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"/>
    </mc:Choice>
  </mc:AlternateContent>
  <bookViews>
    <workbookView xWindow="0" yWindow="0" windowWidth="20490" windowHeight="8310" activeTab="2"/>
  </bookViews>
  <sheets>
    <sheet name="PDI  GLOBAL" sheetId="1" r:id="rId1"/>
    <sheet name="PDI  funcionario" sheetId="7" r:id="rId2"/>
    <sheet name="PDI LABORAL" sheetId="8" r:id="rId3"/>
  </sheets>
  <definedNames>
    <definedName name="_xlnm.Print_Area" localSheetId="1">'PDI  funcionario'!$A$1:$AN$157</definedName>
    <definedName name="_xlnm.Print_Area" localSheetId="0">'PDI  GLOBAL'!$A$1:$AN$118</definedName>
    <definedName name="_xlnm.Print_Area" localSheetId="2">'PDI LABORAL'!$A$1:$AN$134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9" i="8" l="1"/>
  <c r="AM129" i="8"/>
  <c r="AL129" i="8"/>
  <c r="AK129" i="8"/>
  <c r="AB129" i="8"/>
  <c r="AA129" i="8"/>
  <c r="Z129" i="8"/>
  <c r="Y129" i="8"/>
  <c r="X129" i="8"/>
  <c r="AE129" i="8" s="1"/>
  <c r="W129" i="8"/>
  <c r="V129" i="8"/>
  <c r="AN128" i="8"/>
  <c r="AM128" i="8"/>
  <c r="AL128" i="8"/>
  <c r="AK128" i="8"/>
  <c r="AB128" i="8"/>
  <c r="AA128" i="8"/>
  <c r="Z128" i="8"/>
  <c r="Y128" i="8"/>
  <c r="X128" i="8"/>
  <c r="AE128" i="8" s="1"/>
  <c r="W128" i="8"/>
  <c r="V128" i="8"/>
  <c r="AN127" i="8"/>
  <c r="AM127" i="8"/>
  <c r="AL127" i="8"/>
  <c r="AK127" i="8"/>
  <c r="AB127" i="8"/>
  <c r="AA127" i="8"/>
  <c r="Z127" i="8"/>
  <c r="Y127" i="8"/>
  <c r="X127" i="8"/>
  <c r="AE127" i="8" s="1"/>
  <c r="W127" i="8"/>
  <c r="V127" i="8"/>
  <c r="AN126" i="8"/>
  <c r="AM126" i="8"/>
  <c r="AL126" i="8"/>
  <c r="AK126" i="8"/>
  <c r="AB126" i="8"/>
  <c r="AA126" i="8"/>
  <c r="Z126" i="8"/>
  <c r="Y126" i="8"/>
  <c r="X126" i="8"/>
  <c r="AE126" i="8" s="1"/>
  <c r="W126" i="8"/>
  <c r="V126" i="8"/>
  <c r="AN125" i="8"/>
  <c r="AM125" i="8"/>
  <c r="AL125" i="8"/>
  <c r="AK125" i="8"/>
  <c r="AB125" i="8"/>
  <c r="AA125" i="8"/>
  <c r="Z125" i="8"/>
  <c r="Y125" i="8"/>
  <c r="X125" i="8"/>
  <c r="AE125" i="8" s="1"/>
  <c r="W125" i="8"/>
  <c r="V125" i="8"/>
  <c r="AN82" i="8"/>
  <c r="AM82" i="8"/>
  <c r="AL82" i="8"/>
  <c r="AK82" i="8"/>
  <c r="AB82" i="8"/>
  <c r="AA82" i="8"/>
  <c r="Z82" i="8"/>
  <c r="Y82" i="8"/>
  <c r="X82" i="8"/>
  <c r="AE82" i="8" s="1"/>
  <c r="W82" i="8"/>
  <c r="V82" i="8"/>
  <c r="AN81" i="8"/>
  <c r="AM81" i="8"/>
  <c r="AL81" i="8"/>
  <c r="AK81" i="8"/>
  <c r="AB81" i="8"/>
  <c r="AA81" i="8"/>
  <c r="Z81" i="8"/>
  <c r="Y81" i="8"/>
  <c r="X81" i="8"/>
  <c r="AE81" i="8" s="1"/>
  <c r="W81" i="8"/>
  <c r="V81" i="8"/>
  <c r="AN74" i="8"/>
  <c r="AM74" i="8"/>
  <c r="AL74" i="8"/>
  <c r="AK74" i="8"/>
  <c r="AB74" i="8"/>
  <c r="AA74" i="8"/>
  <c r="Z74" i="8"/>
  <c r="Y74" i="8"/>
  <c r="X74" i="8"/>
  <c r="W74" i="8"/>
  <c r="V74" i="8"/>
  <c r="AN73" i="8"/>
  <c r="AM73" i="8"/>
  <c r="AL73" i="8"/>
  <c r="AK73" i="8"/>
  <c r="AB73" i="8"/>
  <c r="AA73" i="8"/>
  <c r="Z73" i="8"/>
  <c r="Y73" i="8"/>
  <c r="X73" i="8"/>
  <c r="W73" i="8"/>
  <c r="V73" i="8"/>
  <c r="AN72" i="8"/>
  <c r="AM72" i="8"/>
  <c r="AL72" i="8"/>
  <c r="AK72" i="8"/>
  <c r="AB72" i="8"/>
  <c r="AA72" i="8"/>
  <c r="Z72" i="8"/>
  <c r="Y72" i="8"/>
  <c r="X72" i="8"/>
  <c r="AE72" i="8" s="1"/>
  <c r="W72" i="8"/>
  <c r="V72" i="8"/>
  <c r="AN71" i="8"/>
  <c r="AM71" i="8"/>
  <c r="AL71" i="8"/>
  <c r="AK71" i="8"/>
  <c r="AB71" i="8"/>
  <c r="AA71" i="8"/>
  <c r="Z71" i="8"/>
  <c r="Y71" i="8"/>
  <c r="X71" i="8"/>
  <c r="W71" i="8"/>
  <c r="V71" i="8"/>
  <c r="AN70" i="8"/>
  <c r="AM70" i="8"/>
  <c r="AL70" i="8"/>
  <c r="AK70" i="8"/>
  <c r="AB70" i="8"/>
  <c r="AA70" i="8"/>
  <c r="Z70" i="8"/>
  <c r="Y70" i="8"/>
  <c r="X70" i="8"/>
  <c r="W70" i="8"/>
  <c r="V70" i="8"/>
  <c r="AN69" i="8"/>
  <c r="AM69" i="8"/>
  <c r="AL69" i="8"/>
  <c r="AK69" i="8"/>
  <c r="AB69" i="8"/>
  <c r="AA69" i="8"/>
  <c r="Z69" i="8"/>
  <c r="Y69" i="8"/>
  <c r="X69" i="8"/>
  <c r="W69" i="8"/>
  <c r="V69" i="8"/>
  <c r="AN68" i="8"/>
  <c r="AM68" i="8"/>
  <c r="AL68" i="8"/>
  <c r="AK68" i="8"/>
  <c r="AB68" i="8"/>
  <c r="AA68" i="8"/>
  <c r="Z68" i="8"/>
  <c r="Y68" i="8"/>
  <c r="X68" i="8"/>
  <c r="AE68" i="8" s="1"/>
  <c r="W68" i="8"/>
  <c r="V68" i="8"/>
  <c r="AN46" i="8"/>
  <c r="AM46" i="8"/>
  <c r="AL46" i="8"/>
  <c r="AK46" i="8"/>
  <c r="AB46" i="8"/>
  <c r="AA46" i="8"/>
  <c r="Z46" i="8"/>
  <c r="Y46" i="8"/>
  <c r="X46" i="8"/>
  <c r="W46" i="8"/>
  <c r="V46" i="8"/>
  <c r="AN45" i="8"/>
  <c r="AM45" i="8"/>
  <c r="AL45" i="8"/>
  <c r="AK45" i="8"/>
  <c r="AB45" i="8"/>
  <c r="AA45" i="8"/>
  <c r="Z45" i="8"/>
  <c r="Y45" i="8"/>
  <c r="X45" i="8"/>
  <c r="W45" i="8"/>
  <c r="V45" i="8"/>
  <c r="AN44" i="8"/>
  <c r="AM44" i="8"/>
  <c r="AL44" i="8"/>
  <c r="AK44" i="8"/>
  <c r="AB44" i="8"/>
  <c r="AA44" i="8"/>
  <c r="Z44" i="8"/>
  <c r="Y44" i="8"/>
  <c r="X44" i="8"/>
  <c r="W44" i="8"/>
  <c r="V44" i="8"/>
  <c r="AN43" i="8"/>
  <c r="AM43" i="8"/>
  <c r="AL43" i="8"/>
  <c r="AK43" i="8"/>
  <c r="AB43" i="8"/>
  <c r="AA43" i="8"/>
  <c r="Z43" i="8"/>
  <c r="Y43" i="8"/>
  <c r="X43" i="8"/>
  <c r="AE43" i="8" s="1"/>
  <c r="W43" i="8"/>
  <c r="V43" i="8"/>
  <c r="AN42" i="8"/>
  <c r="AM42" i="8"/>
  <c r="AL42" i="8"/>
  <c r="AK42" i="8"/>
  <c r="AB42" i="8"/>
  <c r="AA42" i="8"/>
  <c r="Z42" i="8"/>
  <c r="Y42" i="8"/>
  <c r="X42" i="8"/>
  <c r="W42" i="8"/>
  <c r="V42" i="8"/>
  <c r="AN41" i="8"/>
  <c r="AM41" i="8"/>
  <c r="AL41" i="8"/>
  <c r="AK41" i="8"/>
  <c r="AB41" i="8"/>
  <c r="AA41" i="8"/>
  <c r="Z41" i="8"/>
  <c r="Y41" i="8"/>
  <c r="X41" i="8"/>
  <c r="W41" i="8"/>
  <c r="V41" i="8"/>
  <c r="E32" i="8"/>
  <c r="AN152" i="7"/>
  <c r="AM152" i="7"/>
  <c r="AL152" i="7"/>
  <c r="AK152" i="7"/>
  <c r="AB152" i="7"/>
  <c r="AA152" i="7"/>
  <c r="AH152" i="7" s="1"/>
  <c r="Z152" i="7"/>
  <c r="Y152" i="7"/>
  <c r="X152" i="7"/>
  <c r="AE152" i="7" s="1"/>
  <c r="W152" i="7"/>
  <c r="V152" i="7"/>
  <c r="AN151" i="7"/>
  <c r="AM151" i="7"/>
  <c r="AL151" i="7"/>
  <c r="AK151" i="7"/>
  <c r="AB151" i="7"/>
  <c r="AA151" i="7"/>
  <c r="Z151" i="7"/>
  <c r="Y151" i="7"/>
  <c r="X151" i="7"/>
  <c r="AE151" i="7" s="1"/>
  <c r="W151" i="7"/>
  <c r="V151" i="7"/>
  <c r="AN150" i="7"/>
  <c r="AM150" i="7"/>
  <c r="AL150" i="7"/>
  <c r="AK150" i="7"/>
  <c r="AB150" i="7"/>
  <c r="AA150" i="7"/>
  <c r="Z150" i="7"/>
  <c r="Y150" i="7"/>
  <c r="X150" i="7"/>
  <c r="W150" i="7"/>
  <c r="V150" i="7"/>
  <c r="AN149" i="7"/>
  <c r="AM149" i="7"/>
  <c r="AL149" i="7"/>
  <c r="AK149" i="7"/>
  <c r="AB149" i="7"/>
  <c r="AH149" i="7" s="1"/>
  <c r="AA149" i="7"/>
  <c r="Z149" i="7"/>
  <c r="Y149" i="7"/>
  <c r="X149" i="7"/>
  <c r="W149" i="7"/>
  <c r="V149" i="7"/>
  <c r="AN148" i="7"/>
  <c r="AM148" i="7"/>
  <c r="AL148" i="7"/>
  <c r="AK148" i="7"/>
  <c r="AB148" i="7"/>
  <c r="AA148" i="7"/>
  <c r="Z148" i="7"/>
  <c r="Y148" i="7"/>
  <c r="X148" i="7"/>
  <c r="AE148" i="7" s="1"/>
  <c r="W148" i="7"/>
  <c r="V148" i="7"/>
  <c r="AN82" i="7"/>
  <c r="AM82" i="7"/>
  <c r="AL82" i="7"/>
  <c r="AK82" i="7"/>
  <c r="AB82" i="7"/>
  <c r="AA82" i="7"/>
  <c r="Z82" i="7"/>
  <c r="Y82" i="7"/>
  <c r="X82" i="7"/>
  <c r="W82" i="7"/>
  <c r="V82" i="7"/>
  <c r="AN81" i="7"/>
  <c r="AM81" i="7"/>
  <c r="AL81" i="7"/>
  <c r="AK81" i="7"/>
  <c r="AB81" i="7"/>
  <c r="AA81" i="7"/>
  <c r="Z81" i="7"/>
  <c r="Y81" i="7"/>
  <c r="X81" i="7"/>
  <c r="W81" i="7"/>
  <c r="V81" i="7"/>
  <c r="AN74" i="7"/>
  <c r="AM74" i="7"/>
  <c r="AL74" i="7"/>
  <c r="AK74" i="7"/>
  <c r="AB74" i="7"/>
  <c r="AA74" i="7"/>
  <c r="Z74" i="7"/>
  <c r="Y74" i="7"/>
  <c r="X74" i="7"/>
  <c r="W74" i="7"/>
  <c r="V74" i="7"/>
  <c r="AN73" i="7"/>
  <c r="AM73" i="7"/>
  <c r="AL73" i="7"/>
  <c r="AK73" i="7"/>
  <c r="AB73" i="7"/>
  <c r="AA73" i="7"/>
  <c r="Z73" i="7"/>
  <c r="Y73" i="7"/>
  <c r="X73" i="7"/>
  <c r="AE73" i="7" s="1"/>
  <c r="W73" i="7"/>
  <c r="V73" i="7"/>
  <c r="AN72" i="7"/>
  <c r="AM72" i="7"/>
  <c r="AL72" i="7"/>
  <c r="AK72" i="7"/>
  <c r="AB72" i="7"/>
  <c r="AA72" i="7"/>
  <c r="Z72" i="7"/>
  <c r="Y72" i="7"/>
  <c r="X72" i="7"/>
  <c r="AE72" i="7" s="1"/>
  <c r="W72" i="7"/>
  <c r="V72" i="7"/>
  <c r="AN71" i="7"/>
  <c r="AM71" i="7"/>
  <c r="AL71" i="7"/>
  <c r="AK71" i="7"/>
  <c r="AB71" i="7"/>
  <c r="AA71" i="7"/>
  <c r="Z71" i="7"/>
  <c r="Y71" i="7"/>
  <c r="X71" i="7"/>
  <c r="AE71" i="7" s="1"/>
  <c r="W71" i="7"/>
  <c r="V71" i="7"/>
  <c r="AN70" i="7"/>
  <c r="AM70" i="7"/>
  <c r="AL70" i="7"/>
  <c r="AK70" i="7"/>
  <c r="AB70" i="7"/>
  <c r="AA70" i="7"/>
  <c r="Z70" i="7"/>
  <c r="Y70" i="7"/>
  <c r="X70" i="7"/>
  <c r="W70" i="7"/>
  <c r="V70" i="7"/>
  <c r="AN69" i="7"/>
  <c r="AM69" i="7"/>
  <c r="AL69" i="7"/>
  <c r="AK69" i="7"/>
  <c r="AB69" i="7"/>
  <c r="AA69" i="7"/>
  <c r="Z69" i="7"/>
  <c r="Y69" i="7"/>
  <c r="X69" i="7"/>
  <c r="W69" i="7"/>
  <c r="V69" i="7"/>
  <c r="AN68" i="7"/>
  <c r="AM68" i="7"/>
  <c r="AL68" i="7"/>
  <c r="AK68" i="7"/>
  <c r="AB68" i="7"/>
  <c r="AA68" i="7"/>
  <c r="Z68" i="7"/>
  <c r="Y68" i="7"/>
  <c r="X68" i="7"/>
  <c r="AE68" i="7" s="1"/>
  <c r="W68" i="7"/>
  <c r="V68" i="7"/>
  <c r="AN46" i="7"/>
  <c r="AM46" i="7"/>
  <c r="AL46" i="7"/>
  <c r="AK46" i="7"/>
  <c r="AB46" i="7"/>
  <c r="AA46" i="7"/>
  <c r="Z46" i="7"/>
  <c r="Y46" i="7"/>
  <c r="X46" i="7"/>
  <c r="W46" i="7"/>
  <c r="V46" i="7"/>
  <c r="AN45" i="7"/>
  <c r="AM45" i="7"/>
  <c r="AL45" i="7"/>
  <c r="AK45" i="7"/>
  <c r="AB45" i="7"/>
  <c r="AA45" i="7"/>
  <c r="Z45" i="7"/>
  <c r="Y45" i="7"/>
  <c r="X45" i="7"/>
  <c r="W45" i="7"/>
  <c r="V45" i="7"/>
  <c r="AN44" i="7"/>
  <c r="AM44" i="7"/>
  <c r="AL44" i="7"/>
  <c r="AK44" i="7"/>
  <c r="AB44" i="7"/>
  <c r="AA44" i="7"/>
  <c r="Z44" i="7"/>
  <c r="Y44" i="7"/>
  <c r="X44" i="7"/>
  <c r="W44" i="7"/>
  <c r="V44" i="7"/>
  <c r="AN43" i="7"/>
  <c r="AM43" i="7"/>
  <c r="AL43" i="7"/>
  <c r="AK43" i="7"/>
  <c r="AB43" i="7"/>
  <c r="AA43" i="7"/>
  <c r="Z43" i="7"/>
  <c r="Y43" i="7"/>
  <c r="X43" i="7"/>
  <c r="W43" i="7"/>
  <c r="V43" i="7"/>
  <c r="AN42" i="7"/>
  <c r="AM42" i="7"/>
  <c r="AL42" i="7"/>
  <c r="AK42" i="7"/>
  <c r="AB42" i="7"/>
  <c r="AA42" i="7"/>
  <c r="Z42" i="7"/>
  <c r="Y42" i="7"/>
  <c r="X42" i="7"/>
  <c r="AE42" i="7" s="1"/>
  <c r="W42" i="7"/>
  <c r="AD42" i="7" s="1"/>
  <c r="V42" i="7"/>
  <c r="AN41" i="7"/>
  <c r="AM41" i="7"/>
  <c r="AL41" i="7"/>
  <c r="AK41" i="7"/>
  <c r="AB41" i="7"/>
  <c r="AA41" i="7"/>
  <c r="Z41" i="7"/>
  <c r="Y41" i="7"/>
  <c r="X41" i="7"/>
  <c r="W41" i="7"/>
  <c r="V41" i="7"/>
  <c r="E32" i="7"/>
  <c r="AF44" i="8" l="1"/>
  <c r="AF129" i="8"/>
  <c r="AC44" i="8"/>
  <c r="AG44" i="8"/>
  <c r="AD125" i="8"/>
  <c r="AD44" i="8"/>
  <c r="AH44" i="8"/>
  <c r="AG69" i="8"/>
  <c r="AD70" i="8"/>
  <c r="AH70" i="8"/>
  <c r="AC73" i="8"/>
  <c r="AG73" i="8"/>
  <c r="AH125" i="8"/>
  <c r="AJ45" i="8"/>
  <c r="AI68" i="8"/>
  <c r="AD69" i="8"/>
  <c r="AH69" i="8"/>
  <c r="AD73" i="8"/>
  <c r="AH73" i="8"/>
  <c r="AD74" i="8"/>
  <c r="AH74" i="8"/>
  <c r="AC46" i="8"/>
  <c r="AG46" i="8"/>
  <c r="AC69" i="8"/>
  <c r="AI82" i="8"/>
  <c r="AD41" i="8"/>
  <c r="AH41" i="8"/>
  <c r="AF42" i="8"/>
  <c r="AF73" i="8"/>
  <c r="AH129" i="8"/>
  <c r="AJ41" i="8"/>
  <c r="AI43" i="8"/>
  <c r="AF69" i="8"/>
  <c r="AJ70" i="8"/>
  <c r="AI72" i="8"/>
  <c r="AH82" i="8"/>
  <c r="AF125" i="8"/>
  <c r="AI129" i="8"/>
  <c r="AG129" i="8"/>
  <c r="AC42" i="8"/>
  <c r="AG42" i="8"/>
  <c r="AD45" i="8"/>
  <c r="AH45" i="8"/>
  <c r="AF46" i="8"/>
  <c r="AC71" i="8"/>
  <c r="AG71" i="8"/>
  <c r="AJ74" i="8"/>
  <c r="AC125" i="8"/>
  <c r="AG125" i="8"/>
  <c r="AC126" i="8"/>
  <c r="AG126" i="8"/>
  <c r="AD126" i="8"/>
  <c r="AH126" i="8"/>
  <c r="AD129" i="8"/>
  <c r="AF41" i="8"/>
  <c r="AD42" i="8"/>
  <c r="AH42" i="8"/>
  <c r="AD43" i="8"/>
  <c r="AH43" i="8"/>
  <c r="AJ44" i="8"/>
  <c r="AF45" i="8"/>
  <c r="AD46" i="8"/>
  <c r="AH46" i="8"/>
  <c r="AD68" i="8"/>
  <c r="AH68" i="8"/>
  <c r="AJ69" i="8"/>
  <c r="AF70" i="8"/>
  <c r="AD71" i="8"/>
  <c r="AH71" i="8"/>
  <c r="AD72" i="8"/>
  <c r="AH72" i="8"/>
  <c r="AJ73" i="8"/>
  <c r="AF74" i="8"/>
  <c r="AD81" i="8"/>
  <c r="AH81" i="8"/>
  <c r="AJ125" i="8"/>
  <c r="AJ126" i="8"/>
  <c r="AF126" i="8"/>
  <c r="AI128" i="8"/>
  <c r="AC41" i="8"/>
  <c r="AG41" i="8"/>
  <c r="AE41" i="8"/>
  <c r="AJ42" i="8"/>
  <c r="AC43" i="8"/>
  <c r="AC45" i="8"/>
  <c r="AG45" i="8"/>
  <c r="AE45" i="8"/>
  <c r="AJ46" i="8"/>
  <c r="AG68" i="8"/>
  <c r="AC70" i="8"/>
  <c r="AG70" i="8"/>
  <c r="AE70" i="8"/>
  <c r="AJ71" i="8"/>
  <c r="AF71" i="8"/>
  <c r="AG72" i="8"/>
  <c r="AC74" i="8"/>
  <c r="AG74" i="8"/>
  <c r="AE74" i="8"/>
  <c r="AJ81" i="8"/>
  <c r="AF81" i="8"/>
  <c r="AD127" i="8"/>
  <c r="AH127" i="8"/>
  <c r="AJ129" i="8"/>
  <c r="AE42" i="8"/>
  <c r="AI44" i="8"/>
  <c r="AE46" i="8"/>
  <c r="AI69" i="8"/>
  <c r="AE71" i="8"/>
  <c r="AI73" i="8"/>
  <c r="AI125" i="8"/>
  <c r="AJ127" i="8"/>
  <c r="AF127" i="8"/>
  <c r="AF128" i="8"/>
  <c r="AC129" i="8"/>
  <c r="AJ43" i="8"/>
  <c r="AJ68" i="8"/>
  <c r="AI71" i="8"/>
  <c r="AJ72" i="8"/>
  <c r="AI81" i="8"/>
  <c r="AF82" i="8"/>
  <c r="AJ128" i="8"/>
  <c r="AI41" i="8"/>
  <c r="AG43" i="8"/>
  <c r="AC68" i="8"/>
  <c r="AC72" i="8"/>
  <c r="AC82" i="8"/>
  <c r="AG82" i="8"/>
  <c r="AC128" i="8"/>
  <c r="AG128" i="8"/>
  <c r="AE44" i="8"/>
  <c r="AE69" i="8"/>
  <c r="AE73" i="8"/>
  <c r="AC81" i="8"/>
  <c r="AG81" i="8"/>
  <c r="AD82" i="8"/>
  <c r="AC127" i="8"/>
  <c r="AG127" i="8"/>
  <c r="AD128" i="8"/>
  <c r="AH128" i="8"/>
  <c r="AI42" i="8"/>
  <c r="AF43" i="8"/>
  <c r="AI46" i="8"/>
  <c r="AF68" i="8"/>
  <c r="AF72" i="8"/>
  <c r="AJ82" i="8"/>
  <c r="AI127" i="8"/>
  <c r="AI45" i="8"/>
  <c r="AI70" i="8"/>
  <c r="AI74" i="8"/>
  <c r="AI126" i="8"/>
  <c r="AC45" i="7"/>
  <c r="AG45" i="7"/>
  <c r="AG73" i="7"/>
  <c r="AD74" i="7"/>
  <c r="AG81" i="7"/>
  <c r="AC148" i="7"/>
  <c r="AG148" i="7"/>
  <c r="AD41" i="7"/>
  <c r="AH41" i="7"/>
  <c r="AD45" i="7"/>
  <c r="AH45" i="7"/>
  <c r="AF45" i="7"/>
  <c r="AE43" i="7"/>
  <c r="AE46" i="7"/>
  <c r="AC42" i="7"/>
  <c r="AF42" i="7"/>
  <c r="AG44" i="7"/>
  <c r="AC41" i="7"/>
  <c r="AG41" i="7"/>
  <c r="AG42" i="7"/>
  <c r="AF46" i="7"/>
  <c r="AG68" i="7"/>
  <c r="AH70" i="7"/>
  <c r="AH148" i="7"/>
  <c r="AJ150" i="7"/>
  <c r="AG150" i="7"/>
  <c r="AC152" i="7"/>
  <c r="AG152" i="7"/>
  <c r="AC46" i="7"/>
  <c r="AG46" i="7"/>
  <c r="AG69" i="7"/>
  <c r="AC71" i="7"/>
  <c r="AG151" i="7"/>
  <c r="AE82" i="7"/>
  <c r="AJ69" i="7"/>
  <c r="AD70" i="7"/>
  <c r="AH74" i="7"/>
  <c r="AJ81" i="7"/>
  <c r="AD149" i="7"/>
  <c r="AI151" i="7"/>
  <c r="AI152" i="7"/>
  <c r="AH42" i="7"/>
  <c r="AC70" i="7"/>
  <c r="AG70" i="7"/>
  <c r="AF71" i="7"/>
  <c r="AC73" i="7"/>
  <c r="AI82" i="7"/>
  <c r="AG82" i="7"/>
  <c r="AI148" i="7"/>
  <c r="AF41" i="7"/>
  <c r="AJ44" i="7"/>
  <c r="AC44" i="7"/>
  <c r="AG71" i="7"/>
  <c r="AI72" i="7"/>
  <c r="AG72" i="7"/>
  <c r="AI73" i="7"/>
  <c r="AH73" i="7"/>
  <c r="AH43" i="7"/>
  <c r="AJ41" i="7"/>
  <c r="AE44" i="7"/>
  <c r="AJ45" i="7"/>
  <c r="AH68" i="7"/>
  <c r="AF69" i="7"/>
  <c r="AC69" i="7"/>
  <c r="AJ73" i="7"/>
  <c r="AC74" i="7"/>
  <c r="AG74" i="7"/>
  <c r="AF81" i="7"/>
  <c r="AC81" i="7"/>
  <c r="AJ148" i="7"/>
  <c r="AC149" i="7"/>
  <c r="AG149" i="7"/>
  <c r="AF150" i="7"/>
  <c r="AC150" i="7"/>
  <c r="AJ152" i="7"/>
  <c r="AJ42" i="7"/>
  <c r="AI43" i="7"/>
  <c r="AG43" i="7"/>
  <c r="AI44" i="7"/>
  <c r="AH44" i="7"/>
  <c r="AD46" i="7"/>
  <c r="AH46" i="7"/>
  <c r="AE69" i="7"/>
  <c r="AJ70" i="7"/>
  <c r="AF70" i="7"/>
  <c r="AD71" i="7"/>
  <c r="AH71" i="7"/>
  <c r="AH72" i="7"/>
  <c r="AF73" i="7"/>
  <c r="AE81" i="7"/>
  <c r="AH82" i="7"/>
  <c r="AF148" i="7"/>
  <c r="AE150" i="7"/>
  <c r="AH151" i="7"/>
  <c r="AF152" i="7"/>
  <c r="AJ46" i="7"/>
  <c r="AI68" i="7"/>
  <c r="AI69" i="7"/>
  <c r="AH69" i="7"/>
  <c r="AJ71" i="7"/>
  <c r="AI71" i="7"/>
  <c r="AJ74" i="7"/>
  <c r="AF74" i="7"/>
  <c r="AD81" i="7"/>
  <c r="AH81" i="7"/>
  <c r="AJ149" i="7"/>
  <c r="AF149" i="7"/>
  <c r="AD150" i="7"/>
  <c r="AH150" i="7"/>
  <c r="AF44" i="7"/>
  <c r="AF43" i="7"/>
  <c r="AF68" i="7"/>
  <c r="AF72" i="7"/>
  <c r="AJ72" i="7"/>
  <c r="AI81" i="7"/>
  <c r="AF82" i="7"/>
  <c r="AJ82" i="7"/>
  <c r="AI150" i="7"/>
  <c r="AF151" i="7"/>
  <c r="AJ151" i="7"/>
  <c r="AE41" i="7"/>
  <c r="AI41" i="7"/>
  <c r="AC43" i="7"/>
  <c r="AD44" i="7"/>
  <c r="AE45" i="7"/>
  <c r="AI45" i="7"/>
  <c r="AC68" i="7"/>
  <c r="AD69" i="7"/>
  <c r="AE70" i="7"/>
  <c r="AI70" i="7"/>
  <c r="AC72" i="7"/>
  <c r="AD73" i="7"/>
  <c r="AE74" i="7"/>
  <c r="AI74" i="7"/>
  <c r="AC82" i="7"/>
  <c r="AD148" i="7"/>
  <c r="AE149" i="7"/>
  <c r="AI149" i="7"/>
  <c r="AC151" i="7"/>
  <c r="AD152" i="7"/>
  <c r="AJ68" i="7"/>
  <c r="AD43" i="7"/>
  <c r="AD68" i="7"/>
  <c r="AD72" i="7"/>
  <c r="AD82" i="7"/>
  <c r="AD151" i="7"/>
  <c r="AI42" i="7"/>
  <c r="AJ43" i="7"/>
  <c r="AI46" i="7"/>
  <c r="AK110" i="1" l="1"/>
  <c r="AL110" i="1"/>
  <c r="AM110" i="1"/>
  <c r="AN110" i="1"/>
  <c r="AK111" i="1"/>
  <c r="AL111" i="1"/>
  <c r="AM111" i="1"/>
  <c r="AN111" i="1"/>
  <c r="AK112" i="1"/>
  <c r="AL112" i="1"/>
  <c r="AM112" i="1"/>
  <c r="AN112" i="1"/>
  <c r="AK113" i="1"/>
  <c r="AL113" i="1"/>
  <c r="AM113" i="1"/>
  <c r="AN113" i="1"/>
  <c r="AL109" i="1"/>
  <c r="AM109" i="1"/>
  <c r="AN109" i="1"/>
  <c r="AK109" i="1"/>
  <c r="V110" i="1"/>
  <c r="W110" i="1"/>
  <c r="X110" i="1"/>
  <c r="Y110" i="1"/>
  <c r="Z110" i="1"/>
  <c r="AA110" i="1"/>
  <c r="AB110" i="1"/>
  <c r="V111" i="1"/>
  <c r="W111" i="1"/>
  <c r="X111" i="1"/>
  <c r="Y111" i="1"/>
  <c r="Z111" i="1"/>
  <c r="AA111" i="1"/>
  <c r="AB111" i="1"/>
  <c r="V112" i="1"/>
  <c r="W112" i="1"/>
  <c r="X112" i="1"/>
  <c r="Y112" i="1"/>
  <c r="Z112" i="1"/>
  <c r="AA112" i="1"/>
  <c r="AB112" i="1"/>
  <c r="V113" i="1"/>
  <c r="W113" i="1"/>
  <c r="X113" i="1"/>
  <c r="Y113" i="1"/>
  <c r="Z113" i="1"/>
  <c r="AA113" i="1"/>
  <c r="AB113" i="1"/>
  <c r="W109" i="1"/>
  <c r="X109" i="1"/>
  <c r="Y109" i="1"/>
  <c r="Z109" i="1"/>
  <c r="AA109" i="1"/>
  <c r="AB109" i="1"/>
  <c r="V109" i="1"/>
  <c r="AK80" i="1"/>
  <c r="AL80" i="1"/>
  <c r="AM80" i="1"/>
  <c r="AN80" i="1"/>
  <c r="AL79" i="1"/>
  <c r="AM79" i="1"/>
  <c r="AN79" i="1"/>
  <c r="AK79" i="1"/>
  <c r="V80" i="1"/>
  <c r="AC80" i="1" s="1"/>
  <c r="W80" i="1"/>
  <c r="AI80" i="1" s="1"/>
  <c r="X80" i="1"/>
  <c r="Y80" i="1"/>
  <c r="AF80" i="1" s="1"/>
  <c r="Z80" i="1"/>
  <c r="AA80" i="1"/>
  <c r="AH80" i="1" s="1"/>
  <c r="AB80" i="1"/>
  <c r="AG80" i="1"/>
  <c r="W79" i="1"/>
  <c r="X79" i="1"/>
  <c r="Y79" i="1"/>
  <c r="Z79" i="1"/>
  <c r="AG79" i="1" s="1"/>
  <c r="AA79" i="1"/>
  <c r="AB79" i="1"/>
  <c r="V79" i="1"/>
  <c r="AE80" i="1"/>
  <c r="AH79" i="1"/>
  <c r="AD80" i="1" l="1"/>
  <c r="AE79" i="1"/>
  <c r="AJ80" i="1"/>
  <c r="AI79" i="1"/>
  <c r="AF79" i="1"/>
  <c r="AC79" i="1"/>
  <c r="AJ79" i="1"/>
  <c r="AD79" i="1"/>
  <c r="AC72" i="1" l="1"/>
  <c r="AE72" i="1"/>
  <c r="AG72" i="1"/>
  <c r="AJ72" i="1"/>
  <c r="AK67" i="1"/>
  <c r="AL67" i="1"/>
  <c r="AM67" i="1"/>
  <c r="AN67" i="1"/>
  <c r="AK68" i="1"/>
  <c r="AL68" i="1"/>
  <c r="AM68" i="1"/>
  <c r="AN68" i="1"/>
  <c r="AK69" i="1"/>
  <c r="AL69" i="1"/>
  <c r="AM69" i="1"/>
  <c r="AN69" i="1"/>
  <c r="AK70" i="1"/>
  <c r="AL70" i="1"/>
  <c r="AM70" i="1"/>
  <c r="AN70" i="1"/>
  <c r="AK71" i="1"/>
  <c r="AL71" i="1"/>
  <c r="AM71" i="1"/>
  <c r="AN71" i="1"/>
  <c r="AK72" i="1"/>
  <c r="AL72" i="1"/>
  <c r="AM72" i="1"/>
  <c r="AN72" i="1"/>
  <c r="AL66" i="1"/>
  <c r="AM66" i="1"/>
  <c r="AN66" i="1"/>
  <c r="AK66" i="1"/>
  <c r="V67" i="1"/>
  <c r="W67" i="1"/>
  <c r="X67" i="1"/>
  <c r="Y67" i="1"/>
  <c r="Z67" i="1"/>
  <c r="AA67" i="1"/>
  <c r="AB67" i="1"/>
  <c r="V68" i="1"/>
  <c r="W68" i="1"/>
  <c r="X68" i="1"/>
  <c r="Y68" i="1"/>
  <c r="Z68" i="1"/>
  <c r="AA68" i="1"/>
  <c r="AB68" i="1"/>
  <c r="V69" i="1"/>
  <c r="W69" i="1"/>
  <c r="AD69" i="1" s="1"/>
  <c r="X69" i="1"/>
  <c r="Y69" i="1"/>
  <c r="Z69" i="1"/>
  <c r="AA69" i="1"/>
  <c r="AB69" i="1"/>
  <c r="V70" i="1"/>
  <c r="W70" i="1"/>
  <c r="X70" i="1"/>
  <c r="Y70" i="1"/>
  <c r="Z70" i="1"/>
  <c r="AA70" i="1"/>
  <c r="AB70" i="1"/>
  <c r="V71" i="1"/>
  <c r="W71" i="1"/>
  <c r="X71" i="1"/>
  <c r="Y71" i="1"/>
  <c r="Z71" i="1"/>
  <c r="AA71" i="1"/>
  <c r="AB71" i="1"/>
  <c r="V72" i="1"/>
  <c r="AI72" i="1" s="1"/>
  <c r="W72" i="1"/>
  <c r="AD72" i="1" s="1"/>
  <c r="X72" i="1"/>
  <c r="Y72" i="1"/>
  <c r="AF72" i="1" s="1"/>
  <c r="Z72" i="1"/>
  <c r="AA72" i="1"/>
  <c r="AH72" i="1" s="1"/>
  <c r="AB72" i="1"/>
  <c r="W66" i="1"/>
  <c r="X66" i="1"/>
  <c r="Y66" i="1"/>
  <c r="AF66" i="1" s="1"/>
  <c r="Z66" i="1"/>
  <c r="AA66" i="1"/>
  <c r="AB66" i="1"/>
  <c r="V66" i="1"/>
  <c r="AK42" i="1"/>
  <c r="AL42" i="1"/>
  <c r="AM42" i="1"/>
  <c r="AN42" i="1"/>
  <c r="AK43" i="1"/>
  <c r="AL43" i="1"/>
  <c r="AM43" i="1"/>
  <c r="AN43" i="1"/>
  <c r="AK44" i="1"/>
  <c r="AL44" i="1"/>
  <c r="AM44" i="1"/>
  <c r="AN44" i="1"/>
  <c r="AK45" i="1"/>
  <c r="AL45" i="1"/>
  <c r="AM45" i="1"/>
  <c r="AN45" i="1"/>
  <c r="AK46" i="1"/>
  <c r="AL46" i="1"/>
  <c r="AM46" i="1"/>
  <c r="AN46" i="1"/>
  <c r="AL41" i="1"/>
  <c r="AM41" i="1"/>
  <c r="AN41" i="1"/>
  <c r="AK41" i="1"/>
  <c r="V42" i="1"/>
  <c r="W42" i="1"/>
  <c r="X42" i="1"/>
  <c r="Y42" i="1"/>
  <c r="Z42" i="1"/>
  <c r="AA42" i="1"/>
  <c r="AB42" i="1"/>
  <c r="V43" i="1"/>
  <c r="W43" i="1"/>
  <c r="X43" i="1"/>
  <c r="Y43" i="1"/>
  <c r="Z43" i="1"/>
  <c r="AA43" i="1"/>
  <c r="AB43" i="1"/>
  <c r="V44" i="1"/>
  <c r="W44" i="1"/>
  <c r="X44" i="1"/>
  <c r="Y44" i="1"/>
  <c r="Z44" i="1"/>
  <c r="AA44" i="1"/>
  <c r="AB44" i="1"/>
  <c r="V45" i="1"/>
  <c r="W45" i="1"/>
  <c r="X45" i="1"/>
  <c r="Y45" i="1"/>
  <c r="Z45" i="1"/>
  <c r="AA45" i="1"/>
  <c r="AB45" i="1"/>
  <c r="V46" i="1"/>
  <c r="W46" i="1"/>
  <c r="X46" i="1"/>
  <c r="Y46" i="1"/>
  <c r="Z46" i="1"/>
  <c r="AA46" i="1"/>
  <c r="AB46" i="1"/>
  <c r="W41" i="1"/>
  <c r="X41" i="1"/>
  <c r="Y41" i="1"/>
  <c r="Z41" i="1"/>
  <c r="AA41" i="1"/>
  <c r="AB41" i="1"/>
  <c r="V41" i="1"/>
  <c r="AG113" i="1"/>
  <c r="AH112" i="1"/>
  <c r="AE112" i="1"/>
  <c r="AH110" i="1"/>
  <c r="AE110" i="1"/>
  <c r="AD110" i="1"/>
  <c r="AC109" i="1"/>
  <c r="AJ109" i="1"/>
  <c r="AD71" i="1"/>
  <c r="AH69" i="1"/>
  <c r="AE66" i="1" l="1"/>
  <c r="AE70" i="1"/>
  <c r="AH71" i="1"/>
  <c r="AI70" i="1"/>
  <c r="AJ111" i="1"/>
  <c r="AH111" i="1"/>
  <c r="AI112" i="1"/>
  <c r="AG112" i="1"/>
  <c r="AF110" i="1"/>
  <c r="AD112" i="1"/>
  <c r="AF112" i="1"/>
  <c r="AF109" i="1"/>
  <c r="AH109" i="1"/>
  <c r="AI109" i="1"/>
  <c r="AD109" i="1"/>
  <c r="AI111" i="1"/>
  <c r="AJ112" i="1"/>
  <c r="AG67" i="1"/>
  <c r="AG71" i="1"/>
  <c r="AE109" i="1"/>
  <c r="AJ110" i="1"/>
  <c r="AG110" i="1"/>
  <c r="AI113" i="1"/>
  <c r="AH113" i="1"/>
  <c r="AG109" i="1"/>
  <c r="AJ113" i="1"/>
  <c r="AE113" i="1"/>
  <c r="AI110" i="1"/>
  <c r="AF111" i="1"/>
  <c r="AC111" i="1"/>
  <c r="AG111" i="1"/>
  <c r="AF113" i="1"/>
  <c r="AC110" i="1"/>
  <c r="AD111" i="1"/>
  <c r="AC113" i="1"/>
  <c r="AE111" i="1"/>
  <c r="AC112" i="1"/>
  <c r="AD113" i="1"/>
  <c r="AD68" i="1"/>
  <c r="AH68" i="1"/>
  <c r="AG70" i="1"/>
  <c r="AD66" i="1"/>
  <c r="AH66" i="1"/>
  <c r="AJ67" i="1"/>
  <c r="AC67" i="1"/>
  <c r="AC69" i="1"/>
  <c r="AG69" i="1"/>
  <c r="AD70" i="1"/>
  <c r="AH70" i="1"/>
  <c r="AC71" i="1"/>
  <c r="AF67" i="1"/>
  <c r="AJ71" i="1"/>
  <c r="AI67" i="1"/>
  <c r="AF68" i="1"/>
  <c r="AJ69" i="1"/>
  <c r="AC70" i="1"/>
  <c r="AF71" i="1"/>
  <c r="AJ68" i="1"/>
  <c r="AI66" i="1"/>
  <c r="AG66" i="1"/>
  <c r="AD67" i="1"/>
  <c r="AH67" i="1"/>
  <c r="AC68" i="1"/>
  <c r="AG68" i="1"/>
  <c r="AF69" i="1"/>
  <c r="AE69" i="1"/>
  <c r="AI71" i="1"/>
  <c r="AI69" i="1"/>
  <c r="AF70" i="1"/>
  <c r="AJ70" i="1"/>
  <c r="AC66" i="1"/>
  <c r="AE68" i="1"/>
  <c r="AI68" i="1"/>
  <c r="AE67" i="1"/>
  <c r="AE71" i="1"/>
  <c r="AJ66" i="1"/>
  <c r="AI43" i="1" l="1"/>
  <c r="AI45" i="1"/>
  <c r="AI41" i="1"/>
  <c r="AJ42" i="1"/>
  <c r="AJ43" i="1"/>
  <c r="AJ44" i="1"/>
  <c r="AI42" i="1"/>
  <c r="AJ46" i="1"/>
  <c r="AJ45" i="1"/>
  <c r="AI46" i="1"/>
  <c r="AJ41" i="1"/>
  <c r="AI44" i="1"/>
  <c r="AE46" i="1"/>
  <c r="AE45" i="1"/>
  <c r="AH44" i="1"/>
  <c r="AG44" i="1"/>
  <c r="AE44" i="1"/>
  <c r="AD44" i="1"/>
  <c r="AC44" i="1"/>
  <c r="AE43" i="1"/>
  <c r="AE42" i="1"/>
  <c r="AH41" i="1"/>
  <c r="AG41" i="1"/>
  <c r="AE41" i="1"/>
  <c r="AD41" i="1"/>
  <c r="AC41" i="1"/>
  <c r="J32" i="1"/>
  <c r="E32" i="1"/>
  <c r="AC46" i="1" l="1"/>
  <c r="AG46" i="1"/>
  <c r="AD46" i="1"/>
  <c r="AH46" i="1"/>
  <c r="AH42" i="1"/>
  <c r="AG42" i="1"/>
  <c r="AD43" i="1"/>
  <c r="AH43" i="1"/>
  <c r="AD45" i="1"/>
  <c r="AH45" i="1"/>
  <c r="AF46" i="1"/>
  <c r="AF44" i="1"/>
  <c r="AF42" i="1"/>
  <c r="AC42" i="1"/>
  <c r="AD42" i="1"/>
  <c r="AF41" i="1"/>
  <c r="AG43" i="1"/>
  <c r="AG45" i="1"/>
  <c r="AF43" i="1"/>
  <c r="AC43" i="1"/>
  <c r="AC45" i="1"/>
  <c r="AF45" i="1"/>
</calcChain>
</file>

<file path=xl/sharedStrings.xml><?xml version="1.0" encoding="utf-8"?>
<sst xmlns="http://schemas.openxmlformats.org/spreadsheetml/2006/main" count="658" uniqueCount="189">
  <si>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</si>
  <si>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</si>
  <si>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Por favor, indica tu sexo:</t>
  </si>
  <si>
    <t>Régimen Jurídico:</t>
  </si>
  <si>
    <t>Hombre</t>
  </si>
  <si>
    <t>Funcionario</t>
  </si>
  <si>
    <t>Mujer</t>
  </si>
  <si>
    <t>Laboral</t>
  </si>
  <si>
    <t>Total</t>
  </si>
  <si>
    <t>FRECUENCIAS ABSOLUTAS</t>
  </si>
  <si>
    <t>FRECUENCIAS RELATIVAS</t>
  </si>
  <si>
    <t>ESTADÍSTICOS</t>
  </si>
  <si>
    <t>NS/NC</t>
  </si>
  <si>
    <t>ns/nc</t>
  </si>
  <si>
    <t>TOTAL</t>
  </si>
  <si>
    <t>Media</t>
  </si>
  <si>
    <t>Desv, Típica</t>
  </si>
  <si>
    <t>Mediana</t>
  </si>
  <si>
    <t>Moda</t>
  </si>
  <si>
    <t>La respuesta de la Universidad ante las consultas y necesidades planteadas sobre la COVID-19.</t>
  </si>
  <si>
    <t>Espacio físico inadecuado</t>
  </si>
  <si>
    <t>Mayor carga de trabajo</t>
  </si>
  <si>
    <t>Desconexión Digital</t>
  </si>
  <si>
    <t>Otro:</t>
  </si>
  <si>
    <t>Las respuestas textuales se reflejan en los informes por colectivo</t>
  </si>
  <si>
    <t xml:space="preserve">Observaciones/Sugerencias </t>
  </si>
  <si>
    <t>Nota: Las respuestas textuales se reflejan en los informes por colectivo</t>
  </si>
  <si>
    <t>Frecuencia</t>
  </si>
  <si>
    <t>Porcentaje</t>
  </si>
  <si>
    <t>Porcentaje válido</t>
  </si>
  <si>
    <t>Porcentaje acumulado</t>
  </si>
  <si>
    <t>Válido</t>
  </si>
  <si>
    <t>RESULTADOS DE LA ENCUESTA DE  OPINIÓN DEL PERSONAL DOCENTE E INVESTIGADOR EN RELACIÓN A LA CRISIS DE LA COVID</t>
  </si>
  <si>
    <t>Falta de recursos tecnológicos</t>
  </si>
  <si>
    <t>Conocimiento tecnológico</t>
  </si>
  <si>
    <t>Dificultad de adaptación al entorno virtual</t>
  </si>
  <si>
    <t>Conciliación familiar</t>
  </si>
  <si>
    <t>Escasez de interacción</t>
  </si>
  <si>
    <t xml:space="preserve">¿Qué mejoras concretas podrían implantarse en caso de enfrentarnos a una situación similar?     
</t>
  </si>
  <si>
    <t>La adecuación de los cambios incorporados para la adquisición de las competencias establecidas en la titulación.</t>
  </si>
  <si>
    <t>La adecuación de los cambios incorporados para el seguimiento de las actividades de aprendizaje de los estudiantes (Tutorías).</t>
  </si>
  <si>
    <t>Indica cuáles han sido los mayores retos a los que te has tenido que enfrentar durante el periodo de impartición de docencia virtual:</t>
  </si>
  <si>
    <t>RESULTADOS DE LA ENCUESTA DE  OPINIÓN DEL PERSONAL DOCENTE E INVESTIGADOR FUNCIONARIO EN RELACIÓN A LA CRISIS DE LA COVID</t>
  </si>
  <si>
    <t>a Régimen Jurídico: = Funcionario</t>
  </si>
  <si>
    <t>ninguno</t>
  </si>
  <si>
    <t>a Régimen Jurídico: = Laboral</t>
  </si>
  <si>
    <t>b Existen múltiples modos. Se muestra el valor más pequeño</t>
  </si>
  <si>
    <t>Insatisfacción en % (1+2)</t>
  </si>
  <si>
    <t>Satisfacción en % (3+4+5)</t>
  </si>
  <si>
    <t>FRECUENCIAS POR NIVEL DE SATISFACCIÓN</t>
  </si>
  <si>
    <t>GRADO DE SATISFACCIÓN CON LOS MEDIOS Y RECURSOS EMPLEADOS EN LA MODALIDAD HÍBRIDA</t>
  </si>
  <si>
    <t>La oferta formativa de apoyo para la impartición de la docencia híbrida.</t>
  </si>
  <si>
    <t xml:space="preserve">La disponibilidad y adecuación de recursos de equipamiento, materiales y tecnológicos para la impartición de docencia en las aulas (ordenador, internet, cámaras, micrófonos, etc.). </t>
  </si>
  <si>
    <t>La accesibilidad a los contenidos y funcionalidades de la plataforma de docencia virtual.</t>
  </si>
  <si>
    <t>Los canales de comunicación habilitados para resolver las dudas (foros, correo electrónico, plataforma virtual (ILIAS, Meet), etc.).</t>
  </si>
  <si>
    <t>La utilidad de las aplicaciones de docencia virtual (ILIAS y Google-Meet).</t>
  </si>
  <si>
    <t xml:space="preserve">Grado de satisfacción global con los medios y recursos empleados en la modalidad híbrida. </t>
  </si>
  <si>
    <t>Correo electrónico</t>
  </si>
  <si>
    <t>Foros</t>
  </si>
  <si>
    <t>Entrega de actividades, test,…</t>
  </si>
  <si>
    <t>Grabaciones</t>
  </si>
  <si>
    <t>Presentaciones</t>
  </si>
  <si>
    <t>videoconferencias</t>
  </si>
  <si>
    <t>Wiki</t>
  </si>
  <si>
    <t>Videotutoriales</t>
  </si>
  <si>
    <t>Pincha aquí para ver Otro</t>
  </si>
  <si>
    <t>GRADO DE SATISFACCIÓN CON LA PLANIFICACIÓN Y DESARROLLO DE LA DOCENCIA EN LA MODALIDAD HÍBRIDA</t>
  </si>
  <si>
    <t>La facilidad de adaptación de las asignaturas al formato híbrido.</t>
  </si>
  <si>
    <t>La adecuación de los cambios incorporados para la consecución de los resultados de aprendizaje previstos en la titulación.</t>
  </si>
  <si>
    <t>La adecuación de los cambios incorporados para posibilitar el cumplimiento de la planificación de las actividades de docencia (temporalización, cronograma, ...).</t>
  </si>
  <si>
    <t>La adecuación de los cambios incorporados para posibilitar el cumplimiento de la planificación de las actividades prácticas.</t>
  </si>
  <si>
    <t>La eficacia de los sistemas de evaluación para evaluar las competencias adquiridas en las asignaturas.</t>
  </si>
  <si>
    <t>GRADO DE SATISFACCIÓN CON LA MODALIDAD HÍBRIDA</t>
  </si>
  <si>
    <t xml:space="preserve">Señale la modalidad de docencia que le parece más conveniente para afrontar la crisis sanitaria de la COVID-19: </t>
  </si>
  <si>
    <t>Presencial</t>
  </si>
  <si>
    <t>Semipresencial (presencial al 30%-50% y el resto virtual de forma síncrona)</t>
  </si>
  <si>
    <t>Virtual para las clases teóricas y presencial para las clases de práctica</t>
  </si>
  <si>
    <t xml:space="preserve">Virtual (teoría y práctica online) </t>
  </si>
  <si>
    <t>En general, considero adecuado el nivel de esfuerzo realizado para la adaptación a la docencia híbrida.</t>
  </si>
  <si>
    <t>Grado de satisfacción global con la modalidad híbrida para la docencia de las asignaturas</t>
  </si>
  <si>
    <t>GRADO DE SATISFACCIÓN CON  LAS MEDIDAS ADOPTADAS POR LA UNIVERSIDAD DE JAÉN ANTE LA CRISIS DE LA COVID-19</t>
  </si>
  <si>
    <t xml:space="preserve">La utilidad de la información facilitada sobre las actuaciones adoptadas por la Universidad ante la crisis de la COVID-19. </t>
  </si>
  <si>
    <t xml:space="preserve">Los canales de comunicación empleados (web, correo electrónico…) han posibilitado acceder a la información de forma rápida y oportuna. </t>
  </si>
  <si>
    <t>Las medidas de prevención y protección  frente a la COVID-19.   (higiene, protección, limpieza, disponibilidad de mascarillas, distancia de seguridad, uso de zonas comunes., ...).</t>
  </si>
  <si>
    <t xml:space="preserve">Nivel de satisfacción global respecto a las actuaciones realizadas por la Universidad con relación a la situación excepcional de alarma sanitaria por COVID-19. </t>
  </si>
  <si>
    <t>Otro</t>
  </si>
  <si>
    <t>Categoría profesional</t>
  </si>
  <si>
    <t>Catedrático de Universidad</t>
  </si>
  <si>
    <t>Catedrático de Escuela Universitaria</t>
  </si>
  <si>
    <t>Titular de Universidad</t>
  </si>
  <si>
    <t>Titular de Escuela Universitaria</t>
  </si>
  <si>
    <t>Profesor sustituto interino</t>
  </si>
  <si>
    <t>Profesor asociado laboral</t>
  </si>
  <si>
    <t>Profesor ayudante Doctor</t>
  </si>
  <si>
    <t>Profesor colaborador</t>
  </si>
  <si>
    <t>Profesor contratado Doctor</t>
  </si>
  <si>
    <t>Profesor contratado Doctor temporal</t>
  </si>
  <si>
    <t>[La oferta formativa  de apoyo para la impartición de la docencia híbrida.] Por favor, señala el grado de satisfacción con respecto a las siguientes cuestiones</t>
  </si>
  <si>
    <t>[La disponibilidad y adecuación de recursos de equipamiento, materiales y tecnológicos para la impartición de docencia en las aulas (ordenador, internet, cámaras, micrófonos, etc.). ] Por favor, señala el grado de satisfacción con respecto a las si</t>
  </si>
  <si>
    <t>[La accesibilidad a los contenidos y funcionalidades de la plataforma de docencia virtual.] Por favor, señala el grado de satisfacción con respecto a las siguientes cuestiones</t>
  </si>
  <si>
    <t>[Los canales de comunicación habilitados para resolver las dudas (foros, correo electrónico, plataforma virtual (ILIAS, Meet), etc.).] Por favor, señala el grado de satisfacción con respecto a las siguientes cuestiones</t>
  </si>
  <si>
    <t>[La utilidad de las aplicaciones de docencia virtual (ILIAS y Google-Meet).] Por favor, señala el grado de satisfacción con respecto a las siguientes cuestiones</t>
  </si>
  <si>
    <t>[Grado de satisfacción global con los medios y recursos empleados en la modalidad híbrida. ] Por favor, indica tu nivel de satisfacción:</t>
  </si>
  <si>
    <t>[La facilidad de adaptación de las asignaturas al formato híbrido.] Indica tu grado de satisfacción en relación con el proceso de adaptación (adendas) de las asignaturas:      </t>
  </si>
  <si>
    <t>[La adecuación de los cambios incorporados para la adquisición de las competencias establecidas en la titulación.] Indica tu grado de satisfacción en relación con el proceso de adaptación (adendas) de las asignaturas:      </t>
  </si>
  <si>
    <t>[La adecuación  de los cambios incorporados para la consecución de los resultados de aprendizaje previstos en la titulación.] Indica tu grado de satisfacción en relación con el proceso de adaptación (adendas) de las asignaturas:      </t>
  </si>
  <si>
    <t>[La adecuación de los cambios incorporados para posibilitar el cumplimiento de la planificación de las actividades de docencia (temporalización, cronograma, ...).] Indica tu grado de satisfacción en relación con el proceso de adaptación (adendas) d</t>
  </si>
  <si>
    <t>[La adecuación de los cambios incorporados para posibilitar el cumplimiento de la planificación de las actividades prácticas.] Indica tu grado de satisfacción en relación con el proceso de adaptación (adendas) de las asignaturas:      </t>
  </si>
  <si>
    <t>[La adecuación de los cambios incorporados para el seguimiento de las actividades de aprendizaje de los estudiantes (Tutorías).] Indica tu grado de satisfacción en relación con el proceso de adaptación (adendas) de las asignaturas:      </t>
  </si>
  <si>
    <t>[La eficacia de los sistemas de evaluación para evaluar las competencias adquiridas en las asignaturas.] Indica tu grado de satisfacción en relación con el proceso de adaptación (adendas) de las asignaturas:      </t>
  </si>
  <si>
    <t>[En general, considero adecuado el nivel de esfuerzo realizado para la adaptación a la docencia híbrida.(1: Totalmente en desacuerdo y 5: Totalmente de acuerdo)] Indica tu opinión con respecto a las siguientes cuestiones:        </t>
  </si>
  <si>
    <t>[Grado de satisfacción global con la modalidad híbrida para la docencia de las asignaturas.] Indica tu opinión con respecto a las siguientes cuestiones:        </t>
  </si>
  <si>
    <t>[La utilidad de la información facilitada sobre las actuaciones adoptadas por la Universidad ante la crisis de la COVID-19. ]   Indica tu nivel de satisfacción  </t>
  </si>
  <si>
    <t>[Los canales de comunicación empleados (web, correo electrónico…) han posibilitado acceder a la información de forma rápida y oportuna. ]   Indica tu nivel de satisfacción  </t>
  </si>
  <si>
    <t>[La respuesta de la Universidad ante las consultas y necesidades planteadas sobre la COVID-19.]   Indica tu nivel de satisfacción  </t>
  </si>
  <si>
    <t>[Las medidas de prevención y protección frente a la COVID-19 (higiene, protección, limpieza, disponibilidad de mascarillas, distancia de seguridad, uso de zonas comunes, ...).]   Indica tu nivel de satisfacción  </t>
  </si>
  <si>
    <t>[Nivel de satisfacción global respecto a las actuaciones realizadas por la Universidad con relación a la situación excepcional de alarma sanitaria por la COVID-19. ]   Indica tu nivel de satisfacción  </t>
  </si>
  <si>
    <t>Señale el medio que considera más conveniente como apoyo a la docencia</t>
  </si>
  <si>
    <t>-</t>
  </si>
  <si>
    <t>Falta de recursos tecnológicos adecuados.</t>
  </si>
  <si>
    <t>Espacio físico inadecuado.</t>
  </si>
  <si>
    <t>Escasez de interacción.</t>
  </si>
  <si>
    <t>Apuntes en formato electrónico</t>
  </si>
  <si>
    <t>apuntes en la plataforma</t>
  </si>
  <si>
    <t>AULAS VIRTUALES DE BIG BLUE BUTTON</t>
  </si>
  <si>
    <t>Google chat</t>
  </si>
  <si>
    <t>Meet</t>
  </si>
  <si>
    <t>Pizarras digitales</t>
  </si>
  <si>
    <t>[Otro] Señala la modalidad de docencia que te parece más conveniente para afrontar la crisis sanitaria de la COVID-19:    a</t>
  </si>
  <si>
    <t>100% presencial. Si no es posible, 100% virtual. Como mal menor, clases teóricas 100% virtuales y clases prácticas 100% presenciales</t>
  </si>
  <si>
    <t>Cada materia es diferente y puede adoptarse mejor a alguna de las modalidades anteriores, pero la respuesta no es única para todas las asignaturas</t>
  </si>
  <si>
    <t>depende de la asignatura: las opciones 3 y 4</t>
  </si>
  <si>
    <t>depende del número de estudiantes por grupo. Además considero que, cada asignatura debería poder elegir en caso tener docencia presencial o virtual, qué de teoría puede hacerse on. line y qué no, así como qué clases prácticas pueden hacerse on-line y cuáles no. Nuestra teoría es mas teórico práctica y con dinámicas de grupo que una clase magistral.</t>
  </si>
  <si>
    <t>Depende vacunación</t>
  </si>
  <si>
    <t>o presencial o virtual..</t>
  </si>
  <si>
    <t>presencial 100%</t>
  </si>
  <si>
    <t>presencial con división de grupos en aula espejo y mejorando audio y video</t>
  </si>
  <si>
    <t>Sólo mantendría presenciales las prácticas de las asignaturas troncales. No creo que debamos poner en riesgo la vida de nadie por prácticas que son optativas para conseguir el título.</t>
  </si>
  <si>
    <t>Virtual para las clases teóricas y prácticas, excepto cuando éstas últimas requieran necesariamente la presencialidad en grupos que cumplan rigurosamente las medidas anti-covid</t>
  </si>
  <si>
    <t>Virtual teoría y prácticas que sean factibles y evaluación presencial o se retrasa</t>
  </si>
  <si>
    <t>Indica cuáles han sido los mayores retos a los que se ha tenido que enfrentar durante este periodo:a</t>
  </si>
  <si>
    <t>[Otro] Indica cuáles han sido los mayores retos a los que se ha tenido que enfrentar durante este periodo:a</t>
  </si>
  <si>
    <t>1,4,5,7</t>
  </si>
  <si>
    <t>Como sólo dejáis una opción, pongo esta para poner a) mayor carga de trabajo; b) espacio físico inadecuado; c) conciliación familiar; d) gastos incurridos en la compra de material para poder realizar la labor docente de forma digna; e) falta de desconexión digital; h) decepción con lo tarde que ha reaccionado la institución ante cada situación</t>
  </si>
  <si>
    <t>Conocimiento tecnológico y escasez de interacción</t>
  </si>
  <si>
    <t>Escasez de interacción por las dos partes</t>
  </si>
  <si>
    <t>Fallos en los recursos tecnológicos</t>
  </si>
  <si>
    <t>Falta de ayuda y comprensión  al profesor por parte de las autoridades académicas</t>
  </si>
  <si>
    <t>Falta de recursos tecnológicos y escasez de interacción</t>
  </si>
  <si>
    <t>fraude académico por parte del alumnado</t>
  </si>
  <si>
    <t>Interacción con el alumnado</t>
  </si>
  <si>
    <t>La pregunta está mal confeccionada porque sólo deja marcar 1. Mayor carga de trabajo, escasez de interacción, imposibilidad de tratar igual a los alumnos presenciales y online</t>
  </si>
  <si>
    <t>Los anteriores</t>
  </si>
  <si>
    <t>Mal funcionamiento de cámaras y micrófonos en las aulas</t>
  </si>
  <si>
    <t>Mayor carga de trabajo y Conciliación familiar</t>
  </si>
  <si>
    <t>Mayor carga de trabajo, desconexión digital, conciliación familiar, escasez de interacción</t>
  </si>
  <si>
    <t>Muchos de los que aparece ahí al mismo tiempo</t>
  </si>
  <si>
    <t>Ninguo</t>
  </si>
  <si>
    <t>No se pueden marcar más de uno: Mayor carga,  menor interacción, desconexión digital</t>
  </si>
  <si>
    <t>no tiene sentido que me preguntes cuales son los mayores retos si solo me permites nombras a uno</t>
  </si>
  <si>
    <t>Permite seleccionar solo una de las opciones, y en mi caso han sido todas excepto la desconexión digital, que no he sufrido gracias a que tenía contratado internet fibra en casa.</t>
  </si>
  <si>
    <t>Todos</t>
  </si>
  <si>
    <t>TODOS</t>
  </si>
  <si>
    <t>Todos ellos</t>
  </si>
  <si>
    <t>todos los anteriores</t>
  </si>
  <si>
    <t>Todos los anteriores</t>
  </si>
  <si>
    <t>Todos los mencionados en mayor o menor medida</t>
  </si>
  <si>
    <t>varias de las anteriores</t>
  </si>
  <si>
    <t>Varios de los anteriores son correctos: falta de recursos tecnológicos, mayor carga de trabajo, desconexión digital, escasez de interacción.</t>
  </si>
  <si>
    <t>Pincha aquí</t>
  </si>
  <si>
    <t>Régimen Jurídico: = Laboral</t>
  </si>
  <si>
    <t>3b</t>
  </si>
  <si>
    <t>4b</t>
  </si>
  <si>
    <t>El aula</t>
  </si>
  <si>
    <t>Plataformas virtuales de trabajo en red: poder editar un mismo archivo simultáneamente por varias personas; poder visualizar simultáneamente entregas de trabajos y archivos.</t>
  </si>
  <si>
    <t>Socrative, Kahoot</t>
  </si>
  <si>
    <t>Aquí cada cual puede decir lo que bien le parezca, pero al fin y al cabo esto va a venir determinado por las autoridades sanitarias. Una cosa me gustaría dejar clara como opinión. La UJA es una universidad presencial y como alguien tenga la ocurrencia de "competir" en otra arena, lo llevamos muy mal.</t>
  </si>
  <si>
    <t>Depende del momento. En la situación actual, quedando pocas semanas, seguiría con la modalidad virtual. El curso que viene si es posible con medidas de seguridad, preferiría presencial.</t>
  </si>
  <si>
    <t>La que permitan las autoridades sanitarias</t>
  </si>
  <si>
    <t>Reducir grupos tanto de prácticas como de teoría, poner más medios. Siempre que sea posible presencial y aquello que es online se debe preparar e interactuar más con los estudiantes.</t>
  </si>
  <si>
    <t>Casi todos los anteriores</t>
  </si>
  <si>
    <t>Conciliación familiar (deberían dejar marcar más de 1 opción)</t>
  </si>
  <si>
    <t>Conciliación familiar y Escasez de interacción (no se puede marcar más de una opción))</t>
  </si>
  <si>
    <t>De no poder realizarse las clases totalmente presenciales, la modalidad híbrida no me resulta muy adecuada, se han desarrollado mejor las clases en formato on-line que en híbrido con la mitad de la clase en su casa.</t>
  </si>
  <si>
    <t>El alumnado no sigue con atención la explicación por videoconferencia</t>
  </si>
  <si>
    <t>ESpacio físico inadecuado, conciliación familiar, desconexión digital, escasez de interacción, etc</t>
  </si>
  <si>
    <t>Este ítem no va a funcionar porque es de respuesta única. Si queréis averiguar lo que ha pasado, multirespuesta y escalado al estilo de los otros.</t>
  </si>
  <si>
    <t>Mayor carga de trabajo, falta de desconexión digital y escasez de interacción</t>
  </si>
  <si>
    <t>RESULTADOS DE LA ENCUESTA DE  OPINIÓN DEL PERSONAL DOCENTE E INVESTIGADOR CON CONTRATO LABORAL EN RELACIÓN A LA CRISIS DE LA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</si>
</sst>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9"/>
      <color indexed="62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5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1" fillId="0" borderId="0" xfId="2" applyFont="1" applyBorder="1" applyAlignment="1">
      <alignment horizontal="left" wrapText="1"/>
    </xf>
    <xf numFmtId="0" fontId="11" fillId="0" borderId="0" xfId="2" applyFont="1" applyBorder="1" applyAlignment="1">
      <alignment horizontal="center" wrapText="1"/>
    </xf>
    <xf numFmtId="0" fontId="9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 wrapText="1"/>
    </xf>
    <xf numFmtId="0" fontId="13" fillId="0" borderId="0" xfId="0" applyFont="1"/>
    <xf numFmtId="0" fontId="15" fillId="0" borderId="1" xfId="0" applyFont="1" applyFill="1" applyBorder="1" applyAlignment="1">
      <alignment wrapText="1"/>
    </xf>
    <xf numFmtId="0" fontId="16" fillId="0" borderId="0" xfId="3" applyFont="1" applyFill="1" applyBorder="1" applyAlignment="1">
      <alignment horizontal="center" wrapText="1"/>
    </xf>
    <xf numFmtId="0" fontId="9" fillId="0" borderId="0" xfId="3" applyFill="1" applyBorder="1" applyAlignment="1">
      <alignment vertical="center" wrapText="1"/>
    </xf>
    <xf numFmtId="0" fontId="9" fillId="0" borderId="0" xfId="3"/>
    <xf numFmtId="0" fontId="17" fillId="0" borderId="0" xfId="0" applyFont="1"/>
    <xf numFmtId="0" fontId="0" fillId="0" borderId="0" xfId="0" applyFont="1"/>
    <xf numFmtId="0" fontId="14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4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7" borderId="0" xfId="0" applyFont="1" applyFill="1" applyBorder="1" applyAlignment="1">
      <alignment vertical="center" wrapText="1"/>
    </xf>
    <xf numFmtId="10" fontId="15" fillId="0" borderId="0" xfId="0" applyNumberFormat="1" applyFont="1" applyBorder="1" applyAlignment="1">
      <alignment vertical="center" wrapText="1"/>
    </xf>
    <xf numFmtId="0" fontId="20" fillId="7" borderId="0" xfId="0" applyFont="1" applyFill="1" applyBorder="1" applyAlignment="1">
      <alignment horizontal="center"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4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wrapText="1"/>
    </xf>
    <xf numFmtId="10" fontId="19" fillId="8" borderId="1" xfId="1" applyNumberFormat="1" applyFont="1" applyFill="1" applyBorder="1" applyAlignment="1">
      <alignment horizontal="center" vertical="center" wrapText="1"/>
    </xf>
    <xf numFmtId="2" fontId="15" fillId="8" borderId="1" xfId="0" applyNumberFormat="1" applyFont="1" applyFill="1" applyBorder="1" applyAlignment="1">
      <alignment wrapText="1"/>
    </xf>
    <xf numFmtId="1" fontId="15" fillId="8" borderId="1" xfId="0" applyNumberFormat="1" applyFont="1" applyFill="1" applyBorder="1" applyAlignment="1">
      <alignment wrapText="1"/>
    </xf>
    <xf numFmtId="0" fontId="19" fillId="7" borderId="1" xfId="3" applyFont="1" applyFill="1" applyBorder="1" applyAlignment="1">
      <alignment horizontal="left" vertical="center" wrapText="1"/>
    </xf>
    <xf numFmtId="0" fontId="19" fillId="7" borderId="5" xfId="3" applyFont="1" applyFill="1" applyBorder="1" applyAlignment="1">
      <alignment horizontal="left" vertical="center" wrapText="1"/>
    </xf>
    <xf numFmtId="0" fontId="23" fillId="0" borderId="0" xfId="4" applyFont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19" fillId="7" borderId="0" xfId="3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Border="1" applyAlignment="1">
      <alignment wrapText="1"/>
    </xf>
    <xf numFmtId="1" fontId="15" fillId="7" borderId="0" xfId="0" applyNumberFormat="1" applyFont="1" applyFill="1" applyBorder="1" applyAlignment="1">
      <alignment wrapText="1"/>
    </xf>
    <xf numFmtId="0" fontId="24" fillId="7" borderId="0" xfId="0" applyFont="1" applyFill="1" applyBorder="1" applyAlignment="1">
      <alignment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7" borderId="0" xfId="0" applyFill="1"/>
    <xf numFmtId="0" fontId="19" fillId="8" borderId="0" xfId="3" applyFont="1" applyFill="1" applyBorder="1" applyAlignment="1">
      <alignment horizontal="left" vertical="center" wrapText="1"/>
    </xf>
    <xf numFmtId="0" fontId="15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5" fillId="8" borderId="0" xfId="0" applyNumberFormat="1" applyFont="1" applyFill="1" applyBorder="1" applyAlignment="1">
      <alignment wrapText="1"/>
    </xf>
    <xf numFmtId="1" fontId="15" fillId="8" borderId="0" xfId="0" applyNumberFormat="1" applyFont="1" applyFill="1" applyBorder="1" applyAlignment="1">
      <alignment wrapText="1"/>
    </xf>
    <xf numFmtId="0" fontId="14" fillId="8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10" fontId="19" fillId="0" borderId="0" xfId="1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0" fillId="7" borderId="0" xfId="0" applyFill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6" fillId="7" borderId="0" xfId="0" applyFont="1" applyFill="1" applyBorder="1" applyAlignment="1">
      <alignment horizontal="center" vertical="center" wrapText="1"/>
    </xf>
    <xf numFmtId="1" fontId="18" fillId="5" borderId="1" xfId="0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wrapText="1"/>
    </xf>
    <xf numFmtId="0" fontId="11" fillId="0" borderId="0" xfId="2" applyFont="1" applyFill="1" applyBorder="1" applyAlignment="1">
      <alignment horizontal="center" wrapText="1"/>
    </xf>
    <xf numFmtId="1" fontId="0" fillId="0" borderId="0" xfId="0" applyNumberFormat="1"/>
    <xf numFmtId="1" fontId="7" fillId="0" borderId="0" xfId="0" applyNumberFormat="1" applyFont="1" applyAlignment="1">
      <alignment horizontal="center" vertical="center" wrapText="1" shrinkToFit="1"/>
    </xf>
    <xf numFmtId="1" fontId="9" fillId="0" borderId="0" xfId="3" applyNumberFormat="1" applyFont="1" applyFill="1" applyBorder="1" applyAlignment="1">
      <alignment vertical="center"/>
    </xf>
    <xf numFmtId="1" fontId="16" fillId="0" borderId="0" xfId="3" applyNumberFormat="1" applyFont="1" applyFill="1" applyBorder="1" applyAlignment="1">
      <alignment horizontal="center" wrapText="1"/>
    </xf>
    <xf numFmtId="1" fontId="13" fillId="0" borderId="0" xfId="0" applyNumberFormat="1" applyFont="1"/>
    <xf numFmtId="1" fontId="14" fillId="7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wrapText="1"/>
    </xf>
    <xf numFmtId="0" fontId="9" fillId="0" borderId="0" xfId="3" applyFill="1" applyBorder="1"/>
    <xf numFmtId="0" fontId="0" fillId="0" borderId="0" xfId="0" applyFill="1" applyBorder="1"/>
    <xf numFmtId="0" fontId="13" fillId="0" borderId="0" xfId="0" applyFont="1" applyFill="1" applyBorder="1"/>
    <xf numFmtId="0" fontId="25" fillId="7" borderId="0" xfId="5" applyFill="1" applyBorder="1" applyAlignment="1">
      <alignment horizontal="center" vertical="center" wrapText="1"/>
    </xf>
    <xf numFmtId="9" fontId="19" fillId="0" borderId="0" xfId="1" applyFont="1" applyBorder="1" applyAlignment="1">
      <alignment horizontal="left" vertical="center" wrapText="1"/>
    </xf>
    <xf numFmtId="9" fontId="20" fillId="7" borderId="0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5" fillId="7" borderId="2" xfId="5" applyFill="1" applyBorder="1" applyAlignment="1">
      <alignment horizontal="left" vertical="center" wrapText="1"/>
    </xf>
    <xf numFmtId="0" fontId="25" fillId="7" borderId="3" xfId="5" applyFill="1" applyBorder="1" applyAlignment="1">
      <alignment horizontal="left" vertical="center" wrapText="1"/>
    </xf>
    <xf numFmtId="0" fontId="25" fillId="7" borderId="4" xfId="5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25" fillId="7" borderId="0" xfId="5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_ARQUEOLOGIA" xfId="2"/>
    <cellStyle name="Normal_Biología" xfId="4"/>
    <cellStyle name="Normal_Global_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1395597</xdr:colOff>
      <xdr:row>0</xdr:row>
      <xdr:rowOff>133351</xdr:rowOff>
    </xdr:from>
    <xdr:to>
      <xdr:col>21</xdr:col>
      <xdr:colOff>308</xdr:colOff>
      <xdr:row>4</xdr:row>
      <xdr:rowOff>113507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82922" y="1333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66675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42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Personal de docente e investigador.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88;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358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88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PDI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358/984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=36,38%</a:t>
          </a:r>
          <a:endParaRPr lang="es-ES" sz="14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1414647</xdr:colOff>
      <xdr:row>0</xdr:row>
      <xdr:rowOff>133351</xdr:rowOff>
    </xdr:from>
    <xdr:to>
      <xdr:col>21</xdr:col>
      <xdr:colOff>19358</xdr:colOff>
      <xdr:row>4</xdr:row>
      <xdr:rowOff>113507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301972" y="1333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66675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42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Personal de docente e investigador en situación de servicio activo.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82;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229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82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PDI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229/575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=39,82%</a:t>
          </a:r>
          <a:endParaRPr lang="es-ES" sz="14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1500372</xdr:colOff>
      <xdr:row>0</xdr:row>
      <xdr:rowOff>0</xdr:rowOff>
    </xdr:from>
    <xdr:to>
      <xdr:col>21</xdr:col>
      <xdr:colOff>105083</xdr:colOff>
      <xdr:row>3</xdr:row>
      <xdr:rowOff>170656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387697" y="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66675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42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Personal de docente e investigador con contrato laboral.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78;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129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78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PDI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129/409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=31,54%</a:t>
          </a:r>
          <a:endParaRPr lang="es-ES" sz="14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31"/>
  <sheetViews>
    <sheetView showGridLines="0" view="pageBreakPreview" zoomScaleNormal="100" zoomScaleSheetLayoutView="100" workbookViewId="0">
      <selection activeCell="A8" sqref="A8:AN8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4" width="11.28515625" customWidth="1"/>
    <col min="35" max="35" width="14.42578125" customWidth="1"/>
    <col min="36" max="36" width="11.28515625" customWidth="1"/>
    <col min="37" max="37" width="11.140625" customWidth="1"/>
    <col min="38" max="38" width="14.85546875" bestFit="1" customWidth="1"/>
    <col min="39" max="39" width="12.28515625" style="87" bestFit="1" customWidth="1"/>
    <col min="40" max="40" width="11.85546875" style="87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8" width="11.42578125" hidden="1" customWidth="1"/>
    <col min="59" max="61" width="11.42578125" customWidth="1"/>
  </cols>
  <sheetData>
    <row r="1" spans="1:40" ht="1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150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ht="18.75" customHeight="1">
      <c r="A7" s="151" t="s">
        <v>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1:40" ht="15.75" customHeight="1">
      <c r="A8" s="152" t="s">
        <v>32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88"/>
      <c r="AN10" s="88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88"/>
      <c r="AN11" s="88"/>
    </row>
    <row r="12" spans="1:40" ht="36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7" t="s">
        <v>86</v>
      </c>
      <c r="T12" s="147"/>
      <c r="U12" s="147"/>
      <c r="V12" s="147"/>
      <c r="W12" s="147"/>
      <c r="X12" s="147"/>
      <c r="Y12" s="5"/>
      <c r="Z12" s="3"/>
      <c r="AA12" s="3"/>
      <c r="AB12" s="3"/>
      <c r="AC12" s="153"/>
      <c r="AD12" s="153"/>
      <c r="AE12" s="153"/>
      <c r="AF12" s="153"/>
      <c r="AG12" s="153"/>
      <c r="AH12" s="153"/>
      <c r="AI12" s="63"/>
      <c r="AJ12" s="63"/>
      <c r="AK12" s="3"/>
      <c r="AL12" s="3"/>
      <c r="AM12" s="88"/>
      <c r="AN12" s="88"/>
    </row>
    <row r="13" spans="1:40" ht="33.75">
      <c r="A13" s="148"/>
      <c r="B13" s="148"/>
      <c r="C13" s="148"/>
      <c r="D13" s="148"/>
      <c r="E13" s="148"/>
      <c r="F13" s="148"/>
      <c r="G13" s="148"/>
      <c r="S13" s="6"/>
      <c r="T13" s="6"/>
      <c r="U13" s="7"/>
      <c r="V13" s="7"/>
      <c r="W13" s="7"/>
      <c r="X13" s="7"/>
      <c r="Y13" s="5"/>
      <c r="Z13" s="8"/>
      <c r="AA13" s="8"/>
      <c r="AB13" s="8"/>
      <c r="AC13" s="85"/>
      <c r="AD13" s="85"/>
      <c r="AE13" s="86"/>
      <c r="AF13" s="86"/>
      <c r="AG13" s="86"/>
      <c r="AH13" s="86"/>
      <c r="AI13" s="7"/>
      <c r="AJ13" s="7"/>
      <c r="AL13" s="9"/>
      <c r="AM13" s="89"/>
      <c r="AN13" s="89"/>
    </row>
    <row r="14" spans="1:40" ht="32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22" t="s">
        <v>87</v>
      </c>
      <c r="T14" s="123"/>
      <c r="U14" s="123"/>
      <c r="V14" s="123"/>
      <c r="W14" s="124"/>
      <c r="X14" s="11">
        <v>47</v>
      </c>
      <c r="Y14" s="5"/>
      <c r="Z14" s="8"/>
      <c r="AA14" s="12"/>
      <c r="AB14" s="12"/>
      <c r="AC14" s="69"/>
      <c r="AD14" s="69"/>
      <c r="AE14" s="69"/>
      <c r="AF14" s="69"/>
      <c r="AG14" s="69"/>
      <c r="AH14" s="47"/>
      <c r="AI14" s="47"/>
      <c r="AJ14" s="47"/>
      <c r="AK14" s="10"/>
      <c r="AL14" s="13"/>
      <c r="AM14" s="89"/>
      <c r="AN14" s="90"/>
    </row>
    <row r="15" spans="1:40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22" t="s">
        <v>88</v>
      </c>
      <c r="T15" s="123"/>
      <c r="U15" s="123"/>
      <c r="V15" s="123"/>
      <c r="W15" s="124"/>
      <c r="X15" s="11">
        <v>2</v>
      </c>
      <c r="Y15" s="5"/>
      <c r="Z15" s="8"/>
      <c r="AA15" s="12"/>
      <c r="AB15" s="12"/>
      <c r="AC15" s="69"/>
      <c r="AD15" s="69"/>
      <c r="AE15" s="69"/>
      <c r="AF15" s="69"/>
      <c r="AG15" s="69"/>
      <c r="AH15" s="47"/>
      <c r="AI15" s="47"/>
      <c r="AJ15" s="47"/>
      <c r="AK15" s="10"/>
      <c r="AL15" s="13"/>
      <c r="AM15" s="89"/>
      <c r="AN15" s="90"/>
    </row>
    <row r="16" spans="1:40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2" t="s">
        <v>89</v>
      </c>
      <c r="T16" s="123"/>
      <c r="U16" s="123"/>
      <c r="V16" s="123"/>
      <c r="W16" s="124"/>
      <c r="X16" s="11">
        <v>171</v>
      </c>
      <c r="Y16" s="5"/>
      <c r="Z16" s="8"/>
      <c r="AA16" s="12"/>
      <c r="AB16" s="12"/>
      <c r="AC16" s="69"/>
      <c r="AD16" s="69"/>
      <c r="AE16" s="69"/>
      <c r="AF16" s="69"/>
      <c r="AG16" s="69"/>
      <c r="AH16" s="47"/>
      <c r="AI16" s="47"/>
      <c r="AJ16" s="47"/>
      <c r="AK16" s="10"/>
      <c r="AL16" s="13"/>
      <c r="AM16" s="89"/>
      <c r="AN16" s="90"/>
    </row>
    <row r="17" spans="1:58" ht="18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2" t="s">
        <v>90</v>
      </c>
      <c r="T17" s="123"/>
      <c r="U17" s="123"/>
      <c r="V17" s="123"/>
      <c r="W17" s="124"/>
      <c r="X17" s="11">
        <v>9</v>
      </c>
      <c r="Y17" s="5"/>
      <c r="Z17" s="8"/>
      <c r="AA17" s="12"/>
      <c r="AB17" s="12"/>
      <c r="AC17" s="69"/>
      <c r="AD17" s="69"/>
      <c r="AE17" s="69"/>
      <c r="AF17" s="69"/>
      <c r="AG17" s="69"/>
      <c r="AH17" s="47"/>
      <c r="AI17" s="47"/>
      <c r="AJ17" s="47"/>
      <c r="AK17" s="10"/>
      <c r="AL17" s="13"/>
      <c r="AM17" s="89"/>
      <c r="AN17" s="90"/>
    </row>
    <row r="18" spans="1:58" ht="36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2" t="s">
        <v>91</v>
      </c>
      <c r="T18" s="123"/>
      <c r="U18" s="123"/>
      <c r="V18" s="123"/>
      <c r="W18" s="124"/>
      <c r="X18" s="11">
        <v>44</v>
      </c>
      <c r="Y18" s="5"/>
      <c r="Z18" s="8"/>
      <c r="AA18" s="12"/>
      <c r="AB18" s="12"/>
      <c r="AC18" s="69"/>
      <c r="AD18" s="69"/>
      <c r="AE18" s="69"/>
      <c r="AF18" s="69"/>
      <c r="AG18" s="69"/>
      <c r="AH18" s="47"/>
      <c r="AI18" s="47"/>
      <c r="AJ18" s="47"/>
      <c r="AK18" s="10"/>
      <c r="AL18" s="13"/>
      <c r="AM18" s="89"/>
      <c r="AN18" s="90"/>
    </row>
    <row r="19" spans="1:58" s="1" customFormat="1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22" t="s">
        <v>92</v>
      </c>
      <c r="T19" s="123"/>
      <c r="U19" s="123"/>
      <c r="V19" s="123"/>
      <c r="W19" s="124"/>
      <c r="X19" s="11">
        <v>12</v>
      </c>
      <c r="Y19" s="5"/>
      <c r="Z19" s="8"/>
      <c r="AA19" s="12"/>
      <c r="AB19" s="12"/>
      <c r="AC19" s="69"/>
      <c r="AD19" s="69"/>
      <c r="AE19" s="69"/>
      <c r="AF19" s="69"/>
      <c r="AG19" s="69"/>
      <c r="AH19" s="47"/>
      <c r="AI19" s="47"/>
      <c r="AJ19" s="47"/>
      <c r="AK19" s="10"/>
      <c r="AL19" s="13"/>
      <c r="AM19" s="89"/>
      <c r="AN19" s="90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1" customFormat="1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22" t="s">
        <v>93</v>
      </c>
      <c r="T20" s="123"/>
      <c r="U20" s="123"/>
      <c r="V20" s="123"/>
      <c r="W20" s="124"/>
      <c r="X20" s="11">
        <v>18</v>
      </c>
      <c r="Y20" s="5"/>
      <c r="Z20" s="8"/>
      <c r="AA20" s="12"/>
      <c r="AB20" s="12"/>
      <c r="AC20" s="69"/>
      <c r="AD20" s="69"/>
      <c r="AE20" s="69"/>
      <c r="AF20" s="69"/>
      <c r="AG20" s="69"/>
      <c r="AH20" s="47"/>
      <c r="AI20" s="47"/>
      <c r="AJ20" s="47"/>
      <c r="AK20" s="10"/>
      <c r="AL20" s="13"/>
      <c r="AM20" s="89"/>
      <c r="AN20" s="9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1" customFormat="1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22" t="s">
        <v>94</v>
      </c>
      <c r="T21" s="123"/>
      <c r="U21" s="123"/>
      <c r="V21" s="123"/>
      <c r="W21" s="124"/>
      <c r="X21" s="11">
        <v>9</v>
      </c>
      <c r="Y21" s="5"/>
      <c r="Z21" s="8"/>
      <c r="AA21" s="12"/>
      <c r="AB21" s="12"/>
      <c r="AC21" s="69"/>
      <c r="AD21" s="69"/>
      <c r="AE21" s="69"/>
      <c r="AF21" s="69"/>
      <c r="AG21" s="69"/>
      <c r="AH21" s="47"/>
      <c r="AI21" s="47"/>
      <c r="AJ21" s="47"/>
      <c r="AK21" s="10"/>
      <c r="AL21" s="13"/>
      <c r="AM21" s="89"/>
      <c r="AN21" s="90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" customFormat="1" ht="18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2" t="s">
        <v>95</v>
      </c>
      <c r="T22" s="123"/>
      <c r="U22" s="123"/>
      <c r="V22" s="123"/>
      <c r="W22" s="124"/>
      <c r="X22" s="11">
        <v>36</v>
      </c>
      <c r="Y22" s="5"/>
      <c r="Z22" s="8"/>
      <c r="AA22" s="12"/>
      <c r="AB22" s="12"/>
      <c r="AC22" s="69"/>
      <c r="AD22" s="69"/>
      <c r="AE22" s="69"/>
      <c r="AF22" s="69"/>
      <c r="AG22" s="69"/>
      <c r="AH22" s="47"/>
      <c r="AI22" s="47"/>
      <c r="AJ22" s="47"/>
      <c r="AK22" s="10"/>
      <c r="AL22" s="13"/>
      <c r="AM22" s="89"/>
      <c r="AN22" s="90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1" customFormat="1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2" t="s">
        <v>96</v>
      </c>
      <c r="T23" s="123"/>
      <c r="U23" s="123"/>
      <c r="V23" s="123"/>
      <c r="W23" s="124"/>
      <c r="X23" s="11">
        <v>10</v>
      </c>
      <c r="Y23" s="5"/>
      <c r="Z23" s="8"/>
      <c r="AA23" s="12"/>
      <c r="AB23" s="12"/>
      <c r="AC23" s="69"/>
      <c r="AD23" s="69"/>
      <c r="AE23" s="69"/>
      <c r="AF23" s="69"/>
      <c r="AG23" s="69"/>
      <c r="AH23" s="47"/>
      <c r="AI23" s="47"/>
      <c r="AJ23" s="47"/>
      <c r="AK23" s="10"/>
      <c r="AL23" s="13"/>
      <c r="AM23" s="89"/>
      <c r="AN23" s="90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1" customFormat="1" ht="18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4"/>
      <c r="T24" s="64"/>
      <c r="U24" s="64"/>
      <c r="V24" s="64"/>
      <c r="W24" s="64"/>
      <c r="X24" s="47"/>
      <c r="Y24" s="13"/>
      <c r="Z24" s="8"/>
      <c r="AA24" s="12"/>
      <c r="AB24" s="12"/>
      <c r="AC24" s="69"/>
      <c r="AD24" s="69"/>
      <c r="AE24" s="69"/>
      <c r="AF24" s="69"/>
      <c r="AG24" s="69"/>
      <c r="AH24" s="47"/>
      <c r="AI24" s="47"/>
      <c r="AJ24" s="47"/>
      <c r="AK24" s="10"/>
      <c r="AL24" s="13"/>
      <c r="AM24" s="89"/>
      <c r="AN24" s="90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1" customFormat="1" ht="18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4"/>
      <c r="T25" s="64"/>
      <c r="U25" s="64"/>
      <c r="V25" s="64"/>
      <c r="W25" s="64"/>
      <c r="X25" s="47"/>
      <c r="Y25" s="13"/>
      <c r="Z25" s="8"/>
      <c r="AA25" s="12"/>
      <c r="AB25" s="12"/>
      <c r="AC25" s="69"/>
      <c r="AD25" s="69"/>
      <c r="AE25" s="69"/>
      <c r="AF25" s="69"/>
      <c r="AG25" s="69"/>
      <c r="AH25" s="47"/>
      <c r="AI25" s="47"/>
      <c r="AJ25" s="47"/>
      <c r="AK25" s="10"/>
      <c r="AL25" s="13"/>
      <c r="AM25" s="89"/>
      <c r="AN25" s="90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1" customFormat="1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4"/>
      <c r="T26" s="64"/>
      <c r="U26" s="64"/>
      <c r="V26" s="64"/>
      <c r="W26" s="64"/>
      <c r="X26" s="47"/>
      <c r="Y26" s="13"/>
      <c r="Z26" s="8"/>
      <c r="AA26" s="12"/>
      <c r="AB26" s="12"/>
      <c r="AC26" s="141"/>
      <c r="AD26" s="141"/>
      <c r="AE26" s="141"/>
      <c r="AF26" s="141"/>
      <c r="AG26" s="141"/>
      <c r="AH26" s="47"/>
      <c r="AI26" s="47"/>
      <c r="AJ26" s="47"/>
      <c r="AK26" s="10"/>
      <c r="AL26" s="13"/>
      <c r="AM26" s="89"/>
      <c r="AN26" s="90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1" customFormat="1" ht="3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64"/>
      <c r="T27" s="64"/>
      <c r="U27" s="64"/>
      <c r="V27" s="64"/>
      <c r="W27" s="64"/>
      <c r="X27" s="47"/>
      <c r="Y27" s="13"/>
      <c r="Z27" s="8"/>
      <c r="AA27" s="12"/>
      <c r="AB27" s="12"/>
      <c r="AC27" s="141"/>
      <c r="AD27" s="141"/>
      <c r="AE27" s="141"/>
      <c r="AF27" s="141"/>
      <c r="AG27" s="141"/>
      <c r="AH27" s="47"/>
      <c r="AI27" s="47"/>
      <c r="AJ27" s="47"/>
      <c r="AK27" s="10"/>
      <c r="AL27" s="13"/>
      <c r="AM27" s="89"/>
      <c r="AN27" s="90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1" customFormat="1" ht="38.25" customHeight="1">
      <c r="A28" s="10"/>
      <c r="B28" s="10"/>
      <c r="C28" s="147" t="s">
        <v>2</v>
      </c>
      <c r="D28" s="147"/>
      <c r="E28" s="147"/>
      <c r="F28" s="147"/>
      <c r="G28" s="10"/>
      <c r="H28" s="147" t="s">
        <v>3</v>
      </c>
      <c r="I28" s="147"/>
      <c r="J28" s="147"/>
      <c r="K28" s="147"/>
      <c r="L28" s="10"/>
      <c r="M28" s="10"/>
      <c r="N28" s="10"/>
      <c r="O28" s="10"/>
      <c r="P28" s="10"/>
      <c r="Q28" s="10"/>
      <c r="R28" s="10"/>
      <c r="S28" s="64"/>
      <c r="T28" s="64"/>
      <c r="U28" s="64"/>
      <c r="V28" s="64"/>
      <c r="W28" s="64"/>
      <c r="X28" s="47"/>
      <c r="Y28" s="13"/>
      <c r="Z28" s="8"/>
      <c r="AA28" s="12"/>
      <c r="AB28" s="12"/>
      <c r="AC28" s="141"/>
      <c r="AD28" s="141"/>
      <c r="AE28" s="141"/>
      <c r="AF28" s="141"/>
      <c r="AG28" s="141"/>
      <c r="AH28" s="47"/>
      <c r="AI28" s="47"/>
      <c r="AJ28" s="47"/>
      <c r="AK28" s="10"/>
      <c r="AL28" s="13"/>
      <c r="AM28" s="89"/>
      <c r="AN28" s="90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1" customFormat="1" ht="34.5" customHeight="1">
      <c r="A29" s="10"/>
      <c r="B29" s="10"/>
      <c r="C29" s="8"/>
      <c r="D29" s="8"/>
      <c r="E29" s="14"/>
      <c r="F29"/>
      <c r="G29" s="10"/>
      <c r="H29" s="8"/>
      <c r="I29" s="8"/>
      <c r="J29" s="14"/>
      <c r="K29"/>
      <c r="L29" s="10"/>
      <c r="M29" s="10"/>
      <c r="N29" s="10"/>
      <c r="O29" s="10"/>
      <c r="P29" s="10"/>
      <c r="Q29" s="10"/>
      <c r="R29" s="10"/>
      <c r="S29" s="64"/>
      <c r="T29" s="64"/>
      <c r="U29" s="64"/>
      <c r="V29" s="64"/>
      <c r="W29" s="64"/>
      <c r="X29" s="47"/>
      <c r="Y29" s="13"/>
      <c r="Z29" s="8"/>
      <c r="AA29" s="12"/>
      <c r="AB29" s="12"/>
      <c r="AC29" s="141"/>
      <c r="AD29" s="141"/>
      <c r="AE29" s="141"/>
      <c r="AF29" s="141"/>
      <c r="AG29" s="141"/>
      <c r="AH29" s="47"/>
      <c r="AI29" s="47"/>
      <c r="AJ29" s="47"/>
      <c r="AK29" s="10"/>
      <c r="AL29" s="13"/>
      <c r="AM29" s="89"/>
      <c r="AN29" s="90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1" customFormat="1" ht="39.75" customHeight="1">
      <c r="A30" s="10"/>
      <c r="B30" s="10"/>
      <c r="C30" s="142" t="s">
        <v>4</v>
      </c>
      <c r="D30" s="142"/>
      <c r="E30" s="11">
        <v>201</v>
      </c>
      <c r="F30" s="10"/>
      <c r="G30" s="10"/>
      <c r="H30" s="142" t="s">
        <v>5</v>
      </c>
      <c r="I30" s="142"/>
      <c r="J30" s="11">
        <v>229</v>
      </c>
      <c r="K30" s="10"/>
      <c r="L30" s="10"/>
      <c r="M30" s="10"/>
      <c r="N30" s="10"/>
      <c r="O30" s="10"/>
      <c r="P30" s="10"/>
      <c r="Q30" s="10"/>
      <c r="R30" s="10"/>
      <c r="S30" s="141"/>
      <c r="T30" s="141"/>
      <c r="U30" s="141"/>
      <c r="V30" s="141"/>
      <c r="W30" s="141"/>
      <c r="X30" s="47"/>
      <c r="Y30" s="13"/>
      <c r="Z30" s="8"/>
      <c r="AA30" s="12"/>
      <c r="AB30" s="12"/>
      <c r="AC30" s="141"/>
      <c r="AD30" s="141"/>
      <c r="AE30" s="141"/>
      <c r="AF30" s="141"/>
      <c r="AG30" s="141"/>
      <c r="AH30" s="47"/>
      <c r="AI30" s="47"/>
      <c r="AJ30" s="47"/>
      <c r="AK30" s="10"/>
      <c r="AL30" s="13"/>
      <c r="AM30" s="89"/>
      <c r="AN30" s="9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1" customFormat="1" ht="18.75" customHeight="1">
      <c r="A31" s="10"/>
      <c r="B31" s="10"/>
      <c r="C31" s="142" t="s">
        <v>6</v>
      </c>
      <c r="D31" s="142"/>
      <c r="E31" s="11">
        <v>157</v>
      </c>
      <c r="F31" s="10"/>
      <c r="G31" s="10"/>
      <c r="H31" s="142" t="s">
        <v>7</v>
      </c>
      <c r="I31" s="142"/>
      <c r="J31" s="11">
        <v>129</v>
      </c>
      <c r="K31" s="10"/>
      <c r="L31" s="10"/>
      <c r="M31" s="10"/>
      <c r="N31" s="10"/>
      <c r="O31" s="10"/>
      <c r="P31" s="10"/>
      <c r="Q31" s="10"/>
      <c r="R31" s="10"/>
      <c r="S31" s="141"/>
      <c r="T31" s="141"/>
      <c r="U31" s="141"/>
      <c r="V31" s="141"/>
      <c r="W31" s="141"/>
      <c r="X31" s="47"/>
      <c r="Y31" s="13"/>
      <c r="Z31" s="8"/>
      <c r="AA31" s="12"/>
      <c r="AB31" s="12"/>
      <c r="AC31" s="64"/>
      <c r="AD31" s="64"/>
      <c r="AE31" s="64"/>
      <c r="AF31" s="64"/>
      <c r="AG31" s="64"/>
      <c r="AH31" s="47"/>
      <c r="AI31" s="47"/>
      <c r="AJ31" s="47"/>
      <c r="AK31" s="10"/>
      <c r="AL31" s="13"/>
      <c r="AM31" s="89"/>
      <c r="AN31" s="90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1" customFormat="1" ht="18.75">
      <c r="A32" s="10"/>
      <c r="B32" s="10"/>
      <c r="C32" s="142" t="s">
        <v>8</v>
      </c>
      <c r="D32" s="142"/>
      <c r="E32" s="11">
        <f>SUM(E30:E31)</f>
        <v>358</v>
      </c>
      <c r="F32" s="10"/>
      <c r="G32" s="10"/>
      <c r="H32" s="142" t="s">
        <v>8</v>
      </c>
      <c r="I32" s="142"/>
      <c r="J32" s="11">
        <f>SUM(J30:J31)</f>
        <v>358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3"/>
      <c r="Z32" s="8"/>
      <c r="AA32" s="12"/>
      <c r="AB32" s="12"/>
      <c r="AC32" s="12"/>
      <c r="AD32" s="12"/>
      <c r="AE32" s="14"/>
      <c r="AF32" s="10"/>
      <c r="AG32" s="10"/>
      <c r="AH32" s="10"/>
      <c r="AI32" s="10"/>
      <c r="AJ32" s="10"/>
      <c r="AK32" s="10"/>
      <c r="AL32" s="13"/>
      <c r="AM32" s="89"/>
      <c r="AN32" s="90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3"/>
      <c r="Z33" s="8"/>
      <c r="AA33" s="12"/>
      <c r="AB33" s="12"/>
      <c r="AC33" s="12"/>
      <c r="AD33" s="12"/>
      <c r="AE33" s="14"/>
      <c r="AF33" s="10"/>
      <c r="AG33" s="10"/>
      <c r="AH33" s="10"/>
      <c r="AI33" s="10"/>
      <c r="AJ33" s="10"/>
      <c r="AK33" s="10"/>
      <c r="AL33" s="13"/>
      <c r="AM33" s="89"/>
      <c r="AN33" s="90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3"/>
      <c r="Z34" s="8"/>
      <c r="AA34" s="12"/>
      <c r="AB34" s="12"/>
      <c r="AC34" s="12"/>
      <c r="AD34" s="12"/>
      <c r="AE34" s="14"/>
      <c r="AF34" s="10"/>
      <c r="AG34" s="10"/>
      <c r="AH34" s="10"/>
      <c r="AI34" s="10"/>
      <c r="AJ34" s="10"/>
      <c r="AK34" s="10"/>
      <c r="AL34" s="13"/>
      <c r="AM34" s="89"/>
      <c r="AN34" s="90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3"/>
      <c r="Z35" s="8"/>
      <c r="AA35" s="12"/>
      <c r="AB35" s="12"/>
      <c r="AC35" s="12"/>
      <c r="AD35" s="12"/>
      <c r="AE35" s="14"/>
      <c r="AF35" s="10"/>
      <c r="AG35" s="10"/>
      <c r="AH35" s="10"/>
      <c r="AI35" s="10"/>
      <c r="AJ35" s="10"/>
      <c r="AK35" s="10"/>
      <c r="AL35" s="13"/>
      <c r="AM35" s="89"/>
      <c r="AN35" s="90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1" customFormat="1" ht="20.25">
      <c r="A36" s="10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91"/>
      <c r="AN36" s="91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20.25">
      <c r="A37" s="10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91"/>
      <c r="AN37" s="91"/>
    </row>
    <row r="38" spans="1:58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0" t="s">
        <v>9</v>
      </c>
      <c r="W38" s="101"/>
      <c r="X38" s="101"/>
      <c r="Y38" s="101"/>
      <c r="Z38" s="101"/>
      <c r="AA38" s="102"/>
      <c r="AB38" s="16"/>
      <c r="AC38" s="100" t="s">
        <v>10</v>
      </c>
      <c r="AD38" s="101"/>
      <c r="AE38" s="101"/>
      <c r="AF38" s="101"/>
      <c r="AG38" s="101"/>
      <c r="AH38" s="102"/>
      <c r="AI38" s="100" t="s">
        <v>49</v>
      </c>
      <c r="AJ38" s="102"/>
      <c r="AK38" s="109" t="s">
        <v>11</v>
      </c>
      <c r="AL38" s="110"/>
      <c r="AM38" s="110"/>
      <c r="AN38" s="111"/>
      <c r="AP38">
        <v>1</v>
      </c>
      <c r="AQ38">
        <v>2</v>
      </c>
      <c r="AR38">
        <v>3</v>
      </c>
      <c r="AS38">
        <v>4</v>
      </c>
      <c r="AT38">
        <v>5</v>
      </c>
      <c r="AU38" t="s">
        <v>12</v>
      </c>
      <c r="AV38" t="s">
        <v>8</v>
      </c>
      <c r="AX38">
        <v>1</v>
      </c>
      <c r="AY38">
        <v>2</v>
      </c>
      <c r="AZ38">
        <v>3</v>
      </c>
      <c r="BA38">
        <v>4</v>
      </c>
      <c r="BB38">
        <v>5</v>
      </c>
      <c r="BC38" t="s">
        <v>8</v>
      </c>
    </row>
    <row r="39" spans="1:5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6"/>
      <c r="W39" s="107"/>
      <c r="X39" s="107"/>
      <c r="Y39" s="107"/>
      <c r="Z39" s="107"/>
      <c r="AA39" s="108"/>
      <c r="AB39" s="16"/>
      <c r="AC39" s="106"/>
      <c r="AD39" s="107"/>
      <c r="AE39" s="107"/>
      <c r="AF39" s="107"/>
      <c r="AG39" s="107"/>
      <c r="AH39" s="108"/>
      <c r="AI39" s="106"/>
      <c r="AJ39" s="108"/>
      <c r="AK39" s="115"/>
      <c r="AL39" s="116"/>
      <c r="AM39" s="116"/>
      <c r="AN39" s="117"/>
      <c r="AO39" s="1" t="s">
        <v>97</v>
      </c>
      <c r="AP39">
        <v>14</v>
      </c>
      <c r="AQ39">
        <v>37</v>
      </c>
      <c r="AR39">
        <v>66</v>
      </c>
      <c r="AS39">
        <v>131</v>
      </c>
      <c r="AT39">
        <v>94</v>
      </c>
      <c r="AU39">
        <v>16</v>
      </c>
      <c r="AV39">
        <v>358</v>
      </c>
      <c r="AW39" t="s">
        <v>97</v>
      </c>
      <c r="AX39">
        <v>14</v>
      </c>
      <c r="AY39">
        <v>37</v>
      </c>
      <c r="AZ39">
        <v>66</v>
      </c>
      <c r="BA39">
        <v>131</v>
      </c>
      <c r="BB39">
        <v>94</v>
      </c>
      <c r="BC39">
        <v>3.74</v>
      </c>
      <c r="BD39">
        <v>1.1000000000000001</v>
      </c>
      <c r="BE39">
        <v>4</v>
      </c>
      <c r="BF39">
        <v>4</v>
      </c>
    </row>
    <row r="40" spans="1:58" s="20" customFormat="1" ht="40.5" customHeight="1">
      <c r="A40" s="126" t="s">
        <v>50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8"/>
      <c r="V40" s="17">
        <v>1</v>
      </c>
      <c r="W40" s="17">
        <v>2</v>
      </c>
      <c r="X40" s="17">
        <v>3</v>
      </c>
      <c r="Y40" s="17">
        <v>4</v>
      </c>
      <c r="Z40" s="17">
        <v>5</v>
      </c>
      <c r="AA40" s="17" t="s">
        <v>13</v>
      </c>
      <c r="AB40" s="18" t="s">
        <v>14</v>
      </c>
      <c r="AC40" s="17">
        <v>1</v>
      </c>
      <c r="AD40" s="17">
        <v>2</v>
      </c>
      <c r="AE40" s="17">
        <v>3</v>
      </c>
      <c r="AF40" s="17">
        <v>4</v>
      </c>
      <c r="AG40" s="17">
        <v>5</v>
      </c>
      <c r="AH40" s="17" t="s">
        <v>13</v>
      </c>
      <c r="AI40" s="65" t="s">
        <v>47</v>
      </c>
      <c r="AJ40" s="65" t="s">
        <v>48</v>
      </c>
      <c r="AK40" s="19" t="s">
        <v>15</v>
      </c>
      <c r="AL40" s="19" t="s">
        <v>16</v>
      </c>
      <c r="AM40" s="84" t="s">
        <v>17</v>
      </c>
      <c r="AN40" s="84" t="s">
        <v>18</v>
      </c>
      <c r="AO40" s="1" t="s">
        <v>98</v>
      </c>
      <c r="AP40" s="20">
        <v>15</v>
      </c>
      <c r="AQ40" s="20">
        <v>35</v>
      </c>
      <c r="AR40" s="20">
        <v>97</v>
      </c>
      <c r="AS40" s="20">
        <v>113</v>
      </c>
      <c r="AT40" s="20">
        <v>85</v>
      </c>
      <c r="AU40" s="20">
        <v>13</v>
      </c>
      <c r="AV40" s="20">
        <v>358</v>
      </c>
      <c r="AW40" s="20" t="s">
        <v>98</v>
      </c>
      <c r="AX40" s="20">
        <v>15</v>
      </c>
      <c r="AY40" s="20">
        <v>35</v>
      </c>
      <c r="AZ40" s="20">
        <v>97</v>
      </c>
      <c r="BA40" s="20">
        <v>113</v>
      </c>
      <c r="BB40" s="20">
        <v>85</v>
      </c>
      <c r="BC40" s="20">
        <v>3.63</v>
      </c>
      <c r="BD40" s="20">
        <v>1.0900000000000001</v>
      </c>
      <c r="BE40" s="20">
        <v>4</v>
      </c>
      <c r="BF40" s="20">
        <v>4</v>
      </c>
    </row>
    <row r="41" spans="1:58" s="26" customFormat="1" ht="20.100000000000001" customHeight="1">
      <c r="A41" s="21">
        <v>1</v>
      </c>
      <c r="B41" s="122" t="s">
        <v>51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4"/>
      <c r="V41" s="11">
        <f>AP39</f>
        <v>14</v>
      </c>
      <c r="W41" s="11">
        <f t="shared" ref="W41:AB41" si="0">AQ39</f>
        <v>37</v>
      </c>
      <c r="X41" s="11">
        <f t="shared" si="0"/>
        <v>66</v>
      </c>
      <c r="Y41" s="11">
        <f t="shared" si="0"/>
        <v>131</v>
      </c>
      <c r="Z41" s="11">
        <f t="shared" si="0"/>
        <v>94</v>
      </c>
      <c r="AA41" s="11">
        <f t="shared" si="0"/>
        <v>16</v>
      </c>
      <c r="AB41" s="11">
        <f t="shared" si="0"/>
        <v>358</v>
      </c>
      <c r="AC41" s="22">
        <f t="shared" ref="AC41:AH44" si="1">V41/$AB41</f>
        <v>3.9106145251396648E-2</v>
      </c>
      <c r="AD41" s="22">
        <f t="shared" si="1"/>
        <v>0.10335195530726257</v>
      </c>
      <c r="AE41" s="22">
        <f t="shared" si="1"/>
        <v>0.18435754189944134</v>
      </c>
      <c r="AF41" s="22">
        <f t="shared" si="1"/>
        <v>0.36592178770949718</v>
      </c>
      <c r="AG41" s="22">
        <f t="shared" si="1"/>
        <v>0.26256983240223464</v>
      </c>
      <c r="AH41" s="22">
        <f t="shared" si="1"/>
        <v>4.4692737430167599E-2</v>
      </c>
      <c r="AI41" s="22">
        <f>(V41+W41)/(V41+W41+X41+Y41+Z41)</f>
        <v>0.14912280701754385</v>
      </c>
      <c r="AJ41" s="22">
        <f>(X41+Y41+Z41)/(V41+W41+X41+Y41+Z41)</f>
        <v>0.85087719298245612</v>
      </c>
      <c r="AK41" s="23">
        <f>BC39</f>
        <v>3.74</v>
      </c>
      <c r="AL41" s="23">
        <f t="shared" ref="AL41:AN41" si="2">BD39</f>
        <v>1.1000000000000001</v>
      </c>
      <c r="AM41" s="24">
        <f t="shared" si="2"/>
        <v>4</v>
      </c>
      <c r="AN41" s="24">
        <f t="shared" si="2"/>
        <v>4</v>
      </c>
      <c r="AO41" s="25" t="s">
        <v>99</v>
      </c>
      <c r="AP41" s="26">
        <v>7</v>
      </c>
      <c r="AQ41" s="26">
        <v>29</v>
      </c>
      <c r="AR41" s="26">
        <v>59</v>
      </c>
      <c r="AS41" s="26">
        <v>136</v>
      </c>
      <c r="AT41" s="26">
        <v>124</v>
      </c>
      <c r="AU41" s="26">
        <v>3</v>
      </c>
      <c r="AV41" s="26">
        <v>358</v>
      </c>
      <c r="AW41" s="26" t="s">
        <v>99</v>
      </c>
      <c r="AX41" s="26">
        <v>7</v>
      </c>
      <c r="AY41" s="26">
        <v>29</v>
      </c>
      <c r="AZ41" s="26">
        <v>59</v>
      </c>
      <c r="BA41" s="26">
        <v>136</v>
      </c>
      <c r="BB41" s="26">
        <v>124</v>
      </c>
      <c r="BC41" s="26">
        <v>3.96</v>
      </c>
      <c r="BD41" s="26">
        <v>1.01</v>
      </c>
      <c r="BE41" s="26">
        <v>4</v>
      </c>
      <c r="BF41" s="26">
        <v>4</v>
      </c>
    </row>
    <row r="42" spans="1:58" s="26" customFormat="1" ht="20.100000000000001" customHeight="1">
      <c r="A42" s="21">
        <v>2</v>
      </c>
      <c r="B42" s="122" t="s">
        <v>52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1">
        <f t="shared" ref="V42:V46" si="3">AP40</f>
        <v>15</v>
      </c>
      <c r="W42" s="11">
        <f t="shared" ref="W42:W46" si="4">AQ40</f>
        <v>35</v>
      </c>
      <c r="X42" s="11">
        <f t="shared" ref="X42:X46" si="5">AR40</f>
        <v>97</v>
      </c>
      <c r="Y42" s="11">
        <f t="shared" ref="Y42:Y46" si="6">AS40</f>
        <v>113</v>
      </c>
      <c r="Z42" s="11">
        <f t="shared" ref="Z42:Z46" si="7">AT40</f>
        <v>85</v>
      </c>
      <c r="AA42" s="11">
        <f t="shared" ref="AA42:AA46" si="8">AU40</f>
        <v>13</v>
      </c>
      <c r="AB42" s="11">
        <f t="shared" ref="AB42:AB46" si="9">AV40</f>
        <v>358</v>
      </c>
      <c r="AC42" s="22">
        <f t="shared" si="1"/>
        <v>4.189944134078212E-2</v>
      </c>
      <c r="AD42" s="22">
        <f t="shared" si="1"/>
        <v>9.7765363128491614E-2</v>
      </c>
      <c r="AE42" s="22">
        <f t="shared" si="1"/>
        <v>0.27094972067039108</v>
      </c>
      <c r="AF42" s="22">
        <f t="shared" si="1"/>
        <v>0.31564245810055863</v>
      </c>
      <c r="AG42" s="22">
        <f t="shared" si="1"/>
        <v>0.23743016759776536</v>
      </c>
      <c r="AH42" s="22">
        <f t="shared" si="1"/>
        <v>3.6312849162011177E-2</v>
      </c>
      <c r="AI42" s="22">
        <f t="shared" ref="AI42:AI44" si="10">(V42+W42)/(V42+W42+X42+Y42+Z42)</f>
        <v>0.14492753623188406</v>
      </c>
      <c r="AJ42" s="22">
        <f t="shared" ref="AJ42:AJ44" si="11">(X42+Y42+Z42)/(V42+W42+X42+Y42+Z42)</f>
        <v>0.85507246376811596</v>
      </c>
      <c r="AK42" s="23">
        <f t="shared" ref="AK42:AK46" si="12">BC40</f>
        <v>3.63</v>
      </c>
      <c r="AL42" s="23">
        <f t="shared" ref="AL42:AL46" si="13">BD40</f>
        <v>1.0900000000000001</v>
      </c>
      <c r="AM42" s="24">
        <f t="shared" ref="AM42:AM46" si="14">BE40</f>
        <v>4</v>
      </c>
      <c r="AN42" s="24">
        <f t="shared" ref="AN42:AN46" si="15">BF40</f>
        <v>4</v>
      </c>
      <c r="AO42" s="25" t="s">
        <v>100</v>
      </c>
      <c r="AP42" s="26">
        <v>8</v>
      </c>
      <c r="AQ42" s="26">
        <v>23</v>
      </c>
      <c r="AR42" s="26">
        <v>62</v>
      </c>
      <c r="AS42" s="26">
        <v>127</v>
      </c>
      <c r="AT42" s="26">
        <v>116</v>
      </c>
      <c r="AU42" s="26">
        <v>22</v>
      </c>
      <c r="AV42" s="26">
        <v>358</v>
      </c>
      <c r="AW42" s="26" t="s">
        <v>100</v>
      </c>
      <c r="AX42" s="26">
        <v>8</v>
      </c>
      <c r="AY42" s="26">
        <v>23</v>
      </c>
      <c r="AZ42" s="26">
        <v>62</v>
      </c>
      <c r="BA42" s="26">
        <v>127</v>
      </c>
      <c r="BB42" s="26">
        <v>116</v>
      </c>
      <c r="BC42" s="26">
        <v>3.95</v>
      </c>
      <c r="BD42" s="26">
        <v>1.01</v>
      </c>
      <c r="BE42" s="26">
        <v>4</v>
      </c>
      <c r="BF42" s="26">
        <v>4</v>
      </c>
    </row>
    <row r="43" spans="1:58" s="26" customFormat="1" ht="20.100000000000001" customHeight="1">
      <c r="A43" s="21">
        <v>3</v>
      </c>
      <c r="B43" s="122" t="s">
        <v>53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4"/>
      <c r="V43" s="11">
        <f t="shared" si="3"/>
        <v>7</v>
      </c>
      <c r="W43" s="11">
        <f t="shared" si="4"/>
        <v>29</v>
      </c>
      <c r="X43" s="11">
        <f t="shared" si="5"/>
        <v>59</v>
      </c>
      <c r="Y43" s="11">
        <f t="shared" si="6"/>
        <v>136</v>
      </c>
      <c r="Z43" s="11">
        <f t="shared" si="7"/>
        <v>124</v>
      </c>
      <c r="AA43" s="11">
        <f t="shared" si="8"/>
        <v>3</v>
      </c>
      <c r="AB43" s="11">
        <f t="shared" si="9"/>
        <v>358</v>
      </c>
      <c r="AC43" s="22">
        <f t="shared" si="1"/>
        <v>1.9553072625698324E-2</v>
      </c>
      <c r="AD43" s="22">
        <f t="shared" si="1"/>
        <v>8.1005586592178769E-2</v>
      </c>
      <c r="AE43" s="22">
        <f t="shared" si="1"/>
        <v>0.16480446927374301</v>
      </c>
      <c r="AF43" s="22">
        <f t="shared" si="1"/>
        <v>0.37988826815642457</v>
      </c>
      <c r="AG43" s="22">
        <f t="shared" si="1"/>
        <v>0.34636871508379891</v>
      </c>
      <c r="AH43" s="22">
        <f t="shared" si="1"/>
        <v>8.3798882681564244E-3</v>
      </c>
      <c r="AI43" s="22">
        <f t="shared" si="10"/>
        <v>0.10140845070422536</v>
      </c>
      <c r="AJ43" s="22">
        <f t="shared" si="11"/>
        <v>0.89859154929577467</v>
      </c>
      <c r="AK43" s="23">
        <f t="shared" si="12"/>
        <v>3.96</v>
      </c>
      <c r="AL43" s="23">
        <f t="shared" si="13"/>
        <v>1.01</v>
      </c>
      <c r="AM43" s="24">
        <f t="shared" si="14"/>
        <v>4</v>
      </c>
      <c r="AN43" s="24">
        <f t="shared" si="15"/>
        <v>4</v>
      </c>
      <c r="AO43" s="25" t="s">
        <v>101</v>
      </c>
      <c r="AP43" s="26">
        <v>6</v>
      </c>
      <c r="AQ43" s="26">
        <v>15</v>
      </c>
      <c r="AR43" s="26">
        <v>36</v>
      </c>
      <c r="AS43" s="26">
        <v>131</v>
      </c>
      <c r="AT43" s="26">
        <v>167</v>
      </c>
      <c r="AU43" s="26">
        <v>3</v>
      </c>
      <c r="AV43" s="26">
        <v>358</v>
      </c>
      <c r="AW43" s="26" t="s">
        <v>101</v>
      </c>
      <c r="AX43" s="26">
        <v>6</v>
      </c>
      <c r="AY43" s="26">
        <v>15</v>
      </c>
      <c r="AZ43" s="26">
        <v>36</v>
      </c>
      <c r="BA43" s="26">
        <v>131</v>
      </c>
      <c r="BB43" s="26">
        <v>167</v>
      </c>
      <c r="BC43" s="26">
        <v>4.2300000000000004</v>
      </c>
      <c r="BD43" s="26">
        <v>0.92</v>
      </c>
      <c r="BE43" s="26">
        <v>4</v>
      </c>
      <c r="BF43" s="26">
        <v>5</v>
      </c>
    </row>
    <row r="44" spans="1:58" s="26" customFormat="1" ht="20.100000000000001" customHeight="1">
      <c r="A44" s="21">
        <v>4</v>
      </c>
      <c r="B44" s="122" t="s">
        <v>54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1">
        <f t="shared" si="3"/>
        <v>8</v>
      </c>
      <c r="W44" s="11">
        <f t="shared" si="4"/>
        <v>23</v>
      </c>
      <c r="X44" s="11">
        <f t="shared" si="5"/>
        <v>62</v>
      </c>
      <c r="Y44" s="11">
        <f t="shared" si="6"/>
        <v>127</v>
      </c>
      <c r="Z44" s="11">
        <f t="shared" si="7"/>
        <v>116</v>
      </c>
      <c r="AA44" s="11">
        <f t="shared" si="8"/>
        <v>22</v>
      </c>
      <c r="AB44" s="11">
        <f t="shared" si="9"/>
        <v>358</v>
      </c>
      <c r="AC44" s="22">
        <f t="shared" si="1"/>
        <v>2.23463687150838E-2</v>
      </c>
      <c r="AD44" s="22">
        <f t="shared" si="1"/>
        <v>6.4245810055865923E-2</v>
      </c>
      <c r="AE44" s="22">
        <f t="shared" si="1"/>
        <v>0.17318435754189945</v>
      </c>
      <c r="AF44" s="22">
        <f t="shared" si="1"/>
        <v>0.35474860335195529</v>
      </c>
      <c r="AG44" s="22">
        <f t="shared" si="1"/>
        <v>0.32402234636871508</v>
      </c>
      <c r="AH44" s="22">
        <f t="shared" si="1"/>
        <v>6.1452513966480445E-2</v>
      </c>
      <c r="AI44" s="22">
        <f t="shared" si="10"/>
        <v>9.2261904761904767E-2</v>
      </c>
      <c r="AJ44" s="22">
        <f t="shared" si="11"/>
        <v>0.90773809523809523</v>
      </c>
      <c r="AK44" s="23">
        <f t="shared" si="12"/>
        <v>3.95</v>
      </c>
      <c r="AL44" s="23">
        <f t="shared" si="13"/>
        <v>1.01</v>
      </c>
      <c r="AM44" s="24">
        <f t="shared" si="14"/>
        <v>4</v>
      </c>
      <c r="AN44" s="24">
        <f t="shared" si="15"/>
        <v>4</v>
      </c>
      <c r="AO44" s="25" t="s">
        <v>102</v>
      </c>
      <c r="AP44" s="26">
        <v>12</v>
      </c>
      <c r="AQ44" s="26">
        <v>34</v>
      </c>
      <c r="AR44" s="26">
        <v>77</v>
      </c>
      <c r="AS44" s="26">
        <v>154</v>
      </c>
      <c r="AT44" s="26">
        <v>75</v>
      </c>
      <c r="AU44" s="26">
        <v>6</v>
      </c>
      <c r="AV44" s="26">
        <v>358</v>
      </c>
      <c r="AW44" s="26" t="s">
        <v>102</v>
      </c>
      <c r="AX44" s="26">
        <v>12</v>
      </c>
      <c r="AY44" s="26">
        <v>34</v>
      </c>
      <c r="AZ44" s="26">
        <v>77</v>
      </c>
      <c r="BA44" s="26">
        <v>154</v>
      </c>
      <c r="BB44" s="26">
        <v>75</v>
      </c>
      <c r="BC44" s="26">
        <v>3.7</v>
      </c>
      <c r="BD44" s="26">
        <v>1.02</v>
      </c>
      <c r="BE44" s="26">
        <v>4</v>
      </c>
      <c r="BF44" s="26">
        <v>4</v>
      </c>
    </row>
    <row r="45" spans="1:58" s="20" customFormat="1" ht="24" customHeight="1">
      <c r="A45" s="35">
        <v>5</v>
      </c>
      <c r="B45" s="122" t="s">
        <v>55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  <c r="V45" s="11">
        <f t="shared" si="3"/>
        <v>6</v>
      </c>
      <c r="W45" s="11">
        <f t="shared" si="4"/>
        <v>15</v>
      </c>
      <c r="X45" s="11">
        <f t="shared" si="5"/>
        <v>36</v>
      </c>
      <c r="Y45" s="11">
        <f t="shared" si="6"/>
        <v>131</v>
      </c>
      <c r="Z45" s="11">
        <f t="shared" si="7"/>
        <v>167</v>
      </c>
      <c r="AA45" s="11">
        <f t="shared" si="8"/>
        <v>3</v>
      </c>
      <c r="AB45" s="11">
        <f t="shared" si="9"/>
        <v>358</v>
      </c>
      <c r="AC45" s="22">
        <f>V45/$AB45</f>
        <v>1.6759776536312849E-2</v>
      </c>
      <c r="AD45" s="22">
        <f t="shared" ref="AD45:AH46" si="16">W45/$AB45</f>
        <v>4.189944134078212E-2</v>
      </c>
      <c r="AE45" s="22">
        <f t="shared" si="16"/>
        <v>0.1005586592178771</v>
      </c>
      <c r="AF45" s="22">
        <f t="shared" si="16"/>
        <v>0.36592178770949718</v>
      </c>
      <c r="AG45" s="22">
        <f t="shared" si="16"/>
        <v>0.46648044692737428</v>
      </c>
      <c r="AH45" s="22">
        <f t="shared" si="16"/>
        <v>8.3798882681564244E-3</v>
      </c>
      <c r="AI45" s="22">
        <f t="shared" ref="AI45" si="17">(V45+W45)/(V45+W45+X45+Y45+Z45)</f>
        <v>5.9154929577464786E-2</v>
      </c>
      <c r="AJ45" s="22">
        <f t="shared" ref="AJ45" si="18">(X45+Y45+Z45)/(V45+W45+X45+Y45+Z45)</f>
        <v>0.94084507042253518</v>
      </c>
      <c r="AK45" s="23">
        <f t="shared" si="12"/>
        <v>4.2300000000000004</v>
      </c>
      <c r="AL45" s="23">
        <f t="shared" si="13"/>
        <v>0.92</v>
      </c>
      <c r="AM45" s="24">
        <f t="shared" si="14"/>
        <v>4</v>
      </c>
      <c r="AN45" s="24">
        <f t="shared" si="15"/>
        <v>5</v>
      </c>
      <c r="AO45" s="1" t="s">
        <v>103</v>
      </c>
      <c r="AP45" s="20">
        <v>19</v>
      </c>
      <c r="AQ45" s="20">
        <v>54</v>
      </c>
      <c r="AR45" s="20">
        <v>118</v>
      </c>
      <c r="AS45" s="20">
        <v>116</v>
      </c>
      <c r="AT45" s="20">
        <v>46</v>
      </c>
      <c r="AU45" s="20">
        <v>5</v>
      </c>
      <c r="AV45" s="20">
        <v>358</v>
      </c>
      <c r="AW45" s="20" t="s">
        <v>103</v>
      </c>
      <c r="AX45" s="20">
        <v>19</v>
      </c>
      <c r="AY45" s="20">
        <v>54</v>
      </c>
      <c r="AZ45" s="20">
        <v>118</v>
      </c>
      <c r="BA45" s="20">
        <v>116</v>
      </c>
      <c r="BB45" s="20">
        <v>46</v>
      </c>
      <c r="BC45" s="20">
        <v>3.33</v>
      </c>
      <c r="BD45" s="20">
        <v>1.06</v>
      </c>
      <c r="BE45" s="20">
        <v>3</v>
      </c>
      <c r="BF45" s="20">
        <v>3</v>
      </c>
    </row>
    <row r="46" spans="1:58" s="20" customFormat="1" ht="16.5" customHeight="1">
      <c r="A46" s="74">
        <v>6</v>
      </c>
      <c r="B46" s="132" t="s">
        <v>56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4"/>
      <c r="V46" s="40">
        <f t="shared" si="3"/>
        <v>12</v>
      </c>
      <c r="W46" s="40">
        <f t="shared" si="4"/>
        <v>34</v>
      </c>
      <c r="X46" s="40">
        <f t="shared" si="5"/>
        <v>77</v>
      </c>
      <c r="Y46" s="40">
        <f t="shared" si="6"/>
        <v>154</v>
      </c>
      <c r="Z46" s="40">
        <f t="shared" si="7"/>
        <v>75</v>
      </c>
      <c r="AA46" s="40">
        <f t="shared" si="8"/>
        <v>6</v>
      </c>
      <c r="AB46" s="40">
        <f t="shared" si="9"/>
        <v>358</v>
      </c>
      <c r="AC46" s="41">
        <f t="shared" ref="AC46" si="19">V46/$AB46</f>
        <v>3.3519553072625698E-2</v>
      </c>
      <c r="AD46" s="41">
        <f t="shared" si="16"/>
        <v>9.4972067039106142E-2</v>
      </c>
      <c r="AE46" s="41">
        <f t="shared" si="16"/>
        <v>0.21508379888268156</v>
      </c>
      <c r="AF46" s="41">
        <f t="shared" si="16"/>
        <v>0.43016759776536312</v>
      </c>
      <c r="AG46" s="41">
        <f t="shared" si="16"/>
        <v>0.20949720670391062</v>
      </c>
      <c r="AH46" s="41">
        <f t="shared" si="16"/>
        <v>1.6759776536312849E-2</v>
      </c>
      <c r="AI46" s="41">
        <f t="shared" ref="AI46" si="20">(V46+W46)/(V46+W46+X46+Y46+Z46)</f>
        <v>0.13068181818181818</v>
      </c>
      <c r="AJ46" s="41">
        <f t="shared" ref="AJ46" si="21">(X46+Y46+Z46)/(V46+W46+X46+Y46+Z46)</f>
        <v>0.86931818181818177</v>
      </c>
      <c r="AK46" s="42">
        <f t="shared" si="12"/>
        <v>3.7</v>
      </c>
      <c r="AL46" s="42">
        <f t="shared" si="13"/>
        <v>1.02</v>
      </c>
      <c r="AM46" s="43">
        <f t="shared" si="14"/>
        <v>4</v>
      </c>
      <c r="AN46" s="43">
        <f t="shared" si="15"/>
        <v>4</v>
      </c>
      <c r="AO46" s="1" t="s">
        <v>104</v>
      </c>
      <c r="AP46" s="20">
        <v>18</v>
      </c>
      <c r="AQ46" s="20">
        <v>50</v>
      </c>
      <c r="AR46" s="20">
        <v>106</v>
      </c>
      <c r="AS46" s="20">
        <v>119</v>
      </c>
      <c r="AT46" s="20">
        <v>49</v>
      </c>
      <c r="AU46" s="20">
        <v>16</v>
      </c>
      <c r="AV46" s="20">
        <v>358</v>
      </c>
      <c r="AW46" s="20" t="s">
        <v>104</v>
      </c>
      <c r="AX46" s="20">
        <v>18</v>
      </c>
      <c r="AY46" s="20">
        <v>50</v>
      </c>
      <c r="AZ46" s="20">
        <v>106</v>
      </c>
      <c r="BA46" s="20">
        <v>119</v>
      </c>
      <c r="BB46" s="20">
        <v>49</v>
      </c>
      <c r="BC46" s="20">
        <v>3.38</v>
      </c>
      <c r="BD46" s="20">
        <v>1.07</v>
      </c>
      <c r="BE46" s="20">
        <v>3</v>
      </c>
      <c r="BF46" s="20">
        <v>4</v>
      </c>
    </row>
    <row r="47" spans="1:58" s="79" customFormat="1" ht="16.5" customHeight="1">
      <c r="A47" s="2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9"/>
      <c r="W47" s="49"/>
      <c r="X47" s="49"/>
      <c r="Y47" s="49"/>
      <c r="Z47" s="49"/>
      <c r="AA47" s="49"/>
      <c r="AB47" s="49"/>
      <c r="AC47" s="50"/>
      <c r="AD47" s="50"/>
      <c r="AE47" s="50"/>
      <c r="AF47" s="50"/>
      <c r="AG47" s="50"/>
      <c r="AH47" s="50"/>
      <c r="AI47" s="50"/>
      <c r="AJ47" s="50"/>
      <c r="AK47" s="51"/>
      <c r="AL47" s="51"/>
      <c r="AM47" s="52"/>
      <c r="AN47" s="52"/>
      <c r="AO47" s="55" t="s">
        <v>105</v>
      </c>
      <c r="AP47" s="79">
        <v>20</v>
      </c>
      <c r="AQ47" s="79">
        <v>49</v>
      </c>
      <c r="AR47" s="79">
        <v>102</v>
      </c>
      <c r="AS47" s="79">
        <v>126</v>
      </c>
      <c r="AT47" s="79">
        <v>49</v>
      </c>
      <c r="AU47" s="79">
        <v>12</v>
      </c>
      <c r="AV47" s="79">
        <v>358</v>
      </c>
      <c r="AW47" s="79" t="s">
        <v>105</v>
      </c>
      <c r="AX47" s="79">
        <v>20</v>
      </c>
      <c r="AY47" s="79">
        <v>49</v>
      </c>
      <c r="AZ47" s="79">
        <v>102</v>
      </c>
      <c r="BA47" s="79">
        <v>126</v>
      </c>
      <c r="BB47" s="79">
        <v>49</v>
      </c>
      <c r="BC47" s="79">
        <v>3.39</v>
      </c>
      <c r="BD47" s="79">
        <v>1.07</v>
      </c>
      <c r="BE47" s="79">
        <v>4</v>
      </c>
      <c r="BF47" s="79">
        <v>4</v>
      </c>
    </row>
    <row r="48" spans="1:58" s="79" customFormat="1" ht="16.5" customHeight="1">
      <c r="A48" s="126" t="s">
        <v>117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8"/>
      <c r="V48" s="49"/>
      <c r="W48" s="49"/>
      <c r="X48" s="49"/>
      <c r="Y48" s="49"/>
      <c r="Z48" s="49"/>
      <c r="AA48" s="49"/>
      <c r="AB48" s="49"/>
      <c r="AC48" s="50"/>
      <c r="AD48" s="50"/>
      <c r="AE48" s="50"/>
      <c r="AF48" s="50"/>
      <c r="AG48" s="50"/>
      <c r="AH48" s="50"/>
      <c r="AI48" s="50"/>
      <c r="AJ48" s="50"/>
      <c r="AK48" s="51"/>
      <c r="AL48" s="51"/>
      <c r="AM48" s="52"/>
      <c r="AN48" s="52"/>
      <c r="AO48" s="55" t="s">
        <v>106</v>
      </c>
      <c r="AP48" s="79">
        <v>19</v>
      </c>
      <c r="AQ48" s="79">
        <v>34</v>
      </c>
      <c r="AR48" s="79">
        <v>93</v>
      </c>
      <c r="AS48" s="79">
        <v>135</v>
      </c>
      <c r="AT48" s="79">
        <v>71</v>
      </c>
      <c r="AU48" s="79">
        <v>6</v>
      </c>
      <c r="AV48" s="79">
        <v>358</v>
      </c>
      <c r="AW48" s="79" t="s">
        <v>106</v>
      </c>
      <c r="AX48" s="79">
        <v>19</v>
      </c>
      <c r="AY48" s="79">
        <v>34</v>
      </c>
      <c r="AZ48" s="79">
        <v>93</v>
      </c>
      <c r="BA48" s="79">
        <v>135</v>
      </c>
      <c r="BB48" s="79">
        <v>71</v>
      </c>
      <c r="BC48" s="79">
        <v>3.58</v>
      </c>
      <c r="BD48" s="79">
        <v>1.08</v>
      </c>
      <c r="BE48" s="79">
        <v>4</v>
      </c>
      <c r="BF48" s="79">
        <v>4</v>
      </c>
    </row>
    <row r="49" spans="1:58" s="79" customFormat="1" ht="16.5" customHeigh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49"/>
      <c r="W49" s="49"/>
      <c r="X49" s="49"/>
      <c r="Y49" s="49"/>
      <c r="Z49" s="49"/>
      <c r="AA49" s="49"/>
      <c r="AB49" s="49"/>
      <c r="AC49" s="50"/>
      <c r="AD49" s="50"/>
      <c r="AE49" s="50"/>
      <c r="AF49" s="50"/>
      <c r="AG49" s="50"/>
      <c r="AH49" s="50"/>
      <c r="AI49" s="50"/>
      <c r="AJ49" s="50"/>
      <c r="AK49" s="51"/>
      <c r="AL49" s="51"/>
      <c r="AM49" s="52"/>
      <c r="AN49" s="52"/>
      <c r="AO49" s="55" t="s">
        <v>107</v>
      </c>
      <c r="AP49" s="79">
        <v>25</v>
      </c>
      <c r="AQ49" s="79">
        <v>45</v>
      </c>
      <c r="AR49" s="79">
        <v>90</v>
      </c>
      <c r="AS49" s="79">
        <v>128</v>
      </c>
      <c r="AT49" s="79">
        <v>56</v>
      </c>
      <c r="AU49" s="79">
        <v>14</v>
      </c>
      <c r="AV49" s="79">
        <v>358</v>
      </c>
      <c r="AW49" s="79" t="s">
        <v>107</v>
      </c>
      <c r="AX49" s="79">
        <v>25</v>
      </c>
      <c r="AY49" s="79">
        <v>45</v>
      </c>
      <c r="AZ49" s="79">
        <v>90</v>
      </c>
      <c r="BA49" s="79">
        <v>128</v>
      </c>
      <c r="BB49" s="79">
        <v>56</v>
      </c>
      <c r="BC49" s="79">
        <v>3.42</v>
      </c>
      <c r="BD49" s="79">
        <v>1.1299999999999999</v>
      </c>
      <c r="BE49" s="79">
        <v>4</v>
      </c>
      <c r="BF49" s="79">
        <v>4</v>
      </c>
    </row>
    <row r="50" spans="1:58" s="79" customFormat="1" ht="16.5" customHeight="1">
      <c r="A50" s="135" t="s">
        <v>57</v>
      </c>
      <c r="B50" s="136"/>
      <c r="C50" s="136"/>
      <c r="D50" s="136"/>
      <c r="E50" s="136"/>
      <c r="F50" s="136"/>
      <c r="G50" s="136"/>
      <c r="H50" s="137"/>
      <c r="I50" s="44">
        <v>278</v>
      </c>
      <c r="J50" s="98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49"/>
      <c r="W50" s="49"/>
      <c r="X50" s="49"/>
      <c r="Y50" s="49"/>
      <c r="Z50" s="49"/>
      <c r="AA50" s="49"/>
      <c r="AB50" s="49"/>
      <c r="AC50" s="50"/>
      <c r="AD50" s="50"/>
      <c r="AE50" s="50"/>
      <c r="AF50" s="50"/>
      <c r="AG50" s="50"/>
      <c r="AH50" s="50"/>
      <c r="AI50" s="50"/>
      <c r="AJ50" s="50"/>
      <c r="AK50" s="51"/>
      <c r="AL50" s="51"/>
      <c r="AM50" s="52"/>
      <c r="AN50" s="52"/>
      <c r="AO50" s="55" t="s">
        <v>108</v>
      </c>
      <c r="AP50" s="79">
        <v>12</v>
      </c>
      <c r="AQ50" s="79">
        <v>26</v>
      </c>
      <c r="AR50" s="79">
        <v>75</v>
      </c>
      <c r="AS50" s="79">
        <v>125</v>
      </c>
      <c r="AT50" s="79">
        <v>115</v>
      </c>
      <c r="AU50" s="79">
        <v>5</v>
      </c>
      <c r="AV50" s="79">
        <v>358</v>
      </c>
      <c r="AW50" s="79" t="s">
        <v>108</v>
      </c>
      <c r="AX50" s="79">
        <v>12</v>
      </c>
      <c r="AY50" s="79">
        <v>26</v>
      </c>
      <c r="AZ50" s="79">
        <v>75</v>
      </c>
      <c r="BA50" s="79">
        <v>125</v>
      </c>
      <c r="BB50" s="79">
        <v>115</v>
      </c>
      <c r="BC50" s="79">
        <v>3.86</v>
      </c>
      <c r="BD50" s="79">
        <v>1.06</v>
      </c>
      <c r="BE50" s="79">
        <v>4</v>
      </c>
      <c r="BF50" s="79">
        <v>4</v>
      </c>
    </row>
    <row r="51" spans="1:58" s="79" customFormat="1" ht="16.5" customHeight="1">
      <c r="A51" s="135" t="s">
        <v>58</v>
      </c>
      <c r="B51" s="136"/>
      <c r="C51" s="136"/>
      <c r="D51" s="136"/>
      <c r="E51" s="136"/>
      <c r="F51" s="136"/>
      <c r="G51" s="136"/>
      <c r="H51" s="137"/>
      <c r="I51" s="44">
        <v>128</v>
      </c>
      <c r="J51" s="98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49"/>
      <c r="W51" s="49"/>
      <c r="X51" s="49"/>
      <c r="Y51" s="49"/>
      <c r="Z51" s="49"/>
      <c r="AA51" s="49"/>
      <c r="AB51" s="49"/>
      <c r="AC51" s="50"/>
      <c r="AD51" s="50"/>
      <c r="AE51" s="50"/>
      <c r="AF51" s="50"/>
      <c r="AG51" s="50"/>
      <c r="AH51" s="50"/>
      <c r="AI51" s="50"/>
      <c r="AJ51" s="50"/>
      <c r="AK51" s="51"/>
      <c r="AL51" s="51"/>
      <c r="AM51" s="52"/>
      <c r="AN51" s="52"/>
      <c r="AO51" s="55" t="s">
        <v>109</v>
      </c>
      <c r="AP51" s="79">
        <v>44</v>
      </c>
      <c r="AQ51" s="79">
        <v>69</v>
      </c>
      <c r="AR51" s="79">
        <v>109</v>
      </c>
      <c r="AS51" s="79">
        <v>85</v>
      </c>
      <c r="AT51" s="79">
        <v>44</v>
      </c>
      <c r="AU51" s="79">
        <v>7</v>
      </c>
      <c r="AV51" s="79">
        <v>358</v>
      </c>
      <c r="AW51" s="79" t="s">
        <v>109</v>
      </c>
      <c r="AX51" s="79">
        <v>44</v>
      </c>
      <c r="AY51" s="79">
        <v>69</v>
      </c>
      <c r="AZ51" s="79">
        <v>109</v>
      </c>
      <c r="BA51" s="79">
        <v>85</v>
      </c>
      <c r="BB51" s="79">
        <v>44</v>
      </c>
      <c r="BC51" s="79">
        <v>3.05</v>
      </c>
      <c r="BD51" s="79">
        <v>1.2</v>
      </c>
      <c r="BE51" s="79">
        <v>3</v>
      </c>
      <c r="BF51" s="79">
        <v>3</v>
      </c>
    </row>
    <row r="52" spans="1:58" s="79" customFormat="1" ht="16.5" customHeight="1">
      <c r="A52" s="135" t="s">
        <v>59</v>
      </c>
      <c r="B52" s="136"/>
      <c r="C52" s="136"/>
      <c r="D52" s="136"/>
      <c r="E52" s="136"/>
      <c r="F52" s="136"/>
      <c r="G52" s="136"/>
      <c r="H52" s="137"/>
      <c r="I52" s="44">
        <v>252</v>
      </c>
      <c r="J52" s="98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49"/>
      <c r="W52" s="49"/>
      <c r="X52" s="49"/>
      <c r="Y52" s="49"/>
      <c r="Z52" s="49"/>
      <c r="AA52" s="49"/>
      <c r="AB52" s="49"/>
      <c r="AC52" s="50"/>
      <c r="AD52" s="50"/>
      <c r="AE52" s="50"/>
      <c r="AF52" s="50"/>
      <c r="AG52" s="50"/>
      <c r="AH52" s="50"/>
      <c r="AI52" s="50"/>
      <c r="AJ52" s="50"/>
      <c r="AK52" s="51"/>
      <c r="AL52" s="51"/>
      <c r="AM52" s="52"/>
      <c r="AN52" s="52"/>
      <c r="AO52" s="55" t="s">
        <v>110</v>
      </c>
      <c r="AP52" s="79">
        <v>13</v>
      </c>
      <c r="AQ52" s="79">
        <v>44</v>
      </c>
      <c r="AR52" s="79">
        <v>87</v>
      </c>
      <c r="AS52" s="79">
        <v>129</v>
      </c>
      <c r="AT52" s="79">
        <v>78</v>
      </c>
      <c r="AU52" s="79">
        <v>7</v>
      </c>
      <c r="AV52" s="79">
        <v>358</v>
      </c>
      <c r="AW52" s="79" t="s">
        <v>110</v>
      </c>
      <c r="AX52" s="79">
        <v>13</v>
      </c>
      <c r="AY52" s="79">
        <v>44</v>
      </c>
      <c r="AZ52" s="79">
        <v>87</v>
      </c>
      <c r="BA52" s="79">
        <v>129</v>
      </c>
      <c r="BB52" s="79">
        <v>78</v>
      </c>
      <c r="BC52" s="79">
        <v>3.61</v>
      </c>
      <c r="BD52" s="79">
        <v>1.08</v>
      </c>
      <c r="BE52" s="79">
        <v>4</v>
      </c>
      <c r="BF52" s="79">
        <v>4</v>
      </c>
    </row>
    <row r="53" spans="1:58" s="79" customFormat="1" ht="16.5" customHeight="1">
      <c r="A53" s="135" t="s">
        <v>60</v>
      </c>
      <c r="B53" s="136"/>
      <c r="C53" s="136"/>
      <c r="D53" s="136"/>
      <c r="E53" s="136"/>
      <c r="F53" s="136"/>
      <c r="G53" s="136"/>
      <c r="H53" s="137"/>
      <c r="I53" s="44">
        <v>102</v>
      </c>
      <c r="J53" s="98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49"/>
      <c r="W53" s="49"/>
      <c r="X53" s="49"/>
      <c r="Y53" s="49"/>
      <c r="Z53" s="49"/>
      <c r="AA53" s="49"/>
      <c r="AB53" s="49"/>
      <c r="AC53" s="50"/>
      <c r="AD53" s="50"/>
      <c r="AE53" s="50"/>
      <c r="AF53" s="50"/>
      <c r="AG53" s="50"/>
      <c r="AH53" s="50"/>
      <c r="AI53" s="50"/>
      <c r="AJ53" s="50"/>
      <c r="AK53" s="51"/>
      <c r="AL53" s="51"/>
      <c r="AM53" s="52"/>
      <c r="AN53" s="52"/>
      <c r="AO53" s="55" t="s">
        <v>111</v>
      </c>
      <c r="AP53" s="79">
        <v>27</v>
      </c>
      <c r="AQ53" s="79">
        <v>76</v>
      </c>
      <c r="AR53" s="79">
        <v>89</v>
      </c>
      <c r="AS53" s="79">
        <v>117</v>
      </c>
      <c r="AT53" s="79">
        <v>41</v>
      </c>
      <c r="AU53" s="79">
        <v>8</v>
      </c>
      <c r="AV53" s="79">
        <v>358</v>
      </c>
      <c r="AW53" s="79" t="s">
        <v>111</v>
      </c>
      <c r="AX53" s="79">
        <v>27</v>
      </c>
      <c r="AY53" s="79">
        <v>76</v>
      </c>
      <c r="AZ53" s="79">
        <v>89</v>
      </c>
      <c r="BA53" s="79">
        <v>117</v>
      </c>
      <c r="BB53" s="79">
        <v>41</v>
      </c>
      <c r="BC53" s="79">
        <v>3.2</v>
      </c>
      <c r="BD53" s="79">
        <v>1.1399999999999999</v>
      </c>
      <c r="BE53" s="79">
        <v>3</v>
      </c>
      <c r="BF53" s="79">
        <v>4</v>
      </c>
    </row>
    <row r="54" spans="1:58" s="79" customFormat="1" ht="16.5" customHeight="1">
      <c r="A54" s="135" t="s">
        <v>61</v>
      </c>
      <c r="B54" s="136"/>
      <c r="C54" s="136"/>
      <c r="D54" s="136"/>
      <c r="E54" s="136"/>
      <c r="F54" s="136"/>
      <c r="G54" s="136"/>
      <c r="H54" s="137"/>
      <c r="I54" s="44">
        <v>234</v>
      </c>
      <c r="J54" s="98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49"/>
      <c r="W54" s="49"/>
      <c r="X54" s="49"/>
      <c r="Y54" s="49"/>
      <c r="Z54" s="49"/>
      <c r="AA54" s="49"/>
      <c r="AB54" s="49"/>
      <c r="AC54" s="50"/>
      <c r="AD54" s="50"/>
      <c r="AE54" s="50"/>
      <c r="AF54" s="50"/>
      <c r="AG54" s="50"/>
      <c r="AH54" s="50"/>
      <c r="AI54" s="50"/>
      <c r="AJ54" s="50"/>
      <c r="AK54" s="51"/>
      <c r="AL54" s="51"/>
      <c r="AM54" s="52"/>
      <c r="AN54" s="52"/>
      <c r="AO54" s="55" t="s">
        <v>112</v>
      </c>
      <c r="AP54" s="79">
        <v>14</v>
      </c>
      <c r="AQ54" s="79">
        <v>37</v>
      </c>
      <c r="AR54" s="79">
        <v>83</v>
      </c>
      <c r="AS54" s="79">
        <v>116</v>
      </c>
      <c r="AT54" s="79">
        <v>104</v>
      </c>
      <c r="AU54" s="79">
        <v>4</v>
      </c>
      <c r="AV54" s="79">
        <v>358</v>
      </c>
      <c r="AW54" s="79" t="s">
        <v>112</v>
      </c>
      <c r="AX54" s="79">
        <v>14</v>
      </c>
      <c r="AY54" s="79">
        <v>37</v>
      </c>
      <c r="AZ54" s="79">
        <v>83</v>
      </c>
      <c r="BA54" s="79">
        <v>116</v>
      </c>
      <c r="BB54" s="79">
        <v>104</v>
      </c>
      <c r="BC54" s="79">
        <v>3.73</v>
      </c>
      <c r="BD54" s="79">
        <v>1.1100000000000001</v>
      </c>
      <c r="BE54" s="79">
        <v>4</v>
      </c>
      <c r="BF54" s="79">
        <v>4</v>
      </c>
    </row>
    <row r="55" spans="1:58" s="79" customFormat="1" ht="16.5" customHeight="1">
      <c r="A55" s="135" t="s">
        <v>62</v>
      </c>
      <c r="B55" s="136"/>
      <c r="C55" s="136"/>
      <c r="D55" s="136"/>
      <c r="E55" s="136"/>
      <c r="F55" s="136"/>
      <c r="G55" s="136"/>
      <c r="H55" s="137"/>
      <c r="I55" s="44">
        <v>322</v>
      </c>
      <c r="J55" s="98"/>
      <c r="K55" s="82"/>
      <c r="L55"/>
      <c r="M55" s="81"/>
      <c r="N55" s="81"/>
      <c r="O55" s="81"/>
      <c r="P55" s="81"/>
      <c r="Q55" s="81"/>
      <c r="R55" s="81"/>
      <c r="S55" s="81"/>
      <c r="T55" s="81"/>
      <c r="U55" s="81"/>
      <c r="V55" s="49"/>
      <c r="W55" s="49"/>
      <c r="X55" s="49"/>
      <c r="Y55" s="49"/>
      <c r="Z55" s="49"/>
      <c r="AA55" s="49"/>
      <c r="AB55" s="49"/>
      <c r="AC55" s="50"/>
      <c r="AD55" s="50"/>
      <c r="AE55" s="50"/>
      <c r="AF55" s="50"/>
      <c r="AG55" s="50"/>
      <c r="AH55" s="50"/>
      <c r="AI55" s="50"/>
      <c r="AJ55" s="50"/>
      <c r="AK55" s="51"/>
      <c r="AL55" s="51"/>
      <c r="AM55" s="52"/>
      <c r="AN55" s="52"/>
      <c r="AO55" s="55" t="s">
        <v>113</v>
      </c>
      <c r="AP55" s="79">
        <v>13</v>
      </c>
      <c r="AQ55" s="79">
        <v>20</v>
      </c>
      <c r="AR55" s="79">
        <v>72</v>
      </c>
      <c r="AS55" s="79">
        <v>120</v>
      </c>
      <c r="AT55" s="79">
        <v>132</v>
      </c>
      <c r="AU55" s="79">
        <v>1</v>
      </c>
      <c r="AV55" s="79">
        <v>358</v>
      </c>
      <c r="AW55" s="79" t="s">
        <v>113</v>
      </c>
      <c r="AX55" s="79">
        <v>13</v>
      </c>
      <c r="AY55" s="79">
        <v>20</v>
      </c>
      <c r="AZ55" s="79">
        <v>72</v>
      </c>
      <c r="BA55" s="79">
        <v>120</v>
      </c>
      <c r="BB55" s="79">
        <v>132</v>
      </c>
      <c r="BC55" s="79">
        <v>3.95</v>
      </c>
      <c r="BD55" s="79">
        <v>1.06</v>
      </c>
      <c r="BE55" s="79">
        <v>4</v>
      </c>
      <c r="BF55" s="79">
        <v>5</v>
      </c>
    </row>
    <row r="56" spans="1:58" s="79" customFormat="1" ht="16.5" customHeight="1">
      <c r="A56" s="135" t="s">
        <v>63</v>
      </c>
      <c r="B56" s="136"/>
      <c r="C56" s="136"/>
      <c r="D56" s="136"/>
      <c r="E56" s="136"/>
      <c r="F56" s="136"/>
      <c r="G56" s="136"/>
      <c r="H56" s="137"/>
      <c r="I56" s="44">
        <v>20</v>
      </c>
      <c r="J56" s="98"/>
      <c r="K56" s="82"/>
      <c r="L56" s="82"/>
      <c r="M56" s="81"/>
      <c r="N56" s="81"/>
      <c r="O56" s="81"/>
      <c r="P56" s="81"/>
      <c r="Q56" s="81"/>
      <c r="R56" s="81"/>
      <c r="S56" s="81"/>
      <c r="T56" s="81"/>
      <c r="U56" s="81"/>
      <c r="V56" s="49"/>
      <c r="W56" s="49"/>
      <c r="X56" s="49"/>
      <c r="Y56" s="49"/>
      <c r="Z56" s="49"/>
      <c r="AA56" s="49"/>
      <c r="AB56" s="49"/>
      <c r="AC56" s="50"/>
      <c r="AD56" s="50"/>
      <c r="AE56" s="50"/>
      <c r="AF56" s="50"/>
      <c r="AG56" s="50"/>
      <c r="AH56" s="50"/>
      <c r="AI56" s="50"/>
      <c r="AJ56" s="50"/>
      <c r="AK56" s="51"/>
      <c r="AL56" s="51"/>
      <c r="AM56" s="52"/>
      <c r="AN56" s="52"/>
      <c r="AO56" s="55" t="s">
        <v>114</v>
      </c>
      <c r="AP56" s="79">
        <v>21</v>
      </c>
      <c r="AQ56" s="79">
        <v>34</v>
      </c>
      <c r="AR56" s="79">
        <v>66</v>
      </c>
      <c r="AS56" s="79">
        <v>101</v>
      </c>
      <c r="AT56" s="79">
        <v>76</v>
      </c>
      <c r="AU56" s="79">
        <v>60</v>
      </c>
      <c r="AV56" s="79">
        <v>358</v>
      </c>
      <c r="AW56" s="79" t="s">
        <v>114</v>
      </c>
      <c r="AX56" s="79">
        <v>21</v>
      </c>
      <c r="AY56" s="79">
        <v>34</v>
      </c>
      <c r="AZ56" s="79">
        <v>66</v>
      </c>
      <c r="BA56" s="79">
        <v>101</v>
      </c>
      <c r="BB56" s="79">
        <v>76</v>
      </c>
      <c r="BC56" s="79">
        <v>3.59</v>
      </c>
      <c r="BD56" s="79">
        <v>1.19</v>
      </c>
      <c r="BE56" s="79">
        <v>4</v>
      </c>
      <c r="BF56" s="79">
        <v>4</v>
      </c>
    </row>
    <row r="57" spans="1:58" s="79" customFormat="1" ht="16.5" customHeight="1">
      <c r="A57" s="135" t="s">
        <v>64</v>
      </c>
      <c r="B57" s="136"/>
      <c r="C57" s="136"/>
      <c r="D57" s="136"/>
      <c r="E57" s="136"/>
      <c r="F57" s="136"/>
      <c r="G57" s="136"/>
      <c r="H57" s="137"/>
      <c r="I57" s="44">
        <v>107</v>
      </c>
      <c r="J57" s="98"/>
      <c r="K57" s="82"/>
      <c r="L57" s="82"/>
      <c r="M57" s="81"/>
      <c r="N57" s="81"/>
      <c r="O57" s="81"/>
      <c r="P57" s="81"/>
      <c r="Q57" s="81"/>
      <c r="R57" s="81"/>
      <c r="S57" s="81"/>
      <c r="T57" s="81"/>
      <c r="U57" s="81"/>
      <c r="V57" s="49"/>
      <c r="W57" s="49"/>
      <c r="X57" s="49"/>
      <c r="Y57" s="49"/>
      <c r="Z57" s="49"/>
      <c r="AA57" s="49"/>
      <c r="AB57" s="49"/>
      <c r="AC57" s="50"/>
      <c r="AD57" s="50"/>
      <c r="AE57" s="50"/>
      <c r="AF57" s="50"/>
      <c r="AG57" s="50"/>
      <c r="AH57" s="50"/>
      <c r="AI57" s="50"/>
      <c r="AJ57" s="50"/>
      <c r="AK57" s="51"/>
      <c r="AL57" s="51"/>
      <c r="AM57" s="52"/>
      <c r="AN57" s="52"/>
      <c r="AO57" s="55" t="s">
        <v>115</v>
      </c>
      <c r="AP57" s="79">
        <v>18</v>
      </c>
      <c r="AQ57" s="79">
        <v>39</v>
      </c>
      <c r="AR57" s="79">
        <v>75</v>
      </c>
      <c r="AS57" s="79">
        <v>121</v>
      </c>
      <c r="AT57" s="79">
        <v>96</v>
      </c>
      <c r="AU57" s="79">
        <v>9</v>
      </c>
      <c r="AV57" s="79">
        <v>358</v>
      </c>
      <c r="AW57" s="79" t="s">
        <v>115</v>
      </c>
      <c r="AX57" s="79">
        <v>18</v>
      </c>
      <c r="AY57" s="79">
        <v>39</v>
      </c>
      <c r="AZ57" s="79">
        <v>75</v>
      </c>
      <c r="BA57" s="79">
        <v>121</v>
      </c>
      <c r="BB57" s="79">
        <v>96</v>
      </c>
      <c r="BC57" s="79">
        <v>3.68</v>
      </c>
      <c r="BD57" s="79">
        <v>1.1399999999999999</v>
      </c>
      <c r="BE57" s="79">
        <v>4</v>
      </c>
      <c r="BF57" s="79">
        <v>4</v>
      </c>
    </row>
    <row r="58" spans="1:58" s="79" customFormat="1" ht="16.5" customHeight="1">
      <c r="A58" s="143" t="s">
        <v>65</v>
      </c>
      <c r="B58" s="144"/>
      <c r="C58" s="144"/>
      <c r="D58" s="144"/>
      <c r="E58" s="144"/>
      <c r="F58" s="144"/>
      <c r="G58" s="144"/>
      <c r="H58" s="145"/>
      <c r="I58" s="48"/>
      <c r="J58" s="81"/>
      <c r="K58" s="82"/>
      <c r="L58" s="82"/>
      <c r="M58" s="81"/>
      <c r="N58" s="81"/>
      <c r="O58" s="81"/>
      <c r="P58" s="81"/>
      <c r="Q58" s="81"/>
      <c r="R58" s="81"/>
      <c r="S58" s="81"/>
      <c r="T58" s="81"/>
      <c r="U58" s="81"/>
      <c r="V58" s="49"/>
      <c r="W58" s="49"/>
      <c r="X58" s="49"/>
      <c r="Y58" s="49"/>
      <c r="Z58" s="49"/>
      <c r="AA58" s="49"/>
      <c r="AB58" s="49"/>
      <c r="AC58" s="50"/>
      <c r="AD58" s="50"/>
      <c r="AE58" s="50"/>
      <c r="AF58" s="50"/>
      <c r="AG58" s="50"/>
      <c r="AH58" s="50"/>
      <c r="AI58" s="50"/>
      <c r="AJ58" s="50"/>
      <c r="AK58" s="51"/>
      <c r="AL58" s="51"/>
      <c r="AM58" s="52"/>
      <c r="AN58" s="52"/>
      <c r="AO58" s="55" t="s">
        <v>116</v>
      </c>
      <c r="AP58" s="79">
        <v>14</v>
      </c>
      <c r="AQ58" s="79">
        <v>43</v>
      </c>
      <c r="AR58" s="79">
        <v>85</v>
      </c>
      <c r="AS58" s="79">
        <v>129</v>
      </c>
      <c r="AT58" s="79">
        <v>83</v>
      </c>
      <c r="AU58" s="79">
        <v>4</v>
      </c>
      <c r="AV58" s="79">
        <v>358</v>
      </c>
      <c r="AW58" s="79" t="s">
        <v>116</v>
      </c>
      <c r="AX58" s="79">
        <v>14</v>
      </c>
      <c r="AY58" s="79">
        <v>43</v>
      </c>
      <c r="AZ58" s="79">
        <v>85</v>
      </c>
      <c r="BA58" s="79">
        <v>129</v>
      </c>
      <c r="BB58" s="79">
        <v>83</v>
      </c>
      <c r="BC58" s="79">
        <v>3.63</v>
      </c>
      <c r="BD58" s="79">
        <v>1.0900000000000001</v>
      </c>
      <c r="BE58" s="79">
        <v>4</v>
      </c>
      <c r="BF58" s="79">
        <v>4</v>
      </c>
    </row>
    <row r="59" spans="1:58" s="79" customFormat="1" ht="16.5" customHeight="1">
      <c r="A59" s="2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9"/>
      <c r="W59" s="49"/>
      <c r="X59" s="49"/>
      <c r="Y59" s="49"/>
      <c r="Z59" s="49"/>
      <c r="AA59" s="49"/>
      <c r="AB59" s="49"/>
      <c r="AC59" s="50"/>
      <c r="AD59" s="50"/>
      <c r="AE59" s="50"/>
      <c r="AF59" s="50"/>
      <c r="AG59" s="50"/>
      <c r="AH59" s="50"/>
      <c r="AI59" s="50"/>
      <c r="AJ59" s="50"/>
      <c r="AK59" s="51"/>
      <c r="AL59" s="51"/>
      <c r="AM59" s="52"/>
      <c r="AN59" s="52"/>
      <c r="AO59" s="55"/>
    </row>
    <row r="60" spans="1:58" s="79" customFormat="1" ht="16.5" customHeight="1">
      <c r="A60" s="2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9"/>
      <c r="W60" s="49"/>
      <c r="X60" s="49"/>
      <c r="Y60" s="49"/>
      <c r="Z60" s="49"/>
      <c r="AA60" s="49"/>
      <c r="AB60" s="49"/>
      <c r="AC60" s="50"/>
      <c r="AD60" s="50"/>
      <c r="AE60" s="50"/>
      <c r="AF60" s="50"/>
      <c r="AG60" s="50"/>
      <c r="AH60" s="50"/>
      <c r="AI60" s="50"/>
      <c r="AJ60" s="50"/>
      <c r="AK60" s="51"/>
      <c r="AL60" s="51"/>
      <c r="AM60" s="52"/>
      <c r="AN60" s="52"/>
      <c r="AO60" s="55"/>
    </row>
    <row r="61" spans="1:58" s="79" customFormat="1" ht="16.5" customHeight="1">
      <c r="A61" s="31"/>
      <c r="B61" s="4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92"/>
      <c r="AN61" s="93"/>
      <c r="AO61" s="55"/>
    </row>
    <row r="62" spans="1:58" s="79" customFormat="1" ht="16.5" customHeight="1">
      <c r="A62" s="146"/>
      <c r="B62" s="146"/>
      <c r="C62" s="146"/>
      <c r="D62" s="146"/>
      <c r="E62" s="146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92"/>
      <c r="AN62" s="93"/>
      <c r="AO62" s="55"/>
    </row>
    <row r="63" spans="1:58" s="79" customFormat="1" ht="16.5" customHeight="1">
      <c r="A63" s="31"/>
      <c r="B63" s="28"/>
      <c r="C63" s="28"/>
      <c r="D63" s="28"/>
      <c r="E63" s="28"/>
      <c r="F63" s="28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125" t="s">
        <v>9</v>
      </c>
      <c r="W63" s="125"/>
      <c r="X63" s="125"/>
      <c r="Y63" s="125"/>
      <c r="Z63" s="125"/>
      <c r="AA63" s="125"/>
      <c r="AB63" s="16"/>
      <c r="AC63" s="125" t="s">
        <v>10</v>
      </c>
      <c r="AD63" s="125"/>
      <c r="AE63" s="125"/>
      <c r="AF63" s="125"/>
      <c r="AG63" s="125"/>
      <c r="AH63" s="125"/>
      <c r="AI63" s="100" t="s">
        <v>49</v>
      </c>
      <c r="AJ63" s="102"/>
      <c r="AK63" s="119" t="s">
        <v>11</v>
      </c>
      <c r="AL63" s="119"/>
      <c r="AM63" s="119"/>
      <c r="AN63" s="119"/>
      <c r="AO63" s="55"/>
    </row>
    <row r="64" spans="1:58" s="79" customFormat="1" ht="16.5" customHeight="1">
      <c r="A64" s="31"/>
      <c r="B64" s="33"/>
      <c r="C64" s="33"/>
      <c r="D64" s="33"/>
      <c r="E64" s="33"/>
      <c r="F64" s="33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125"/>
      <c r="W64" s="125"/>
      <c r="X64" s="125"/>
      <c r="Y64" s="125"/>
      <c r="Z64" s="125"/>
      <c r="AA64" s="125"/>
      <c r="AB64" s="16"/>
      <c r="AC64" s="125"/>
      <c r="AD64" s="125"/>
      <c r="AE64" s="125"/>
      <c r="AF64" s="125"/>
      <c r="AG64" s="125"/>
      <c r="AH64" s="125"/>
      <c r="AI64" s="106"/>
      <c r="AJ64" s="108"/>
      <c r="AK64" s="119"/>
      <c r="AL64" s="119"/>
      <c r="AM64" s="119"/>
      <c r="AN64" s="119"/>
      <c r="AO64" s="55"/>
    </row>
    <row r="65" spans="1:41" s="79" customFormat="1" ht="16.5" customHeight="1">
      <c r="A65" s="120" t="s">
        <v>66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1"/>
      <c r="V65" s="17">
        <v>1</v>
      </c>
      <c r="W65" s="17">
        <v>2</v>
      </c>
      <c r="X65" s="17">
        <v>3</v>
      </c>
      <c r="Y65" s="17">
        <v>4</v>
      </c>
      <c r="Z65" s="17">
        <v>5</v>
      </c>
      <c r="AA65" s="17" t="s">
        <v>13</v>
      </c>
      <c r="AB65" s="18" t="s">
        <v>14</v>
      </c>
      <c r="AC65" s="17">
        <v>1</v>
      </c>
      <c r="AD65" s="17">
        <v>2</v>
      </c>
      <c r="AE65" s="17">
        <v>3</v>
      </c>
      <c r="AF65" s="17">
        <v>4</v>
      </c>
      <c r="AG65" s="17">
        <v>5</v>
      </c>
      <c r="AH65" s="17" t="s">
        <v>13</v>
      </c>
      <c r="AI65" s="65" t="s">
        <v>47</v>
      </c>
      <c r="AJ65" s="65" t="s">
        <v>48</v>
      </c>
      <c r="AK65" s="19" t="s">
        <v>15</v>
      </c>
      <c r="AL65" s="19" t="s">
        <v>16</v>
      </c>
      <c r="AM65" s="84" t="s">
        <v>17</v>
      </c>
      <c r="AN65" s="84" t="s">
        <v>18</v>
      </c>
      <c r="AO65" s="55"/>
    </row>
    <row r="66" spans="1:41" s="79" customFormat="1" ht="16.5" customHeight="1">
      <c r="A66" s="35">
        <v>7</v>
      </c>
      <c r="B66" s="122" t="s">
        <v>67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4"/>
      <c r="V66" s="36">
        <f>AP45</f>
        <v>19</v>
      </c>
      <c r="W66" s="36">
        <f t="shared" ref="W66:AB66" si="22">AQ45</f>
        <v>54</v>
      </c>
      <c r="X66" s="36">
        <f t="shared" si="22"/>
        <v>118</v>
      </c>
      <c r="Y66" s="36">
        <f t="shared" si="22"/>
        <v>116</v>
      </c>
      <c r="Z66" s="36">
        <f t="shared" si="22"/>
        <v>46</v>
      </c>
      <c r="AA66" s="36">
        <f t="shared" si="22"/>
        <v>5</v>
      </c>
      <c r="AB66" s="36">
        <f t="shared" si="22"/>
        <v>358</v>
      </c>
      <c r="AC66" s="22">
        <f>V66/$AB66</f>
        <v>5.3072625698324022E-2</v>
      </c>
      <c r="AD66" s="22">
        <f t="shared" ref="AD66:AD71" si="23">W66/$AB66</f>
        <v>0.15083798882681565</v>
      </c>
      <c r="AE66" s="22">
        <f t="shared" ref="AE66:AE71" si="24">X66/$AB66</f>
        <v>0.32960893854748602</v>
      </c>
      <c r="AF66" s="22">
        <f t="shared" ref="AF66:AF71" si="25">Y66/$AB66</f>
        <v>0.32402234636871508</v>
      </c>
      <c r="AG66" s="22">
        <f t="shared" ref="AG66:AG71" si="26">Z66/$AB66</f>
        <v>0.12849162011173185</v>
      </c>
      <c r="AH66" s="22">
        <f t="shared" ref="AH66:AH71" si="27">AA66/$AB66</f>
        <v>1.3966480446927373E-2</v>
      </c>
      <c r="AI66" s="22">
        <f t="shared" ref="AI66:AI71" si="28">(V66+W66)/(V66+W66+X66+Y66+Z66)</f>
        <v>0.20679886685552407</v>
      </c>
      <c r="AJ66" s="22">
        <f t="shared" ref="AJ66:AJ71" si="29">(X66+Y66+Z66)/(V66+W66+X66+Y66+Z66)</f>
        <v>0.79320113314447593</v>
      </c>
      <c r="AK66" s="37">
        <f>BC45</f>
        <v>3.33</v>
      </c>
      <c r="AL66" s="37">
        <f t="shared" ref="AL66:AN66" si="30">BD45</f>
        <v>1.06</v>
      </c>
      <c r="AM66" s="38">
        <f t="shared" si="30"/>
        <v>3</v>
      </c>
      <c r="AN66" s="38">
        <f t="shared" si="30"/>
        <v>3</v>
      </c>
      <c r="AO66" s="55"/>
    </row>
    <row r="67" spans="1:41" s="79" customFormat="1" ht="16.5" customHeight="1">
      <c r="A67" s="35">
        <v>8</v>
      </c>
      <c r="B67" s="122" t="s">
        <v>39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4"/>
      <c r="V67" s="36">
        <f t="shared" ref="V67:V72" si="31">AP46</f>
        <v>18</v>
      </c>
      <c r="W67" s="36">
        <f t="shared" ref="W67:W72" si="32">AQ46</f>
        <v>50</v>
      </c>
      <c r="X67" s="36">
        <f t="shared" ref="X67:X72" si="33">AR46</f>
        <v>106</v>
      </c>
      <c r="Y67" s="36">
        <f t="shared" ref="Y67:Y72" si="34">AS46</f>
        <v>119</v>
      </c>
      <c r="Z67" s="36">
        <f t="shared" ref="Z67:Z72" si="35">AT46</f>
        <v>49</v>
      </c>
      <c r="AA67" s="36">
        <f t="shared" ref="AA67:AA72" si="36">AU46</f>
        <v>16</v>
      </c>
      <c r="AB67" s="36">
        <f t="shared" ref="AB67:AB72" si="37">AV46</f>
        <v>358</v>
      </c>
      <c r="AC67" s="22">
        <f t="shared" ref="AC67:AC71" si="38">V67/$AB67</f>
        <v>5.027932960893855E-2</v>
      </c>
      <c r="AD67" s="22">
        <f t="shared" si="23"/>
        <v>0.13966480446927373</v>
      </c>
      <c r="AE67" s="22">
        <f t="shared" si="24"/>
        <v>0.29608938547486036</v>
      </c>
      <c r="AF67" s="22">
        <f t="shared" si="25"/>
        <v>0.33240223463687152</v>
      </c>
      <c r="AG67" s="22">
        <f t="shared" si="26"/>
        <v>0.13687150837988826</v>
      </c>
      <c r="AH67" s="22">
        <f t="shared" si="27"/>
        <v>4.4692737430167599E-2</v>
      </c>
      <c r="AI67" s="22">
        <f t="shared" si="28"/>
        <v>0.19883040935672514</v>
      </c>
      <c r="AJ67" s="22">
        <f t="shared" si="29"/>
        <v>0.80116959064327486</v>
      </c>
      <c r="AK67" s="37">
        <f t="shared" ref="AK67:AK72" si="39">BC46</f>
        <v>3.38</v>
      </c>
      <c r="AL67" s="37">
        <f t="shared" ref="AL67:AL72" si="40">BD46</f>
        <v>1.07</v>
      </c>
      <c r="AM67" s="38">
        <f t="shared" ref="AM67:AM72" si="41">BE46</f>
        <v>3</v>
      </c>
      <c r="AN67" s="38">
        <f t="shared" ref="AN67:AN72" si="42">BF46</f>
        <v>4</v>
      </c>
      <c r="AO67" s="55"/>
    </row>
    <row r="68" spans="1:41" s="79" customFormat="1" ht="16.5" customHeight="1">
      <c r="A68" s="35">
        <v>9</v>
      </c>
      <c r="B68" s="122" t="s">
        <v>68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4"/>
      <c r="V68" s="36">
        <f t="shared" si="31"/>
        <v>20</v>
      </c>
      <c r="W68" s="36">
        <f t="shared" si="32"/>
        <v>49</v>
      </c>
      <c r="X68" s="36">
        <f t="shared" si="33"/>
        <v>102</v>
      </c>
      <c r="Y68" s="36">
        <f t="shared" si="34"/>
        <v>126</v>
      </c>
      <c r="Z68" s="36">
        <f t="shared" si="35"/>
        <v>49</v>
      </c>
      <c r="AA68" s="36">
        <f t="shared" si="36"/>
        <v>12</v>
      </c>
      <c r="AB68" s="36">
        <f t="shared" si="37"/>
        <v>358</v>
      </c>
      <c r="AC68" s="22">
        <f t="shared" si="38"/>
        <v>5.5865921787709494E-2</v>
      </c>
      <c r="AD68" s="22">
        <f t="shared" si="23"/>
        <v>0.13687150837988826</v>
      </c>
      <c r="AE68" s="22">
        <f t="shared" si="24"/>
        <v>0.28491620111731841</v>
      </c>
      <c r="AF68" s="22">
        <f t="shared" si="25"/>
        <v>0.35195530726256985</v>
      </c>
      <c r="AG68" s="22">
        <f t="shared" si="26"/>
        <v>0.13687150837988826</v>
      </c>
      <c r="AH68" s="22">
        <f t="shared" si="27"/>
        <v>3.3519553072625698E-2</v>
      </c>
      <c r="AI68" s="22">
        <f t="shared" si="28"/>
        <v>0.19942196531791909</v>
      </c>
      <c r="AJ68" s="22">
        <f t="shared" si="29"/>
        <v>0.80057803468208089</v>
      </c>
      <c r="AK68" s="37">
        <f t="shared" si="39"/>
        <v>3.39</v>
      </c>
      <c r="AL68" s="37">
        <f t="shared" si="40"/>
        <v>1.07</v>
      </c>
      <c r="AM68" s="38">
        <f t="shared" si="41"/>
        <v>4</v>
      </c>
      <c r="AN68" s="38">
        <f t="shared" si="42"/>
        <v>4</v>
      </c>
      <c r="AO68" s="55"/>
    </row>
    <row r="69" spans="1:41" s="79" customFormat="1" ht="16.5" customHeight="1">
      <c r="A69" s="35">
        <v>10</v>
      </c>
      <c r="B69" s="122" t="s">
        <v>69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4"/>
      <c r="V69" s="36">
        <f t="shared" si="31"/>
        <v>19</v>
      </c>
      <c r="W69" s="36">
        <f t="shared" si="32"/>
        <v>34</v>
      </c>
      <c r="X69" s="36">
        <f t="shared" si="33"/>
        <v>93</v>
      </c>
      <c r="Y69" s="36">
        <f t="shared" si="34"/>
        <v>135</v>
      </c>
      <c r="Z69" s="36">
        <f t="shared" si="35"/>
        <v>71</v>
      </c>
      <c r="AA69" s="36">
        <f t="shared" si="36"/>
        <v>6</v>
      </c>
      <c r="AB69" s="36">
        <f t="shared" si="37"/>
        <v>358</v>
      </c>
      <c r="AC69" s="22">
        <f t="shared" si="38"/>
        <v>5.3072625698324022E-2</v>
      </c>
      <c r="AD69" s="22">
        <f t="shared" si="23"/>
        <v>9.4972067039106142E-2</v>
      </c>
      <c r="AE69" s="22">
        <f t="shared" si="24"/>
        <v>0.25977653631284914</v>
      </c>
      <c r="AF69" s="22">
        <f t="shared" si="25"/>
        <v>0.37709497206703912</v>
      </c>
      <c r="AG69" s="22">
        <f t="shared" si="26"/>
        <v>0.19832402234636873</v>
      </c>
      <c r="AH69" s="22">
        <f t="shared" si="27"/>
        <v>1.6759776536312849E-2</v>
      </c>
      <c r="AI69" s="22">
        <f t="shared" si="28"/>
        <v>0.15056818181818182</v>
      </c>
      <c r="AJ69" s="22">
        <f t="shared" si="29"/>
        <v>0.84943181818181823</v>
      </c>
      <c r="AK69" s="37">
        <f t="shared" si="39"/>
        <v>3.58</v>
      </c>
      <c r="AL69" s="37">
        <f t="shared" si="40"/>
        <v>1.08</v>
      </c>
      <c r="AM69" s="38">
        <f t="shared" si="41"/>
        <v>4</v>
      </c>
      <c r="AN69" s="38">
        <f t="shared" si="42"/>
        <v>4</v>
      </c>
      <c r="AO69" s="55"/>
    </row>
    <row r="70" spans="1:41" s="79" customFormat="1" ht="16.5" customHeight="1">
      <c r="A70" s="35">
        <v>11</v>
      </c>
      <c r="B70" s="122" t="s">
        <v>70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4"/>
      <c r="V70" s="36">
        <f t="shared" si="31"/>
        <v>25</v>
      </c>
      <c r="W70" s="36">
        <f t="shared" si="32"/>
        <v>45</v>
      </c>
      <c r="X70" s="36">
        <f t="shared" si="33"/>
        <v>90</v>
      </c>
      <c r="Y70" s="36">
        <f t="shared" si="34"/>
        <v>128</v>
      </c>
      <c r="Z70" s="36">
        <f t="shared" si="35"/>
        <v>56</v>
      </c>
      <c r="AA70" s="36">
        <f t="shared" si="36"/>
        <v>14</v>
      </c>
      <c r="AB70" s="36">
        <f t="shared" si="37"/>
        <v>358</v>
      </c>
      <c r="AC70" s="22">
        <f t="shared" si="38"/>
        <v>6.9832402234636867E-2</v>
      </c>
      <c r="AD70" s="22">
        <f t="shared" si="23"/>
        <v>0.12569832402234637</v>
      </c>
      <c r="AE70" s="22">
        <f t="shared" si="24"/>
        <v>0.25139664804469275</v>
      </c>
      <c r="AF70" s="22">
        <f t="shared" si="25"/>
        <v>0.35754189944134079</v>
      </c>
      <c r="AG70" s="22">
        <f t="shared" si="26"/>
        <v>0.15642458100558659</v>
      </c>
      <c r="AH70" s="22">
        <f t="shared" si="27"/>
        <v>3.9106145251396648E-2</v>
      </c>
      <c r="AI70" s="22">
        <f t="shared" si="28"/>
        <v>0.20348837209302326</v>
      </c>
      <c r="AJ70" s="22">
        <f t="shared" si="29"/>
        <v>0.79651162790697672</v>
      </c>
      <c r="AK70" s="37">
        <f t="shared" si="39"/>
        <v>3.42</v>
      </c>
      <c r="AL70" s="37">
        <f t="shared" si="40"/>
        <v>1.1299999999999999</v>
      </c>
      <c r="AM70" s="38">
        <f t="shared" si="41"/>
        <v>4</v>
      </c>
      <c r="AN70" s="38">
        <f t="shared" si="42"/>
        <v>4</v>
      </c>
      <c r="AO70" s="55"/>
    </row>
    <row r="71" spans="1:41" s="79" customFormat="1" ht="16.5" customHeight="1">
      <c r="A71" s="35">
        <v>12</v>
      </c>
      <c r="B71" s="122" t="s">
        <v>40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4"/>
      <c r="V71" s="36">
        <f t="shared" si="31"/>
        <v>12</v>
      </c>
      <c r="W71" s="36">
        <f t="shared" si="32"/>
        <v>26</v>
      </c>
      <c r="X71" s="36">
        <f t="shared" si="33"/>
        <v>75</v>
      </c>
      <c r="Y71" s="36">
        <f t="shared" si="34"/>
        <v>125</v>
      </c>
      <c r="Z71" s="36">
        <f t="shared" si="35"/>
        <v>115</v>
      </c>
      <c r="AA71" s="36">
        <f t="shared" si="36"/>
        <v>5</v>
      </c>
      <c r="AB71" s="36">
        <f t="shared" si="37"/>
        <v>358</v>
      </c>
      <c r="AC71" s="22">
        <f t="shared" si="38"/>
        <v>3.3519553072625698E-2</v>
      </c>
      <c r="AD71" s="22">
        <f t="shared" si="23"/>
        <v>7.2625698324022353E-2</v>
      </c>
      <c r="AE71" s="22">
        <f t="shared" si="24"/>
        <v>0.20949720670391062</v>
      </c>
      <c r="AF71" s="22">
        <f t="shared" si="25"/>
        <v>0.34916201117318435</v>
      </c>
      <c r="AG71" s="22">
        <f t="shared" si="26"/>
        <v>0.32122905027932963</v>
      </c>
      <c r="AH71" s="22">
        <f t="shared" si="27"/>
        <v>1.3966480446927373E-2</v>
      </c>
      <c r="AI71" s="22">
        <f t="shared" si="28"/>
        <v>0.10764872521246459</v>
      </c>
      <c r="AJ71" s="22">
        <f t="shared" si="29"/>
        <v>0.8923512747875354</v>
      </c>
      <c r="AK71" s="37">
        <f t="shared" si="39"/>
        <v>3.86</v>
      </c>
      <c r="AL71" s="37">
        <f t="shared" si="40"/>
        <v>1.06</v>
      </c>
      <c r="AM71" s="38">
        <f t="shared" si="41"/>
        <v>4</v>
      </c>
      <c r="AN71" s="38">
        <f t="shared" si="42"/>
        <v>4</v>
      </c>
      <c r="AO71" s="55"/>
    </row>
    <row r="72" spans="1:41" s="79" customFormat="1" ht="16.5" customHeight="1">
      <c r="A72" s="35">
        <v>13</v>
      </c>
      <c r="B72" s="122" t="s">
        <v>71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4"/>
      <c r="V72" s="36">
        <f t="shared" si="31"/>
        <v>44</v>
      </c>
      <c r="W72" s="36">
        <f t="shared" si="32"/>
        <v>69</v>
      </c>
      <c r="X72" s="36">
        <f t="shared" si="33"/>
        <v>109</v>
      </c>
      <c r="Y72" s="36">
        <f t="shared" si="34"/>
        <v>85</v>
      </c>
      <c r="Z72" s="36">
        <f t="shared" si="35"/>
        <v>44</v>
      </c>
      <c r="AA72" s="36">
        <f t="shared" si="36"/>
        <v>7</v>
      </c>
      <c r="AB72" s="36">
        <f t="shared" si="37"/>
        <v>358</v>
      </c>
      <c r="AC72" s="22">
        <f t="shared" ref="AC72" si="43">V72/$AB72</f>
        <v>0.12290502793296089</v>
      </c>
      <c r="AD72" s="22">
        <f t="shared" ref="AD72" si="44">W72/$AB72</f>
        <v>0.19273743016759776</v>
      </c>
      <c r="AE72" s="22">
        <f t="shared" ref="AE72" si="45">X72/$AB72</f>
        <v>0.30446927374301674</v>
      </c>
      <c r="AF72" s="22">
        <f t="shared" ref="AF72" si="46">Y72/$AB72</f>
        <v>0.23743016759776536</v>
      </c>
      <c r="AG72" s="22">
        <f t="shared" ref="AG72" si="47">Z72/$AB72</f>
        <v>0.12290502793296089</v>
      </c>
      <c r="AH72" s="22">
        <f t="shared" ref="AH72" si="48">AA72/$AB72</f>
        <v>1.9553072625698324E-2</v>
      </c>
      <c r="AI72" s="22">
        <f t="shared" ref="AI72" si="49">(V72+W72)/(V72+W72+X72+Y72+Z72)</f>
        <v>0.32193732193732194</v>
      </c>
      <c r="AJ72" s="22">
        <f t="shared" ref="AJ72" si="50">(X72+Y72+Z72)/(V72+W72+X72+Y72+Z72)</f>
        <v>0.67806267806267806</v>
      </c>
      <c r="AK72" s="37">
        <f t="shared" si="39"/>
        <v>3.05</v>
      </c>
      <c r="AL72" s="37">
        <f t="shared" si="40"/>
        <v>1.2</v>
      </c>
      <c r="AM72" s="38">
        <f t="shared" si="41"/>
        <v>3</v>
      </c>
      <c r="AN72" s="38">
        <f t="shared" si="42"/>
        <v>3</v>
      </c>
      <c r="AO72" s="55"/>
    </row>
    <row r="73" spans="1:41" s="79" customFormat="1" ht="16.5" customHeight="1">
      <c r="A73" s="80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75"/>
      <c r="W73" s="75"/>
      <c r="X73" s="75"/>
      <c r="Y73" s="75"/>
      <c r="Z73" s="75"/>
      <c r="AA73" s="75"/>
      <c r="AB73" s="75"/>
      <c r="AC73" s="76"/>
      <c r="AD73" s="76"/>
      <c r="AE73" s="76"/>
      <c r="AF73" s="76"/>
      <c r="AG73" s="76"/>
      <c r="AH73" s="76"/>
      <c r="AI73" s="76"/>
      <c r="AJ73" s="76"/>
      <c r="AK73" s="77"/>
      <c r="AL73" s="77"/>
      <c r="AM73" s="78"/>
      <c r="AN73" s="78"/>
      <c r="AO73" s="55"/>
    </row>
    <row r="74" spans="1:41" s="79" customFormat="1" ht="16.5" customHeight="1">
      <c r="A74" s="80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75"/>
      <c r="W74" s="75"/>
      <c r="X74" s="75"/>
      <c r="Y74" s="75"/>
      <c r="Z74" s="75"/>
      <c r="AA74" s="75"/>
      <c r="AB74" s="75"/>
      <c r="AC74" s="76"/>
      <c r="AD74" s="76"/>
      <c r="AE74" s="76"/>
      <c r="AF74" s="76"/>
      <c r="AG74" s="76"/>
      <c r="AH74" s="76"/>
      <c r="AI74" s="76"/>
      <c r="AJ74" s="76"/>
      <c r="AK74" s="77"/>
      <c r="AL74" s="77"/>
      <c r="AM74" s="78"/>
      <c r="AN74" s="78"/>
      <c r="AO74" s="55"/>
    </row>
    <row r="75" spans="1:41" s="79" customFormat="1" ht="16.5" customHeight="1">
      <c r="A75" s="2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9"/>
      <c r="W75" s="49"/>
      <c r="X75" s="49"/>
      <c r="Y75" s="49"/>
      <c r="Z75" s="49"/>
      <c r="AA75" s="49"/>
      <c r="AB75" s="49"/>
      <c r="AC75" s="50"/>
      <c r="AD75" s="50"/>
      <c r="AE75" s="50"/>
      <c r="AF75" s="50"/>
      <c r="AG75" s="50"/>
      <c r="AH75" s="50"/>
      <c r="AI75" s="50"/>
      <c r="AJ75" s="50"/>
      <c r="AK75" s="51"/>
      <c r="AL75" s="51"/>
      <c r="AM75" s="52"/>
      <c r="AN75" s="52"/>
      <c r="AO75" s="55"/>
    </row>
    <row r="76" spans="1:41" s="79" customFormat="1" ht="16.5" customHeight="1">
      <c r="A76" s="31"/>
      <c r="B76" s="28"/>
      <c r="C76" s="28"/>
      <c r="D76" s="28"/>
      <c r="E76" s="28"/>
      <c r="F76" s="28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83"/>
      <c r="S76" s="31"/>
      <c r="T76" s="31"/>
      <c r="U76" s="31"/>
      <c r="V76" s="125" t="s">
        <v>9</v>
      </c>
      <c r="W76" s="125"/>
      <c r="X76" s="125"/>
      <c r="Y76" s="125"/>
      <c r="Z76" s="125"/>
      <c r="AA76" s="125"/>
      <c r="AB76" s="16"/>
      <c r="AC76" s="125" t="s">
        <v>10</v>
      </c>
      <c r="AD76" s="125"/>
      <c r="AE76" s="125"/>
      <c r="AF76" s="125"/>
      <c r="AG76" s="125"/>
      <c r="AH76" s="125"/>
      <c r="AI76" s="100" t="s">
        <v>49</v>
      </c>
      <c r="AJ76" s="102"/>
      <c r="AK76" s="119" t="s">
        <v>11</v>
      </c>
      <c r="AL76" s="119"/>
      <c r="AM76" s="119"/>
      <c r="AN76" s="119"/>
      <c r="AO76" s="55"/>
    </row>
    <row r="77" spans="1:41" s="79" customFormat="1" ht="16.5" customHeight="1">
      <c r="A77" s="31"/>
      <c r="B77" s="33"/>
      <c r="C77" s="33"/>
      <c r="D77" s="33"/>
      <c r="E77" s="33"/>
      <c r="F77" s="33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125"/>
      <c r="W77" s="125"/>
      <c r="X77" s="125"/>
      <c r="Y77" s="125"/>
      <c r="Z77" s="125"/>
      <c r="AA77" s="125"/>
      <c r="AB77" s="16"/>
      <c r="AC77" s="125"/>
      <c r="AD77" s="125"/>
      <c r="AE77" s="125"/>
      <c r="AF77" s="125"/>
      <c r="AG77" s="125"/>
      <c r="AH77" s="125"/>
      <c r="AI77" s="106"/>
      <c r="AJ77" s="108"/>
      <c r="AK77" s="119"/>
      <c r="AL77" s="119"/>
      <c r="AM77" s="119"/>
      <c r="AN77" s="119"/>
      <c r="AO77" s="55"/>
    </row>
    <row r="78" spans="1:41" s="79" customFormat="1" ht="16.5" customHeight="1">
      <c r="A78" s="34"/>
      <c r="B78" s="126" t="s">
        <v>72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8"/>
      <c r="V78" s="17">
        <v>1</v>
      </c>
      <c r="W78" s="17">
        <v>2</v>
      </c>
      <c r="X78" s="17">
        <v>3</v>
      </c>
      <c r="Y78" s="17">
        <v>4</v>
      </c>
      <c r="Z78" s="17">
        <v>5</v>
      </c>
      <c r="AA78" s="17" t="s">
        <v>13</v>
      </c>
      <c r="AB78" s="18" t="s">
        <v>14</v>
      </c>
      <c r="AC78" s="17">
        <v>1</v>
      </c>
      <c r="AD78" s="17">
        <v>2</v>
      </c>
      <c r="AE78" s="17">
        <v>3</v>
      </c>
      <c r="AF78" s="17">
        <v>4</v>
      </c>
      <c r="AG78" s="17">
        <v>5</v>
      </c>
      <c r="AH78" s="17" t="s">
        <v>13</v>
      </c>
      <c r="AI78" s="65" t="s">
        <v>47</v>
      </c>
      <c r="AJ78" s="65" t="s">
        <v>48</v>
      </c>
      <c r="AK78" s="19" t="s">
        <v>15</v>
      </c>
      <c r="AL78" s="19" t="s">
        <v>16</v>
      </c>
      <c r="AM78" s="84" t="s">
        <v>17</v>
      </c>
      <c r="AN78" s="84" t="s">
        <v>18</v>
      </c>
      <c r="AO78" s="55"/>
    </row>
    <row r="79" spans="1:41" s="79" customFormat="1" ht="16.5" customHeight="1">
      <c r="A79" s="35">
        <v>14</v>
      </c>
      <c r="B79" s="129" t="s">
        <v>78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1"/>
      <c r="V79" s="36">
        <f>AP52</f>
        <v>13</v>
      </c>
      <c r="W79" s="36">
        <f t="shared" ref="W79:AB79" si="51">AQ52</f>
        <v>44</v>
      </c>
      <c r="X79" s="36">
        <f t="shared" si="51"/>
        <v>87</v>
      </c>
      <c r="Y79" s="36">
        <f t="shared" si="51"/>
        <v>129</v>
      </c>
      <c r="Z79" s="36">
        <f t="shared" si="51"/>
        <v>78</v>
      </c>
      <c r="AA79" s="36">
        <f t="shared" si="51"/>
        <v>7</v>
      </c>
      <c r="AB79" s="36">
        <f t="shared" si="51"/>
        <v>358</v>
      </c>
      <c r="AC79" s="22">
        <f t="shared" ref="AC79:AH80" si="52">V79/$AB79</f>
        <v>3.6312849162011177E-2</v>
      </c>
      <c r="AD79" s="22">
        <f t="shared" si="52"/>
        <v>0.12290502793296089</v>
      </c>
      <c r="AE79" s="22">
        <f t="shared" si="52"/>
        <v>0.24301675977653631</v>
      </c>
      <c r="AF79" s="22">
        <f t="shared" si="52"/>
        <v>0.36033519553072624</v>
      </c>
      <c r="AG79" s="22">
        <f t="shared" si="52"/>
        <v>0.21787709497206703</v>
      </c>
      <c r="AH79" s="22">
        <f t="shared" si="52"/>
        <v>1.9553072625698324E-2</v>
      </c>
      <c r="AI79" s="22">
        <f>(V79+W79)/(V79+W79+X79+Y79+Z79)</f>
        <v>0.1623931623931624</v>
      </c>
      <c r="AJ79" s="22">
        <f>(X79+Y79+Z79)/(V79+W79+X79+Y79+Z79)</f>
        <v>0.83760683760683763</v>
      </c>
      <c r="AK79" s="37">
        <f>BC52</f>
        <v>3.61</v>
      </c>
      <c r="AL79" s="37">
        <f t="shared" ref="AL79:AN79" si="53">BD52</f>
        <v>1.08</v>
      </c>
      <c r="AM79" s="38">
        <f t="shared" si="53"/>
        <v>4</v>
      </c>
      <c r="AN79" s="38">
        <f t="shared" si="53"/>
        <v>4</v>
      </c>
      <c r="AO79" s="55"/>
    </row>
    <row r="80" spans="1:41" s="79" customFormat="1" ht="16.5" customHeight="1">
      <c r="A80" s="74">
        <v>15</v>
      </c>
      <c r="B80" s="132" t="s">
        <v>79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4"/>
      <c r="V80" s="40">
        <f>AP53</f>
        <v>27</v>
      </c>
      <c r="W80" s="40">
        <f t="shared" ref="W80" si="54">AQ53</f>
        <v>76</v>
      </c>
      <c r="X80" s="40">
        <f t="shared" ref="X80" si="55">AR53</f>
        <v>89</v>
      </c>
      <c r="Y80" s="40">
        <f t="shared" ref="Y80" si="56">AS53</f>
        <v>117</v>
      </c>
      <c r="Z80" s="40">
        <f t="shared" ref="Z80" si="57">AT53</f>
        <v>41</v>
      </c>
      <c r="AA80" s="40">
        <f t="shared" ref="AA80" si="58">AU53</f>
        <v>8</v>
      </c>
      <c r="AB80" s="40">
        <f t="shared" ref="AB80" si="59">AV53</f>
        <v>358</v>
      </c>
      <c r="AC80" s="41">
        <f t="shared" si="52"/>
        <v>7.5418994413407825E-2</v>
      </c>
      <c r="AD80" s="41">
        <f t="shared" si="52"/>
        <v>0.21229050279329609</v>
      </c>
      <c r="AE80" s="41">
        <f t="shared" si="52"/>
        <v>0.24860335195530725</v>
      </c>
      <c r="AF80" s="41">
        <f t="shared" si="52"/>
        <v>0.32681564245810057</v>
      </c>
      <c r="AG80" s="41">
        <f t="shared" si="52"/>
        <v>0.11452513966480447</v>
      </c>
      <c r="AH80" s="41">
        <f t="shared" si="52"/>
        <v>2.23463687150838E-2</v>
      </c>
      <c r="AI80" s="41">
        <f>(V80+W80)/(V80+W80+X80+Y80+Z80)</f>
        <v>0.29428571428571426</v>
      </c>
      <c r="AJ80" s="41">
        <f>(X80+Y80+Z80)/(V80+W80+X80+Y80+Z80)</f>
        <v>0.70571428571428574</v>
      </c>
      <c r="AK80" s="42">
        <f>BC53</f>
        <v>3.2</v>
      </c>
      <c r="AL80" s="42">
        <f t="shared" ref="AL80" si="60">BD53</f>
        <v>1.1399999999999999</v>
      </c>
      <c r="AM80" s="43">
        <f t="shared" ref="AM80" si="61">BE53</f>
        <v>3</v>
      </c>
      <c r="AN80" s="43">
        <f t="shared" ref="AN80" si="62">BF53</f>
        <v>4</v>
      </c>
      <c r="AO80" s="55"/>
    </row>
    <row r="81" spans="1:41" s="79" customFormat="1" ht="16.5" customHeight="1">
      <c r="A81" s="80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49"/>
      <c r="W81" s="49"/>
      <c r="X81" s="49"/>
      <c r="Y81" s="49"/>
      <c r="Z81" s="49"/>
      <c r="AA81" s="49"/>
      <c r="AB81" s="49"/>
      <c r="AC81" s="50"/>
      <c r="AD81" s="50"/>
      <c r="AE81" s="50"/>
      <c r="AF81" s="50"/>
      <c r="AG81" s="50"/>
      <c r="AH81" s="50"/>
      <c r="AI81" s="50"/>
      <c r="AJ81" s="50"/>
      <c r="AK81" s="51"/>
      <c r="AL81" s="51"/>
      <c r="AM81" s="52"/>
      <c r="AN81" s="52"/>
      <c r="AO81" s="55"/>
    </row>
    <row r="82" spans="1:41" s="79" customFormat="1" ht="16.5" customHeight="1">
      <c r="A82" s="126" t="s">
        <v>73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8"/>
      <c r="V82" s="49"/>
      <c r="W82" s="49"/>
      <c r="X82" s="49"/>
      <c r="Y82" s="49"/>
      <c r="Z82" s="49"/>
      <c r="AA82" s="49"/>
      <c r="AB82" s="49"/>
      <c r="AC82" s="50"/>
      <c r="AD82" s="50"/>
      <c r="AE82" s="50"/>
      <c r="AF82" s="50"/>
      <c r="AG82" s="50"/>
      <c r="AH82" s="50"/>
      <c r="AI82" s="50"/>
      <c r="AJ82" s="50"/>
      <c r="AK82" s="51"/>
      <c r="AL82" s="51"/>
      <c r="AM82" s="52"/>
      <c r="AN82" s="52"/>
      <c r="AO82" s="55"/>
    </row>
    <row r="83" spans="1:41" s="79" customFormat="1" ht="16.5" customHeight="1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49"/>
      <c r="W83" s="49"/>
      <c r="X83" s="49"/>
      <c r="Y83" s="49"/>
      <c r="Z83" s="49"/>
      <c r="AA83" s="49"/>
      <c r="AB83" s="49"/>
      <c r="AC83" s="50"/>
      <c r="AD83" s="50"/>
      <c r="AE83" s="50"/>
      <c r="AF83" s="50"/>
      <c r="AG83" s="50"/>
      <c r="AH83" s="50"/>
      <c r="AI83" s="50"/>
      <c r="AJ83" s="50"/>
      <c r="AK83" s="51"/>
      <c r="AL83" s="51"/>
      <c r="AM83" s="52"/>
      <c r="AN83" s="52"/>
      <c r="AO83" s="55"/>
    </row>
    <row r="84" spans="1:41" s="79" customFormat="1" ht="16.5" customHeight="1">
      <c r="A84" s="135" t="s">
        <v>74</v>
      </c>
      <c r="B84" s="136"/>
      <c r="C84" s="136"/>
      <c r="D84" s="136"/>
      <c r="E84" s="136"/>
      <c r="F84" s="136"/>
      <c r="G84" s="136"/>
      <c r="H84" s="137"/>
      <c r="I84" s="44">
        <v>50</v>
      </c>
      <c r="J84" s="98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49"/>
      <c r="W84" s="49"/>
      <c r="X84" s="49"/>
      <c r="Y84" s="49"/>
      <c r="Z84" s="49"/>
      <c r="AA84" s="49"/>
      <c r="AB84" s="49"/>
      <c r="AC84" s="50"/>
      <c r="AD84" s="50"/>
      <c r="AE84" s="50"/>
      <c r="AF84" s="50"/>
      <c r="AG84" s="50"/>
      <c r="AH84" s="50"/>
      <c r="AI84" s="50"/>
      <c r="AJ84" s="50"/>
      <c r="AK84" s="51"/>
      <c r="AL84" s="51"/>
      <c r="AM84" s="52"/>
      <c r="AN84" s="52"/>
      <c r="AO84" s="55"/>
    </row>
    <row r="85" spans="1:41" s="79" customFormat="1" ht="16.5" customHeight="1">
      <c r="A85" s="135" t="s">
        <v>75</v>
      </c>
      <c r="B85" s="136"/>
      <c r="C85" s="136"/>
      <c r="D85" s="136"/>
      <c r="E85" s="136"/>
      <c r="F85" s="136"/>
      <c r="G85" s="136"/>
      <c r="H85" s="137"/>
      <c r="I85" s="44">
        <v>69</v>
      </c>
      <c r="J85" s="98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49"/>
      <c r="W85" s="49"/>
      <c r="X85" s="49"/>
      <c r="Y85" s="49"/>
      <c r="Z85" s="49"/>
      <c r="AA85" s="49"/>
      <c r="AB85" s="49"/>
      <c r="AC85" s="50"/>
      <c r="AD85" s="50"/>
      <c r="AE85" s="50"/>
      <c r="AF85" s="50"/>
      <c r="AG85" s="50"/>
      <c r="AH85" s="50"/>
      <c r="AI85" s="50"/>
      <c r="AJ85" s="50"/>
      <c r="AK85" s="51"/>
      <c r="AL85" s="51"/>
      <c r="AM85" s="52"/>
      <c r="AN85" s="52"/>
      <c r="AO85" s="55"/>
    </row>
    <row r="86" spans="1:41" s="79" customFormat="1" ht="16.5" customHeight="1">
      <c r="A86" s="135" t="s">
        <v>76</v>
      </c>
      <c r="B86" s="136"/>
      <c r="C86" s="136"/>
      <c r="D86" s="136"/>
      <c r="E86" s="136"/>
      <c r="F86" s="136"/>
      <c r="G86" s="136"/>
      <c r="H86" s="137"/>
      <c r="I86" s="44">
        <v>123</v>
      </c>
      <c r="J86" s="98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49"/>
      <c r="W86" s="49"/>
      <c r="X86" s="49"/>
      <c r="Y86" s="49"/>
      <c r="Z86" s="49"/>
      <c r="AA86" s="49"/>
      <c r="AB86" s="49"/>
      <c r="AC86" s="50"/>
      <c r="AD86" s="50"/>
      <c r="AE86" s="50"/>
      <c r="AF86" s="50"/>
      <c r="AG86" s="50"/>
      <c r="AH86" s="50"/>
      <c r="AI86" s="50"/>
      <c r="AJ86" s="50"/>
      <c r="AK86" s="51"/>
      <c r="AL86" s="51"/>
      <c r="AM86" s="52"/>
      <c r="AN86" s="52"/>
      <c r="AO86" s="55"/>
    </row>
    <row r="87" spans="1:41" s="79" customFormat="1" ht="16.5" customHeight="1">
      <c r="A87" s="135" t="s">
        <v>77</v>
      </c>
      <c r="B87" s="136"/>
      <c r="C87" s="136"/>
      <c r="D87" s="136"/>
      <c r="E87" s="136"/>
      <c r="F87" s="136"/>
      <c r="G87" s="136"/>
      <c r="H87" s="137"/>
      <c r="I87" s="44">
        <v>101</v>
      </c>
      <c r="J87" s="98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49"/>
      <c r="W87" s="49"/>
      <c r="X87" s="49"/>
      <c r="Y87" s="49"/>
      <c r="Z87" s="49"/>
      <c r="AA87" s="49"/>
      <c r="AB87" s="49"/>
      <c r="AC87" s="50"/>
      <c r="AD87" s="50"/>
      <c r="AE87" s="50"/>
      <c r="AF87" s="50"/>
      <c r="AG87" s="50"/>
      <c r="AH87" s="50"/>
      <c r="AI87" s="50"/>
      <c r="AJ87" s="50"/>
      <c r="AK87" s="51"/>
      <c r="AL87" s="51"/>
      <c r="AM87" s="52"/>
      <c r="AN87" s="52"/>
      <c r="AO87" s="55"/>
    </row>
    <row r="88" spans="1:41" s="79" customFormat="1" ht="16.5" customHeight="1">
      <c r="A88" s="135" t="s">
        <v>85</v>
      </c>
      <c r="B88" s="136"/>
      <c r="C88" s="136"/>
      <c r="D88" s="136"/>
      <c r="E88" s="136"/>
      <c r="F88" s="136"/>
      <c r="G88" s="136"/>
      <c r="H88" s="137"/>
      <c r="I88" s="48"/>
      <c r="J88" s="81"/>
      <c r="K88" s="82"/>
      <c r="L88" s="82"/>
      <c r="M88" s="81"/>
      <c r="N88" s="81"/>
      <c r="O88" s="81"/>
      <c r="P88" s="81"/>
      <c r="Q88" s="81"/>
      <c r="R88" s="81"/>
      <c r="S88" s="81"/>
      <c r="T88" s="81"/>
      <c r="U88" s="81"/>
      <c r="V88" s="49"/>
      <c r="W88" s="49"/>
      <c r="X88" s="49"/>
      <c r="Y88" s="49"/>
      <c r="Z88" s="49"/>
      <c r="AA88" s="49"/>
      <c r="AB88" s="49"/>
      <c r="AC88" s="50"/>
      <c r="AD88" s="50"/>
      <c r="AE88" s="50"/>
      <c r="AF88" s="50"/>
      <c r="AG88" s="50"/>
      <c r="AH88" s="50"/>
      <c r="AI88" s="50"/>
      <c r="AJ88" s="50"/>
      <c r="AK88" s="51"/>
      <c r="AL88" s="51"/>
      <c r="AM88" s="52"/>
      <c r="AN88" s="52"/>
      <c r="AO88" s="55"/>
    </row>
    <row r="89" spans="1:41" s="79" customFormat="1" ht="16.5" customHeight="1">
      <c r="A89" t="s">
        <v>24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9"/>
      <c r="W89" s="49"/>
      <c r="X89" s="49"/>
      <c r="Y89" s="49"/>
      <c r="Z89" s="49"/>
      <c r="AA89" s="49"/>
      <c r="AB89" s="49"/>
      <c r="AC89" s="50"/>
      <c r="AD89" s="50"/>
      <c r="AE89" s="50"/>
      <c r="AF89" s="50"/>
      <c r="AG89" s="50"/>
      <c r="AH89" s="50"/>
      <c r="AI89" s="50"/>
      <c r="AJ89" s="50"/>
      <c r="AK89" s="51"/>
      <c r="AL89" s="51"/>
      <c r="AM89" s="52"/>
      <c r="AN89" s="52"/>
      <c r="AO89" s="55"/>
    </row>
    <row r="90" spans="1:41" s="20" customFormat="1" ht="15.75" customHeight="1">
      <c r="A90" s="29"/>
      <c r="B90" s="29"/>
      <c r="C90" s="30"/>
      <c r="D90" s="31"/>
      <c r="E90" s="31"/>
      <c r="F90" s="31"/>
      <c r="G90" s="31"/>
      <c r="H90" s="31"/>
      <c r="I90" s="31"/>
      <c r="J90" s="31"/>
      <c r="K90" s="32"/>
      <c r="L90" s="32"/>
      <c r="M90" s="31"/>
      <c r="N90" s="31"/>
      <c r="O90" s="31"/>
      <c r="P90" s="27"/>
      <c r="Q90" s="27"/>
      <c r="R90" s="27"/>
      <c r="S90" s="27"/>
      <c r="T90" s="32"/>
      <c r="U90" s="32"/>
      <c r="V90" s="27"/>
      <c r="W90" s="27"/>
      <c r="X90" s="27"/>
      <c r="Y90" s="27"/>
      <c r="Z90" s="27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93"/>
      <c r="AN90" s="93"/>
      <c r="AO90" s="1"/>
    </row>
    <row r="91" spans="1:41" s="20" customFormat="1" ht="16.5" customHeight="1">
      <c r="A91" s="126" t="s">
        <v>41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8"/>
      <c r="V91" s="27"/>
      <c r="W91" s="27"/>
      <c r="X91" s="27"/>
      <c r="Y91" s="27"/>
      <c r="Z91" s="27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93"/>
      <c r="AN91" s="93"/>
      <c r="AO91" s="1"/>
    </row>
    <row r="92" spans="1:41" s="20" customFormat="1" ht="16.5" customHeight="1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2"/>
      <c r="L92" s="32"/>
      <c r="M92" s="31"/>
      <c r="N92" s="31"/>
      <c r="O92" s="31"/>
      <c r="P92" s="27"/>
      <c r="Q92" s="27"/>
      <c r="R92" s="27"/>
      <c r="S92" s="27"/>
      <c r="T92" s="32"/>
      <c r="U92" s="32"/>
      <c r="V92" s="27"/>
      <c r="W92" s="27"/>
      <c r="X92" s="27"/>
      <c r="Y92" s="27"/>
      <c r="Z92" s="27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93"/>
      <c r="AN92" s="93"/>
      <c r="AO92" s="1"/>
    </row>
    <row r="93" spans="1:41" s="20" customFormat="1" ht="16.5" customHeight="1">
      <c r="A93" s="135" t="s">
        <v>33</v>
      </c>
      <c r="B93" s="136"/>
      <c r="C93" s="136"/>
      <c r="D93" s="136"/>
      <c r="E93" s="136"/>
      <c r="F93" s="136"/>
      <c r="G93" s="136"/>
      <c r="H93" s="137"/>
      <c r="I93" s="44">
        <v>26</v>
      </c>
      <c r="J93" s="99"/>
      <c r="K93" s="32"/>
      <c r="L93" s="32"/>
      <c r="M93" s="31"/>
      <c r="N93" s="31"/>
      <c r="O93" s="31"/>
      <c r="P93" s="27"/>
      <c r="Q93" s="27"/>
      <c r="R93" s="27"/>
      <c r="S93" s="27"/>
      <c r="T93" s="32"/>
      <c r="U93" s="32"/>
      <c r="V93" s="27"/>
      <c r="W93" s="27"/>
      <c r="X93" s="27"/>
      <c r="Y93" s="27"/>
      <c r="Z93" s="27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93"/>
      <c r="AN93" s="93"/>
      <c r="AO93" s="1"/>
    </row>
    <row r="94" spans="1:41" s="20" customFormat="1" ht="16.5" customHeight="1">
      <c r="A94" s="135" t="s">
        <v>20</v>
      </c>
      <c r="B94" s="136"/>
      <c r="C94" s="136"/>
      <c r="D94" s="136"/>
      <c r="E94" s="136"/>
      <c r="F94" s="136"/>
      <c r="G94" s="136"/>
      <c r="H94" s="137"/>
      <c r="I94" s="44">
        <v>9</v>
      </c>
      <c r="J94" s="99"/>
      <c r="K94" s="32"/>
      <c r="L94" s="32"/>
      <c r="M94" s="31"/>
      <c r="N94" s="31"/>
      <c r="O94" s="31"/>
      <c r="P94" s="27"/>
      <c r="Q94" s="27"/>
      <c r="R94" s="27"/>
      <c r="S94" s="27"/>
      <c r="T94" s="32"/>
      <c r="U94" s="32"/>
      <c r="V94" s="27"/>
      <c r="W94" s="27"/>
      <c r="X94" s="27"/>
      <c r="Y94" s="27"/>
      <c r="Z94" s="27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93"/>
      <c r="AN94" s="93"/>
      <c r="AO94" s="1"/>
    </row>
    <row r="95" spans="1:41" s="20" customFormat="1" ht="16.5" customHeight="1">
      <c r="A95" s="135" t="s">
        <v>34</v>
      </c>
      <c r="B95" s="136"/>
      <c r="C95" s="136"/>
      <c r="D95" s="136"/>
      <c r="E95" s="136"/>
      <c r="F95" s="136"/>
      <c r="G95" s="136"/>
      <c r="H95" s="137"/>
      <c r="I95" s="44">
        <v>10</v>
      </c>
      <c r="J95" s="99"/>
      <c r="K95" s="32"/>
      <c r="L95" s="32"/>
      <c r="M95" s="31"/>
      <c r="N95" s="31"/>
      <c r="O95" s="31"/>
      <c r="P95" s="27"/>
      <c r="Q95" s="27"/>
      <c r="R95" s="27"/>
      <c r="S95" s="27"/>
      <c r="T95" s="32"/>
      <c r="U95" s="32"/>
      <c r="V95" s="27"/>
      <c r="W95" s="27"/>
      <c r="X95" s="27"/>
      <c r="Y95" s="27"/>
      <c r="Z95" s="27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93"/>
      <c r="AN95" s="93"/>
      <c r="AO95" s="1"/>
    </row>
    <row r="96" spans="1:41" s="20" customFormat="1" ht="16.5" customHeight="1">
      <c r="A96" s="135" t="s">
        <v>21</v>
      </c>
      <c r="B96" s="136"/>
      <c r="C96" s="136"/>
      <c r="D96" s="136"/>
      <c r="E96" s="136"/>
      <c r="F96" s="136"/>
      <c r="G96" s="136"/>
      <c r="H96" s="137"/>
      <c r="I96" s="44">
        <v>134</v>
      </c>
      <c r="J96" s="99"/>
      <c r="K96" s="32"/>
      <c r="L96" s="32"/>
      <c r="M96" s="31"/>
      <c r="N96" s="31"/>
      <c r="O96" s="31"/>
      <c r="P96" s="27"/>
      <c r="Q96" s="27"/>
      <c r="R96" s="27"/>
      <c r="S96" s="27"/>
      <c r="T96" s="32"/>
      <c r="U96" s="32"/>
      <c r="V96" s="27"/>
      <c r="W96" s="27"/>
      <c r="X96" s="27"/>
      <c r="Y96" s="27"/>
      <c r="Z96" s="27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93"/>
      <c r="AN96" s="93"/>
      <c r="AO96" s="1"/>
    </row>
    <row r="97" spans="1:41" s="20" customFormat="1" ht="16.5" customHeight="1">
      <c r="A97" s="135" t="s">
        <v>35</v>
      </c>
      <c r="B97" s="136"/>
      <c r="C97" s="136"/>
      <c r="D97" s="136"/>
      <c r="E97" s="136"/>
      <c r="F97" s="136"/>
      <c r="G97" s="136"/>
      <c r="H97" s="137"/>
      <c r="I97" s="44">
        <v>13</v>
      </c>
      <c r="J97" s="99"/>
      <c r="K97" s="32"/>
      <c r="L97" s="32"/>
      <c r="M97" s="31"/>
      <c r="N97" s="31"/>
      <c r="O97" s="31"/>
      <c r="P97" s="27"/>
      <c r="Q97" s="27"/>
      <c r="R97" s="27"/>
      <c r="S97" s="27"/>
      <c r="T97" s="32"/>
      <c r="U97" s="32"/>
      <c r="V97" s="27"/>
      <c r="W97" s="27"/>
      <c r="X97" s="27"/>
      <c r="Y97" s="27"/>
      <c r="Z97" s="27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93"/>
      <c r="AN97" s="93"/>
      <c r="AO97" s="1"/>
    </row>
    <row r="98" spans="1:41" s="20" customFormat="1" ht="16.5" customHeight="1">
      <c r="A98" s="135" t="s">
        <v>36</v>
      </c>
      <c r="B98" s="136"/>
      <c r="C98" s="136"/>
      <c r="D98" s="136"/>
      <c r="E98" s="136"/>
      <c r="F98" s="136"/>
      <c r="G98" s="136"/>
      <c r="H98" s="137"/>
      <c r="I98" s="44">
        <v>22</v>
      </c>
      <c r="J98" s="99"/>
      <c r="K98" s="32"/>
      <c r="L98" s="32"/>
      <c r="M98" s="31"/>
      <c r="N98" s="31"/>
      <c r="O98" s="31"/>
      <c r="P98" s="27"/>
      <c r="Q98" s="27"/>
      <c r="R98" s="27"/>
      <c r="S98" s="27"/>
      <c r="T98" s="32"/>
      <c r="U98" s="32"/>
      <c r="V98" s="27"/>
      <c r="W98" s="27"/>
      <c r="X98" s="27"/>
      <c r="Y98" s="27"/>
      <c r="Z98" s="27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93"/>
      <c r="AN98" s="93"/>
      <c r="AO98" s="1"/>
    </row>
    <row r="99" spans="1:41" s="20" customFormat="1" ht="16.5" customHeight="1">
      <c r="A99" s="135" t="s">
        <v>22</v>
      </c>
      <c r="B99" s="136"/>
      <c r="C99" s="136"/>
      <c r="D99" s="136"/>
      <c r="E99" s="136"/>
      <c r="F99" s="136"/>
      <c r="G99" s="136"/>
      <c r="H99" s="137"/>
      <c r="I99" s="44">
        <v>24</v>
      </c>
      <c r="J99" s="99"/>
      <c r="K99" s="32"/>
      <c r="L99" s="32"/>
      <c r="M99" s="31"/>
      <c r="N99" s="31"/>
      <c r="O99" s="31"/>
      <c r="P99" s="27"/>
      <c r="Q99" s="27"/>
      <c r="R99" s="27"/>
      <c r="S99" s="27"/>
      <c r="T99" s="32"/>
      <c r="U99" s="32"/>
      <c r="V99" s="27"/>
      <c r="W99" s="27"/>
      <c r="X99" s="27"/>
      <c r="Y99" s="27"/>
      <c r="Z99" s="27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93"/>
      <c r="AN99" s="93"/>
      <c r="AO99" s="1"/>
    </row>
    <row r="100" spans="1:41" s="20" customFormat="1" ht="16.5" customHeight="1">
      <c r="A100" s="135" t="s">
        <v>37</v>
      </c>
      <c r="B100" s="136"/>
      <c r="C100" s="136"/>
      <c r="D100" s="136"/>
      <c r="E100" s="136"/>
      <c r="F100" s="136"/>
      <c r="G100" s="136"/>
      <c r="H100" s="137"/>
      <c r="I100" s="44">
        <v>82</v>
      </c>
      <c r="J100" s="99"/>
      <c r="K100" s="32"/>
      <c r="L100" s="32"/>
      <c r="M100" s="31"/>
      <c r="N100" s="31"/>
      <c r="O100" s="31"/>
      <c r="P100" s="27"/>
      <c r="Q100" s="27"/>
      <c r="R100" s="27"/>
      <c r="S100" s="27"/>
      <c r="T100" s="32"/>
      <c r="U100" s="32"/>
      <c r="V100" s="27"/>
      <c r="W100" s="27"/>
      <c r="X100" s="27"/>
      <c r="Y100" s="27"/>
      <c r="Z100" s="27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93"/>
      <c r="AN100" s="93"/>
      <c r="AO100" s="1"/>
    </row>
    <row r="101" spans="1:41" s="20" customFormat="1" ht="16.5" customHeight="1">
      <c r="A101" s="135" t="s">
        <v>23</v>
      </c>
      <c r="B101" s="136"/>
      <c r="C101" s="136"/>
      <c r="D101" s="136"/>
      <c r="E101" s="136"/>
      <c r="F101" s="136"/>
      <c r="G101" s="136"/>
      <c r="H101" s="137"/>
      <c r="I101" s="45"/>
      <c r="J101" s="31"/>
      <c r="K101" s="32"/>
      <c r="L101" s="32"/>
      <c r="M101" s="31"/>
      <c r="N101" s="31"/>
      <c r="O101" s="31"/>
      <c r="P101" s="27"/>
      <c r="Q101" s="27"/>
      <c r="R101" s="27"/>
      <c r="S101" s="27"/>
      <c r="T101" s="32"/>
      <c r="U101" s="32"/>
      <c r="V101" s="27"/>
      <c r="W101" s="27"/>
      <c r="X101" s="27"/>
      <c r="Y101" s="27"/>
      <c r="Z101" s="27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93"/>
      <c r="AN101" s="93"/>
      <c r="AO101" s="1"/>
    </row>
    <row r="102" spans="1:41" s="20" customFormat="1" ht="16.5" customHeight="1">
      <c r="A102" t="s">
        <v>24</v>
      </c>
      <c r="B102" s="29"/>
      <c r="C102" s="30"/>
      <c r="D102" s="31"/>
      <c r="E102" s="31"/>
      <c r="F102" s="31"/>
      <c r="G102" s="31"/>
      <c r="H102" s="31"/>
      <c r="I102" s="31"/>
      <c r="J102" s="31"/>
      <c r="K102" s="32"/>
      <c r="L102" s="32"/>
      <c r="M102" s="31"/>
      <c r="N102" s="31"/>
      <c r="O102" s="31"/>
      <c r="P102" s="27"/>
      <c r="Q102" s="27"/>
      <c r="R102" s="27"/>
      <c r="S102" s="27"/>
      <c r="T102" s="32"/>
      <c r="U102" s="32"/>
      <c r="V102" s="27"/>
      <c r="W102" s="27"/>
      <c r="X102" s="27"/>
      <c r="Y102" s="27"/>
      <c r="Z102" s="27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93"/>
      <c r="AN102" s="93"/>
      <c r="AO102" s="1"/>
    </row>
    <row r="103" spans="1:41" s="20" customFormat="1" ht="16.5" customHeight="1">
      <c r="A103"/>
      <c r="B103" s="29"/>
      <c r="C103" s="30"/>
      <c r="D103" s="31"/>
      <c r="E103" s="31"/>
      <c r="F103" s="31"/>
      <c r="G103" s="31"/>
      <c r="H103" s="31"/>
      <c r="I103" s="31"/>
      <c r="J103" s="31"/>
      <c r="K103" s="32"/>
      <c r="L103" s="32"/>
      <c r="M103" s="31"/>
      <c r="N103" s="31"/>
      <c r="O103" s="31"/>
      <c r="P103" s="27"/>
      <c r="Q103" s="27"/>
      <c r="R103" s="27"/>
      <c r="S103" s="27"/>
      <c r="T103" s="32"/>
      <c r="U103" s="32"/>
      <c r="V103" s="27"/>
      <c r="W103" s="27"/>
      <c r="X103" s="27"/>
      <c r="Y103" s="27"/>
      <c r="Z103" s="27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93"/>
      <c r="AN103" s="93"/>
      <c r="AO103" s="1"/>
    </row>
    <row r="104" spans="1:41" s="26" customFormat="1" ht="18.75" customHeight="1">
      <c r="A104" s="2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/>
      <c r="W104" s="49"/>
      <c r="X104" s="49"/>
      <c r="Y104" s="49"/>
      <c r="Z104" s="49"/>
      <c r="AA104" s="49"/>
      <c r="AB104" s="49"/>
      <c r="AC104" s="50"/>
      <c r="AD104" s="50"/>
      <c r="AE104" s="50"/>
      <c r="AF104" s="50"/>
      <c r="AG104" s="50"/>
      <c r="AH104" s="50"/>
      <c r="AI104" s="50"/>
      <c r="AJ104" s="50"/>
      <c r="AK104" s="51"/>
      <c r="AL104" s="51"/>
      <c r="AM104" s="52"/>
      <c r="AN104" s="52"/>
      <c r="AO104" s="25"/>
    </row>
    <row r="105" spans="1:41" s="26" customFormat="1" ht="18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81"/>
      <c r="K105" s="82"/>
      <c r="L105" s="82"/>
      <c r="M105" s="81"/>
      <c r="N105" s="81"/>
      <c r="O105" s="81"/>
      <c r="P105" s="81"/>
      <c r="Q105" s="81"/>
      <c r="R105" s="81"/>
      <c r="S105" s="81"/>
      <c r="T105" s="81"/>
      <c r="U105" s="81"/>
      <c r="V105" s="100" t="s">
        <v>9</v>
      </c>
      <c r="W105" s="101"/>
      <c r="X105" s="101"/>
      <c r="Y105" s="101"/>
      <c r="Z105" s="101"/>
      <c r="AA105" s="102"/>
      <c r="AB105" s="16"/>
      <c r="AC105" s="100" t="s">
        <v>10</v>
      </c>
      <c r="AD105" s="101"/>
      <c r="AE105" s="101"/>
      <c r="AF105" s="101"/>
      <c r="AG105" s="101"/>
      <c r="AH105" s="102"/>
      <c r="AI105" s="100" t="s">
        <v>49</v>
      </c>
      <c r="AJ105" s="102"/>
      <c r="AK105" s="109" t="s">
        <v>11</v>
      </c>
      <c r="AL105" s="110"/>
      <c r="AM105" s="110"/>
      <c r="AN105" s="111"/>
      <c r="AO105" s="25"/>
    </row>
    <row r="106" spans="1:41" s="26" customFormat="1" ht="18.75" customHeight="1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81"/>
      <c r="S106" s="81"/>
      <c r="T106" s="81"/>
      <c r="U106" s="81"/>
      <c r="V106" s="103"/>
      <c r="W106" s="104"/>
      <c r="X106" s="104"/>
      <c r="Y106" s="104"/>
      <c r="Z106" s="104"/>
      <c r="AA106" s="105"/>
      <c r="AB106" s="16"/>
      <c r="AC106" s="103"/>
      <c r="AD106" s="104"/>
      <c r="AE106" s="104"/>
      <c r="AF106" s="104"/>
      <c r="AG106" s="104"/>
      <c r="AH106" s="105"/>
      <c r="AI106" s="103"/>
      <c r="AJ106" s="105"/>
      <c r="AK106" s="112"/>
      <c r="AL106" s="113"/>
      <c r="AM106" s="113"/>
      <c r="AN106" s="114"/>
      <c r="AO106" s="25"/>
    </row>
    <row r="107" spans="1:41" s="26" customFormat="1" ht="18.75" customHeight="1">
      <c r="A107" s="31"/>
      <c r="B107" s="33"/>
      <c r="C107" s="33"/>
      <c r="D107" s="33"/>
      <c r="E107" s="33"/>
      <c r="F107" s="33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106"/>
      <c r="W107" s="107"/>
      <c r="X107" s="107"/>
      <c r="Y107" s="107"/>
      <c r="Z107" s="107"/>
      <c r="AA107" s="108"/>
      <c r="AB107" s="16"/>
      <c r="AC107" s="106"/>
      <c r="AD107" s="107"/>
      <c r="AE107" s="107"/>
      <c r="AF107" s="107"/>
      <c r="AG107" s="107"/>
      <c r="AH107" s="108"/>
      <c r="AI107" s="106"/>
      <c r="AJ107" s="108"/>
      <c r="AK107" s="115"/>
      <c r="AL107" s="116"/>
      <c r="AM107" s="116"/>
      <c r="AN107" s="117"/>
      <c r="AO107" s="25"/>
    </row>
    <row r="108" spans="1:41" s="26" customFormat="1" ht="18.75" customHeight="1">
      <c r="A108" s="34"/>
      <c r="B108" s="126" t="s">
        <v>80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8"/>
      <c r="V108" s="17">
        <v>1</v>
      </c>
      <c r="W108" s="17">
        <v>2</v>
      </c>
      <c r="X108" s="17">
        <v>3</v>
      </c>
      <c r="Y108" s="17">
        <v>4</v>
      </c>
      <c r="Z108" s="17">
        <v>5</v>
      </c>
      <c r="AA108" s="17" t="s">
        <v>13</v>
      </c>
      <c r="AB108" s="18" t="s">
        <v>14</v>
      </c>
      <c r="AC108" s="17">
        <v>1</v>
      </c>
      <c r="AD108" s="17">
        <v>2</v>
      </c>
      <c r="AE108" s="17">
        <v>3</v>
      </c>
      <c r="AF108" s="17">
        <v>4</v>
      </c>
      <c r="AG108" s="17">
        <v>5</v>
      </c>
      <c r="AH108" s="17" t="s">
        <v>13</v>
      </c>
      <c r="AI108" s="65" t="s">
        <v>47</v>
      </c>
      <c r="AJ108" s="65" t="s">
        <v>48</v>
      </c>
      <c r="AK108" s="19" t="s">
        <v>15</v>
      </c>
      <c r="AL108" s="19" t="s">
        <v>16</v>
      </c>
      <c r="AM108" s="84" t="s">
        <v>17</v>
      </c>
      <c r="AN108" s="84" t="s">
        <v>18</v>
      </c>
      <c r="AO108" s="25"/>
    </row>
    <row r="109" spans="1:41" s="26" customFormat="1" ht="18.75" customHeight="1">
      <c r="A109" s="35">
        <v>16</v>
      </c>
      <c r="B109" s="129" t="s">
        <v>81</v>
      </c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1"/>
      <c r="V109" s="36">
        <f>AP54</f>
        <v>14</v>
      </c>
      <c r="W109" s="36">
        <f t="shared" ref="W109:AB109" si="63">AQ54</f>
        <v>37</v>
      </c>
      <c r="X109" s="36">
        <f t="shared" si="63"/>
        <v>83</v>
      </c>
      <c r="Y109" s="36">
        <f t="shared" si="63"/>
        <v>116</v>
      </c>
      <c r="Z109" s="36">
        <f t="shared" si="63"/>
        <v>104</v>
      </c>
      <c r="AA109" s="36">
        <f t="shared" si="63"/>
        <v>4</v>
      </c>
      <c r="AB109" s="36">
        <f t="shared" si="63"/>
        <v>358</v>
      </c>
      <c r="AC109" s="22">
        <f t="shared" ref="AC109:AH113" si="64">V109/$AB109</f>
        <v>3.9106145251396648E-2</v>
      </c>
      <c r="AD109" s="22">
        <f t="shared" si="64"/>
        <v>0.10335195530726257</v>
      </c>
      <c r="AE109" s="22">
        <f t="shared" si="64"/>
        <v>0.23184357541899442</v>
      </c>
      <c r="AF109" s="22">
        <f t="shared" si="64"/>
        <v>0.32402234636871508</v>
      </c>
      <c r="AG109" s="22">
        <f t="shared" si="64"/>
        <v>0.29050279329608941</v>
      </c>
      <c r="AH109" s="22">
        <f t="shared" si="64"/>
        <v>1.11731843575419E-2</v>
      </c>
      <c r="AI109" s="22">
        <f>(V109+W109)/(V109+W109+X109+Y109+Z109)</f>
        <v>0.1440677966101695</v>
      </c>
      <c r="AJ109" s="22">
        <f>(X109+Y109+Z109)/(V109+W109+X109+Y109+Z109)</f>
        <v>0.85593220338983056</v>
      </c>
      <c r="AK109" s="37">
        <f>BC54</f>
        <v>3.73</v>
      </c>
      <c r="AL109" s="37">
        <f t="shared" ref="AL109:AN109" si="65">BD54</f>
        <v>1.1100000000000001</v>
      </c>
      <c r="AM109" s="38">
        <f t="shared" si="65"/>
        <v>4</v>
      </c>
      <c r="AN109" s="38">
        <f t="shared" si="65"/>
        <v>4</v>
      </c>
      <c r="AO109" s="25"/>
    </row>
    <row r="110" spans="1:41" s="26" customFormat="1" ht="18.75" customHeight="1">
      <c r="A110" s="21">
        <v>17</v>
      </c>
      <c r="B110" s="129" t="s">
        <v>82</v>
      </c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1"/>
      <c r="V110" s="36">
        <f t="shared" ref="V110:V113" si="66">AP55</f>
        <v>13</v>
      </c>
      <c r="W110" s="36">
        <f t="shared" ref="W110:W113" si="67">AQ55</f>
        <v>20</v>
      </c>
      <c r="X110" s="36">
        <f t="shared" ref="X110:X113" si="68">AR55</f>
        <v>72</v>
      </c>
      <c r="Y110" s="36">
        <f t="shared" ref="Y110:Y113" si="69">AS55</f>
        <v>120</v>
      </c>
      <c r="Z110" s="36">
        <f t="shared" ref="Z110:Z113" si="70">AT55</f>
        <v>132</v>
      </c>
      <c r="AA110" s="36">
        <f t="shared" ref="AA110:AA113" si="71">AU55</f>
        <v>1</v>
      </c>
      <c r="AB110" s="36">
        <f t="shared" ref="AB110:AB113" si="72">AV55</f>
        <v>358</v>
      </c>
      <c r="AC110" s="22">
        <f t="shared" si="64"/>
        <v>3.6312849162011177E-2</v>
      </c>
      <c r="AD110" s="22">
        <f t="shared" si="64"/>
        <v>5.5865921787709494E-2</v>
      </c>
      <c r="AE110" s="22">
        <f t="shared" si="64"/>
        <v>0.2011173184357542</v>
      </c>
      <c r="AF110" s="22">
        <f t="shared" si="64"/>
        <v>0.33519553072625696</v>
      </c>
      <c r="AG110" s="22">
        <f t="shared" si="64"/>
        <v>0.36871508379888268</v>
      </c>
      <c r="AH110" s="22">
        <f t="shared" si="64"/>
        <v>2.7932960893854749E-3</v>
      </c>
      <c r="AI110" s="22">
        <f>(V110+W110)/(V110+W110+X110+Y110+Z110)</f>
        <v>9.2436974789915971E-2</v>
      </c>
      <c r="AJ110" s="22">
        <f>(X110+Y110+Z110)/(V110+W110+X110+Y110+Z110)</f>
        <v>0.90756302521008403</v>
      </c>
      <c r="AK110" s="37">
        <f t="shared" ref="AK110:AK113" si="73">BC55</f>
        <v>3.95</v>
      </c>
      <c r="AL110" s="37">
        <f t="shared" ref="AL110:AL113" si="74">BD55</f>
        <v>1.06</v>
      </c>
      <c r="AM110" s="38">
        <f t="shared" ref="AM110:AM113" si="75">BE55</f>
        <v>4</v>
      </c>
      <c r="AN110" s="38">
        <f t="shared" ref="AN110:AN113" si="76">BF55</f>
        <v>5</v>
      </c>
      <c r="AO110" s="25"/>
    </row>
    <row r="111" spans="1:41" s="26" customFormat="1" ht="18.75" customHeight="1">
      <c r="A111" s="35">
        <v>18</v>
      </c>
      <c r="B111" s="129" t="s">
        <v>19</v>
      </c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1"/>
      <c r="V111" s="36">
        <f t="shared" si="66"/>
        <v>21</v>
      </c>
      <c r="W111" s="36">
        <f t="shared" si="67"/>
        <v>34</v>
      </c>
      <c r="X111" s="36">
        <f t="shared" si="68"/>
        <v>66</v>
      </c>
      <c r="Y111" s="36">
        <f t="shared" si="69"/>
        <v>101</v>
      </c>
      <c r="Z111" s="36">
        <f t="shared" si="70"/>
        <v>76</v>
      </c>
      <c r="AA111" s="36">
        <f t="shared" si="71"/>
        <v>60</v>
      </c>
      <c r="AB111" s="36">
        <f t="shared" si="72"/>
        <v>358</v>
      </c>
      <c r="AC111" s="22">
        <f t="shared" si="64"/>
        <v>5.8659217877094973E-2</v>
      </c>
      <c r="AD111" s="22">
        <f t="shared" si="64"/>
        <v>9.4972067039106142E-2</v>
      </c>
      <c r="AE111" s="22">
        <f t="shared" si="64"/>
        <v>0.18435754189944134</v>
      </c>
      <c r="AF111" s="22">
        <f t="shared" si="64"/>
        <v>0.28212290502793297</v>
      </c>
      <c r="AG111" s="22">
        <f t="shared" si="64"/>
        <v>0.21229050279329609</v>
      </c>
      <c r="AH111" s="22">
        <f t="shared" si="64"/>
        <v>0.16759776536312848</v>
      </c>
      <c r="AI111" s="22">
        <f>(V111+W111)/(V111+W111+X111+Y111+Z111)</f>
        <v>0.18456375838926176</v>
      </c>
      <c r="AJ111" s="22">
        <f>(X111+Y111+Z111)/(V111+W111+X111+Y111+Z111)</f>
        <v>0.81543624161073824</v>
      </c>
      <c r="AK111" s="37">
        <f t="shared" si="73"/>
        <v>3.59</v>
      </c>
      <c r="AL111" s="37">
        <f t="shared" si="74"/>
        <v>1.19</v>
      </c>
      <c r="AM111" s="38">
        <f t="shared" si="75"/>
        <v>4</v>
      </c>
      <c r="AN111" s="38">
        <f t="shared" si="76"/>
        <v>4</v>
      </c>
      <c r="AO111" s="25"/>
    </row>
    <row r="112" spans="1:41" s="26" customFormat="1" ht="18.75" customHeight="1">
      <c r="A112" s="21">
        <v>19</v>
      </c>
      <c r="B112" s="129" t="s">
        <v>83</v>
      </c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1"/>
      <c r="V112" s="36">
        <f t="shared" si="66"/>
        <v>18</v>
      </c>
      <c r="W112" s="36">
        <f t="shared" si="67"/>
        <v>39</v>
      </c>
      <c r="X112" s="36">
        <f t="shared" si="68"/>
        <v>75</v>
      </c>
      <c r="Y112" s="36">
        <f t="shared" si="69"/>
        <v>121</v>
      </c>
      <c r="Z112" s="36">
        <f t="shared" si="70"/>
        <v>96</v>
      </c>
      <c r="AA112" s="36">
        <f t="shared" si="71"/>
        <v>9</v>
      </c>
      <c r="AB112" s="36">
        <f t="shared" si="72"/>
        <v>358</v>
      </c>
      <c r="AC112" s="22">
        <f t="shared" si="64"/>
        <v>5.027932960893855E-2</v>
      </c>
      <c r="AD112" s="22">
        <f t="shared" si="64"/>
        <v>0.10893854748603352</v>
      </c>
      <c r="AE112" s="22">
        <f t="shared" si="64"/>
        <v>0.20949720670391062</v>
      </c>
      <c r="AF112" s="22">
        <f t="shared" si="64"/>
        <v>0.33798882681564246</v>
      </c>
      <c r="AG112" s="22">
        <f t="shared" si="64"/>
        <v>0.26815642458100558</v>
      </c>
      <c r="AH112" s="22">
        <f t="shared" si="64"/>
        <v>2.5139664804469275E-2</v>
      </c>
      <c r="AI112" s="22">
        <f>(V112+W112)/(V112+W112+X112+Y112+Z112)</f>
        <v>0.16332378223495703</v>
      </c>
      <c r="AJ112" s="22">
        <f>(X112+Y112+Z112)/(V112+W112+X112+Y112+Z112)</f>
        <v>0.83667621776504297</v>
      </c>
      <c r="AK112" s="37">
        <f t="shared" si="73"/>
        <v>3.68</v>
      </c>
      <c r="AL112" s="37">
        <f t="shared" si="74"/>
        <v>1.1399999999999999</v>
      </c>
      <c r="AM112" s="38">
        <f t="shared" si="75"/>
        <v>4</v>
      </c>
      <c r="AN112" s="38">
        <f t="shared" si="76"/>
        <v>4</v>
      </c>
      <c r="AO112" s="25"/>
    </row>
    <row r="113" spans="1:58" s="26" customFormat="1" ht="31.5" customHeight="1">
      <c r="A113" s="39">
        <v>20</v>
      </c>
      <c r="B113" s="132" t="s">
        <v>84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4"/>
      <c r="V113" s="40">
        <f t="shared" si="66"/>
        <v>14</v>
      </c>
      <c r="W113" s="40">
        <f t="shared" si="67"/>
        <v>43</v>
      </c>
      <c r="X113" s="40">
        <f t="shared" si="68"/>
        <v>85</v>
      </c>
      <c r="Y113" s="40">
        <f t="shared" si="69"/>
        <v>129</v>
      </c>
      <c r="Z113" s="40">
        <f t="shared" si="70"/>
        <v>83</v>
      </c>
      <c r="AA113" s="40">
        <f t="shared" si="71"/>
        <v>4</v>
      </c>
      <c r="AB113" s="40">
        <f t="shared" si="72"/>
        <v>358</v>
      </c>
      <c r="AC113" s="41">
        <f t="shared" si="64"/>
        <v>3.9106145251396648E-2</v>
      </c>
      <c r="AD113" s="41">
        <f t="shared" si="64"/>
        <v>0.12011173184357542</v>
      </c>
      <c r="AE113" s="41">
        <f t="shared" si="64"/>
        <v>0.23743016759776536</v>
      </c>
      <c r="AF113" s="41">
        <f t="shared" si="64"/>
        <v>0.36033519553072624</v>
      </c>
      <c r="AG113" s="41">
        <f t="shared" si="64"/>
        <v>0.23184357541899442</v>
      </c>
      <c r="AH113" s="41">
        <f t="shared" si="64"/>
        <v>1.11731843575419E-2</v>
      </c>
      <c r="AI113" s="41">
        <f>(V113+W113)/(V113+W113+X113+Y113+Z113)</f>
        <v>0.16101694915254236</v>
      </c>
      <c r="AJ113" s="41">
        <f>(X113+Y113+Z113)/(V113+W113+X113+Y113+Z113)</f>
        <v>0.83898305084745761</v>
      </c>
      <c r="AK113" s="42">
        <f t="shared" si="73"/>
        <v>3.63</v>
      </c>
      <c r="AL113" s="42">
        <f t="shared" si="74"/>
        <v>1.0900000000000001</v>
      </c>
      <c r="AM113" s="43">
        <f t="shared" si="75"/>
        <v>4</v>
      </c>
      <c r="AN113" s="38">
        <f t="shared" si="76"/>
        <v>4</v>
      </c>
      <c r="AO113" s="25"/>
    </row>
    <row r="114" spans="1:58" ht="18.75">
      <c r="A114" s="27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9"/>
      <c r="W114" s="49"/>
      <c r="X114" s="49"/>
      <c r="Y114" s="49"/>
      <c r="Z114" s="49"/>
      <c r="AA114" s="49"/>
      <c r="AB114" s="49"/>
      <c r="AC114" s="50"/>
      <c r="AD114" s="50"/>
      <c r="AE114" s="50"/>
      <c r="AF114" s="50"/>
      <c r="AG114" s="50"/>
      <c r="AH114" s="50"/>
      <c r="AI114" s="50"/>
      <c r="AJ114" s="50"/>
      <c r="AK114" s="51"/>
      <c r="AL114" s="51"/>
      <c r="AM114" s="52"/>
      <c r="AN114" s="52"/>
    </row>
    <row r="115" spans="1:58" ht="15" customHeight="1">
      <c r="A115" s="27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9"/>
      <c r="W115" s="49"/>
      <c r="X115" s="49"/>
      <c r="Y115" s="49"/>
      <c r="Z115" s="49"/>
      <c r="AA115" s="49"/>
      <c r="AB115" s="49"/>
      <c r="AC115" s="50"/>
      <c r="AD115" s="50"/>
      <c r="AE115" s="50"/>
      <c r="AF115" s="50"/>
      <c r="AG115" s="50"/>
      <c r="AH115" s="50"/>
      <c r="AI115" s="50"/>
      <c r="AJ115" s="50"/>
      <c r="AK115" s="51"/>
      <c r="AL115" s="51"/>
      <c r="AM115" s="52"/>
      <c r="AN115" s="52"/>
    </row>
    <row r="116" spans="1:58" ht="15" customHeight="1">
      <c r="A116" s="138" t="s">
        <v>25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53"/>
      <c r="S116" s="138" t="s">
        <v>38</v>
      </c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50"/>
      <c r="AI116" s="50"/>
      <c r="AJ116" s="50"/>
      <c r="AK116" s="51"/>
      <c r="AL116" s="51"/>
      <c r="AM116" s="52"/>
      <c r="AN116" s="52"/>
    </row>
    <row r="117" spans="1:58" s="56" customFormat="1" ht="15" customHeight="1">
      <c r="A117" s="139" t="s">
        <v>26</v>
      </c>
      <c r="B117" s="139"/>
      <c r="C117" s="139"/>
      <c r="D117" s="139"/>
      <c r="E117" s="139"/>
      <c r="F117" s="139"/>
      <c r="G117" s="139"/>
      <c r="H117" s="139"/>
      <c r="I117" s="54"/>
      <c r="J117" s="54"/>
      <c r="K117" s="54"/>
      <c r="L117" s="54"/>
      <c r="M117" s="54"/>
      <c r="N117" s="54"/>
      <c r="O117" s="54"/>
      <c r="P117" s="54"/>
      <c r="Q117" s="54"/>
      <c r="R117" s="53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0"/>
      <c r="AI117" s="50"/>
      <c r="AJ117" s="50"/>
      <c r="AK117" s="51"/>
      <c r="AL117" s="51"/>
      <c r="AM117" s="52"/>
      <c r="AN117" s="52"/>
      <c r="AO117" s="55"/>
    </row>
    <row r="118" spans="1:58" ht="15" customHeight="1">
      <c r="A118" s="27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9"/>
      <c r="W118" s="49"/>
      <c r="X118" s="49"/>
      <c r="Y118" s="49"/>
      <c r="Z118" s="49"/>
      <c r="AA118" s="49"/>
      <c r="AB118" s="49"/>
      <c r="AC118" s="50"/>
      <c r="AD118" s="50"/>
      <c r="AE118" s="50"/>
      <c r="AF118" s="50"/>
      <c r="AG118" s="50"/>
      <c r="AH118" s="50"/>
      <c r="AI118" s="50"/>
      <c r="AJ118" s="50"/>
      <c r="AK118" s="51"/>
      <c r="AL118" s="51"/>
      <c r="AM118" s="52"/>
      <c r="AN118" s="52"/>
    </row>
    <row r="119" spans="1:58" s="1" customFormat="1" ht="15" customHeight="1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57"/>
      <c r="S119" s="57"/>
      <c r="T119" s="57"/>
      <c r="U119" s="57"/>
      <c r="V119" s="58"/>
      <c r="W119" s="58"/>
      <c r="X119" s="58"/>
      <c r="Y119" s="58"/>
      <c r="Z119" s="58"/>
      <c r="AA119" s="58"/>
      <c r="AB119" s="58"/>
      <c r="AC119" s="59"/>
      <c r="AD119" s="59"/>
      <c r="AE119" s="59"/>
      <c r="AF119" s="59"/>
      <c r="AG119" s="59"/>
      <c r="AH119" s="59"/>
      <c r="AI119" s="59"/>
      <c r="AJ119" s="59"/>
      <c r="AK119" s="60"/>
      <c r="AL119" s="60"/>
      <c r="AM119" s="61"/>
      <c r="AN119" s="61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s="1" customFormat="1" ht="15" customHeight="1">
      <c r="A120" s="62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8"/>
      <c r="W120" s="58"/>
      <c r="X120" s="58"/>
      <c r="Y120" s="58"/>
      <c r="Z120" s="58"/>
      <c r="AA120" s="58"/>
      <c r="AB120" s="58"/>
      <c r="AC120" s="59"/>
      <c r="AD120" s="59"/>
      <c r="AE120" s="59"/>
      <c r="AF120" s="59"/>
      <c r="AG120" s="59"/>
      <c r="AH120" s="59"/>
      <c r="AI120" s="59"/>
      <c r="AJ120" s="59"/>
      <c r="AK120" s="60"/>
      <c r="AL120" s="60"/>
      <c r="AM120" s="61"/>
      <c r="AN120" s="61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s="1" customFormat="1" ht="15" customHeight="1">
      <c r="A121" s="62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8"/>
      <c r="W121" s="58"/>
      <c r="X121" s="58"/>
      <c r="Y121" s="58"/>
      <c r="Z121" s="58"/>
      <c r="AA121" s="58"/>
      <c r="AB121" s="58"/>
      <c r="AC121" s="59"/>
      <c r="AD121" s="59"/>
      <c r="AE121" s="59"/>
      <c r="AF121" s="59"/>
      <c r="AG121" s="59"/>
      <c r="AH121" s="59"/>
      <c r="AI121" s="59"/>
      <c r="AJ121" s="59"/>
      <c r="AK121" s="60"/>
      <c r="AL121" s="60"/>
      <c r="AM121" s="61"/>
      <c r="AN121" s="6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s="1" customFormat="1" ht="18.75">
      <c r="A122" s="62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8"/>
      <c r="W122" s="58"/>
      <c r="X122" s="58"/>
      <c r="Y122" s="58"/>
      <c r="Z122" s="58"/>
      <c r="AA122" s="58"/>
      <c r="AB122" s="58"/>
      <c r="AC122" s="59"/>
      <c r="AD122" s="59"/>
      <c r="AE122" s="59"/>
      <c r="AF122" s="59"/>
      <c r="AG122" s="59"/>
      <c r="AH122" s="59"/>
      <c r="AI122" s="59"/>
      <c r="AJ122" s="59"/>
      <c r="AK122" s="60"/>
      <c r="AL122" s="60"/>
      <c r="AM122" s="61"/>
      <c r="AN122" s="61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s="1" customFormat="1">
      <c r="A123"/>
      <c r="B123"/>
      <c r="C123" s="16"/>
      <c r="D123" s="16"/>
      <c r="E123" s="16"/>
      <c r="F123" s="16"/>
      <c r="G123" s="16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 s="87"/>
      <c r="AN123" s="87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s="1" customFormat="1">
      <c r="A124" s="16"/>
      <c r="B124" s="16"/>
      <c r="C124" s="16"/>
      <c r="D124" s="16"/>
      <c r="E124" s="16"/>
      <c r="F124" s="16"/>
      <c r="G124" s="16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 s="87"/>
      <c r="AN124" s="87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s="1" customFormat="1">
      <c r="A125" s="16"/>
      <c r="B125" s="16"/>
      <c r="C125" s="16"/>
      <c r="D125" s="16"/>
      <c r="E125" s="16"/>
      <c r="F125" s="16"/>
      <c r="G125" s="16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 s="87"/>
      <c r="AN125" s="87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s="1" customFormat="1">
      <c r="A126" s="16"/>
      <c r="B126" s="16"/>
      <c r="C126" s="16"/>
      <c r="D126" s="16"/>
      <c r="E126" s="16"/>
      <c r="F126" s="16"/>
      <c r="G126" s="1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 s="87"/>
      <c r="AN126" s="87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s="1" customFormat="1">
      <c r="A127" s="16"/>
      <c r="B127" s="16"/>
      <c r="C127" s="16"/>
      <c r="D127" s="16"/>
      <c r="E127" s="16"/>
      <c r="F127" s="16"/>
      <c r="G127" s="16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 s="87"/>
      <c r="AN127" s="8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s="1" customFormat="1">
      <c r="A128" s="16"/>
      <c r="B128" s="16"/>
      <c r="C128" s="16"/>
      <c r="D128" s="16"/>
      <c r="E128" s="16"/>
      <c r="F128" s="16"/>
      <c r="G128" s="16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 s="87"/>
      <c r="AN128" s="87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s="1" customFormat="1">
      <c r="A129" s="16"/>
      <c r="B129" s="16"/>
      <c r="C129" s="16"/>
      <c r="D129" s="16"/>
      <c r="E129" s="16"/>
      <c r="F129" s="16"/>
      <c r="G129" s="16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 s="87"/>
      <c r="AN129" s="87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s="1" customFormat="1">
      <c r="A130" s="16"/>
      <c r="B130" s="16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 s="87"/>
      <c r="AN130" s="87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s="1" customFormat="1">
      <c r="A131" s="16"/>
      <c r="B131" s="16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 s="87"/>
      <c r="AN131" s="87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</sheetData>
  <sheetProtection sheet="1" objects="1" scenarios="1"/>
  <mergeCells count="104">
    <mergeCell ref="A13:G13"/>
    <mergeCell ref="A1:AE1"/>
    <mergeCell ref="A6:AN6"/>
    <mergeCell ref="A7:AN7"/>
    <mergeCell ref="A8:AN8"/>
    <mergeCell ref="S12:X12"/>
    <mergeCell ref="AC12:AH12"/>
    <mergeCell ref="AC26:AG26"/>
    <mergeCell ref="S17:W17"/>
    <mergeCell ref="S18:W18"/>
    <mergeCell ref="S19:W19"/>
    <mergeCell ref="AI38:AJ39"/>
    <mergeCell ref="C30:D30"/>
    <mergeCell ref="H30:I30"/>
    <mergeCell ref="S30:W30"/>
    <mergeCell ref="AC30:AG30"/>
    <mergeCell ref="AC27:AG27"/>
    <mergeCell ref="C28:F28"/>
    <mergeCell ref="H28:K28"/>
    <mergeCell ref="AC28:AG28"/>
    <mergeCell ref="AC29:AG29"/>
    <mergeCell ref="AC38:AH39"/>
    <mergeCell ref="C31:D31"/>
    <mergeCell ref="AK38:AN39"/>
    <mergeCell ref="A40:U40"/>
    <mergeCell ref="B41:U41"/>
    <mergeCell ref="B42:U42"/>
    <mergeCell ref="A95:H95"/>
    <mergeCell ref="A96:H96"/>
    <mergeCell ref="A97:H97"/>
    <mergeCell ref="A98:H98"/>
    <mergeCell ref="A99:H99"/>
    <mergeCell ref="B43:U43"/>
    <mergeCell ref="B44:U44"/>
    <mergeCell ref="B45:U45"/>
    <mergeCell ref="V38:AA39"/>
    <mergeCell ref="A94:H94"/>
    <mergeCell ref="B46:U46"/>
    <mergeCell ref="A91:U91"/>
    <mergeCell ref="A93:H93"/>
    <mergeCell ref="A48:U48"/>
    <mergeCell ref="A50:H50"/>
    <mergeCell ref="A51:H51"/>
    <mergeCell ref="A52:H52"/>
    <mergeCell ref="A53:H53"/>
    <mergeCell ref="A54:H54"/>
    <mergeCell ref="A55:H55"/>
    <mergeCell ref="A116:Q116"/>
    <mergeCell ref="S116:AG116"/>
    <mergeCell ref="A117:H117"/>
    <mergeCell ref="A119:Q119"/>
    <mergeCell ref="S14:W14"/>
    <mergeCell ref="S15:W15"/>
    <mergeCell ref="S16:W16"/>
    <mergeCell ref="S20:W20"/>
    <mergeCell ref="S21:W21"/>
    <mergeCell ref="S22:W22"/>
    <mergeCell ref="S23:W23"/>
    <mergeCell ref="S31:W31"/>
    <mergeCell ref="A101:H101"/>
    <mergeCell ref="B111:U111"/>
    <mergeCell ref="B112:U112"/>
    <mergeCell ref="B113:U113"/>
    <mergeCell ref="A100:H100"/>
    <mergeCell ref="H31:I31"/>
    <mergeCell ref="C32:D32"/>
    <mergeCell ref="H32:I32"/>
    <mergeCell ref="A56:H56"/>
    <mergeCell ref="A57:H57"/>
    <mergeCell ref="A58:H58"/>
    <mergeCell ref="A62:E62"/>
    <mergeCell ref="B108:U108"/>
    <mergeCell ref="B109:U109"/>
    <mergeCell ref="B110:U110"/>
    <mergeCell ref="B72:U72"/>
    <mergeCell ref="B78:U78"/>
    <mergeCell ref="B79:U79"/>
    <mergeCell ref="B80:U80"/>
    <mergeCell ref="A82:U82"/>
    <mergeCell ref="A84:H84"/>
    <mergeCell ref="A85:H85"/>
    <mergeCell ref="A86:H86"/>
    <mergeCell ref="A87:H87"/>
    <mergeCell ref="A88:H88"/>
    <mergeCell ref="AC105:AH107"/>
    <mergeCell ref="AI105:AJ107"/>
    <mergeCell ref="AK105:AN107"/>
    <mergeCell ref="A106:Q106"/>
    <mergeCell ref="AK63:AN64"/>
    <mergeCell ref="A65:U65"/>
    <mergeCell ref="B66:U66"/>
    <mergeCell ref="B67:U67"/>
    <mergeCell ref="B68:U68"/>
    <mergeCell ref="B69:U69"/>
    <mergeCell ref="V76:AA77"/>
    <mergeCell ref="AC76:AH77"/>
    <mergeCell ref="AI76:AJ77"/>
    <mergeCell ref="AK76:AN77"/>
    <mergeCell ref="V105:AA107"/>
    <mergeCell ref="B70:U70"/>
    <mergeCell ref="B71:U71"/>
    <mergeCell ref="V63:AA64"/>
    <mergeCell ref="AC63:AH64"/>
    <mergeCell ref="AI63:AJ64"/>
  </mergeCells>
  <hyperlinks>
    <hyperlink ref="A58:H58" location="observacionesFTS!A16" display="Pincha aquí para ver Otro"/>
  </hyperlink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170"/>
  <sheetViews>
    <sheetView showGridLines="0" view="pageBreakPreview" zoomScaleNormal="100" zoomScaleSheetLayoutView="100" workbookViewId="0">
      <selection activeCell="N10" sqref="N10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4" width="11.28515625" customWidth="1"/>
    <col min="35" max="35" width="14.42578125" customWidth="1"/>
    <col min="36" max="36" width="11.28515625" customWidth="1"/>
    <col min="37" max="37" width="11.140625" customWidth="1"/>
    <col min="38" max="38" width="14.85546875" bestFit="1" customWidth="1"/>
    <col min="39" max="39" width="12.28515625" style="87" bestFit="1" customWidth="1"/>
    <col min="40" max="40" width="11.85546875" style="87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1" width="11.42578125" customWidth="1"/>
  </cols>
  <sheetData>
    <row r="1" spans="1:40" ht="1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40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40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40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40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</row>
    <row r="6" spans="1:40" ht="15.75">
      <c r="A6" s="150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ht="18.75" customHeight="1">
      <c r="A7" s="151" t="s">
        <v>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1:40" ht="15.75" customHeight="1">
      <c r="A8" s="152" t="s">
        <v>42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21" customHeight="1"/>
    <row r="10" spans="1:40" ht="21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88"/>
      <c r="AN10" s="88"/>
    </row>
    <row r="11" spans="1:40" ht="21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4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88"/>
      <c r="AN11" s="88"/>
    </row>
    <row r="12" spans="1:40" ht="36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147" t="s">
        <v>86</v>
      </c>
      <c r="T12" s="147"/>
      <c r="U12" s="147"/>
      <c r="V12" s="147"/>
      <c r="W12" s="147"/>
      <c r="X12" s="147"/>
      <c r="Y12" s="5"/>
      <c r="Z12" s="68"/>
      <c r="AA12" s="68"/>
      <c r="AB12" s="68"/>
      <c r="AC12" s="153"/>
      <c r="AD12" s="153"/>
      <c r="AE12" s="153"/>
      <c r="AF12" s="153"/>
      <c r="AG12" s="153"/>
      <c r="AH12" s="153"/>
      <c r="AI12" s="70"/>
      <c r="AJ12" s="70"/>
      <c r="AK12" s="68"/>
      <c r="AL12" s="68"/>
      <c r="AM12" s="88"/>
      <c r="AN12" s="88"/>
    </row>
    <row r="13" spans="1:40" ht="33.75">
      <c r="A13" s="148"/>
      <c r="B13" s="148"/>
      <c r="C13" s="148"/>
      <c r="D13" s="148"/>
      <c r="E13" s="148"/>
      <c r="F13" s="148"/>
      <c r="G13" s="148"/>
      <c r="S13" s="6"/>
      <c r="T13" s="6"/>
      <c r="U13" s="7"/>
      <c r="V13" s="7"/>
      <c r="W13" s="7"/>
      <c r="X13" s="7"/>
      <c r="Y13" s="5"/>
      <c r="Z13" s="8"/>
      <c r="AA13" s="8"/>
      <c r="AB13" s="8"/>
      <c r="AC13" s="85"/>
      <c r="AD13" s="85"/>
      <c r="AE13" s="86"/>
      <c r="AF13" s="86"/>
      <c r="AG13" s="86"/>
      <c r="AH13" s="86"/>
      <c r="AI13" s="7"/>
      <c r="AJ13" s="7"/>
      <c r="AL13" s="9"/>
      <c r="AM13" s="89"/>
      <c r="AN13" s="89"/>
    </row>
    <row r="14" spans="1:40" ht="32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22" t="s">
        <v>87</v>
      </c>
      <c r="T14" s="123"/>
      <c r="U14" s="123"/>
      <c r="V14" s="123"/>
      <c r="W14" s="124"/>
      <c r="X14" s="11">
        <v>47</v>
      </c>
      <c r="Y14" s="5"/>
      <c r="Z14" s="8"/>
      <c r="AA14" s="12"/>
      <c r="AB14" s="12"/>
      <c r="AC14" s="69"/>
      <c r="AD14" s="69"/>
      <c r="AE14" s="69"/>
      <c r="AF14" s="69"/>
      <c r="AG14" s="69"/>
      <c r="AH14" s="47"/>
      <c r="AI14" s="47"/>
      <c r="AJ14" s="47"/>
      <c r="AK14" s="10"/>
      <c r="AL14" s="13"/>
      <c r="AM14" s="89"/>
      <c r="AN14" s="90"/>
    </row>
    <row r="15" spans="1:40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22" t="s">
        <v>88</v>
      </c>
      <c r="T15" s="123"/>
      <c r="U15" s="123"/>
      <c r="V15" s="123"/>
      <c r="W15" s="124"/>
      <c r="X15" s="11">
        <v>2</v>
      </c>
      <c r="Y15" s="5"/>
      <c r="Z15" s="8"/>
      <c r="AA15" s="12"/>
      <c r="AB15" s="12"/>
      <c r="AC15" s="69"/>
      <c r="AD15" s="69"/>
      <c r="AE15" s="69"/>
      <c r="AF15" s="69"/>
      <c r="AG15" s="69"/>
      <c r="AH15" s="47"/>
      <c r="AI15" s="47"/>
      <c r="AJ15" s="47"/>
      <c r="AK15" s="10"/>
      <c r="AL15" s="13"/>
      <c r="AM15" s="89"/>
      <c r="AN15" s="90"/>
    </row>
    <row r="16" spans="1:40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2" t="s">
        <v>89</v>
      </c>
      <c r="T16" s="123"/>
      <c r="U16" s="123"/>
      <c r="V16" s="123"/>
      <c r="W16" s="124"/>
      <c r="X16" s="11">
        <v>171</v>
      </c>
      <c r="Y16" s="5"/>
      <c r="Z16" s="8"/>
      <c r="AA16" s="12"/>
      <c r="AB16" s="12"/>
      <c r="AC16" s="69"/>
      <c r="AD16" s="69"/>
      <c r="AE16" s="69"/>
      <c r="AF16" s="69"/>
      <c r="AG16" s="69"/>
      <c r="AH16" s="47"/>
      <c r="AI16" s="47"/>
      <c r="AJ16" s="47"/>
      <c r="AK16" s="10"/>
      <c r="AL16" s="13"/>
      <c r="AM16" s="89"/>
      <c r="AN16" s="90"/>
    </row>
    <row r="17" spans="1:58" ht="18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2" t="s">
        <v>90</v>
      </c>
      <c r="T17" s="123"/>
      <c r="U17" s="123"/>
      <c r="V17" s="123"/>
      <c r="W17" s="124"/>
      <c r="X17" s="11">
        <v>9</v>
      </c>
      <c r="Y17" s="5"/>
      <c r="Z17" s="8"/>
      <c r="AA17" s="12"/>
      <c r="AB17" s="12"/>
      <c r="AC17" s="69"/>
      <c r="AD17" s="69"/>
      <c r="AE17" s="69"/>
      <c r="AF17" s="69"/>
      <c r="AG17" s="69"/>
      <c r="AH17" s="47"/>
      <c r="AI17" s="47"/>
      <c r="AJ17" s="47"/>
      <c r="AK17" s="10"/>
      <c r="AL17" s="13"/>
      <c r="AM17" s="89"/>
      <c r="AN17" s="90"/>
    </row>
    <row r="18" spans="1:58" ht="36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2"/>
      <c r="T18" s="123"/>
      <c r="U18" s="123"/>
      <c r="V18" s="123"/>
      <c r="W18" s="124"/>
      <c r="X18" s="11"/>
      <c r="Y18" s="5"/>
      <c r="Z18" s="8"/>
      <c r="AA18" s="12"/>
      <c r="AB18" s="12"/>
      <c r="AC18" s="69"/>
      <c r="AD18" s="69"/>
      <c r="AE18" s="69"/>
      <c r="AF18" s="69"/>
      <c r="AG18" s="69"/>
      <c r="AH18" s="47"/>
      <c r="AI18" s="47"/>
      <c r="AJ18" s="47"/>
      <c r="AK18" s="10"/>
      <c r="AL18" s="13"/>
      <c r="AM18" s="89"/>
      <c r="AN18" s="90"/>
    </row>
    <row r="19" spans="1:58" s="1" customFormat="1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22"/>
      <c r="T19" s="123"/>
      <c r="U19" s="123"/>
      <c r="V19" s="123"/>
      <c r="W19" s="124"/>
      <c r="X19" s="11"/>
      <c r="Y19" s="5"/>
      <c r="Z19" s="8"/>
      <c r="AA19" s="12"/>
      <c r="AB19" s="12"/>
      <c r="AC19" s="69"/>
      <c r="AD19" s="69"/>
      <c r="AE19" s="69"/>
      <c r="AF19" s="69"/>
      <c r="AG19" s="69"/>
      <c r="AH19" s="47"/>
      <c r="AI19" s="47"/>
      <c r="AJ19" s="47"/>
      <c r="AK19" s="10"/>
      <c r="AL19" s="13"/>
      <c r="AM19" s="89"/>
      <c r="AN19" s="90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1" customFormat="1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22"/>
      <c r="T20" s="123"/>
      <c r="U20" s="123"/>
      <c r="V20" s="123"/>
      <c r="W20" s="124"/>
      <c r="X20" s="11"/>
      <c r="Y20" s="5"/>
      <c r="Z20" s="8"/>
      <c r="AA20" s="12"/>
      <c r="AB20" s="12"/>
      <c r="AC20" s="69"/>
      <c r="AD20" s="69"/>
      <c r="AE20" s="69"/>
      <c r="AF20" s="69"/>
      <c r="AG20" s="69"/>
      <c r="AH20" s="47"/>
      <c r="AI20" s="47"/>
      <c r="AJ20" s="47"/>
      <c r="AK20" s="10"/>
      <c r="AL20" s="13"/>
      <c r="AM20" s="89"/>
      <c r="AN20" s="9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1" customFormat="1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22"/>
      <c r="T21" s="123"/>
      <c r="U21" s="123"/>
      <c r="V21" s="123"/>
      <c r="W21" s="124"/>
      <c r="X21" s="11"/>
      <c r="Y21" s="5"/>
      <c r="Z21" s="8"/>
      <c r="AA21" s="12"/>
      <c r="AB21" s="12"/>
      <c r="AC21" s="69"/>
      <c r="AD21" s="69"/>
      <c r="AE21" s="69"/>
      <c r="AF21" s="69"/>
      <c r="AG21" s="69"/>
      <c r="AH21" s="47"/>
      <c r="AI21" s="47"/>
      <c r="AJ21" s="47"/>
      <c r="AK21" s="10"/>
      <c r="AL21" s="13"/>
      <c r="AM21" s="89"/>
      <c r="AN21" s="90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" customFormat="1" ht="18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2"/>
      <c r="T22" s="123"/>
      <c r="U22" s="123"/>
      <c r="V22" s="123"/>
      <c r="W22" s="124"/>
      <c r="X22" s="11"/>
      <c r="Y22" s="5"/>
      <c r="Z22" s="8"/>
      <c r="AA22" s="12"/>
      <c r="AB22" s="12"/>
      <c r="AC22" s="69"/>
      <c r="AD22" s="69"/>
      <c r="AE22" s="69"/>
      <c r="AF22" s="69"/>
      <c r="AG22" s="69"/>
      <c r="AH22" s="47"/>
      <c r="AI22" s="47"/>
      <c r="AJ22" s="47"/>
      <c r="AK22" s="10"/>
      <c r="AL22" s="13"/>
      <c r="AM22" s="89"/>
      <c r="AN22" s="90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1" customFormat="1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2"/>
      <c r="T23" s="123"/>
      <c r="U23" s="123"/>
      <c r="V23" s="123"/>
      <c r="W23" s="124"/>
      <c r="X23" s="11"/>
      <c r="Y23" s="5"/>
      <c r="Z23" s="8"/>
      <c r="AA23" s="12"/>
      <c r="AB23" s="12"/>
      <c r="AC23" s="69"/>
      <c r="AD23" s="69"/>
      <c r="AE23" s="69"/>
      <c r="AF23" s="69"/>
      <c r="AG23" s="69"/>
      <c r="AH23" s="47"/>
      <c r="AI23" s="47"/>
      <c r="AJ23" s="47"/>
      <c r="AK23" s="10"/>
      <c r="AL23" s="13"/>
      <c r="AM23" s="89"/>
      <c r="AN23" s="90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1" customFormat="1" ht="18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4"/>
      <c r="T24" s="64"/>
      <c r="U24" s="64"/>
      <c r="V24" s="64"/>
      <c r="W24" s="64"/>
      <c r="X24" s="47"/>
      <c r="Y24" s="13"/>
      <c r="Z24" s="8"/>
      <c r="AA24" s="12"/>
      <c r="AB24" s="12"/>
      <c r="AC24" s="69"/>
      <c r="AD24" s="69"/>
      <c r="AE24" s="69"/>
      <c r="AF24" s="69"/>
      <c r="AG24" s="69"/>
      <c r="AH24" s="47"/>
      <c r="AI24" s="47"/>
      <c r="AJ24" s="47"/>
      <c r="AK24" s="10"/>
      <c r="AL24" s="13"/>
      <c r="AM24" s="89"/>
      <c r="AN24" s="90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1" customFormat="1" ht="18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4"/>
      <c r="T25" s="64"/>
      <c r="U25" s="64"/>
      <c r="V25" s="64"/>
      <c r="W25" s="64"/>
      <c r="X25" s="47"/>
      <c r="Y25" s="13"/>
      <c r="Z25" s="8"/>
      <c r="AA25" s="12"/>
      <c r="AB25" s="12"/>
      <c r="AC25" s="69"/>
      <c r="AD25" s="69"/>
      <c r="AE25" s="69"/>
      <c r="AF25" s="69"/>
      <c r="AG25" s="69"/>
      <c r="AH25" s="47"/>
      <c r="AI25" s="47"/>
      <c r="AJ25" s="47"/>
      <c r="AK25" s="10"/>
      <c r="AL25" s="13"/>
      <c r="AM25" s="89"/>
      <c r="AN25" s="90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1" customFormat="1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4"/>
      <c r="T26" s="64"/>
      <c r="U26" s="64"/>
      <c r="V26" s="64"/>
      <c r="W26" s="64"/>
      <c r="X26" s="47"/>
      <c r="Y26" s="13"/>
      <c r="Z26" s="8"/>
      <c r="AA26" s="12"/>
      <c r="AB26" s="12"/>
      <c r="AC26" s="141"/>
      <c r="AD26" s="141"/>
      <c r="AE26" s="141"/>
      <c r="AF26" s="141"/>
      <c r="AG26" s="141"/>
      <c r="AH26" s="47"/>
      <c r="AI26" s="47"/>
      <c r="AJ26" s="47"/>
      <c r="AK26" s="10"/>
      <c r="AL26" s="13"/>
      <c r="AM26" s="89"/>
      <c r="AN26" s="90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1" customFormat="1" ht="3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64"/>
      <c r="T27" s="64"/>
      <c r="U27" s="64"/>
      <c r="V27" s="64"/>
      <c r="W27" s="64"/>
      <c r="X27" s="47"/>
      <c r="Y27" s="13"/>
      <c r="Z27" s="8"/>
      <c r="AA27" s="12"/>
      <c r="AB27" s="12"/>
      <c r="AC27" s="141"/>
      <c r="AD27" s="141"/>
      <c r="AE27" s="141"/>
      <c r="AF27" s="141"/>
      <c r="AG27" s="141"/>
      <c r="AH27" s="47"/>
      <c r="AI27" s="47"/>
      <c r="AJ27" s="47"/>
      <c r="AK27" s="10"/>
      <c r="AL27" s="13"/>
      <c r="AM27" s="89"/>
      <c r="AN27" s="90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1" customFormat="1" ht="38.25" customHeight="1">
      <c r="A28" s="10"/>
      <c r="B28" s="10"/>
      <c r="C28" s="147" t="s">
        <v>2</v>
      </c>
      <c r="D28" s="147"/>
      <c r="E28" s="147"/>
      <c r="F28" s="147"/>
      <c r="G28" s="10"/>
      <c r="H28" s="153"/>
      <c r="I28" s="153"/>
      <c r="J28" s="153"/>
      <c r="K28" s="153"/>
      <c r="L28" s="10"/>
      <c r="M28" s="10"/>
      <c r="N28" s="10"/>
      <c r="O28" s="10"/>
      <c r="P28" s="10"/>
      <c r="Q28" s="10"/>
      <c r="R28" s="10"/>
      <c r="S28" s="64"/>
      <c r="T28" s="64"/>
      <c r="U28" s="64"/>
      <c r="V28" s="64"/>
      <c r="W28" s="64"/>
      <c r="X28" s="47"/>
      <c r="Y28" s="13"/>
      <c r="Z28" s="8"/>
      <c r="AA28" s="12"/>
      <c r="AB28" s="12"/>
      <c r="AC28" s="141"/>
      <c r="AD28" s="141"/>
      <c r="AE28" s="141"/>
      <c r="AF28" s="141"/>
      <c r="AG28" s="141"/>
      <c r="AH28" s="47"/>
      <c r="AI28" s="47"/>
      <c r="AJ28" s="47"/>
      <c r="AK28" s="10"/>
      <c r="AL28" s="13"/>
      <c r="AM28" s="89"/>
      <c r="AN28" s="90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1" customFormat="1" ht="34.5" customHeight="1">
      <c r="A29" s="10"/>
      <c r="B29" s="10"/>
      <c r="C29" s="8"/>
      <c r="D29" s="8"/>
      <c r="E29" s="14"/>
      <c r="F29"/>
      <c r="G29" s="10"/>
      <c r="H29" s="8"/>
      <c r="I29" s="8"/>
      <c r="J29" s="94"/>
      <c r="K29" s="95"/>
      <c r="L29" s="10"/>
      <c r="M29" s="10"/>
      <c r="N29" s="10"/>
      <c r="O29" s="10"/>
      <c r="P29" s="10"/>
      <c r="Q29" s="10"/>
      <c r="R29" s="10"/>
      <c r="S29" s="64"/>
      <c r="T29" s="64"/>
      <c r="U29" s="64"/>
      <c r="V29" s="64"/>
      <c r="W29" s="64"/>
      <c r="X29" s="47"/>
      <c r="Y29" s="13"/>
      <c r="Z29" s="8"/>
      <c r="AA29" s="12"/>
      <c r="AB29" s="12"/>
      <c r="AC29" s="141"/>
      <c r="AD29" s="141"/>
      <c r="AE29" s="141"/>
      <c r="AF29" s="141"/>
      <c r="AG29" s="141"/>
      <c r="AH29" s="47"/>
      <c r="AI29" s="47"/>
      <c r="AJ29" s="47"/>
      <c r="AK29" s="10"/>
      <c r="AL29" s="13"/>
      <c r="AM29" s="89"/>
      <c r="AN29" s="90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1" customFormat="1" ht="39.75" customHeight="1">
      <c r="A30" s="10"/>
      <c r="B30" s="10"/>
      <c r="C30" s="142" t="s">
        <v>4</v>
      </c>
      <c r="D30" s="142"/>
      <c r="E30" s="11">
        <v>139</v>
      </c>
      <c r="F30" s="10"/>
      <c r="G30" s="10"/>
      <c r="H30" s="141"/>
      <c r="I30" s="141"/>
      <c r="J30" s="47"/>
      <c r="K30" s="96"/>
      <c r="L30" s="10"/>
      <c r="M30" s="10"/>
      <c r="N30" s="10"/>
      <c r="O30" s="10"/>
      <c r="P30" s="10"/>
      <c r="Q30" s="10"/>
      <c r="R30" s="10"/>
      <c r="S30" s="141"/>
      <c r="T30" s="141"/>
      <c r="U30" s="141"/>
      <c r="V30" s="141"/>
      <c r="W30" s="141"/>
      <c r="X30" s="47"/>
      <c r="Y30" s="13"/>
      <c r="Z30" s="8"/>
      <c r="AA30" s="12"/>
      <c r="AB30" s="12"/>
      <c r="AC30" s="141"/>
      <c r="AD30" s="141"/>
      <c r="AE30" s="141"/>
      <c r="AF30" s="141"/>
      <c r="AG30" s="141"/>
      <c r="AH30" s="47"/>
      <c r="AI30" s="47"/>
      <c r="AJ30" s="47"/>
      <c r="AK30" s="10"/>
      <c r="AL30" s="13"/>
      <c r="AM30" s="89"/>
      <c r="AN30" s="9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1" customFormat="1" ht="18.75" customHeight="1">
      <c r="A31" s="10"/>
      <c r="B31" s="10"/>
      <c r="C31" s="142" t="s">
        <v>6</v>
      </c>
      <c r="D31" s="142"/>
      <c r="E31" s="11">
        <v>90</v>
      </c>
      <c r="F31" s="10"/>
      <c r="G31" s="10"/>
      <c r="H31" s="141"/>
      <c r="I31" s="141"/>
      <c r="J31" s="47"/>
      <c r="K31" s="96"/>
      <c r="L31" s="10"/>
      <c r="M31" s="10"/>
      <c r="N31" s="10"/>
      <c r="O31" s="10"/>
      <c r="P31" s="10"/>
      <c r="Q31" s="10"/>
      <c r="R31" s="10"/>
      <c r="S31" s="141"/>
      <c r="T31" s="141"/>
      <c r="U31" s="141"/>
      <c r="V31" s="141"/>
      <c r="W31" s="141"/>
      <c r="X31" s="47"/>
      <c r="Y31" s="13"/>
      <c r="Z31" s="8"/>
      <c r="AA31" s="12"/>
      <c r="AB31" s="12"/>
      <c r="AC31" s="64"/>
      <c r="AD31" s="64"/>
      <c r="AE31" s="64"/>
      <c r="AF31" s="64"/>
      <c r="AG31" s="64"/>
      <c r="AH31" s="47"/>
      <c r="AI31" s="47"/>
      <c r="AJ31" s="47"/>
      <c r="AK31" s="10"/>
      <c r="AL31" s="13"/>
      <c r="AM31" s="89"/>
      <c r="AN31" s="90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1" customFormat="1" ht="18.75">
      <c r="A32" s="10"/>
      <c r="B32" s="10"/>
      <c r="C32" s="142" t="s">
        <v>8</v>
      </c>
      <c r="D32" s="142"/>
      <c r="E32" s="11">
        <f>SUM(E30:E31)</f>
        <v>229</v>
      </c>
      <c r="F32" s="10"/>
      <c r="G32" s="10"/>
      <c r="H32" s="141"/>
      <c r="I32" s="141"/>
      <c r="J32" s="47"/>
      <c r="K32" s="96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3"/>
      <c r="Z32" s="8"/>
      <c r="AA32" s="12"/>
      <c r="AB32" s="12"/>
      <c r="AC32" s="12"/>
      <c r="AD32" s="12"/>
      <c r="AE32" s="14"/>
      <c r="AF32" s="10"/>
      <c r="AG32" s="10"/>
      <c r="AH32" s="10"/>
      <c r="AI32" s="10"/>
      <c r="AJ32" s="10"/>
      <c r="AK32" s="10"/>
      <c r="AL32" s="13"/>
      <c r="AM32" s="89"/>
      <c r="AN32" s="90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3"/>
      <c r="Z33" s="8"/>
      <c r="AA33" s="12"/>
      <c r="AB33" s="12"/>
      <c r="AC33" s="12"/>
      <c r="AD33" s="12"/>
      <c r="AE33" s="14"/>
      <c r="AF33" s="10"/>
      <c r="AG33" s="10"/>
      <c r="AH33" s="10"/>
      <c r="AI33" s="10"/>
      <c r="AJ33" s="10"/>
      <c r="AK33" s="10"/>
      <c r="AL33" s="13"/>
      <c r="AM33" s="89"/>
      <c r="AN33" s="90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3"/>
      <c r="Z34" s="8"/>
      <c r="AA34" s="12"/>
      <c r="AB34" s="12"/>
      <c r="AC34" s="12"/>
      <c r="AD34" s="12"/>
      <c r="AE34" s="14"/>
      <c r="AF34" s="10"/>
      <c r="AG34" s="10"/>
      <c r="AH34" s="10"/>
      <c r="AI34" s="10"/>
      <c r="AJ34" s="10"/>
      <c r="AK34" s="10"/>
      <c r="AL34" s="13"/>
      <c r="AM34" s="89"/>
      <c r="AN34" s="90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3"/>
      <c r="Z35" s="8"/>
      <c r="AA35" s="12"/>
      <c r="AB35" s="12"/>
      <c r="AC35" s="12"/>
      <c r="AD35" s="12"/>
      <c r="AE35" s="14"/>
      <c r="AF35" s="10"/>
      <c r="AG35" s="10"/>
      <c r="AH35" s="10"/>
      <c r="AI35" s="10"/>
      <c r="AJ35" s="10"/>
      <c r="AK35" s="10"/>
      <c r="AL35" s="13"/>
      <c r="AM35" s="89"/>
      <c r="AN35" s="90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1" customFormat="1" ht="20.25">
      <c r="A36" s="10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91"/>
      <c r="AN36" s="91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20.25">
      <c r="A37" s="10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91"/>
      <c r="AN37" s="91"/>
    </row>
    <row r="38" spans="1:58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0" t="s">
        <v>9</v>
      </c>
      <c r="W38" s="101"/>
      <c r="X38" s="101"/>
      <c r="Y38" s="101"/>
      <c r="Z38" s="101"/>
      <c r="AA38" s="102"/>
      <c r="AB38" s="16"/>
      <c r="AC38" s="100" t="s">
        <v>10</v>
      </c>
      <c r="AD38" s="101"/>
      <c r="AE38" s="101"/>
      <c r="AF38" s="101"/>
      <c r="AG38" s="101"/>
      <c r="AH38" s="102"/>
      <c r="AI38" s="100" t="s">
        <v>49</v>
      </c>
      <c r="AJ38" s="102"/>
      <c r="AK38" s="109" t="s">
        <v>11</v>
      </c>
      <c r="AL38" s="110"/>
      <c r="AM38" s="110"/>
      <c r="AN38" s="111"/>
      <c r="AP38">
        <v>1</v>
      </c>
      <c r="AQ38">
        <v>2</v>
      </c>
      <c r="AR38">
        <v>3</v>
      </c>
      <c r="AS38">
        <v>4</v>
      </c>
      <c r="AT38">
        <v>5</v>
      </c>
      <c r="AU38" t="s">
        <v>12</v>
      </c>
      <c r="AV38" t="s">
        <v>8</v>
      </c>
      <c r="AX38">
        <v>1</v>
      </c>
      <c r="AY38">
        <v>2</v>
      </c>
      <c r="AZ38">
        <v>3</v>
      </c>
      <c r="BA38">
        <v>4</v>
      </c>
      <c r="BB38">
        <v>5</v>
      </c>
      <c r="BC38" t="s">
        <v>8</v>
      </c>
    </row>
    <row r="39" spans="1:5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6"/>
      <c r="W39" s="107"/>
      <c r="X39" s="107"/>
      <c r="Y39" s="107"/>
      <c r="Z39" s="107"/>
      <c r="AA39" s="108"/>
      <c r="AB39" s="16"/>
      <c r="AC39" s="106"/>
      <c r="AD39" s="107"/>
      <c r="AE39" s="107"/>
      <c r="AF39" s="107"/>
      <c r="AG39" s="107"/>
      <c r="AH39" s="108"/>
      <c r="AI39" s="106"/>
      <c r="AJ39" s="108"/>
      <c r="AK39" s="115"/>
      <c r="AL39" s="116"/>
      <c r="AM39" s="116"/>
      <c r="AN39" s="117"/>
      <c r="AO39" s="1" t="s">
        <v>97</v>
      </c>
      <c r="AP39">
        <v>8</v>
      </c>
      <c r="AQ39">
        <v>28</v>
      </c>
      <c r="AR39">
        <v>41</v>
      </c>
      <c r="AS39">
        <v>79</v>
      </c>
      <c r="AT39">
        <v>61</v>
      </c>
      <c r="AU39">
        <v>12</v>
      </c>
      <c r="AV39">
        <v>229</v>
      </c>
      <c r="AW39" t="s">
        <v>97</v>
      </c>
      <c r="AX39">
        <v>8</v>
      </c>
      <c r="AY39">
        <v>28</v>
      </c>
      <c r="AZ39">
        <v>41</v>
      </c>
      <c r="BA39">
        <v>79</v>
      </c>
      <c r="BB39">
        <v>61</v>
      </c>
      <c r="BC39">
        <v>3.72</v>
      </c>
      <c r="BD39">
        <v>1.1200000000000001</v>
      </c>
      <c r="BE39">
        <v>4</v>
      </c>
      <c r="BF39">
        <v>4</v>
      </c>
    </row>
    <row r="40" spans="1:58" s="20" customFormat="1" ht="40.5" customHeight="1">
      <c r="A40" s="126" t="s">
        <v>50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8"/>
      <c r="V40" s="17">
        <v>1</v>
      </c>
      <c r="W40" s="17">
        <v>2</v>
      </c>
      <c r="X40" s="17">
        <v>3</v>
      </c>
      <c r="Y40" s="17">
        <v>4</v>
      </c>
      <c r="Z40" s="17">
        <v>5</v>
      </c>
      <c r="AA40" s="17" t="s">
        <v>13</v>
      </c>
      <c r="AB40" s="18" t="s">
        <v>14</v>
      </c>
      <c r="AC40" s="17">
        <v>1</v>
      </c>
      <c r="AD40" s="17">
        <v>2</v>
      </c>
      <c r="AE40" s="17">
        <v>3</v>
      </c>
      <c r="AF40" s="17">
        <v>4</v>
      </c>
      <c r="AG40" s="17">
        <v>5</v>
      </c>
      <c r="AH40" s="17" t="s">
        <v>13</v>
      </c>
      <c r="AI40" s="65" t="s">
        <v>47</v>
      </c>
      <c r="AJ40" s="65" t="s">
        <v>48</v>
      </c>
      <c r="AK40" s="19" t="s">
        <v>15</v>
      </c>
      <c r="AL40" s="19" t="s">
        <v>16</v>
      </c>
      <c r="AM40" s="84" t="s">
        <v>17</v>
      </c>
      <c r="AN40" s="84" t="s">
        <v>18</v>
      </c>
      <c r="AO40" s="1" t="s">
        <v>98</v>
      </c>
      <c r="AP40" s="20">
        <v>11</v>
      </c>
      <c r="AQ40" s="20">
        <v>24</v>
      </c>
      <c r="AR40" s="20">
        <v>56</v>
      </c>
      <c r="AS40" s="20">
        <v>73</v>
      </c>
      <c r="AT40" s="20">
        <v>55</v>
      </c>
      <c r="AU40" s="20">
        <v>10</v>
      </c>
      <c r="AV40" s="20">
        <v>229</v>
      </c>
      <c r="AW40" s="20" t="s">
        <v>98</v>
      </c>
      <c r="AX40" s="20">
        <v>11</v>
      </c>
      <c r="AY40" s="20">
        <v>24</v>
      </c>
      <c r="AZ40" s="20">
        <v>56</v>
      </c>
      <c r="BA40" s="20">
        <v>73</v>
      </c>
      <c r="BB40" s="20">
        <v>55</v>
      </c>
      <c r="BC40" s="20">
        <v>3.63</v>
      </c>
      <c r="BD40" s="20">
        <v>1.1200000000000001</v>
      </c>
      <c r="BE40" s="20">
        <v>4</v>
      </c>
      <c r="BF40" s="20">
        <v>4</v>
      </c>
    </row>
    <row r="41" spans="1:58" s="26" customFormat="1" ht="20.100000000000001" customHeight="1">
      <c r="A41" s="21">
        <v>1</v>
      </c>
      <c r="B41" s="122" t="s">
        <v>51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4"/>
      <c r="V41" s="11">
        <f>AP39</f>
        <v>8</v>
      </c>
      <c r="W41" s="11">
        <f t="shared" ref="W41:AB46" si="0">AQ39</f>
        <v>28</v>
      </c>
      <c r="X41" s="11">
        <f t="shared" si="0"/>
        <v>41</v>
      </c>
      <c r="Y41" s="11">
        <f t="shared" si="0"/>
        <v>79</v>
      </c>
      <c r="Z41" s="11">
        <f t="shared" si="0"/>
        <v>61</v>
      </c>
      <c r="AA41" s="11">
        <f t="shared" si="0"/>
        <v>12</v>
      </c>
      <c r="AB41" s="11">
        <f t="shared" si="0"/>
        <v>229</v>
      </c>
      <c r="AC41" s="22">
        <f t="shared" ref="AC41:AH46" si="1">V41/$AB41</f>
        <v>3.4934497816593885E-2</v>
      </c>
      <c r="AD41" s="22">
        <f t="shared" si="1"/>
        <v>0.1222707423580786</v>
      </c>
      <c r="AE41" s="22">
        <f t="shared" si="1"/>
        <v>0.17903930131004367</v>
      </c>
      <c r="AF41" s="22">
        <f t="shared" si="1"/>
        <v>0.34497816593886466</v>
      </c>
      <c r="AG41" s="22">
        <f t="shared" si="1"/>
        <v>0.26637554585152839</v>
      </c>
      <c r="AH41" s="22">
        <f t="shared" si="1"/>
        <v>5.2401746724890827E-2</v>
      </c>
      <c r="AI41" s="22">
        <f>(V41+W41)/(V41+W41+X41+Y41+Z41)</f>
        <v>0.16589861751152074</v>
      </c>
      <c r="AJ41" s="22">
        <f>(X41+Y41+Z41)/(V41+W41+X41+Y41+Z41)</f>
        <v>0.83410138248847931</v>
      </c>
      <c r="AK41" s="23">
        <f>BC39</f>
        <v>3.72</v>
      </c>
      <c r="AL41" s="23">
        <f t="shared" ref="AL41:AN46" si="2">BD39</f>
        <v>1.1200000000000001</v>
      </c>
      <c r="AM41" s="24">
        <f t="shared" si="2"/>
        <v>4</v>
      </c>
      <c r="AN41" s="24">
        <f t="shared" si="2"/>
        <v>4</v>
      </c>
      <c r="AO41" s="25" t="s">
        <v>99</v>
      </c>
      <c r="AP41" s="26">
        <v>5</v>
      </c>
      <c r="AQ41" s="26">
        <v>23</v>
      </c>
      <c r="AR41" s="26">
        <v>37</v>
      </c>
      <c r="AS41" s="26">
        <v>82</v>
      </c>
      <c r="AT41" s="26">
        <v>81</v>
      </c>
      <c r="AU41" s="26">
        <v>1</v>
      </c>
      <c r="AV41" s="26">
        <v>229</v>
      </c>
      <c r="AW41" s="26" t="s">
        <v>99</v>
      </c>
      <c r="AX41" s="26">
        <v>5</v>
      </c>
      <c r="AY41" s="26">
        <v>23</v>
      </c>
      <c r="AZ41" s="26">
        <v>37</v>
      </c>
      <c r="BA41" s="26">
        <v>82</v>
      </c>
      <c r="BB41" s="26">
        <v>81</v>
      </c>
      <c r="BC41" s="26">
        <v>3.93</v>
      </c>
      <c r="BD41" s="26">
        <v>1.06</v>
      </c>
      <c r="BE41" s="26">
        <v>4</v>
      </c>
      <c r="BF41" s="26">
        <v>4</v>
      </c>
    </row>
    <row r="42" spans="1:58" s="26" customFormat="1" ht="20.100000000000001" customHeight="1">
      <c r="A42" s="21">
        <v>2</v>
      </c>
      <c r="B42" s="122" t="s">
        <v>52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1">
        <f t="shared" ref="V42:V46" si="3">AP40</f>
        <v>11</v>
      </c>
      <c r="W42" s="11">
        <f t="shared" si="0"/>
        <v>24</v>
      </c>
      <c r="X42" s="11">
        <f t="shared" si="0"/>
        <v>56</v>
      </c>
      <c r="Y42" s="11">
        <f t="shared" si="0"/>
        <v>73</v>
      </c>
      <c r="Z42" s="11">
        <f t="shared" si="0"/>
        <v>55</v>
      </c>
      <c r="AA42" s="11">
        <f t="shared" si="0"/>
        <v>10</v>
      </c>
      <c r="AB42" s="11">
        <f t="shared" si="0"/>
        <v>229</v>
      </c>
      <c r="AC42" s="22">
        <f t="shared" si="1"/>
        <v>4.8034934497816595E-2</v>
      </c>
      <c r="AD42" s="22">
        <f t="shared" si="1"/>
        <v>0.10480349344978165</v>
      </c>
      <c r="AE42" s="22">
        <f t="shared" si="1"/>
        <v>0.24454148471615719</v>
      </c>
      <c r="AF42" s="22">
        <f t="shared" si="1"/>
        <v>0.31877729257641924</v>
      </c>
      <c r="AG42" s="22">
        <f t="shared" si="1"/>
        <v>0.24017467248908297</v>
      </c>
      <c r="AH42" s="22">
        <f t="shared" si="1"/>
        <v>4.3668122270742356E-2</v>
      </c>
      <c r="AI42" s="22">
        <f t="shared" ref="AI42:AI46" si="4">(V42+W42)/(V42+W42+X42+Y42+Z42)</f>
        <v>0.15981735159817351</v>
      </c>
      <c r="AJ42" s="22">
        <f t="shared" ref="AJ42:AJ46" si="5">(X42+Y42+Z42)/(V42+W42+X42+Y42+Z42)</f>
        <v>0.84018264840182644</v>
      </c>
      <c r="AK42" s="23">
        <f t="shared" ref="AK42:AK46" si="6">BC40</f>
        <v>3.63</v>
      </c>
      <c r="AL42" s="23">
        <f t="shared" si="2"/>
        <v>1.1200000000000001</v>
      </c>
      <c r="AM42" s="24">
        <f t="shared" si="2"/>
        <v>4</v>
      </c>
      <c r="AN42" s="24">
        <f t="shared" si="2"/>
        <v>4</v>
      </c>
      <c r="AO42" s="25" t="s">
        <v>100</v>
      </c>
      <c r="AP42" s="26">
        <v>6</v>
      </c>
      <c r="AQ42" s="26">
        <v>14</v>
      </c>
      <c r="AR42" s="26">
        <v>45</v>
      </c>
      <c r="AS42" s="26">
        <v>80</v>
      </c>
      <c r="AT42" s="26">
        <v>68</v>
      </c>
      <c r="AU42" s="26">
        <v>16</v>
      </c>
      <c r="AV42" s="26">
        <v>229</v>
      </c>
      <c r="AW42" s="26" t="s">
        <v>100</v>
      </c>
      <c r="AX42" s="26">
        <v>6</v>
      </c>
      <c r="AY42" s="26">
        <v>14</v>
      </c>
      <c r="AZ42" s="26">
        <v>45</v>
      </c>
      <c r="BA42" s="26">
        <v>80</v>
      </c>
      <c r="BB42" s="26">
        <v>68</v>
      </c>
      <c r="BC42" s="26">
        <v>3.89</v>
      </c>
      <c r="BD42" s="26">
        <v>1.02</v>
      </c>
      <c r="BE42" s="26">
        <v>4</v>
      </c>
      <c r="BF42" s="26">
        <v>4</v>
      </c>
    </row>
    <row r="43" spans="1:58" s="26" customFormat="1" ht="20.100000000000001" customHeight="1">
      <c r="A43" s="21">
        <v>3</v>
      </c>
      <c r="B43" s="122" t="s">
        <v>53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4"/>
      <c r="V43" s="11">
        <f t="shared" si="3"/>
        <v>5</v>
      </c>
      <c r="W43" s="11">
        <f t="shared" si="0"/>
        <v>23</v>
      </c>
      <c r="X43" s="11">
        <f t="shared" si="0"/>
        <v>37</v>
      </c>
      <c r="Y43" s="11">
        <f t="shared" si="0"/>
        <v>82</v>
      </c>
      <c r="Z43" s="11">
        <f t="shared" si="0"/>
        <v>81</v>
      </c>
      <c r="AA43" s="11">
        <f t="shared" si="0"/>
        <v>1</v>
      </c>
      <c r="AB43" s="11">
        <f t="shared" si="0"/>
        <v>229</v>
      </c>
      <c r="AC43" s="22">
        <f t="shared" si="1"/>
        <v>2.1834061135371178E-2</v>
      </c>
      <c r="AD43" s="22">
        <f t="shared" si="1"/>
        <v>0.10043668122270742</v>
      </c>
      <c r="AE43" s="22">
        <f t="shared" si="1"/>
        <v>0.16157205240174671</v>
      </c>
      <c r="AF43" s="22">
        <f t="shared" si="1"/>
        <v>0.35807860262008734</v>
      </c>
      <c r="AG43" s="22">
        <f t="shared" si="1"/>
        <v>0.35371179039301309</v>
      </c>
      <c r="AH43" s="22">
        <f t="shared" si="1"/>
        <v>4.3668122270742356E-3</v>
      </c>
      <c r="AI43" s="22">
        <f t="shared" si="4"/>
        <v>0.12280701754385964</v>
      </c>
      <c r="AJ43" s="22">
        <f t="shared" si="5"/>
        <v>0.8771929824561403</v>
      </c>
      <c r="AK43" s="23">
        <f t="shared" si="6"/>
        <v>3.93</v>
      </c>
      <c r="AL43" s="23">
        <f t="shared" si="2"/>
        <v>1.06</v>
      </c>
      <c r="AM43" s="24">
        <f t="shared" si="2"/>
        <v>4</v>
      </c>
      <c r="AN43" s="24">
        <f t="shared" si="2"/>
        <v>4</v>
      </c>
      <c r="AO43" s="25" t="s">
        <v>101</v>
      </c>
      <c r="AP43" s="26">
        <v>6</v>
      </c>
      <c r="AQ43" s="26">
        <v>12</v>
      </c>
      <c r="AR43" s="26">
        <v>25</v>
      </c>
      <c r="AS43" s="26">
        <v>78</v>
      </c>
      <c r="AT43" s="26">
        <v>106</v>
      </c>
      <c r="AU43" s="26">
        <v>2</v>
      </c>
      <c r="AV43" s="26">
        <v>229</v>
      </c>
      <c r="AW43" s="26" t="s">
        <v>101</v>
      </c>
      <c r="AX43" s="26">
        <v>6</v>
      </c>
      <c r="AY43" s="26">
        <v>12</v>
      </c>
      <c r="AZ43" s="26">
        <v>25</v>
      </c>
      <c r="BA43" s="26">
        <v>78</v>
      </c>
      <c r="BB43" s="26">
        <v>106</v>
      </c>
      <c r="BC43" s="26">
        <v>4.17</v>
      </c>
      <c r="BD43" s="26">
        <v>1</v>
      </c>
      <c r="BE43" s="26">
        <v>4</v>
      </c>
      <c r="BF43" s="26">
        <v>5</v>
      </c>
    </row>
    <row r="44" spans="1:58" s="26" customFormat="1" ht="20.100000000000001" customHeight="1">
      <c r="A44" s="21">
        <v>4</v>
      </c>
      <c r="B44" s="122" t="s">
        <v>54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1">
        <f t="shared" si="3"/>
        <v>6</v>
      </c>
      <c r="W44" s="11">
        <f t="shared" si="0"/>
        <v>14</v>
      </c>
      <c r="X44" s="11">
        <f t="shared" si="0"/>
        <v>45</v>
      </c>
      <c r="Y44" s="11">
        <f t="shared" si="0"/>
        <v>80</v>
      </c>
      <c r="Z44" s="11">
        <f t="shared" si="0"/>
        <v>68</v>
      </c>
      <c r="AA44" s="11">
        <f t="shared" si="0"/>
        <v>16</v>
      </c>
      <c r="AB44" s="11">
        <f t="shared" si="0"/>
        <v>229</v>
      </c>
      <c r="AC44" s="22">
        <f t="shared" si="1"/>
        <v>2.6200873362445413E-2</v>
      </c>
      <c r="AD44" s="22">
        <f t="shared" si="1"/>
        <v>6.1135371179039298E-2</v>
      </c>
      <c r="AE44" s="22">
        <f t="shared" si="1"/>
        <v>0.1965065502183406</v>
      </c>
      <c r="AF44" s="22">
        <f t="shared" si="1"/>
        <v>0.34934497816593885</v>
      </c>
      <c r="AG44" s="22">
        <f t="shared" si="1"/>
        <v>0.29694323144104806</v>
      </c>
      <c r="AH44" s="22">
        <f t="shared" si="1"/>
        <v>6.9868995633187769E-2</v>
      </c>
      <c r="AI44" s="22">
        <f t="shared" si="4"/>
        <v>9.3896713615023469E-2</v>
      </c>
      <c r="AJ44" s="22">
        <f t="shared" si="5"/>
        <v>0.9061032863849765</v>
      </c>
      <c r="AK44" s="23">
        <f t="shared" si="6"/>
        <v>3.89</v>
      </c>
      <c r="AL44" s="23">
        <f t="shared" si="2"/>
        <v>1.02</v>
      </c>
      <c r="AM44" s="24">
        <f t="shared" si="2"/>
        <v>4</v>
      </c>
      <c r="AN44" s="24">
        <f t="shared" si="2"/>
        <v>4</v>
      </c>
      <c r="AO44" s="25" t="s">
        <v>102</v>
      </c>
      <c r="AP44" s="26">
        <v>11</v>
      </c>
      <c r="AQ44" s="26">
        <v>21</v>
      </c>
      <c r="AR44" s="26">
        <v>47</v>
      </c>
      <c r="AS44" s="26">
        <v>97</v>
      </c>
      <c r="AT44" s="26">
        <v>47</v>
      </c>
      <c r="AU44" s="26">
        <v>6</v>
      </c>
      <c r="AV44" s="26">
        <v>229</v>
      </c>
      <c r="AW44" s="26" t="s">
        <v>102</v>
      </c>
      <c r="AX44" s="26">
        <v>11</v>
      </c>
      <c r="AY44" s="26">
        <v>21</v>
      </c>
      <c r="AZ44" s="26">
        <v>47</v>
      </c>
      <c r="BA44" s="26">
        <v>97</v>
      </c>
      <c r="BB44" s="26">
        <v>47</v>
      </c>
      <c r="BC44" s="26">
        <v>3.66</v>
      </c>
      <c r="BD44" s="26">
        <v>1.06</v>
      </c>
      <c r="BE44" s="26">
        <v>4</v>
      </c>
      <c r="BF44" s="26">
        <v>4</v>
      </c>
    </row>
    <row r="45" spans="1:58" s="20" customFormat="1" ht="24" customHeight="1">
      <c r="A45" s="35">
        <v>5</v>
      </c>
      <c r="B45" s="122" t="s">
        <v>55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  <c r="V45" s="11">
        <f t="shared" si="3"/>
        <v>6</v>
      </c>
      <c r="W45" s="11">
        <f t="shared" si="0"/>
        <v>12</v>
      </c>
      <c r="X45" s="11">
        <f t="shared" si="0"/>
        <v>25</v>
      </c>
      <c r="Y45" s="11">
        <f t="shared" si="0"/>
        <v>78</v>
      </c>
      <c r="Z45" s="11">
        <f t="shared" si="0"/>
        <v>106</v>
      </c>
      <c r="AA45" s="11">
        <f t="shared" si="0"/>
        <v>2</v>
      </c>
      <c r="AB45" s="11">
        <f t="shared" si="0"/>
        <v>229</v>
      </c>
      <c r="AC45" s="22">
        <f>V45/$AB45</f>
        <v>2.6200873362445413E-2</v>
      </c>
      <c r="AD45" s="22">
        <f t="shared" si="1"/>
        <v>5.2401746724890827E-2</v>
      </c>
      <c r="AE45" s="22">
        <f t="shared" si="1"/>
        <v>0.1091703056768559</v>
      </c>
      <c r="AF45" s="22">
        <f t="shared" si="1"/>
        <v>0.34061135371179041</v>
      </c>
      <c r="AG45" s="22">
        <f t="shared" si="1"/>
        <v>0.46288209606986902</v>
      </c>
      <c r="AH45" s="22">
        <f t="shared" si="1"/>
        <v>8.7336244541484712E-3</v>
      </c>
      <c r="AI45" s="22">
        <f t="shared" si="4"/>
        <v>7.9295154185022032E-2</v>
      </c>
      <c r="AJ45" s="22">
        <f t="shared" si="5"/>
        <v>0.92070484581497802</v>
      </c>
      <c r="AK45" s="23">
        <f t="shared" si="6"/>
        <v>4.17</v>
      </c>
      <c r="AL45" s="23">
        <f t="shared" si="2"/>
        <v>1</v>
      </c>
      <c r="AM45" s="24">
        <f t="shared" si="2"/>
        <v>4</v>
      </c>
      <c r="AN45" s="24">
        <f t="shared" si="2"/>
        <v>5</v>
      </c>
      <c r="AO45" s="1" t="s">
        <v>103</v>
      </c>
      <c r="AP45" s="20">
        <v>13</v>
      </c>
      <c r="AQ45" s="20">
        <v>34</v>
      </c>
      <c r="AR45" s="20">
        <v>72</v>
      </c>
      <c r="AS45" s="20">
        <v>70</v>
      </c>
      <c r="AT45" s="20">
        <v>36</v>
      </c>
      <c r="AU45" s="20">
        <v>4</v>
      </c>
      <c r="AV45" s="20">
        <v>229</v>
      </c>
      <c r="AW45" s="20" t="s">
        <v>103</v>
      </c>
      <c r="AX45" s="20">
        <v>13</v>
      </c>
      <c r="AY45" s="20">
        <v>34</v>
      </c>
      <c r="AZ45" s="20">
        <v>72</v>
      </c>
      <c r="BA45" s="20">
        <v>70</v>
      </c>
      <c r="BB45" s="20">
        <v>36</v>
      </c>
      <c r="BC45" s="20">
        <v>3.36</v>
      </c>
      <c r="BD45" s="20">
        <v>1.1000000000000001</v>
      </c>
      <c r="BE45" s="20">
        <v>3</v>
      </c>
      <c r="BF45" s="20">
        <v>3</v>
      </c>
    </row>
    <row r="46" spans="1:58" s="20" customFormat="1" ht="16.5" customHeight="1">
      <c r="A46" s="74">
        <v>6</v>
      </c>
      <c r="B46" s="132" t="s">
        <v>56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4"/>
      <c r="V46" s="40">
        <f t="shared" si="3"/>
        <v>11</v>
      </c>
      <c r="W46" s="40">
        <f t="shared" si="0"/>
        <v>21</v>
      </c>
      <c r="X46" s="40">
        <f t="shared" si="0"/>
        <v>47</v>
      </c>
      <c r="Y46" s="40">
        <f t="shared" si="0"/>
        <v>97</v>
      </c>
      <c r="Z46" s="40">
        <f t="shared" si="0"/>
        <v>47</v>
      </c>
      <c r="AA46" s="40">
        <f t="shared" si="0"/>
        <v>6</v>
      </c>
      <c r="AB46" s="40">
        <f t="shared" si="0"/>
        <v>229</v>
      </c>
      <c r="AC46" s="41">
        <f t="shared" ref="AC46" si="7">V46/$AB46</f>
        <v>4.8034934497816595E-2</v>
      </c>
      <c r="AD46" s="41">
        <f t="shared" si="1"/>
        <v>9.1703056768558958E-2</v>
      </c>
      <c r="AE46" s="41">
        <f t="shared" si="1"/>
        <v>0.20524017467248909</v>
      </c>
      <c r="AF46" s="41">
        <f t="shared" si="1"/>
        <v>0.42358078602620086</v>
      </c>
      <c r="AG46" s="41">
        <f t="shared" si="1"/>
        <v>0.20524017467248909</v>
      </c>
      <c r="AH46" s="41">
        <f t="shared" si="1"/>
        <v>2.6200873362445413E-2</v>
      </c>
      <c r="AI46" s="41">
        <f t="shared" si="4"/>
        <v>0.14349775784753363</v>
      </c>
      <c r="AJ46" s="41">
        <f t="shared" si="5"/>
        <v>0.8565022421524664</v>
      </c>
      <c r="AK46" s="42">
        <f t="shared" si="6"/>
        <v>3.66</v>
      </c>
      <c r="AL46" s="42">
        <f t="shared" si="2"/>
        <v>1.06</v>
      </c>
      <c r="AM46" s="43">
        <f t="shared" si="2"/>
        <v>4</v>
      </c>
      <c r="AN46" s="43">
        <f t="shared" si="2"/>
        <v>4</v>
      </c>
      <c r="AO46" s="1" t="s">
        <v>104</v>
      </c>
      <c r="AP46" s="20">
        <v>13</v>
      </c>
      <c r="AQ46" s="20">
        <v>29</v>
      </c>
      <c r="AR46" s="20">
        <v>72</v>
      </c>
      <c r="AS46" s="20">
        <v>66</v>
      </c>
      <c r="AT46" s="20">
        <v>35</v>
      </c>
      <c r="AU46" s="20">
        <v>14</v>
      </c>
      <c r="AV46" s="20">
        <v>229</v>
      </c>
      <c r="AW46" s="20" t="s">
        <v>104</v>
      </c>
      <c r="AX46" s="20">
        <v>13</v>
      </c>
      <c r="AY46" s="20">
        <v>29</v>
      </c>
      <c r="AZ46" s="20">
        <v>72</v>
      </c>
      <c r="BA46" s="20">
        <v>66</v>
      </c>
      <c r="BB46" s="20">
        <v>35</v>
      </c>
      <c r="BC46" s="20">
        <v>3.38</v>
      </c>
      <c r="BD46" s="20">
        <v>1.0900000000000001</v>
      </c>
      <c r="BE46" s="20">
        <v>3</v>
      </c>
      <c r="BF46" s="20">
        <v>3</v>
      </c>
    </row>
    <row r="47" spans="1:58" s="79" customFormat="1" ht="16.5" customHeight="1">
      <c r="A47" s="2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9"/>
      <c r="W47" s="49"/>
      <c r="X47" s="49"/>
      <c r="Y47" s="49"/>
      <c r="Z47" s="49"/>
      <c r="AA47" s="49"/>
      <c r="AB47" s="49"/>
      <c r="AC47" s="50"/>
      <c r="AD47" s="50"/>
      <c r="AE47" s="50"/>
      <c r="AF47" s="50"/>
      <c r="AG47" s="50"/>
      <c r="AH47" s="50"/>
      <c r="AI47" s="50"/>
      <c r="AJ47" s="50"/>
      <c r="AK47" s="51"/>
      <c r="AL47" s="51"/>
      <c r="AM47" s="52"/>
      <c r="AN47" s="52"/>
      <c r="AO47" s="55" t="s">
        <v>105</v>
      </c>
      <c r="AP47" s="79">
        <v>14</v>
      </c>
      <c r="AQ47" s="79">
        <v>30</v>
      </c>
      <c r="AR47" s="79">
        <v>72</v>
      </c>
      <c r="AS47" s="79">
        <v>70</v>
      </c>
      <c r="AT47" s="79">
        <v>33</v>
      </c>
      <c r="AU47" s="79">
        <v>10</v>
      </c>
      <c r="AV47" s="79">
        <v>229</v>
      </c>
      <c r="AW47" s="79" t="s">
        <v>105</v>
      </c>
      <c r="AX47" s="79">
        <v>14</v>
      </c>
      <c r="AY47" s="79">
        <v>30</v>
      </c>
      <c r="AZ47" s="79">
        <v>72</v>
      </c>
      <c r="BA47" s="79">
        <v>70</v>
      </c>
      <c r="BB47" s="79">
        <v>33</v>
      </c>
      <c r="BC47" s="79">
        <v>3.36</v>
      </c>
      <c r="BD47" s="79">
        <v>1.0900000000000001</v>
      </c>
      <c r="BE47" s="79">
        <v>3</v>
      </c>
      <c r="BF47" s="79">
        <v>3</v>
      </c>
    </row>
    <row r="48" spans="1:58" s="79" customFormat="1" ht="16.5" customHeight="1">
      <c r="A48" s="126" t="s">
        <v>117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8"/>
      <c r="V48" s="49"/>
      <c r="W48" s="49"/>
      <c r="X48" s="49"/>
      <c r="Y48" s="49"/>
      <c r="Z48" s="49"/>
      <c r="AA48" s="49"/>
      <c r="AB48" s="49"/>
      <c r="AC48" s="50"/>
      <c r="AD48" s="50"/>
      <c r="AE48" s="50"/>
      <c r="AF48" s="50"/>
      <c r="AG48" s="50"/>
      <c r="AH48" s="50"/>
      <c r="AI48" s="50"/>
      <c r="AJ48" s="50"/>
      <c r="AK48" s="51"/>
      <c r="AL48" s="51"/>
      <c r="AM48" s="52"/>
      <c r="AN48" s="52"/>
      <c r="AO48" s="55" t="s">
        <v>106</v>
      </c>
      <c r="AP48" s="79">
        <v>14</v>
      </c>
      <c r="AQ48" s="79">
        <v>24</v>
      </c>
      <c r="AR48" s="79">
        <v>64</v>
      </c>
      <c r="AS48" s="79">
        <v>74</v>
      </c>
      <c r="AT48" s="79">
        <v>48</v>
      </c>
      <c r="AU48" s="79">
        <v>5</v>
      </c>
      <c r="AV48" s="79">
        <v>229</v>
      </c>
      <c r="AW48" s="79" t="s">
        <v>106</v>
      </c>
      <c r="AX48" s="79">
        <v>14</v>
      </c>
      <c r="AY48" s="79">
        <v>24</v>
      </c>
      <c r="AZ48" s="79">
        <v>64</v>
      </c>
      <c r="BA48" s="79">
        <v>74</v>
      </c>
      <c r="BB48" s="79">
        <v>48</v>
      </c>
      <c r="BC48" s="79">
        <v>3.53</v>
      </c>
      <c r="BD48" s="79">
        <v>1.1299999999999999</v>
      </c>
      <c r="BE48" s="79">
        <v>4</v>
      </c>
      <c r="BF48" s="79">
        <v>4</v>
      </c>
    </row>
    <row r="49" spans="1:58" s="79" customFormat="1" ht="16.5" customHeigh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49"/>
      <c r="W49" s="49"/>
      <c r="X49" s="49"/>
      <c r="Y49" s="49"/>
      <c r="Z49" s="49"/>
      <c r="AA49" s="49"/>
      <c r="AB49" s="49"/>
      <c r="AC49" s="50"/>
      <c r="AD49" s="50"/>
      <c r="AE49" s="50"/>
      <c r="AF49" s="50"/>
      <c r="AG49" s="50"/>
      <c r="AH49" s="50"/>
      <c r="AI49" s="50"/>
      <c r="AJ49" s="50"/>
      <c r="AK49" s="51"/>
      <c r="AL49" s="51"/>
      <c r="AM49" s="52"/>
      <c r="AN49" s="52"/>
      <c r="AO49" s="55" t="s">
        <v>107</v>
      </c>
      <c r="AP49" s="79">
        <v>16</v>
      </c>
      <c r="AQ49" s="79">
        <v>30</v>
      </c>
      <c r="AR49" s="79">
        <v>59</v>
      </c>
      <c r="AS49" s="79">
        <v>74</v>
      </c>
      <c r="AT49" s="79">
        <v>40</v>
      </c>
      <c r="AU49" s="79">
        <v>10</v>
      </c>
      <c r="AV49" s="79">
        <v>229</v>
      </c>
      <c r="AW49" s="79" t="s">
        <v>107</v>
      </c>
      <c r="AX49" s="79">
        <v>16</v>
      </c>
      <c r="AY49" s="79">
        <v>30</v>
      </c>
      <c r="AZ49" s="79">
        <v>59</v>
      </c>
      <c r="BA49" s="79">
        <v>74</v>
      </c>
      <c r="BB49" s="79">
        <v>40</v>
      </c>
      <c r="BC49" s="79">
        <v>3.42</v>
      </c>
      <c r="BD49" s="79">
        <v>1.1499999999999999</v>
      </c>
      <c r="BE49" s="79">
        <v>4</v>
      </c>
      <c r="BF49" s="79">
        <v>4</v>
      </c>
    </row>
    <row r="50" spans="1:58" s="79" customFormat="1" ht="16.5" customHeight="1">
      <c r="A50" s="135" t="s">
        <v>57</v>
      </c>
      <c r="B50" s="136"/>
      <c r="C50" s="136"/>
      <c r="D50" s="136"/>
      <c r="E50" s="136"/>
      <c r="F50" s="136"/>
      <c r="G50" s="136"/>
      <c r="H50" s="137"/>
      <c r="I50" s="44">
        <v>175</v>
      </c>
      <c r="J50" s="98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49"/>
      <c r="W50" s="49"/>
      <c r="X50" s="49"/>
      <c r="Y50" s="49"/>
      <c r="Z50" s="49"/>
      <c r="AA50" s="49"/>
      <c r="AB50" s="49"/>
      <c r="AC50" s="50"/>
      <c r="AD50" s="50"/>
      <c r="AE50" s="50"/>
      <c r="AF50" s="50"/>
      <c r="AG50" s="50"/>
      <c r="AH50" s="50"/>
      <c r="AI50" s="50"/>
      <c r="AJ50" s="50"/>
      <c r="AK50" s="51"/>
      <c r="AL50" s="51"/>
      <c r="AM50" s="52"/>
      <c r="AN50" s="52"/>
      <c r="AO50" s="55" t="s">
        <v>108</v>
      </c>
      <c r="AP50" s="79">
        <v>10</v>
      </c>
      <c r="AQ50" s="79">
        <v>17</v>
      </c>
      <c r="AR50" s="79">
        <v>46</v>
      </c>
      <c r="AS50" s="79">
        <v>75</v>
      </c>
      <c r="AT50" s="79">
        <v>78</v>
      </c>
      <c r="AU50" s="79">
        <v>3</v>
      </c>
      <c r="AV50" s="79">
        <v>229</v>
      </c>
      <c r="AW50" s="79" t="s">
        <v>108</v>
      </c>
      <c r="AX50" s="79">
        <v>10</v>
      </c>
      <c r="AY50" s="79">
        <v>17</v>
      </c>
      <c r="AZ50" s="79">
        <v>46</v>
      </c>
      <c r="BA50" s="79">
        <v>75</v>
      </c>
      <c r="BB50" s="79">
        <v>78</v>
      </c>
      <c r="BC50" s="79">
        <v>3.86</v>
      </c>
      <c r="BD50" s="79">
        <v>1.1100000000000001</v>
      </c>
      <c r="BE50" s="79">
        <v>4</v>
      </c>
      <c r="BF50" s="79">
        <v>5</v>
      </c>
    </row>
    <row r="51" spans="1:58" s="79" customFormat="1" ht="16.5" customHeight="1">
      <c r="A51" s="135" t="s">
        <v>58</v>
      </c>
      <c r="B51" s="136"/>
      <c r="C51" s="136"/>
      <c r="D51" s="136"/>
      <c r="E51" s="136"/>
      <c r="F51" s="136"/>
      <c r="G51" s="136"/>
      <c r="H51" s="137"/>
      <c r="I51" s="44">
        <v>85</v>
      </c>
      <c r="J51" s="98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49"/>
      <c r="W51" s="49"/>
      <c r="X51" s="49"/>
      <c r="Y51" s="49"/>
      <c r="Z51" s="49"/>
      <c r="AA51" s="49"/>
      <c r="AB51" s="49"/>
      <c r="AC51" s="50"/>
      <c r="AD51" s="50"/>
      <c r="AE51" s="50"/>
      <c r="AF51" s="50"/>
      <c r="AG51" s="50"/>
      <c r="AH51" s="50"/>
      <c r="AI51" s="50"/>
      <c r="AJ51" s="50"/>
      <c r="AK51" s="51"/>
      <c r="AL51" s="51"/>
      <c r="AM51" s="52"/>
      <c r="AN51" s="52"/>
      <c r="AO51" s="55" t="s">
        <v>109</v>
      </c>
      <c r="AP51" s="79">
        <v>31</v>
      </c>
      <c r="AQ51" s="79">
        <v>48</v>
      </c>
      <c r="AR51" s="79">
        <v>62</v>
      </c>
      <c r="AS51" s="79">
        <v>51</v>
      </c>
      <c r="AT51" s="79">
        <v>32</v>
      </c>
      <c r="AU51" s="79">
        <v>5</v>
      </c>
      <c r="AV51" s="79">
        <v>229</v>
      </c>
      <c r="AW51" s="79" t="s">
        <v>109</v>
      </c>
      <c r="AX51" s="79">
        <v>31</v>
      </c>
      <c r="AY51" s="79">
        <v>48</v>
      </c>
      <c r="AZ51" s="79">
        <v>62</v>
      </c>
      <c r="BA51" s="79">
        <v>51</v>
      </c>
      <c r="BB51" s="79">
        <v>32</v>
      </c>
      <c r="BC51" s="79">
        <v>3.02</v>
      </c>
      <c r="BD51" s="79">
        <v>1.25</v>
      </c>
      <c r="BE51" s="79">
        <v>3</v>
      </c>
      <c r="BF51" s="79">
        <v>3</v>
      </c>
    </row>
    <row r="52" spans="1:58" s="79" customFormat="1" ht="16.5" customHeight="1">
      <c r="A52" s="135" t="s">
        <v>59</v>
      </c>
      <c r="B52" s="136"/>
      <c r="C52" s="136"/>
      <c r="D52" s="136"/>
      <c r="E52" s="136"/>
      <c r="F52" s="136"/>
      <c r="G52" s="136"/>
      <c r="H52" s="137"/>
      <c r="I52" s="44">
        <v>157</v>
      </c>
      <c r="J52" s="98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49"/>
      <c r="W52" s="49"/>
      <c r="X52" s="49"/>
      <c r="Y52" s="49"/>
      <c r="Z52" s="49"/>
      <c r="AA52" s="49"/>
      <c r="AB52" s="49"/>
      <c r="AC52" s="50"/>
      <c r="AD52" s="50"/>
      <c r="AE52" s="50"/>
      <c r="AF52" s="50"/>
      <c r="AG52" s="50"/>
      <c r="AH52" s="50"/>
      <c r="AI52" s="50"/>
      <c r="AJ52" s="50"/>
      <c r="AK52" s="51"/>
      <c r="AL52" s="51"/>
      <c r="AM52" s="52"/>
      <c r="AN52" s="52"/>
      <c r="AO52" s="55" t="s">
        <v>110</v>
      </c>
      <c r="AP52" s="79">
        <v>7</v>
      </c>
      <c r="AQ52" s="79">
        <v>32</v>
      </c>
      <c r="AR52" s="79">
        <v>63</v>
      </c>
      <c r="AS52" s="79">
        <v>71</v>
      </c>
      <c r="AT52" s="79">
        <v>49</v>
      </c>
      <c r="AU52" s="79">
        <v>7</v>
      </c>
      <c r="AV52" s="79">
        <v>229</v>
      </c>
      <c r="AW52" s="79" t="s">
        <v>110</v>
      </c>
      <c r="AX52" s="79">
        <v>7</v>
      </c>
      <c r="AY52" s="79">
        <v>32</v>
      </c>
      <c r="AZ52" s="79">
        <v>63</v>
      </c>
      <c r="BA52" s="79">
        <v>71</v>
      </c>
      <c r="BB52" s="79">
        <v>49</v>
      </c>
      <c r="BC52" s="79">
        <v>3.55</v>
      </c>
      <c r="BD52" s="79">
        <v>1.08</v>
      </c>
      <c r="BE52" s="79">
        <v>4</v>
      </c>
      <c r="BF52" s="79">
        <v>4</v>
      </c>
    </row>
    <row r="53" spans="1:58" s="79" customFormat="1" ht="16.5" customHeight="1">
      <c r="A53" s="135" t="s">
        <v>60</v>
      </c>
      <c r="B53" s="136"/>
      <c r="C53" s="136"/>
      <c r="D53" s="136"/>
      <c r="E53" s="136"/>
      <c r="F53" s="136"/>
      <c r="G53" s="136"/>
      <c r="H53" s="137"/>
      <c r="I53" s="44">
        <v>66</v>
      </c>
      <c r="J53" s="98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49"/>
      <c r="W53" s="49"/>
      <c r="X53" s="49"/>
      <c r="Y53" s="49"/>
      <c r="Z53" s="49"/>
      <c r="AA53" s="49"/>
      <c r="AB53" s="49"/>
      <c r="AC53" s="50"/>
      <c r="AD53" s="50"/>
      <c r="AE53" s="50"/>
      <c r="AF53" s="50"/>
      <c r="AG53" s="50"/>
      <c r="AH53" s="50"/>
      <c r="AI53" s="50"/>
      <c r="AJ53" s="50"/>
      <c r="AK53" s="51"/>
      <c r="AL53" s="51"/>
      <c r="AM53" s="52"/>
      <c r="AN53" s="52"/>
      <c r="AO53" s="55" t="s">
        <v>111</v>
      </c>
      <c r="AP53" s="79">
        <v>20</v>
      </c>
      <c r="AQ53" s="79">
        <v>52</v>
      </c>
      <c r="AR53" s="79">
        <v>57</v>
      </c>
      <c r="AS53" s="79">
        <v>64</v>
      </c>
      <c r="AT53" s="79">
        <v>29</v>
      </c>
      <c r="AU53" s="79">
        <v>7</v>
      </c>
      <c r="AV53" s="79">
        <v>229</v>
      </c>
      <c r="AW53" s="79" t="s">
        <v>111</v>
      </c>
      <c r="AX53" s="79">
        <v>20</v>
      </c>
      <c r="AY53" s="79">
        <v>52</v>
      </c>
      <c r="AZ53" s="79">
        <v>57</v>
      </c>
      <c r="BA53" s="79">
        <v>64</v>
      </c>
      <c r="BB53" s="79">
        <v>29</v>
      </c>
      <c r="BC53" s="79">
        <v>3.14</v>
      </c>
      <c r="BD53" s="79">
        <v>1.18</v>
      </c>
      <c r="BE53" s="79">
        <v>3</v>
      </c>
      <c r="BF53" s="79">
        <v>4</v>
      </c>
    </row>
    <row r="54" spans="1:58" s="79" customFormat="1" ht="16.5" customHeight="1">
      <c r="A54" s="135" t="s">
        <v>61</v>
      </c>
      <c r="B54" s="136"/>
      <c r="C54" s="136"/>
      <c r="D54" s="136"/>
      <c r="E54" s="136"/>
      <c r="F54" s="136"/>
      <c r="G54" s="136"/>
      <c r="H54" s="137"/>
      <c r="I54" s="44">
        <v>144</v>
      </c>
      <c r="J54" s="98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49"/>
      <c r="W54" s="49"/>
      <c r="X54" s="49"/>
      <c r="Y54" s="49"/>
      <c r="Z54" s="49"/>
      <c r="AA54" s="49"/>
      <c r="AB54" s="49"/>
      <c r="AC54" s="50"/>
      <c r="AD54" s="50"/>
      <c r="AE54" s="50"/>
      <c r="AF54" s="50"/>
      <c r="AG54" s="50"/>
      <c r="AH54" s="50"/>
      <c r="AI54" s="50"/>
      <c r="AJ54" s="50"/>
      <c r="AK54" s="51"/>
      <c r="AL54" s="51"/>
      <c r="AM54" s="52"/>
      <c r="AN54" s="52"/>
      <c r="AO54" s="55" t="s">
        <v>112</v>
      </c>
      <c r="AP54" s="79">
        <v>10</v>
      </c>
      <c r="AQ54" s="79">
        <v>23</v>
      </c>
      <c r="AR54" s="79">
        <v>53</v>
      </c>
      <c r="AS54" s="79">
        <v>73</v>
      </c>
      <c r="AT54" s="79">
        <v>67</v>
      </c>
      <c r="AU54" s="79">
        <v>3</v>
      </c>
      <c r="AV54" s="79">
        <v>229</v>
      </c>
      <c r="AW54" s="79" t="s">
        <v>112</v>
      </c>
      <c r="AX54" s="79">
        <v>10</v>
      </c>
      <c r="AY54" s="79">
        <v>23</v>
      </c>
      <c r="AZ54" s="79">
        <v>53</v>
      </c>
      <c r="BA54" s="79">
        <v>73</v>
      </c>
      <c r="BB54" s="79">
        <v>67</v>
      </c>
      <c r="BC54" s="79">
        <v>3.73</v>
      </c>
      <c r="BD54" s="79">
        <v>1.1299999999999999</v>
      </c>
      <c r="BE54" s="79">
        <v>4</v>
      </c>
      <c r="BF54" s="79">
        <v>4</v>
      </c>
    </row>
    <row r="55" spans="1:58" s="79" customFormat="1" ht="16.5" customHeight="1">
      <c r="A55" s="135" t="s">
        <v>62</v>
      </c>
      <c r="B55" s="136"/>
      <c r="C55" s="136"/>
      <c r="D55" s="136"/>
      <c r="E55" s="136"/>
      <c r="F55" s="136"/>
      <c r="G55" s="136"/>
      <c r="H55" s="137"/>
      <c r="I55" s="44">
        <v>205</v>
      </c>
      <c r="J55" s="98"/>
      <c r="K55" s="82"/>
      <c r="L55"/>
      <c r="M55" s="81"/>
      <c r="N55" s="81"/>
      <c r="O55" s="81"/>
      <c r="P55" s="81"/>
      <c r="Q55" s="81"/>
      <c r="R55" s="81"/>
      <c r="S55" s="81"/>
      <c r="T55" s="81"/>
      <c r="U55" s="81"/>
      <c r="V55" s="49"/>
      <c r="W55" s="49"/>
      <c r="X55" s="49"/>
      <c r="Y55" s="49"/>
      <c r="Z55" s="49"/>
      <c r="AA55" s="49"/>
      <c r="AB55" s="49"/>
      <c r="AC55" s="50"/>
      <c r="AD55" s="50"/>
      <c r="AE55" s="50"/>
      <c r="AF55" s="50"/>
      <c r="AG55" s="50"/>
      <c r="AH55" s="50"/>
      <c r="AI55" s="50"/>
      <c r="AJ55" s="50"/>
      <c r="AK55" s="51"/>
      <c r="AL55" s="51"/>
      <c r="AM55" s="52"/>
      <c r="AN55" s="52"/>
      <c r="AO55" s="55" t="s">
        <v>113</v>
      </c>
      <c r="AP55" s="79">
        <v>9</v>
      </c>
      <c r="AQ55" s="79">
        <v>13</v>
      </c>
      <c r="AR55" s="79">
        <v>48</v>
      </c>
      <c r="AS55" s="79">
        <v>73</v>
      </c>
      <c r="AT55" s="79">
        <v>85</v>
      </c>
      <c r="AU55" s="79">
        <v>1</v>
      </c>
      <c r="AV55" s="79">
        <v>229</v>
      </c>
      <c r="AW55" s="79" t="s">
        <v>113</v>
      </c>
      <c r="AX55" s="79">
        <v>9</v>
      </c>
      <c r="AY55" s="79">
        <v>13</v>
      </c>
      <c r="AZ55" s="79">
        <v>48</v>
      </c>
      <c r="BA55" s="79">
        <v>73</v>
      </c>
      <c r="BB55" s="79">
        <v>85</v>
      </c>
      <c r="BC55" s="79">
        <v>3.93</v>
      </c>
      <c r="BD55" s="79">
        <v>1.08</v>
      </c>
      <c r="BE55" s="79">
        <v>4</v>
      </c>
      <c r="BF55" s="79">
        <v>5</v>
      </c>
    </row>
    <row r="56" spans="1:58" s="79" customFormat="1" ht="16.5" customHeight="1">
      <c r="A56" s="135" t="s">
        <v>63</v>
      </c>
      <c r="B56" s="136"/>
      <c r="C56" s="136"/>
      <c r="D56" s="136"/>
      <c r="E56" s="136"/>
      <c r="F56" s="136"/>
      <c r="G56" s="136"/>
      <c r="H56" s="137"/>
      <c r="I56" s="44">
        <v>15</v>
      </c>
      <c r="J56" s="98"/>
      <c r="K56" s="82"/>
      <c r="L56" s="82"/>
      <c r="M56" s="81"/>
      <c r="N56" s="81"/>
      <c r="O56" s="81"/>
      <c r="P56" s="81"/>
      <c r="Q56" s="81"/>
      <c r="R56" s="81"/>
      <c r="S56" s="81"/>
      <c r="T56" s="81"/>
      <c r="U56" s="81"/>
      <c r="V56" s="49"/>
      <c r="W56" s="49"/>
      <c r="X56" s="49"/>
      <c r="Y56" s="49"/>
      <c r="Z56" s="49"/>
      <c r="AA56" s="49"/>
      <c r="AB56" s="49"/>
      <c r="AC56" s="50"/>
      <c r="AD56" s="50"/>
      <c r="AE56" s="50"/>
      <c r="AF56" s="50"/>
      <c r="AG56" s="50"/>
      <c r="AH56" s="50"/>
      <c r="AI56" s="50"/>
      <c r="AJ56" s="50"/>
      <c r="AK56" s="51"/>
      <c r="AL56" s="51"/>
      <c r="AM56" s="52"/>
      <c r="AN56" s="52"/>
      <c r="AO56" s="55" t="s">
        <v>114</v>
      </c>
      <c r="AP56" s="79">
        <v>15</v>
      </c>
      <c r="AQ56" s="79">
        <v>22</v>
      </c>
      <c r="AR56" s="79">
        <v>44</v>
      </c>
      <c r="AS56" s="79">
        <v>58</v>
      </c>
      <c r="AT56" s="79">
        <v>52</v>
      </c>
      <c r="AU56" s="79">
        <v>38</v>
      </c>
      <c r="AV56" s="79">
        <v>229</v>
      </c>
      <c r="AW56" s="79" t="s">
        <v>114</v>
      </c>
      <c r="AX56" s="79">
        <v>15</v>
      </c>
      <c r="AY56" s="79">
        <v>22</v>
      </c>
      <c r="AZ56" s="79">
        <v>44</v>
      </c>
      <c r="BA56" s="79">
        <v>58</v>
      </c>
      <c r="BB56" s="79">
        <v>52</v>
      </c>
      <c r="BC56" s="79">
        <v>3.58</v>
      </c>
      <c r="BD56" s="79">
        <v>1.22</v>
      </c>
      <c r="BE56" s="79">
        <v>4</v>
      </c>
      <c r="BF56" s="79">
        <v>4</v>
      </c>
    </row>
    <row r="57" spans="1:58" s="79" customFormat="1" ht="16.5" customHeight="1">
      <c r="A57" s="135" t="s">
        <v>64</v>
      </c>
      <c r="B57" s="136"/>
      <c r="C57" s="136"/>
      <c r="D57" s="136"/>
      <c r="E57" s="136"/>
      <c r="F57" s="136"/>
      <c r="G57" s="136"/>
      <c r="H57" s="137"/>
      <c r="I57" s="44">
        <v>70</v>
      </c>
      <c r="J57" s="98"/>
      <c r="K57" s="82"/>
      <c r="L57" s="82"/>
      <c r="M57" s="81"/>
      <c r="N57" s="81"/>
      <c r="O57" s="81"/>
      <c r="P57" s="81"/>
      <c r="Q57" s="81"/>
      <c r="R57" s="81"/>
      <c r="S57" s="81"/>
      <c r="T57" s="81"/>
      <c r="U57" s="81"/>
      <c r="V57" s="49"/>
      <c r="W57" s="49"/>
      <c r="X57" s="49"/>
      <c r="Y57" s="49"/>
      <c r="Z57" s="49"/>
      <c r="AA57" s="49"/>
      <c r="AB57" s="49"/>
      <c r="AC57" s="50"/>
      <c r="AD57" s="50"/>
      <c r="AE57" s="50"/>
      <c r="AF57" s="50"/>
      <c r="AG57" s="50"/>
      <c r="AH57" s="50"/>
      <c r="AI57" s="50"/>
      <c r="AJ57" s="50"/>
      <c r="AK57" s="51"/>
      <c r="AL57" s="51"/>
      <c r="AM57" s="52"/>
      <c r="AN57" s="52"/>
      <c r="AO57" s="55" t="s">
        <v>115</v>
      </c>
      <c r="AP57" s="79">
        <v>15</v>
      </c>
      <c r="AQ57" s="79">
        <v>26</v>
      </c>
      <c r="AR57" s="79">
        <v>49</v>
      </c>
      <c r="AS57" s="79">
        <v>69</v>
      </c>
      <c r="AT57" s="79">
        <v>65</v>
      </c>
      <c r="AU57" s="79">
        <v>5</v>
      </c>
      <c r="AV57" s="79">
        <v>229</v>
      </c>
      <c r="AW57" s="79" t="s">
        <v>115</v>
      </c>
      <c r="AX57" s="79">
        <v>15</v>
      </c>
      <c r="AY57" s="79">
        <v>26</v>
      </c>
      <c r="AZ57" s="79">
        <v>49</v>
      </c>
      <c r="BA57" s="79">
        <v>69</v>
      </c>
      <c r="BB57" s="79">
        <v>65</v>
      </c>
      <c r="BC57" s="79">
        <v>3.64</v>
      </c>
      <c r="BD57" s="79">
        <v>1.2</v>
      </c>
      <c r="BE57" s="79">
        <v>4</v>
      </c>
      <c r="BF57" s="79">
        <v>4</v>
      </c>
    </row>
    <row r="58" spans="1:58" s="79" customFormat="1" ht="16.5" customHeight="1">
      <c r="A58" s="135" t="s">
        <v>85</v>
      </c>
      <c r="B58" s="136"/>
      <c r="C58" s="136"/>
      <c r="D58" s="136"/>
      <c r="E58" s="136"/>
      <c r="F58" s="136"/>
      <c r="G58" s="136"/>
      <c r="H58" s="137"/>
      <c r="I58" s="48"/>
      <c r="J58" s="81"/>
      <c r="K58" s="82"/>
      <c r="L58" s="82"/>
      <c r="M58" s="81"/>
      <c r="N58" s="81"/>
      <c r="O58" s="81"/>
      <c r="P58" s="81"/>
      <c r="Q58" s="81"/>
      <c r="R58" s="81"/>
      <c r="S58" s="81"/>
      <c r="T58" s="81"/>
      <c r="U58" s="81"/>
      <c r="V58" s="49"/>
      <c r="W58" s="49"/>
      <c r="X58" s="49"/>
      <c r="Y58" s="49"/>
      <c r="Z58" s="49"/>
      <c r="AA58" s="49"/>
      <c r="AB58" s="49"/>
      <c r="AC58" s="50"/>
      <c r="AD58" s="50"/>
      <c r="AE58" s="50"/>
      <c r="AF58" s="50"/>
      <c r="AG58" s="50"/>
      <c r="AH58" s="50"/>
      <c r="AI58" s="50"/>
      <c r="AJ58" s="50"/>
      <c r="AK58" s="51"/>
      <c r="AL58" s="51"/>
      <c r="AM58" s="52"/>
      <c r="AN58" s="52"/>
      <c r="AO58" s="55" t="s">
        <v>116</v>
      </c>
      <c r="AP58" s="79">
        <v>11</v>
      </c>
      <c r="AQ58" s="79">
        <v>30</v>
      </c>
      <c r="AR58" s="79">
        <v>60</v>
      </c>
      <c r="AS58" s="79">
        <v>71</v>
      </c>
      <c r="AT58" s="79">
        <v>55</v>
      </c>
      <c r="AU58" s="79">
        <v>2</v>
      </c>
      <c r="AV58" s="79">
        <v>229</v>
      </c>
      <c r="AW58" s="79" t="s">
        <v>116</v>
      </c>
      <c r="AX58" s="79">
        <v>11</v>
      </c>
      <c r="AY58" s="79">
        <v>30</v>
      </c>
      <c r="AZ58" s="79">
        <v>60</v>
      </c>
      <c r="BA58" s="79">
        <v>71</v>
      </c>
      <c r="BB58" s="79">
        <v>55</v>
      </c>
      <c r="BC58" s="79">
        <v>3.57</v>
      </c>
      <c r="BD58" s="79">
        <v>1.1399999999999999</v>
      </c>
      <c r="BE58" s="79">
        <v>4</v>
      </c>
      <c r="BF58" s="79">
        <v>4</v>
      </c>
    </row>
    <row r="59" spans="1:58" s="79" customFormat="1" ht="16.5" customHeight="1">
      <c r="A59" t="s">
        <v>122</v>
      </c>
      <c r="B59"/>
      <c r="C59"/>
      <c r="D59"/>
      <c r="E59"/>
      <c r="F59"/>
      <c r="G59"/>
      <c r="H59"/>
      <c r="I59" s="48"/>
      <c r="J59" s="81"/>
      <c r="K59" s="82"/>
      <c r="L59" s="82"/>
      <c r="M59" s="81"/>
      <c r="N59" s="81"/>
      <c r="O59" s="81"/>
      <c r="P59" s="81"/>
      <c r="Q59" s="81"/>
      <c r="R59" s="81"/>
      <c r="S59" s="81"/>
      <c r="T59" s="81"/>
      <c r="U59" s="81"/>
      <c r="V59" s="49"/>
      <c r="W59" s="49"/>
      <c r="X59" s="49"/>
      <c r="Y59" s="49"/>
      <c r="Z59" s="49"/>
      <c r="AA59" s="49"/>
      <c r="AB59" s="49"/>
      <c r="AC59" s="50"/>
      <c r="AD59" s="50"/>
      <c r="AE59" s="50"/>
      <c r="AF59" s="50"/>
      <c r="AG59" s="50"/>
      <c r="AH59" s="50"/>
      <c r="AI59" s="50"/>
      <c r="AJ59" s="50"/>
      <c r="AK59" s="51"/>
      <c r="AL59" s="51"/>
      <c r="AM59" s="52"/>
      <c r="AN59" s="52"/>
      <c r="AO59" s="55"/>
    </row>
    <row r="60" spans="1:58" s="79" customFormat="1" ht="16.5" customHeight="1">
      <c r="A60" t="s">
        <v>123</v>
      </c>
      <c r="B60"/>
      <c r="C60"/>
      <c r="D60"/>
      <c r="E60"/>
      <c r="F60"/>
      <c r="G60"/>
      <c r="H60"/>
      <c r="I60" s="48"/>
      <c r="J60" s="81"/>
      <c r="K60" s="82"/>
      <c r="L60" s="82"/>
      <c r="M60" s="81"/>
      <c r="N60" s="81"/>
      <c r="O60" s="81"/>
      <c r="P60" s="81"/>
      <c r="Q60" s="81"/>
      <c r="R60" s="81"/>
      <c r="S60" s="81"/>
      <c r="T60" s="81"/>
      <c r="U60" s="81"/>
      <c r="V60" s="49"/>
      <c r="W60" s="49"/>
      <c r="X60" s="49"/>
      <c r="Y60" s="49"/>
      <c r="Z60" s="49"/>
      <c r="AA60" s="49"/>
      <c r="AB60" s="49"/>
      <c r="AC60" s="50"/>
      <c r="AD60" s="50"/>
      <c r="AE60" s="50"/>
      <c r="AF60" s="50"/>
      <c r="AG60" s="50"/>
      <c r="AH60" s="50"/>
      <c r="AI60" s="50"/>
      <c r="AJ60" s="50"/>
      <c r="AK60" s="51"/>
      <c r="AL60" s="51"/>
      <c r="AM60" s="52"/>
      <c r="AN60" s="52"/>
      <c r="AO60" s="55"/>
    </row>
    <row r="61" spans="1:58" s="79" customFormat="1" ht="16.5" customHeight="1">
      <c r="A61" t="s">
        <v>124</v>
      </c>
      <c r="B61"/>
      <c r="C61"/>
      <c r="D61"/>
      <c r="E61"/>
      <c r="F61"/>
      <c r="G61"/>
      <c r="H61"/>
      <c r="I61" s="48"/>
      <c r="J61" s="81"/>
      <c r="K61" s="82"/>
      <c r="L61" s="82"/>
      <c r="M61" s="81"/>
      <c r="N61" s="81"/>
      <c r="O61" s="81"/>
      <c r="P61" s="81"/>
      <c r="Q61" s="81"/>
      <c r="R61" s="81"/>
      <c r="S61" s="81"/>
      <c r="T61" s="81"/>
      <c r="U61" s="81"/>
      <c r="V61" s="49"/>
      <c r="W61" s="49"/>
      <c r="X61" s="49"/>
      <c r="Y61" s="49"/>
      <c r="Z61" s="49"/>
      <c r="AA61" s="49"/>
      <c r="AB61" s="49"/>
      <c r="AC61" s="50"/>
      <c r="AD61" s="50"/>
      <c r="AE61" s="50"/>
      <c r="AF61" s="50"/>
      <c r="AG61" s="50"/>
      <c r="AH61" s="50"/>
      <c r="AI61" s="50"/>
      <c r="AJ61" s="50"/>
      <c r="AK61" s="51"/>
      <c r="AL61" s="51"/>
      <c r="AM61" s="52"/>
      <c r="AN61" s="52"/>
      <c r="AO61" s="55"/>
    </row>
    <row r="62" spans="1:58" s="79" customFormat="1" ht="16.5" customHeight="1">
      <c r="A62" t="s">
        <v>125</v>
      </c>
      <c r="B62"/>
      <c r="C62"/>
      <c r="D62"/>
      <c r="E62"/>
      <c r="F62"/>
      <c r="G62"/>
      <c r="H62"/>
      <c r="I62" s="48"/>
      <c r="J62" s="81"/>
      <c r="K62" s="82"/>
      <c r="L62" s="82"/>
      <c r="M62" s="81"/>
      <c r="N62" s="81"/>
      <c r="O62" s="81"/>
      <c r="P62" s="81"/>
      <c r="Q62" s="81"/>
      <c r="R62" s="81"/>
      <c r="S62" s="81"/>
      <c r="T62" s="81"/>
      <c r="U62" s="81"/>
      <c r="V62" s="49"/>
      <c r="W62" s="49"/>
      <c r="X62" s="49"/>
      <c r="Y62" s="49"/>
      <c r="Z62" s="49"/>
      <c r="AA62" s="49"/>
      <c r="AB62" s="49"/>
      <c r="AC62" s="50"/>
      <c r="AD62" s="50"/>
      <c r="AE62" s="50"/>
      <c r="AF62" s="50"/>
      <c r="AG62" s="50"/>
      <c r="AH62" s="50"/>
      <c r="AI62" s="50"/>
      <c r="AJ62" s="50"/>
      <c r="AK62" s="51"/>
      <c r="AL62" s="51"/>
      <c r="AM62" s="52"/>
      <c r="AN62" s="52"/>
      <c r="AO62" s="55"/>
    </row>
    <row r="63" spans="1:58" s="79" customFormat="1" ht="16.5" customHeight="1">
      <c r="A63" t="s">
        <v>126</v>
      </c>
      <c r="B63"/>
      <c r="C63"/>
      <c r="D63"/>
      <c r="E63"/>
      <c r="F63"/>
      <c r="G63"/>
      <c r="H63"/>
      <c r="I63" s="48"/>
      <c r="J63" s="81"/>
      <c r="K63" s="82"/>
      <c r="L63" s="82"/>
      <c r="M63" s="81"/>
      <c r="N63" s="81"/>
      <c r="O63" s="81"/>
      <c r="P63" s="81"/>
      <c r="Q63" s="81"/>
      <c r="R63" s="81"/>
      <c r="S63" s="81"/>
      <c r="T63" s="81"/>
      <c r="U63" s="81"/>
      <c r="V63" s="49"/>
      <c r="W63" s="49"/>
      <c r="X63" s="49"/>
      <c r="Y63" s="49"/>
      <c r="Z63" s="49"/>
      <c r="AA63" s="49"/>
      <c r="AB63" s="49"/>
      <c r="AC63" s="50"/>
      <c r="AD63" s="50"/>
      <c r="AE63" s="50"/>
      <c r="AF63" s="50"/>
      <c r="AG63" s="50"/>
      <c r="AH63" s="50"/>
      <c r="AI63" s="50"/>
      <c r="AJ63" s="50"/>
      <c r="AK63" s="51"/>
      <c r="AL63" s="51"/>
      <c r="AM63" s="52"/>
      <c r="AN63" s="52"/>
      <c r="AO63" s="55"/>
    </row>
    <row r="64" spans="1:58" s="79" customFormat="1" ht="16.5" customHeight="1">
      <c r="A64" t="s">
        <v>127</v>
      </c>
      <c r="B64"/>
      <c r="C64"/>
      <c r="D64"/>
      <c r="E64"/>
      <c r="F64"/>
      <c r="G64"/>
      <c r="H64"/>
      <c r="I64" s="48"/>
      <c r="J64" s="81"/>
      <c r="K64" s="82"/>
      <c r="L64" s="82"/>
      <c r="M64" s="81"/>
      <c r="N64" s="81"/>
      <c r="O64" s="81"/>
      <c r="P64" s="81"/>
      <c r="Q64" s="81"/>
      <c r="R64" s="81"/>
      <c r="S64" s="81"/>
      <c r="T64" s="81"/>
      <c r="U64" s="81"/>
      <c r="V64" s="49"/>
      <c r="W64" s="49"/>
      <c r="X64" s="49"/>
      <c r="Y64" s="49"/>
      <c r="Z64" s="49"/>
      <c r="AA64" s="49"/>
      <c r="AB64" s="49"/>
      <c r="AC64" s="50"/>
      <c r="AD64" s="50"/>
      <c r="AE64" s="50"/>
      <c r="AF64" s="50"/>
      <c r="AG64" s="50"/>
      <c r="AH64" s="50"/>
      <c r="AI64" s="50"/>
      <c r="AJ64" s="50"/>
      <c r="AK64" s="51"/>
      <c r="AL64" s="51"/>
      <c r="AM64" s="52"/>
      <c r="AN64" s="52"/>
      <c r="AO64" s="55"/>
    </row>
    <row r="65" spans="1:49" s="79" customFormat="1" ht="16.5" customHeight="1">
      <c r="A65" s="2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9"/>
      <c r="W65" s="49"/>
      <c r="X65" s="49"/>
      <c r="Y65" s="49"/>
      <c r="Z65" s="49"/>
      <c r="AA65" s="49"/>
      <c r="AB65" s="49"/>
      <c r="AC65" s="50"/>
      <c r="AD65" s="50"/>
      <c r="AE65" s="50"/>
      <c r="AF65" s="50"/>
      <c r="AG65" s="50"/>
      <c r="AH65" s="50"/>
      <c r="AI65" s="50"/>
      <c r="AJ65" s="50"/>
      <c r="AK65" s="51"/>
      <c r="AL65" s="51"/>
      <c r="AM65" s="52"/>
      <c r="AN65" s="52"/>
      <c r="AO65" s="55" t="s">
        <v>43</v>
      </c>
      <c r="AW65" s="79" t="s">
        <v>43</v>
      </c>
    </row>
    <row r="66" spans="1:49" s="79" customFormat="1" ht="16.5" customHeight="1">
      <c r="A66" s="31"/>
      <c r="B66" s="33"/>
      <c r="C66" s="33"/>
      <c r="D66" s="33"/>
      <c r="E66" s="33"/>
      <c r="F66" s="33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125"/>
      <c r="W66" s="125"/>
      <c r="X66" s="125"/>
      <c r="Y66" s="125"/>
      <c r="Z66" s="125"/>
      <c r="AA66" s="125"/>
      <c r="AB66" s="16"/>
      <c r="AC66" s="125"/>
      <c r="AD66" s="125"/>
      <c r="AE66" s="125"/>
      <c r="AF66" s="125"/>
      <c r="AG66" s="125"/>
      <c r="AH66" s="125"/>
      <c r="AI66" s="106"/>
      <c r="AJ66" s="108"/>
      <c r="AK66" s="119"/>
      <c r="AL66" s="119"/>
      <c r="AM66" s="119"/>
      <c r="AN66" s="119"/>
      <c r="AO66" s="55"/>
    </row>
    <row r="67" spans="1:49" s="79" customFormat="1" ht="16.5" customHeight="1">
      <c r="A67" s="120" t="s">
        <v>66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1"/>
      <c r="V67" s="17">
        <v>1</v>
      </c>
      <c r="W67" s="17">
        <v>2</v>
      </c>
      <c r="X67" s="17">
        <v>3</v>
      </c>
      <c r="Y67" s="17">
        <v>4</v>
      </c>
      <c r="Z67" s="17">
        <v>5</v>
      </c>
      <c r="AA67" s="17" t="s">
        <v>13</v>
      </c>
      <c r="AB67" s="18" t="s">
        <v>14</v>
      </c>
      <c r="AC67" s="17">
        <v>1</v>
      </c>
      <c r="AD67" s="17">
        <v>2</v>
      </c>
      <c r="AE67" s="17">
        <v>3</v>
      </c>
      <c r="AF67" s="17">
        <v>4</v>
      </c>
      <c r="AG67" s="17">
        <v>5</v>
      </c>
      <c r="AH67" s="17" t="s">
        <v>13</v>
      </c>
      <c r="AI67" s="65" t="s">
        <v>47</v>
      </c>
      <c r="AJ67" s="65" t="s">
        <v>48</v>
      </c>
      <c r="AK67" s="19" t="s">
        <v>15</v>
      </c>
      <c r="AL67" s="19" t="s">
        <v>16</v>
      </c>
      <c r="AM67" s="84" t="s">
        <v>17</v>
      </c>
      <c r="AN67" s="84" t="s">
        <v>18</v>
      </c>
      <c r="AO67" s="55"/>
    </row>
    <row r="68" spans="1:49" s="79" customFormat="1" ht="16.5" customHeight="1">
      <c r="A68" s="35">
        <v>7</v>
      </c>
      <c r="B68" s="122" t="s">
        <v>67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4"/>
      <c r="V68" s="36">
        <f t="shared" ref="V68:AB74" si="8">AP45</f>
        <v>13</v>
      </c>
      <c r="W68" s="36">
        <f t="shared" si="8"/>
        <v>34</v>
      </c>
      <c r="X68" s="36">
        <f t="shared" si="8"/>
        <v>72</v>
      </c>
      <c r="Y68" s="36">
        <f t="shared" si="8"/>
        <v>70</v>
      </c>
      <c r="Z68" s="36">
        <f t="shared" si="8"/>
        <v>36</v>
      </c>
      <c r="AA68" s="36">
        <f t="shared" si="8"/>
        <v>4</v>
      </c>
      <c r="AB68" s="36">
        <f t="shared" si="8"/>
        <v>229</v>
      </c>
      <c r="AC68" s="22">
        <f>V68/$AB68</f>
        <v>5.6768558951965066E-2</v>
      </c>
      <c r="AD68" s="22">
        <f t="shared" ref="AD68:AH74" si="9">W68/$AB68</f>
        <v>0.14847161572052403</v>
      </c>
      <c r="AE68" s="22">
        <f t="shared" si="9"/>
        <v>0.31441048034934499</v>
      </c>
      <c r="AF68" s="22">
        <f t="shared" si="9"/>
        <v>0.3056768558951965</v>
      </c>
      <c r="AG68" s="22">
        <f t="shared" si="9"/>
        <v>0.15720524017467249</v>
      </c>
      <c r="AH68" s="22">
        <f t="shared" si="9"/>
        <v>1.7467248908296942E-2</v>
      </c>
      <c r="AI68" s="22">
        <f t="shared" ref="AI68:AI74" si="10">(V68+W68)/(V68+W68+X68+Y68+Z68)</f>
        <v>0.2088888888888889</v>
      </c>
      <c r="AJ68" s="22">
        <f t="shared" ref="AJ68:AJ74" si="11">(X68+Y68+Z68)/(V68+W68+X68+Y68+Z68)</f>
        <v>0.7911111111111111</v>
      </c>
      <c r="AK68" s="37">
        <f t="shared" ref="AK68:AN74" si="12">BC45</f>
        <v>3.36</v>
      </c>
      <c r="AL68" s="37">
        <f t="shared" si="12"/>
        <v>1.1000000000000001</v>
      </c>
      <c r="AM68" s="38">
        <f t="shared" si="12"/>
        <v>3</v>
      </c>
      <c r="AN68" s="38">
        <f t="shared" si="12"/>
        <v>3</v>
      </c>
      <c r="AO68" s="55"/>
    </row>
    <row r="69" spans="1:49" s="79" customFormat="1" ht="16.5" customHeight="1">
      <c r="A69" s="35">
        <v>8</v>
      </c>
      <c r="B69" s="122" t="s">
        <v>39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4"/>
      <c r="V69" s="36">
        <f t="shared" si="8"/>
        <v>13</v>
      </c>
      <c r="W69" s="36">
        <f t="shared" si="8"/>
        <v>29</v>
      </c>
      <c r="X69" s="36">
        <f t="shared" si="8"/>
        <v>72</v>
      </c>
      <c r="Y69" s="36">
        <f t="shared" si="8"/>
        <v>66</v>
      </c>
      <c r="Z69" s="36">
        <f t="shared" si="8"/>
        <v>35</v>
      </c>
      <c r="AA69" s="36">
        <f t="shared" si="8"/>
        <v>14</v>
      </c>
      <c r="AB69" s="36">
        <f t="shared" si="8"/>
        <v>229</v>
      </c>
      <c r="AC69" s="22">
        <f t="shared" ref="AC69:AC74" si="13">V69/$AB69</f>
        <v>5.6768558951965066E-2</v>
      </c>
      <c r="AD69" s="22">
        <f t="shared" si="9"/>
        <v>0.12663755458515283</v>
      </c>
      <c r="AE69" s="22">
        <f t="shared" si="9"/>
        <v>0.31441048034934499</v>
      </c>
      <c r="AF69" s="22">
        <f t="shared" si="9"/>
        <v>0.28820960698689957</v>
      </c>
      <c r="AG69" s="22">
        <f t="shared" si="9"/>
        <v>0.15283842794759825</v>
      </c>
      <c r="AH69" s="22">
        <f t="shared" si="9"/>
        <v>6.1135371179039298E-2</v>
      </c>
      <c r="AI69" s="22">
        <f t="shared" si="10"/>
        <v>0.19534883720930232</v>
      </c>
      <c r="AJ69" s="22">
        <f t="shared" si="11"/>
        <v>0.8046511627906977</v>
      </c>
      <c r="AK69" s="37">
        <f t="shared" si="12"/>
        <v>3.38</v>
      </c>
      <c r="AL69" s="37">
        <f t="shared" si="12"/>
        <v>1.0900000000000001</v>
      </c>
      <c r="AM69" s="38">
        <f t="shared" si="12"/>
        <v>3</v>
      </c>
      <c r="AN69" s="38">
        <f t="shared" si="12"/>
        <v>3</v>
      </c>
      <c r="AO69" s="55"/>
    </row>
    <row r="70" spans="1:49" s="79" customFormat="1" ht="16.5" customHeight="1">
      <c r="A70" s="35">
        <v>9</v>
      </c>
      <c r="B70" s="122" t="s">
        <v>68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4"/>
      <c r="V70" s="36">
        <f t="shared" si="8"/>
        <v>14</v>
      </c>
      <c r="W70" s="36">
        <f t="shared" si="8"/>
        <v>30</v>
      </c>
      <c r="X70" s="36">
        <f t="shared" si="8"/>
        <v>72</v>
      </c>
      <c r="Y70" s="36">
        <f t="shared" si="8"/>
        <v>70</v>
      </c>
      <c r="Z70" s="36">
        <f t="shared" si="8"/>
        <v>33</v>
      </c>
      <c r="AA70" s="36">
        <f t="shared" si="8"/>
        <v>10</v>
      </c>
      <c r="AB70" s="36">
        <f t="shared" si="8"/>
        <v>229</v>
      </c>
      <c r="AC70" s="22">
        <f t="shared" si="13"/>
        <v>6.1135371179039298E-2</v>
      </c>
      <c r="AD70" s="22">
        <f t="shared" si="9"/>
        <v>0.13100436681222707</v>
      </c>
      <c r="AE70" s="22">
        <f t="shared" si="9"/>
        <v>0.31441048034934499</v>
      </c>
      <c r="AF70" s="22">
        <f t="shared" si="9"/>
        <v>0.3056768558951965</v>
      </c>
      <c r="AG70" s="22">
        <f t="shared" si="9"/>
        <v>0.14410480349344978</v>
      </c>
      <c r="AH70" s="22">
        <f t="shared" si="9"/>
        <v>4.3668122270742356E-2</v>
      </c>
      <c r="AI70" s="22">
        <f t="shared" si="10"/>
        <v>0.20091324200913241</v>
      </c>
      <c r="AJ70" s="22">
        <f t="shared" si="11"/>
        <v>0.79908675799086759</v>
      </c>
      <c r="AK70" s="37">
        <f t="shared" si="12"/>
        <v>3.36</v>
      </c>
      <c r="AL70" s="37">
        <f t="shared" si="12"/>
        <v>1.0900000000000001</v>
      </c>
      <c r="AM70" s="38">
        <f t="shared" si="12"/>
        <v>3</v>
      </c>
      <c r="AN70" s="38">
        <f t="shared" si="12"/>
        <v>3</v>
      </c>
      <c r="AO70" s="55"/>
    </row>
    <row r="71" spans="1:49" s="79" customFormat="1" ht="16.5" customHeight="1">
      <c r="A71" s="35">
        <v>10</v>
      </c>
      <c r="B71" s="122" t="s">
        <v>69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4"/>
      <c r="V71" s="36">
        <f t="shared" si="8"/>
        <v>14</v>
      </c>
      <c r="W71" s="36">
        <f t="shared" si="8"/>
        <v>24</v>
      </c>
      <c r="X71" s="36">
        <f t="shared" si="8"/>
        <v>64</v>
      </c>
      <c r="Y71" s="36">
        <f t="shared" si="8"/>
        <v>74</v>
      </c>
      <c r="Z71" s="36">
        <f t="shared" si="8"/>
        <v>48</v>
      </c>
      <c r="AA71" s="36">
        <f t="shared" si="8"/>
        <v>5</v>
      </c>
      <c r="AB71" s="36">
        <f t="shared" si="8"/>
        <v>229</v>
      </c>
      <c r="AC71" s="22">
        <f t="shared" si="13"/>
        <v>6.1135371179039298E-2</v>
      </c>
      <c r="AD71" s="22">
        <f t="shared" si="9"/>
        <v>0.10480349344978165</v>
      </c>
      <c r="AE71" s="22">
        <f t="shared" si="9"/>
        <v>0.27947598253275108</v>
      </c>
      <c r="AF71" s="22">
        <f t="shared" si="9"/>
        <v>0.32314410480349343</v>
      </c>
      <c r="AG71" s="22">
        <f t="shared" si="9"/>
        <v>0.20960698689956331</v>
      </c>
      <c r="AH71" s="22">
        <f t="shared" si="9"/>
        <v>2.1834061135371178E-2</v>
      </c>
      <c r="AI71" s="22">
        <f t="shared" si="10"/>
        <v>0.16964285714285715</v>
      </c>
      <c r="AJ71" s="22">
        <f t="shared" si="11"/>
        <v>0.8303571428571429</v>
      </c>
      <c r="AK71" s="37">
        <f t="shared" si="12"/>
        <v>3.53</v>
      </c>
      <c r="AL71" s="37">
        <f t="shared" si="12"/>
        <v>1.1299999999999999</v>
      </c>
      <c r="AM71" s="38">
        <f t="shared" si="12"/>
        <v>4</v>
      </c>
      <c r="AN71" s="38">
        <f t="shared" si="12"/>
        <v>4</v>
      </c>
      <c r="AO71" s="55"/>
    </row>
    <row r="72" spans="1:49" s="79" customFormat="1" ht="16.5" customHeight="1">
      <c r="A72" s="35">
        <v>11</v>
      </c>
      <c r="B72" s="122" t="s">
        <v>70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4"/>
      <c r="V72" s="36">
        <f t="shared" si="8"/>
        <v>16</v>
      </c>
      <c r="W72" s="36">
        <f t="shared" si="8"/>
        <v>30</v>
      </c>
      <c r="X72" s="36">
        <f t="shared" si="8"/>
        <v>59</v>
      </c>
      <c r="Y72" s="36">
        <f t="shared" si="8"/>
        <v>74</v>
      </c>
      <c r="Z72" s="36">
        <f t="shared" si="8"/>
        <v>40</v>
      </c>
      <c r="AA72" s="36">
        <f t="shared" si="8"/>
        <v>10</v>
      </c>
      <c r="AB72" s="36">
        <f t="shared" si="8"/>
        <v>229</v>
      </c>
      <c r="AC72" s="22">
        <f t="shared" si="13"/>
        <v>6.9868995633187769E-2</v>
      </c>
      <c r="AD72" s="22">
        <f t="shared" si="9"/>
        <v>0.13100436681222707</v>
      </c>
      <c r="AE72" s="22">
        <f t="shared" si="9"/>
        <v>0.2576419213973799</v>
      </c>
      <c r="AF72" s="22">
        <f t="shared" si="9"/>
        <v>0.32314410480349343</v>
      </c>
      <c r="AG72" s="22">
        <f t="shared" si="9"/>
        <v>0.17467248908296942</v>
      </c>
      <c r="AH72" s="22">
        <f t="shared" si="9"/>
        <v>4.3668122270742356E-2</v>
      </c>
      <c r="AI72" s="22">
        <f t="shared" si="10"/>
        <v>0.21004566210045661</v>
      </c>
      <c r="AJ72" s="22">
        <f t="shared" si="11"/>
        <v>0.78995433789954339</v>
      </c>
      <c r="AK72" s="37">
        <f t="shared" si="12"/>
        <v>3.42</v>
      </c>
      <c r="AL72" s="37">
        <f t="shared" si="12"/>
        <v>1.1499999999999999</v>
      </c>
      <c r="AM72" s="38">
        <f t="shared" si="12"/>
        <v>4</v>
      </c>
      <c r="AN72" s="38">
        <f t="shared" si="12"/>
        <v>4</v>
      </c>
      <c r="AO72" s="55"/>
    </row>
    <row r="73" spans="1:49" s="79" customFormat="1" ht="16.5" customHeight="1">
      <c r="A73" s="35">
        <v>12</v>
      </c>
      <c r="B73" s="122" t="s">
        <v>40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4"/>
      <c r="V73" s="36">
        <f t="shared" si="8"/>
        <v>10</v>
      </c>
      <c r="W73" s="36">
        <f t="shared" si="8"/>
        <v>17</v>
      </c>
      <c r="X73" s="36">
        <f t="shared" si="8"/>
        <v>46</v>
      </c>
      <c r="Y73" s="36">
        <f t="shared" si="8"/>
        <v>75</v>
      </c>
      <c r="Z73" s="36">
        <f t="shared" si="8"/>
        <v>78</v>
      </c>
      <c r="AA73" s="36">
        <f t="shared" si="8"/>
        <v>3</v>
      </c>
      <c r="AB73" s="36">
        <f t="shared" si="8"/>
        <v>229</v>
      </c>
      <c r="AC73" s="22">
        <f t="shared" si="13"/>
        <v>4.3668122270742356E-2</v>
      </c>
      <c r="AD73" s="22">
        <f t="shared" si="9"/>
        <v>7.4235807860262015E-2</v>
      </c>
      <c r="AE73" s="22">
        <f t="shared" si="9"/>
        <v>0.20087336244541484</v>
      </c>
      <c r="AF73" s="22">
        <f t="shared" si="9"/>
        <v>0.32751091703056767</v>
      </c>
      <c r="AG73" s="22">
        <f t="shared" si="9"/>
        <v>0.34061135371179041</v>
      </c>
      <c r="AH73" s="22">
        <f t="shared" si="9"/>
        <v>1.3100436681222707E-2</v>
      </c>
      <c r="AI73" s="22">
        <f t="shared" si="10"/>
        <v>0.11946902654867257</v>
      </c>
      <c r="AJ73" s="22">
        <f t="shared" si="11"/>
        <v>0.88053097345132747</v>
      </c>
      <c r="AK73" s="37">
        <f t="shared" si="12"/>
        <v>3.86</v>
      </c>
      <c r="AL73" s="37">
        <f t="shared" si="12"/>
        <v>1.1100000000000001</v>
      </c>
      <c r="AM73" s="38">
        <f t="shared" si="12"/>
        <v>4</v>
      </c>
      <c r="AN73" s="38">
        <f t="shared" si="12"/>
        <v>5</v>
      </c>
      <c r="AO73" s="55"/>
    </row>
    <row r="74" spans="1:49" s="79" customFormat="1" ht="16.5" customHeight="1">
      <c r="A74" s="35">
        <v>13</v>
      </c>
      <c r="B74" s="122" t="s">
        <v>71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4"/>
      <c r="V74" s="36">
        <f t="shared" si="8"/>
        <v>31</v>
      </c>
      <c r="W74" s="36">
        <f t="shared" si="8"/>
        <v>48</v>
      </c>
      <c r="X74" s="36">
        <f t="shared" si="8"/>
        <v>62</v>
      </c>
      <c r="Y74" s="36">
        <f t="shared" si="8"/>
        <v>51</v>
      </c>
      <c r="Z74" s="36">
        <f t="shared" si="8"/>
        <v>32</v>
      </c>
      <c r="AA74" s="36">
        <f t="shared" si="8"/>
        <v>5</v>
      </c>
      <c r="AB74" s="36">
        <f t="shared" si="8"/>
        <v>229</v>
      </c>
      <c r="AC74" s="22">
        <f t="shared" si="13"/>
        <v>0.13537117903930132</v>
      </c>
      <c r="AD74" s="22">
        <f t="shared" si="9"/>
        <v>0.20960698689956331</v>
      </c>
      <c r="AE74" s="22">
        <f t="shared" si="9"/>
        <v>0.27074235807860264</v>
      </c>
      <c r="AF74" s="22">
        <f t="shared" si="9"/>
        <v>0.22270742358078602</v>
      </c>
      <c r="AG74" s="22">
        <f t="shared" si="9"/>
        <v>0.13973799126637554</v>
      </c>
      <c r="AH74" s="22">
        <f t="shared" si="9"/>
        <v>2.1834061135371178E-2</v>
      </c>
      <c r="AI74" s="22">
        <f t="shared" si="10"/>
        <v>0.35267857142857145</v>
      </c>
      <c r="AJ74" s="22">
        <f t="shared" si="11"/>
        <v>0.6473214285714286</v>
      </c>
      <c r="AK74" s="37">
        <f t="shared" si="12"/>
        <v>3.02</v>
      </c>
      <c r="AL74" s="37">
        <f t="shared" si="12"/>
        <v>1.25</v>
      </c>
      <c r="AM74" s="38">
        <f t="shared" si="12"/>
        <v>3</v>
      </c>
      <c r="AN74" s="38">
        <f t="shared" si="12"/>
        <v>3</v>
      </c>
      <c r="AO74" s="55"/>
    </row>
    <row r="75" spans="1:49" s="79" customFormat="1" ht="16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75"/>
      <c r="W75" s="75"/>
      <c r="X75" s="75"/>
      <c r="Y75" s="75"/>
      <c r="Z75" s="75"/>
      <c r="AA75" s="75"/>
      <c r="AB75" s="75"/>
      <c r="AC75" s="76"/>
      <c r="AD75" s="76"/>
      <c r="AE75" s="76"/>
      <c r="AF75" s="76"/>
      <c r="AG75" s="76"/>
      <c r="AH75" s="76"/>
      <c r="AI75" s="76"/>
      <c r="AJ75" s="76"/>
      <c r="AK75" s="77"/>
      <c r="AL75" s="77"/>
      <c r="AM75" s="78"/>
      <c r="AN75" s="78"/>
      <c r="AO75" s="55"/>
    </row>
    <row r="76" spans="1:49" s="79" customFormat="1" ht="16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75"/>
      <c r="W76" s="75"/>
      <c r="X76" s="75"/>
      <c r="Y76" s="75"/>
      <c r="Z76" s="75"/>
      <c r="AA76" s="75"/>
      <c r="AB76" s="75"/>
      <c r="AC76" s="76"/>
      <c r="AD76" s="76"/>
      <c r="AE76" s="76"/>
      <c r="AF76" s="76"/>
      <c r="AG76" s="76"/>
      <c r="AH76" s="76"/>
      <c r="AI76" s="76"/>
      <c r="AJ76" s="76"/>
      <c r="AK76" s="77"/>
      <c r="AL76" s="77"/>
      <c r="AM76" s="78"/>
      <c r="AN76" s="78"/>
      <c r="AO76" s="55"/>
    </row>
    <row r="77" spans="1:49" s="79" customFormat="1" ht="16.5" customHeight="1">
      <c r="A77" s="2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9"/>
      <c r="W77" s="49"/>
      <c r="X77" s="49"/>
      <c r="Y77" s="49"/>
      <c r="Z77" s="49"/>
      <c r="AA77" s="49"/>
      <c r="AB77" s="49"/>
      <c r="AC77" s="50"/>
      <c r="AD77" s="50"/>
      <c r="AE77" s="50"/>
      <c r="AF77" s="50"/>
      <c r="AG77" s="50"/>
      <c r="AH77" s="50"/>
      <c r="AI77" s="50"/>
      <c r="AJ77" s="50"/>
      <c r="AK77" s="51"/>
      <c r="AL77" s="51"/>
      <c r="AM77" s="52"/>
      <c r="AN77" s="52"/>
      <c r="AO77" s="55"/>
    </row>
    <row r="78" spans="1:49" s="79" customFormat="1" ht="16.5" customHeight="1">
      <c r="A78" s="31"/>
      <c r="B78" s="28"/>
      <c r="C78" s="28"/>
      <c r="D78" s="28"/>
      <c r="E78" s="28"/>
      <c r="F78" s="28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83"/>
      <c r="S78" s="31"/>
      <c r="T78" s="31"/>
      <c r="U78" s="31"/>
      <c r="V78" s="125" t="s">
        <v>9</v>
      </c>
      <c r="W78" s="125"/>
      <c r="X78" s="125"/>
      <c r="Y78" s="125"/>
      <c r="Z78" s="125"/>
      <c r="AA78" s="125"/>
      <c r="AB78" s="16"/>
      <c r="AC78" s="125" t="s">
        <v>10</v>
      </c>
      <c r="AD78" s="125"/>
      <c r="AE78" s="125"/>
      <c r="AF78" s="125"/>
      <c r="AG78" s="125"/>
      <c r="AH78" s="125"/>
      <c r="AI78" s="100" t="s">
        <v>49</v>
      </c>
      <c r="AJ78" s="102"/>
      <c r="AK78" s="119" t="s">
        <v>11</v>
      </c>
      <c r="AL78" s="119"/>
      <c r="AM78" s="119"/>
      <c r="AN78" s="119"/>
      <c r="AO78" s="55"/>
    </row>
    <row r="79" spans="1:49" s="79" customFormat="1" ht="16.5" customHeight="1">
      <c r="A79" s="31"/>
      <c r="B79" s="33"/>
      <c r="C79" s="33"/>
      <c r="D79" s="33"/>
      <c r="E79" s="33"/>
      <c r="F79" s="33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125"/>
      <c r="W79" s="125"/>
      <c r="X79" s="125"/>
      <c r="Y79" s="125"/>
      <c r="Z79" s="125"/>
      <c r="AA79" s="125"/>
      <c r="AB79" s="16"/>
      <c r="AC79" s="125"/>
      <c r="AD79" s="125"/>
      <c r="AE79" s="125"/>
      <c r="AF79" s="125"/>
      <c r="AG79" s="125"/>
      <c r="AH79" s="125"/>
      <c r="AI79" s="106"/>
      <c r="AJ79" s="108"/>
      <c r="AK79" s="119"/>
      <c r="AL79" s="119"/>
      <c r="AM79" s="119"/>
      <c r="AN79" s="119"/>
      <c r="AO79" s="55"/>
    </row>
    <row r="80" spans="1:49" s="79" customFormat="1" ht="16.5" customHeight="1">
      <c r="A80" s="34"/>
      <c r="B80" s="126" t="s">
        <v>72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8"/>
      <c r="V80" s="17">
        <v>1</v>
      </c>
      <c r="W80" s="17">
        <v>2</v>
      </c>
      <c r="X80" s="17">
        <v>3</v>
      </c>
      <c r="Y80" s="17">
        <v>4</v>
      </c>
      <c r="Z80" s="17">
        <v>5</v>
      </c>
      <c r="AA80" s="17" t="s">
        <v>13</v>
      </c>
      <c r="AB80" s="18" t="s">
        <v>14</v>
      </c>
      <c r="AC80" s="17">
        <v>1</v>
      </c>
      <c r="AD80" s="17">
        <v>2</v>
      </c>
      <c r="AE80" s="17">
        <v>3</v>
      </c>
      <c r="AF80" s="17">
        <v>4</v>
      </c>
      <c r="AG80" s="17">
        <v>5</v>
      </c>
      <c r="AH80" s="17" t="s">
        <v>13</v>
      </c>
      <c r="AI80" s="65" t="s">
        <v>47</v>
      </c>
      <c r="AJ80" s="65" t="s">
        <v>48</v>
      </c>
      <c r="AK80" s="19" t="s">
        <v>15</v>
      </c>
      <c r="AL80" s="19" t="s">
        <v>16</v>
      </c>
      <c r="AM80" s="84" t="s">
        <v>17</v>
      </c>
      <c r="AN80" s="84" t="s">
        <v>18</v>
      </c>
      <c r="AO80" s="55"/>
    </row>
    <row r="81" spans="1:46" s="79" customFormat="1" ht="16.5" customHeight="1">
      <c r="A81" s="35">
        <v>14</v>
      </c>
      <c r="B81" s="129" t="s">
        <v>78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1"/>
      <c r="V81" s="36">
        <f t="shared" ref="V81:AB82" si="14">AP52</f>
        <v>7</v>
      </c>
      <c r="W81" s="36">
        <f t="shared" si="14"/>
        <v>32</v>
      </c>
      <c r="X81" s="36">
        <f t="shared" si="14"/>
        <v>63</v>
      </c>
      <c r="Y81" s="36">
        <f t="shared" si="14"/>
        <v>71</v>
      </c>
      <c r="Z81" s="36">
        <f t="shared" si="14"/>
        <v>49</v>
      </c>
      <c r="AA81" s="36">
        <f t="shared" si="14"/>
        <v>7</v>
      </c>
      <c r="AB81" s="36">
        <f t="shared" si="14"/>
        <v>229</v>
      </c>
      <c r="AC81" s="22">
        <f t="shared" ref="AC81:AH82" si="15">V81/$AB81</f>
        <v>3.0567685589519649E-2</v>
      </c>
      <c r="AD81" s="22">
        <f t="shared" si="15"/>
        <v>0.13973799126637554</v>
      </c>
      <c r="AE81" s="22">
        <f t="shared" si="15"/>
        <v>0.27510917030567683</v>
      </c>
      <c r="AF81" s="22">
        <f t="shared" si="15"/>
        <v>0.31004366812227074</v>
      </c>
      <c r="AG81" s="22">
        <f t="shared" si="15"/>
        <v>0.21397379912663755</v>
      </c>
      <c r="AH81" s="22">
        <f t="shared" si="15"/>
        <v>3.0567685589519649E-2</v>
      </c>
      <c r="AI81" s="22">
        <f>(V81+W81)/(V81+W81+X81+Y81+Z81)</f>
        <v>0.17567567567567569</v>
      </c>
      <c r="AJ81" s="22">
        <f>(X81+Y81+Z81)/(V81+W81+X81+Y81+Z81)</f>
        <v>0.82432432432432434</v>
      </c>
      <c r="AK81" s="37">
        <f t="shared" ref="AK81:AN82" si="16">BC52</f>
        <v>3.55</v>
      </c>
      <c r="AL81" s="37">
        <f t="shared" si="16"/>
        <v>1.08</v>
      </c>
      <c r="AM81" s="38">
        <f t="shared" si="16"/>
        <v>4</v>
      </c>
      <c r="AN81" s="38">
        <f t="shared" si="16"/>
        <v>4</v>
      </c>
      <c r="AO81" s="55"/>
    </row>
    <row r="82" spans="1:46" s="79" customFormat="1" ht="16.5" customHeight="1">
      <c r="A82" s="74">
        <v>15</v>
      </c>
      <c r="B82" s="132" t="s">
        <v>79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4"/>
      <c r="V82" s="40">
        <f t="shared" si="14"/>
        <v>20</v>
      </c>
      <c r="W82" s="40">
        <f t="shared" si="14"/>
        <v>52</v>
      </c>
      <c r="X82" s="40">
        <f t="shared" si="14"/>
        <v>57</v>
      </c>
      <c r="Y82" s="40">
        <f t="shared" si="14"/>
        <v>64</v>
      </c>
      <c r="Z82" s="40">
        <f t="shared" si="14"/>
        <v>29</v>
      </c>
      <c r="AA82" s="40">
        <f t="shared" si="14"/>
        <v>7</v>
      </c>
      <c r="AB82" s="40">
        <f t="shared" si="14"/>
        <v>229</v>
      </c>
      <c r="AC82" s="41">
        <f t="shared" si="15"/>
        <v>8.7336244541484712E-2</v>
      </c>
      <c r="AD82" s="41">
        <f t="shared" si="15"/>
        <v>0.22707423580786026</v>
      </c>
      <c r="AE82" s="41">
        <f t="shared" si="15"/>
        <v>0.24890829694323144</v>
      </c>
      <c r="AF82" s="41">
        <f t="shared" si="15"/>
        <v>0.27947598253275108</v>
      </c>
      <c r="AG82" s="41">
        <f t="shared" si="15"/>
        <v>0.12663755458515283</v>
      </c>
      <c r="AH82" s="41">
        <f t="shared" si="15"/>
        <v>3.0567685589519649E-2</v>
      </c>
      <c r="AI82" s="41">
        <f>(V82+W82)/(V82+W82+X82+Y82+Z82)</f>
        <v>0.32432432432432434</v>
      </c>
      <c r="AJ82" s="41">
        <f>(X82+Y82+Z82)/(V82+W82+X82+Y82+Z82)</f>
        <v>0.67567567567567566</v>
      </c>
      <c r="AK82" s="42">
        <f t="shared" si="16"/>
        <v>3.14</v>
      </c>
      <c r="AL82" s="42">
        <f t="shared" si="16"/>
        <v>1.18</v>
      </c>
      <c r="AM82" s="43">
        <f t="shared" si="16"/>
        <v>3</v>
      </c>
      <c r="AN82" s="43">
        <f t="shared" si="16"/>
        <v>4</v>
      </c>
      <c r="AO82" s="55"/>
    </row>
    <row r="83" spans="1:46" s="79" customFormat="1" ht="16.5" customHeight="1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49"/>
      <c r="W83" s="49"/>
      <c r="X83" s="49"/>
      <c r="Y83" s="49"/>
      <c r="Z83" s="49"/>
      <c r="AA83" s="49"/>
      <c r="AB83" s="49"/>
      <c r="AC83" s="50"/>
      <c r="AD83" s="50"/>
      <c r="AE83" s="50"/>
      <c r="AF83" s="50"/>
      <c r="AG83" s="50"/>
      <c r="AH83" s="50"/>
      <c r="AI83" s="50"/>
      <c r="AJ83" s="50"/>
      <c r="AK83" s="51"/>
      <c r="AL83" s="51"/>
      <c r="AM83" s="52"/>
      <c r="AN83" s="52"/>
      <c r="AO83" s="55"/>
    </row>
    <row r="84" spans="1:46" s="79" customFormat="1" ht="16.5" customHeight="1">
      <c r="A84" s="126" t="s">
        <v>73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8"/>
      <c r="V84" s="49"/>
      <c r="W84" s="49"/>
      <c r="X84" s="49"/>
      <c r="Y84" s="49"/>
      <c r="Z84" s="49"/>
      <c r="AA84" s="49"/>
      <c r="AB84" s="49"/>
      <c r="AC84" s="50"/>
      <c r="AD84" s="50"/>
      <c r="AE84" s="50"/>
      <c r="AF84" s="50"/>
      <c r="AG84" s="50"/>
      <c r="AH84" s="50"/>
      <c r="AI84" s="50"/>
      <c r="AJ84" s="50"/>
      <c r="AK84" s="51"/>
      <c r="AL84" s="51"/>
      <c r="AM84" s="52"/>
      <c r="AN84" s="52"/>
      <c r="AO84" s="55"/>
    </row>
    <row r="85" spans="1:46" s="79" customFormat="1" ht="16.5" customHeight="1">
      <c r="A85" s="80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49"/>
      <c r="W85" s="49"/>
      <c r="X85" s="49"/>
      <c r="Y85" s="49"/>
      <c r="Z85" s="49"/>
      <c r="AA85" s="49"/>
      <c r="AB85" s="49"/>
      <c r="AC85" s="50"/>
      <c r="AD85" s="50"/>
      <c r="AE85" s="50"/>
      <c r="AF85" s="50"/>
      <c r="AG85" s="50"/>
      <c r="AH85" s="50"/>
      <c r="AI85" s="50"/>
      <c r="AJ85" s="50"/>
      <c r="AK85" s="51"/>
      <c r="AL85" s="51"/>
      <c r="AM85" s="52"/>
      <c r="AN85" s="52"/>
      <c r="AO85" s="55"/>
    </row>
    <row r="86" spans="1:46" s="79" customFormat="1" ht="16.5" customHeight="1">
      <c r="A86" s="135" t="s">
        <v>74</v>
      </c>
      <c r="B86" s="136"/>
      <c r="C86" s="136"/>
      <c r="D86" s="136"/>
      <c r="E86" s="136"/>
      <c r="F86" s="136"/>
      <c r="G86" s="136"/>
      <c r="H86" s="137"/>
      <c r="I86" s="44">
        <v>35</v>
      </c>
      <c r="J86" s="98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49"/>
      <c r="W86" s="49"/>
      <c r="X86" s="49"/>
      <c r="Y86" s="49"/>
      <c r="Z86" s="49"/>
      <c r="AA86" s="49"/>
      <c r="AB86" s="49"/>
      <c r="AC86" s="50"/>
      <c r="AD86" s="50"/>
      <c r="AE86" s="50"/>
      <c r="AF86" s="50"/>
      <c r="AG86" s="50"/>
      <c r="AH86" s="50"/>
      <c r="AI86" s="50"/>
      <c r="AJ86" s="50"/>
      <c r="AK86" s="51"/>
      <c r="AL86" s="51"/>
      <c r="AM86" s="52"/>
      <c r="AN86" s="52"/>
      <c r="AO86" s="55"/>
    </row>
    <row r="87" spans="1:46" s="79" customFormat="1" ht="16.5" customHeight="1">
      <c r="A87" s="135" t="s">
        <v>75</v>
      </c>
      <c r="B87" s="136"/>
      <c r="C87" s="136"/>
      <c r="D87" s="136"/>
      <c r="E87" s="136"/>
      <c r="F87" s="136"/>
      <c r="G87" s="136"/>
      <c r="H87" s="137"/>
      <c r="I87" s="44">
        <v>42</v>
      </c>
      <c r="J87" s="98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49"/>
      <c r="W87" s="49"/>
      <c r="X87" s="49"/>
      <c r="Y87" s="49"/>
      <c r="Z87" s="49"/>
      <c r="AA87" s="49"/>
      <c r="AB87" s="49"/>
      <c r="AC87" s="50"/>
      <c r="AD87" s="50"/>
      <c r="AE87" s="50"/>
      <c r="AF87" s="50"/>
      <c r="AG87" s="50"/>
      <c r="AH87" s="50"/>
      <c r="AI87" s="50"/>
      <c r="AJ87" s="50"/>
      <c r="AK87" s="51"/>
      <c r="AL87" s="51"/>
      <c r="AM87" s="52"/>
      <c r="AN87" s="52"/>
      <c r="AO87" s="55"/>
    </row>
    <row r="88" spans="1:46" s="79" customFormat="1" ht="16.5" customHeight="1">
      <c r="A88" s="135" t="s">
        <v>76</v>
      </c>
      <c r="B88" s="136"/>
      <c r="C88" s="136"/>
      <c r="D88" s="136"/>
      <c r="E88" s="136"/>
      <c r="F88" s="136"/>
      <c r="G88" s="136"/>
      <c r="H88" s="137"/>
      <c r="I88" s="44">
        <v>84</v>
      </c>
      <c r="J88" s="98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49"/>
      <c r="W88" s="49"/>
      <c r="X88" s="49"/>
      <c r="Y88" s="49"/>
      <c r="Z88" s="49"/>
      <c r="AA88" s="49"/>
      <c r="AB88" s="49"/>
      <c r="AC88" s="50"/>
      <c r="AD88" s="50"/>
      <c r="AE88" s="50"/>
      <c r="AF88" s="50"/>
      <c r="AG88" s="50"/>
      <c r="AH88" s="50"/>
      <c r="AI88" s="50"/>
      <c r="AJ88" s="50"/>
      <c r="AK88" s="51"/>
      <c r="AL88" s="51"/>
      <c r="AM88" s="52"/>
      <c r="AN88" s="52"/>
      <c r="AO88" s="55"/>
    </row>
    <row r="89" spans="1:46" s="79" customFormat="1" ht="16.5" customHeight="1">
      <c r="A89" s="135" t="s">
        <v>77</v>
      </c>
      <c r="B89" s="136"/>
      <c r="C89" s="136"/>
      <c r="D89" s="136"/>
      <c r="E89" s="136"/>
      <c r="F89" s="136"/>
      <c r="G89" s="136"/>
      <c r="H89" s="137"/>
      <c r="I89" s="44">
        <v>57</v>
      </c>
      <c r="J89" s="98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49"/>
      <c r="W89" s="49"/>
      <c r="X89" s="49"/>
      <c r="Y89" s="49"/>
      <c r="Z89" s="49"/>
      <c r="AA89" s="49"/>
      <c r="AB89" s="49"/>
      <c r="AC89" s="50"/>
      <c r="AD89" s="50"/>
      <c r="AE89" s="50"/>
      <c r="AF89" s="50"/>
      <c r="AG89" s="50"/>
      <c r="AH89" s="50"/>
      <c r="AI89" s="50"/>
      <c r="AJ89" s="50"/>
      <c r="AK89" s="51"/>
      <c r="AL89" s="51"/>
      <c r="AM89" s="52"/>
      <c r="AN89" s="52"/>
      <c r="AO89" s="55" t="s">
        <v>128</v>
      </c>
    </row>
    <row r="90" spans="1:46" s="79" customFormat="1" ht="16.5" customHeight="1">
      <c r="A90" s="135" t="s">
        <v>85</v>
      </c>
      <c r="B90" s="136"/>
      <c r="C90" s="136"/>
      <c r="D90" s="136"/>
      <c r="E90" s="136"/>
      <c r="F90" s="136"/>
      <c r="G90" s="136"/>
      <c r="H90" s="137"/>
      <c r="I90" s="48"/>
      <c r="J90" s="81"/>
      <c r="K90" s="82"/>
      <c r="L90" s="82"/>
      <c r="M90" s="81"/>
      <c r="N90" s="81"/>
      <c r="O90" s="81"/>
      <c r="P90" s="81"/>
      <c r="Q90" s="81"/>
      <c r="R90" s="81"/>
      <c r="S90" s="81"/>
      <c r="T90" s="81"/>
      <c r="U90" s="81"/>
      <c r="V90" s="49"/>
      <c r="W90" s="49"/>
      <c r="X90" s="49"/>
      <c r="Y90" s="49"/>
      <c r="Z90" s="49"/>
      <c r="AA90" s="49"/>
      <c r="AB90" s="49"/>
      <c r="AC90" s="50"/>
      <c r="AD90" s="50"/>
      <c r="AE90" s="50"/>
      <c r="AF90" s="50"/>
      <c r="AG90" s="50"/>
      <c r="AH90" s="50"/>
      <c r="AI90" s="50"/>
      <c r="AJ90" s="50"/>
      <c r="AK90" s="51"/>
      <c r="AL90" s="51"/>
      <c r="AM90" s="52"/>
      <c r="AN90" s="52"/>
      <c r="AO90" s="55"/>
      <c r="AQ90" s="79" t="s">
        <v>27</v>
      </c>
      <c r="AR90" s="79" t="s">
        <v>28</v>
      </c>
      <c r="AS90" s="79" t="s">
        <v>29</v>
      </c>
      <c r="AT90" s="79" t="s">
        <v>30</v>
      </c>
    </row>
    <row r="91" spans="1:46" s="79" customFormat="1" ht="16.5" customHeight="1">
      <c r="A91" t="s">
        <v>129</v>
      </c>
      <c r="B91" s="48"/>
      <c r="C91" s="48"/>
      <c r="D91" s="48"/>
      <c r="E91" s="48"/>
      <c r="F91" s="48"/>
      <c r="G91" s="48"/>
      <c r="H91" s="48"/>
      <c r="I91" s="48"/>
      <c r="J91" s="81"/>
      <c r="K91" s="82"/>
      <c r="L91" s="82"/>
      <c r="M91" s="81"/>
      <c r="N91" s="81"/>
      <c r="O91" s="81"/>
      <c r="P91" s="81"/>
      <c r="Q91" s="81"/>
      <c r="R91" s="81"/>
      <c r="S91" s="81"/>
      <c r="T91" s="81"/>
      <c r="U91" s="81"/>
      <c r="V91" s="49"/>
      <c r="W91" s="49"/>
      <c r="X91" s="49"/>
      <c r="Y91" s="49"/>
      <c r="Z91" s="49"/>
      <c r="AA91" s="49"/>
      <c r="AB91" s="49"/>
      <c r="AC91" s="50"/>
      <c r="AD91" s="50"/>
      <c r="AE91" s="50"/>
      <c r="AF91" s="50"/>
      <c r="AG91" s="50"/>
      <c r="AH91" s="50"/>
      <c r="AI91" s="50"/>
      <c r="AJ91" s="50"/>
      <c r="AK91" s="51"/>
      <c r="AL91" s="51"/>
      <c r="AM91" s="52"/>
      <c r="AN91" s="52"/>
      <c r="AO91" s="55" t="s">
        <v>31</v>
      </c>
      <c r="AQ91" s="79">
        <v>218</v>
      </c>
      <c r="AR91" s="79">
        <v>95.2</v>
      </c>
      <c r="AS91" s="79">
        <v>95.2</v>
      </c>
      <c r="AT91" s="79">
        <v>95.2</v>
      </c>
    </row>
    <row r="92" spans="1:46" s="79" customFormat="1" ht="16.5" customHeight="1">
      <c r="A92" t="s">
        <v>130</v>
      </c>
      <c r="B92" s="48"/>
      <c r="C92" s="48"/>
      <c r="D92" s="48"/>
      <c r="E92" s="48"/>
      <c r="F92" s="48"/>
      <c r="G92" s="48"/>
      <c r="H92" s="48"/>
      <c r="I92" s="48"/>
      <c r="J92" s="81"/>
      <c r="K92" s="82"/>
      <c r="L92" s="82"/>
      <c r="M92" s="81"/>
      <c r="N92" s="81"/>
      <c r="O92" s="81"/>
      <c r="P92" s="81"/>
      <c r="Q92" s="81"/>
      <c r="R92" s="81"/>
      <c r="S92" s="81"/>
      <c r="T92" s="81"/>
      <c r="U92" s="81"/>
      <c r="V92" s="49"/>
      <c r="W92" s="49"/>
      <c r="X92" s="49"/>
      <c r="Y92" s="49"/>
      <c r="Z92" s="49"/>
      <c r="AA92" s="49"/>
      <c r="AB92" s="49"/>
      <c r="AC92" s="50"/>
      <c r="AD92" s="50"/>
      <c r="AE92" s="50"/>
      <c r="AF92" s="50"/>
      <c r="AG92" s="50"/>
      <c r="AH92" s="50"/>
      <c r="AI92" s="50"/>
      <c r="AJ92" s="50"/>
      <c r="AK92" s="51"/>
      <c r="AL92" s="51"/>
      <c r="AM92" s="52"/>
      <c r="AN92" s="52"/>
      <c r="AO92" s="55"/>
      <c r="AP92" s="79" t="s">
        <v>129</v>
      </c>
      <c r="AQ92" s="79">
        <v>1</v>
      </c>
      <c r="AR92" s="79">
        <v>0.4</v>
      </c>
      <c r="AS92" s="79">
        <v>0.4</v>
      </c>
      <c r="AT92" s="79">
        <v>95.6</v>
      </c>
    </row>
    <row r="93" spans="1:46" s="79" customFormat="1" ht="16.5" customHeight="1">
      <c r="A93" t="s">
        <v>131</v>
      </c>
      <c r="B93" s="48"/>
      <c r="C93" s="48"/>
      <c r="D93" s="48"/>
      <c r="E93" s="48"/>
      <c r="F93" s="48"/>
      <c r="G93" s="48"/>
      <c r="H93" s="48"/>
      <c r="I93" s="48"/>
      <c r="J93" s="81"/>
      <c r="K93" s="82"/>
      <c r="L93" s="82"/>
      <c r="M93" s="81"/>
      <c r="N93" s="81"/>
      <c r="O93" s="81"/>
      <c r="P93" s="81"/>
      <c r="Q93" s="81"/>
      <c r="R93" s="81"/>
      <c r="S93" s="81"/>
      <c r="T93" s="81"/>
      <c r="U93" s="81"/>
      <c r="V93" s="49"/>
      <c r="W93" s="49"/>
      <c r="X93" s="49"/>
      <c r="Y93" s="49"/>
      <c r="Z93" s="49"/>
      <c r="AA93" s="49"/>
      <c r="AB93" s="49"/>
      <c r="AC93" s="50"/>
      <c r="AD93" s="50"/>
      <c r="AE93" s="50"/>
      <c r="AF93" s="50"/>
      <c r="AG93" s="50"/>
      <c r="AH93" s="50"/>
      <c r="AI93" s="50"/>
      <c r="AJ93" s="50"/>
      <c r="AK93" s="51"/>
      <c r="AL93" s="51"/>
      <c r="AM93" s="52"/>
      <c r="AN93" s="52"/>
      <c r="AO93" s="55"/>
      <c r="AP93" s="79" t="s">
        <v>130</v>
      </c>
      <c r="AQ93" s="79">
        <v>1</v>
      </c>
      <c r="AR93" s="79">
        <v>0.4</v>
      </c>
      <c r="AS93" s="79">
        <v>0.4</v>
      </c>
      <c r="AT93" s="79">
        <v>96.1</v>
      </c>
    </row>
    <row r="94" spans="1:46" s="79" customFormat="1" ht="16.5" customHeight="1">
      <c r="A94" t="s">
        <v>132</v>
      </c>
      <c r="B94" s="48"/>
      <c r="C94" s="48"/>
      <c r="D94" s="48"/>
      <c r="E94" s="48"/>
      <c r="F94" s="48"/>
      <c r="G94" s="48"/>
      <c r="H94" s="48"/>
      <c r="I94" s="48"/>
      <c r="J94" s="81"/>
      <c r="K94" s="82"/>
      <c r="L94" s="82"/>
      <c r="M94" s="81"/>
      <c r="N94" s="81"/>
      <c r="O94" s="81"/>
      <c r="P94" s="81"/>
      <c r="Q94" s="81"/>
      <c r="R94" s="81"/>
      <c r="S94" s="81"/>
      <c r="T94" s="81"/>
      <c r="U94" s="81"/>
      <c r="V94" s="49"/>
      <c r="W94" s="49"/>
      <c r="X94" s="49"/>
      <c r="Y94" s="49"/>
      <c r="Z94" s="49"/>
      <c r="AA94" s="49"/>
      <c r="AB94" s="49"/>
      <c r="AC94" s="50"/>
      <c r="AD94" s="50"/>
      <c r="AE94" s="50"/>
      <c r="AF94" s="50"/>
      <c r="AG94" s="50"/>
      <c r="AH94" s="50"/>
      <c r="AI94" s="50"/>
      <c r="AJ94" s="50"/>
      <c r="AK94" s="51"/>
      <c r="AL94" s="51"/>
      <c r="AM94" s="52"/>
      <c r="AN94" s="52"/>
      <c r="AO94" s="55"/>
      <c r="AP94" s="79" t="s">
        <v>131</v>
      </c>
      <c r="AQ94" s="79">
        <v>1</v>
      </c>
      <c r="AR94" s="79">
        <v>0.4</v>
      </c>
      <c r="AS94" s="79">
        <v>0.4</v>
      </c>
      <c r="AT94" s="79">
        <v>96.5</v>
      </c>
    </row>
    <row r="95" spans="1:46" s="79" customFormat="1" ht="16.5" customHeight="1">
      <c r="A95" t="s">
        <v>133</v>
      </c>
      <c r="B95" s="48"/>
      <c r="C95" s="48"/>
      <c r="D95" s="48"/>
      <c r="E95" s="48"/>
      <c r="F95" s="48"/>
      <c r="G95" s="48"/>
      <c r="H95" s="48"/>
      <c r="I95" s="48"/>
      <c r="J95" s="81"/>
      <c r="K95" s="82"/>
      <c r="L95" s="82"/>
      <c r="M95" s="81"/>
      <c r="N95" s="81"/>
      <c r="O95" s="81"/>
      <c r="P95" s="81"/>
      <c r="Q95" s="81"/>
      <c r="R95" s="81"/>
      <c r="S95" s="81"/>
      <c r="T95" s="81"/>
      <c r="U95" s="81"/>
      <c r="V95" s="49"/>
      <c r="W95" s="49"/>
      <c r="X95" s="49"/>
      <c r="Y95" s="49"/>
      <c r="Z95" s="49"/>
      <c r="AA95" s="49"/>
      <c r="AB95" s="49"/>
      <c r="AC95" s="50"/>
      <c r="AD95" s="50"/>
      <c r="AE95" s="50"/>
      <c r="AF95" s="50"/>
      <c r="AG95" s="50"/>
      <c r="AH95" s="50"/>
      <c r="AI95" s="50"/>
      <c r="AJ95" s="50"/>
      <c r="AK95" s="51"/>
      <c r="AL95" s="51"/>
      <c r="AM95" s="52"/>
      <c r="AN95" s="52"/>
      <c r="AO95" s="55"/>
      <c r="AP95" s="79" t="s">
        <v>132</v>
      </c>
      <c r="AQ95" s="79">
        <v>1</v>
      </c>
      <c r="AR95" s="79">
        <v>0.4</v>
      </c>
      <c r="AS95" s="79">
        <v>0.4</v>
      </c>
      <c r="AT95" s="79">
        <v>96.9</v>
      </c>
    </row>
    <row r="96" spans="1:46" s="79" customFormat="1" ht="16.5" customHeight="1">
      <c r="A96" t="s">
        <v>134</v>
      </c>
      <c r="B96" s="48"/>
      <c r="C96" s="48"/>
      <c r="D96" s="48"/>
      <c r="E96" s="48"/>
      <c r="F96" s="48"/>
      <c r="G96" s="48"/>
      <c r="H96" s="48"/>
      <c r="I96" s="48"/>
      <c r="J96" s="81"/>
      <c r="K96" s="82"/>
      <c r="L96" s="82"/>
      <c r="M96" s="81"/>
      <c r="N96" s="81"/>
      <c r="O96" s="81"/>
      <c r="P96" s="81"/>
      <c r="Q96" s="81"/>
      <c r="R96" s="81"/>
      <c r="S96" s="81"/>
      <c r="T96" s="81"/>
      <c r="U96" s="81"/>
      <c r="V96" s="49"/>
      <c r="W96" s="49"/>
      <c r="X96" s="49"/>
      <c r="Y96" s="49"/>
      <c r="Z96" s="49"/>
      <c r="AA96" s="49"/>
      <c r="AB96" s="49"/>
      <c r="AC96" s="50"/>
      <c r="AD96" s="50"/>
      <c r="AE96" s="50"/>
      <c r="AF96" s="50"/>
      <c r="AG96" s="50"/>
      <c r="AH96" s="50"/>
      <c r="AI96" s="50"/>
      <c r="AJ96" s="50"/>
      <c r="AK96" s="51"/>
      <c r="AL96" s="51"/>
      <c r="AM96" s="52"/>
      <c r="AN96" s="52"/>
      <c r="AO96" s="55"/>
      <c r="AP96" s="79" t="s">
        <v>133</v>
      </c>
      <c r="AQ96" s="79">
        <v>1</v>
      </c>
      <c r="AR96" s="79">
        <v>0.4</v>
      </c>
      <c r="AS96" s="79">
        <v>0.4</v>
      </c>
      <c r="AT96" s="79">
        <v>97.4</v>
      </c>
    </row>
    <row r="97" spans="1:46" s="79" customFormat="1" ht="16.5" customHeight="1">
      <c r="A97" t="s">
        <v>135</v>
      </c>
      <c r="B97" s="48"/>
      <c r="C97" s="48"/>
      <c r="D97" s="48"/>
      <c r="E97" s="48"/>
      <c r="F97" s="48"/>
      <c r="G97" s="48"/>
      <c r="H97" s="48"/>
      <c r="I97" s="48"/>
      <c r="J97" s="81"/>
      <c r="K97" s="82"/>
      <c r="L97" s="82"/>
      <c r="M97" s="81"/>
      <c r="N97" s="81"/>
      <c r="O97" s="81"/>
      <c r="P97" s="81"/>
      <c r="Q97" s="81"/>
      <c r="R97" s="81"/>
      <c r="S97" s="81"/>
      <c r="T97" s="81"/>
      <c r="U97" s="81"/>
      <c r="V97" s="49"/>
      <c r="W97" s="49"/>
      <c r="X97" s="49"/>
      <c r="Y97" s="49"/>
      <c r="Z97" s="49"/>
      <c r="AA97" s="49"/>
      <c r="AB97" s="49"/>
      <c r="AC97" s="50"/>
      <c r="AD97" s="50"/>
      <c r="AE97" s="50"/>
      <c r="AF97" s="50"/>
      <c r="AG97" s="50"/>
      <c r="AH97" s="50"/>
      <c r="AI97" s="50"/>
      <c r="AJ97" s="50"/>
      <c r="AK97" s="51"/>
      <c r="AL97" s="51"/>
      <c r="AM97" s="52"/>
      <c r="AN97" s="52"/>
      <c r="AO97" s="55"/>
      <c r="AP97" s="79" t="s">
        <v>134</v>
      </c>
      <c r="AQ97" s="79">
        <v>1</v>
      </c>
      <c r="AR97" s="79">
        <v>0.4</v>
      </c>
      <c r="AS97" s="79">
        <v>0.4</v>
      </c>
      <c r="AT97" s="79">
        <v>97.8</v>
      </c>
    </row>
    <row r="98" spans="1:46" s="79" customFormat="1" ht="16.5" customHeight="1">
      <c r="A98" t="s">
        <v>136</v>
      </c>
      <c r="B98" s="48"/>
      <c r="C98" s="48"/>
      <c r="D98" s="48"/>
      <c r="E98" s="48"/>
      <c r="F98" s="48"/>
      <c r="G98" s="48"/>
      <c r="H98" s="48"/>
      <c r="I98" s="48"/>
      <c r="J98" s="81"/>
      <c r="K98" s="82"/>
      <c r="L98" s="82"/>
      <c r="M98" s="81"/>
      <c r="N98" s="81"/>
      <c r="O98" s="81"/>
      <c r="P98" s="81"/>
      <c r="Q98" s="81"/>
      <c r="R98" s="81"/>
      <c r="S98" s="81"/>
      <c r="T98" s="81"/>
      <c r="U98" s="81"/>
      <c r="V98" s="49"/>
      <c r="W98" s="49"/>
      <c r="X98" s="49"/>
      <c r="Y98" s="49"/>
      <c r="Z98" s="49"/>
      <c r="AA98" s="49"/>
      <c r="AB98" s="49"/>
      <c r="AC98" s="50"/>
      <c r="AD98" s="50"/>
      <c r="AE98" s="50"/>
      <c r="AF98" s="50"/>
      <c r="AG98" s="50"/>
      <c r="AH98" s="50"/>
      <c r="AI98" s="50"/>
      <c r="AJ98" s="50"/>
      <c r="AK98" s="51"/>
      <c r="AL98" s="51"/>
      <c r="AM98" s="52"/>
      <c r="AN98" s="52"/>
      <c r="AO98" s="55"/>
      <c r="AP98" s="79" t="s">
        <v>135</v>
      </c>
      <c r="AQ98" s="79">
        <v>1</v>
      </c>
      <c r="AR98" s="79">
        <v>0.4</v>
      </c>
      <c r="AS98" s="79">
        <v>0.4</v>
      </c>
      <c r="AT98" s="79">
        <v>98.3</v>
      </c>
    </row>
    <row r="99" spans="1:46" s="79" customFormat="1" ht="16.5" customHeight="1">
      <c r="A99" t="s">
        <v>137</v>
      </c>
      <c r="B99" s="48"/>
      <c r="C99" s="48"/>
      <c r="D99" s="48"/>
      <c r="E99" s="48"/>
      <c r="F99" s="48"/>
      <c r="G99" s="48"/>
      <c r="H99" s="48"/>
      <c r="I99" s="48"/>
      <c r="J99" s="81"/>
      <c r="K99" s="82"/>
      <c r="L99" s="82"/>
      <c r="M99" s="81"/>
      <c r="N99" s="81"/>
      <c r="O99" s="81"/>
      <c r="P99" s="81"/>
      <c r="Q99" s="81"/>
      <c r="R99" s="81"/>
      <c r="S99" s="81"/>
      <c r="T99" s="81"/>
      <c r="U99" s="81"/>
      <c r="V99" s="49"/>
      <c r="W99" s="49"/>
      <c r="X99" s="49"/>
      <c r="Y99" s="49"/>
      <c r="Z99" s="49"/>
      <c r="AA99" s="49"/>
      <c r="AB99" s="49"/>
      <c r="AC99" s="50"/>
      <c r="AD99" s="50"/>
      <c r="AE99" s="50"/>
      <c r="AF99" s="50"/>
      <c r="AG99" s="50"/>
      <c r="AH99" s="50"/>
      <c r="AI99" s="50"/>
      <c r="AJ99" s="50"/>
      <c r="AK99" s="51"/>
      <c r="AL99" s="51"/>
      <c r="AM99" s="52"/>
      <c r="AN99" s="52"/>
      <c r="AO99" s="55"/>
      <c r="AP99" s="79" t="s">
        <v>136</v>
      </c>
      <c r="AQ99" s="79">
        <v>1</v>
      </c>
      <c r="AR99" s="79">
        <v>0.4</v>
      </c>
      <c r="AS99" s="79">
        <v>0.4</v>
      </c>
      <c r="AT99" s="79">
        <v>98.7</v>
      </c>
    </row>
    <row r="100" spans="1:46" s="79" customFormat="1" ht="16.5" customHeight="1">
      <c r="A100" t="s">
        <v>138</v>
      </c>
      <c r="B100" s="48"/>
      <c r="C100" s="48"/>
      <c r="D100" s="48"/>
      <c r="E100" s="48"/>
      <c r="F100" s="48"/>
      <c r="G100" s="48"/>
      <c r="H100" s="48"/>
      <c r="I100" s="48"/>
      <c r="J100" s="81"/>
      <c r="K100" s="82"/>
      <c r="L100" s="82"/>
      <c r="M100" s="81"/>
      <c r="N100" s="81"/>
      <c r="O100" s="81"/>
      <c r="P100" s="81"/>
      <c r="Q100" s="81"/>
      <c r="R100" s="81"/>
      <c r="S100" s="81"/>
      <c r="T100" s="81"/>
      <c r="U100" s="81"/>
      <c r="V100" s="49"/>
      <c r="W100" s="49"/>
      <c r="X100" s="49"/>
      <c r="Y100" s="49"/>
      <c r="Z100" s="49"/>
      <c r="AA100" s="49"/>
      <c r="AB100" s="49"/>
      <c r="AC100" s="50"/>
      <c r="AD100" s="50"/>
      <c r="AE100" s="50"/>
      <c r="AF100" s="50"/>
      <c r="AG100" s="50"/>
      <c r="AH100" s="50"/>
      <c r="AI100" s="50"/>
      <c r="AJ100" s="50"/>
      <c r="AK100" s="51"/>
      <c r="AL100" s="51"/>
      <c r="AM100" s="52"/>
      <c r="AN100" s="52"/>
      <c r="AO100" s="55"/>
      <c r="AP100" s="79" t="s">
        <v>137</v>
      </c>
      <c r="AQ100" s="79">
        <v>1</v>
      </c>
      <c r="AR100" s="79">
        <v>0.4</v>
      </c>
      <c r="AS100" s="79">
        <v>0.4</v>
      </c>
      <c r="AT100" s="79">
        <v>99.1</v>
      </c>
    </row>
    <row r="101" spans="1:46" s="79" customFormat="1" ht="16.5" customHeight="1">
      <c r="A101" t="s">
        <v>139</v>
      </c>
      <c r="B101" s="48"/>
      <c r="C101" s="48"/>
      <c r="D101" s="48"/>
      <c r="E101" s="48"/>
      <c r="F101" s="48"/>
      <c r="G101" s="48"/>
      <c r="H101" s="48"/>
      <c r="I101" s="48"/>
      <c r="J101" s="81"/>
      <c r="K101" s="82"/>
      <c r="L101" s="82"/>
      <c r="M101" s="81"/>
      <c r="N101" s="81"/>
      <c r="O101" s="81"/>
      <c r="P101" s="81"/>
      <c r="Q101" s="81"/>
      <c r="R101" s="81"/>
      <c r="S101" s="81"/>
      <c r="T101" s="81"/>
      <c r="U101" s="81"/>
      <c r="V101" s="49"/>
      <c r="W101" s="49"/>
      <c r="X101" s="49"/>
      <c r="Y101" s="49"/>
      <c r="Z101" s="49"/>
      <c r="AA101" s="49"/>
      <c r="AB101" s="49"/>
      <c r="AC101" s="50"/>
      <c r="AD101" s="50"/>
      <c r="AE101" s="50"/>
      <c r="AF101" s="50"/>
      <c r="AG101" s="50"/>
      <c r="AH101" s="50"/>
      <c r="AI101" s="50"/>
      <c r="AJ101" s="50"/>
      <c r="AK101" s="51"/>
      <c r="AL101" s="51"/>
      <c r="AM101" s="52"/>
      <c r="AN101" s="52"/>
      <c r="AO101" s="55"/>
      <c r="AP101" s="79" t="s">
        <v>138</v>
      </c>
      <c r="AQ101" s="79">
        <v>1</v>
      </c>
      <c r="AR101" s="79">
        <v>0.4</v>
      </c>
      <c r="AS101" s="79">
        <v>0.4</v>
      </c>
      <c r="AT101" s="79">
        <v>99.6</v>
      </c>
    </row>
    <row r="102" spans="1:46" s="79" customFormat="1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81"/>
      <c r="K102" s="82"/>
      <c r="L102" s="82"/>
      <c r="M102" s="81"/>
      <c r="N102" s="81"/>
      <c r="O102" s="81"/>
      <c r="P102" s="81"/>
      <c r="Q102" s="81"/>
      <c r="R102" s="81"/>
      <c r="S102" s="81"/>
      <c r="T102" s="81"/>
      <c r="U102" s="81"/>
      <c r="V102" s="49"/>
      <c r="W102" s="49"/>
      <c r="X102" s="49"/>
      <c r="Y102" s="49"/>
      <c r="Z102" s="49"/>
      <c r="AA102" s="49"/>
      <c r="AB102" s="49"/>
      <c r="AC102" s="50"/>
      <c r="AD102" s="50"/>
      <c r="AE102" s="50"/>
      <c r="AF102" s="50"/>
      <c r="AG102" s="50"/>
      <c r="AH102" s="50"/>
      <c r="AI102" s="50"/>
      <c r="AJ102" s="50"/>
      <c r="AK102" s="51"/>
      <c r="AL102" s="51"/>
      <c r="AM102" s="52"/>
      <c r="AN102" s="52"/>
      <c r="AO102" s="55"/>
      <c r="AP102" s="79" t="s">
        <v>139</v>
      </c>
      <c r="AQ102" s="79">
        <v>1</v>
      </c>
      <c r="AR102" s="79">
        <v>0.4</v>
      </c>
      <c r="AS102" s="79">
        <v>0.4</v>
      </c>
      <c r="AT102" s="79">
        <v>100</v>
      </c>
    </row>
    <row r="103" spans="1:46" s="79" customFormat="1" ht="16.5" customHeight="1">
      <c r="A103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9"/>
      <c r="W103" s="49"/>
      <c r="X103" s="49"/>
      <c r="Y103" s="49"/>
      <c r="Z103" s="49"/>
      <c r="AA103" s="49"/>
      <c r="AB103" s="49"/>
      <c r="AC103" s="50"/>
      <c r="AD103" s="50"/>
      <c r="AE103" s="50"/>
      <c r="AF103" s="50"/>
      <c r="AG103" s="50"/>
      <c r="AH103" s="50"/>
      <c r="AI103" s="50"/>
      <c r="AJ103" s="50"/>
      <c r="AK103" s="51"/>
      <c r="AL103" s="51"/>
      <c r="AM103" s="52"/>
      <c r="AN103" s="52"/>
      <c r="AO103" s="55"/>
      <c r="AP103" s="79" t="s">
        <v>8</v>
      </c>
      <c r="AQ103" s="79">
        <v>229</v>
      </c>
      <c r="AR103" s="79">
        <v>100</v>
      </c>
      <c r="AS103" s="79">
        <v>100</v>
      </c>
    </row>
    <row r="104" spans="1:46" s="20" customFormat="1" ht="15.75" customHeight="1">
      <c r="A104" s="29"/>
      <c r="B104" s="29"/>
      <c r="C104" s="30"/>
      <c r="D104" s="31"/>
      <c r="E104" s="31"/>
      <c r="F104" s="31"/>
      <c r="G104" s="31"/>
      <c r="H104" s="31"/>
      <c r="I104" s="31"/>
      <c r="J104" s="31"/>
      <c r="K104" s="32"/>
      <c r="L104" s="32"/>
      <c r="M104" s="31"/>
      <c r="N104" s="31"/>
      <c r="O104" s="31"/>
      <c r="P104" s="27"/>
      <c r="Q104" s="27"/>
      <c r="R104" s="27"/>
      <c r="S104" s="27"/>
      <c r="T104" s="32"/>
      <c r="U104" s="32"/>
      <c r="V104" s="27"/>
      <c r="W104" s="27"/>
      <c r="X104" s="27"/>
      <c r="Y104" s="27"/>
      <c r="Z104" s="27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93"/>
      <c r="AN104" s="93"/>
      <c r="AO104" s="1" t="s">
        <v>43</v>
      </c>
    </row>
    <row r="105" spans="1:46" s="20" customFormat="1" ht="16.5" customHeight="1">
      <c r="A105" s="126" t="s">
        <v>41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8"/>
      <c r="V105" s="27"/>
      <c r="W105" s="27"/>
      <c r="X105" s="27"/>
      <c r="Y105" s="27"/>
      <c r="Z105" s="27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93"/>
      <c r="AN105" s="93"/>
      <c r="AO105" s="1"/>
    </row>
    <row r="106" spans="1:46" s="20" customFormat="1" ht="16.5" customHeight="1">
      <c r="A106" s="29"/>
      <c r="B106" s="29"/>
      <c r="C106" s="30"/>
      <c r="D106" s="31"/>
      <c r="E106" s="31"/>
      <c r="F106" s="31"/>
      <c r="G106" s="31"/>
      <c r="H106" s="31"/>
      <c r="I106" s="31"/>
      <c r="J106" s="31"/>
      <c r="K106" s="32"/>
      <c r="L106" s="32"/>
      <c r="M106" s="31"/>
      <c r="N106" s="31"/>
      <c r="O106" s="31"/>
      <c r="P106" s="27"/>
      <c r="Q106" s="27"/>
      <c r="R106" s="27"/>
      <c r="S106" s="27"/>
      <c r="T106" s="32"/>
      <c r="U106" s="32"/>
      <c r="V106" s="27"/>
      <c r="W106" s="27"/>
      <c r="X106" s="27"/>
      <c r="Y106" s="27"/>
      <c r="Z106" s="27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93"/>
      <c r="AN106" s="93"/>
      <c r="AO106" s="1"/>
    </row>
    <row r="107" spans="1:46" s="20" customFormat="1" ht="16.5" customHeight="1">
      <c r="A107" s="135" t="s">
        <v>33</v>
      </c>
      <c r="B107" s="136"/>
      <c r="C107" s="136"/>
      <c r="D107" s="136"/>
      <c r="E107" s="136"/>
      <c r="F107" s="136"/>
      <c r="G107" s="136"/>
      <c r="H107" s="137"/>
      <c r="I107" s="44">
        <v>18</v>
      </c>
      <c r="J107" s="99"/>
      <c r="K107" s="32"/>
      <c r="L107" s="32"/>
      <c r="M107" s="31"/>
      <c r="N107" s="31"/>
      <c r="O107" s="31"/>
      <c r="P107" s="27"/>
      <c r="Q107" s="27"/>
      <c r="R107" s="27"/>
      <c r="S107" s="27"/>
      <c r="T107" s="32"/>
      <c r="U107" s="32"/>
      <c r="V107" s="27"/>
      <c r="W107" s="27"/>
      <c r="X107" s="27"/>
      <c r="Y107" s="27"/>
      <c r="Z107" s="27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93"/>
      <c r="AN107" s="93"/>
      <c r="AO107" s="1"/>
    </row>
    <row r="108" spans="1:46" s="20" customFormat="1" ht="16.5" customHeight="1">
      <c r="A108" s="135" t="s">
        <v>20</v>
      </c>
      <c r="B108" s="136"/>
      <c r="C108" s="136"/>
      <c r="D108" s="136"/>
      <c r="E108" s="136"/>
      <c r="F108" s="136"/>
      <c r="G108" s="136"/>
      <c r="H108" s="137"/>
      <c r="I108" s="44">
        <v>7</v>
      </c>
      <c r="J108" s="99"/>
      <c r="K108" s="32"/>
      <c r="L108" s="32"/>
      <c r="M108" s="31"/>
      <c r="N108" s="31"/>
      <c r="O108" s="31"/>
      <c r="P108" s="27"/>
      <c r="Q108" s="27"/>
      <c r="R108" s="27"/>
      <c r="S108" s="27"/>
      <c r="T108" s="32"/>
      <c r="U108" s="32"/>
      <c r="V108" s="27"/>
      <c r="W108" s="27"/>
      <c r="X108" s="27"/>
      <c r="Y108" s="27"/>
      <c r="Z108" s="27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93"/>
      <c r="AN108" s="93"/>
      <c r="AO108" s="1"/>
    </row>
    <row r="109" spans="1:46" s="20" customFormat="1" ht="16.5" customHeight="1">
      <c r="A109" s="135" t="s">
        <v>34</v>
      </c>
      <c r="B109" s="136"/>
      <c r="C109" s="136"/>
      <c r="D109" s="136"/>
      <c r="E109" s="136"/>
      <c r="F109" s="136"/>
      <c r="G109" s="136"/>
      <c r="H109" s="137"/>
      <c r="I109" s="44">
        <v>6</v>
      </c>
      <c r="J109" s="99"/>
      <c r="K109" s="32"/>
      <c r="L109" s="32"/>
      <c r="M109" s="31"/>
      <c r="N109" s="31"/>
      <c r="O109" s="31"/>
      <c r="P109" s="27"/>
      <c r="Q109" s="27"/>
      <c r="R109" s="27"/>
      <c r="S109" s="27"/>
      <c r="T109" s="32"/>
      <c r="U109" s="32"/>
      <c r="V109" s="27"/>
      <c r="W109" s="27"/>
      <c r="X109" s="27"/>
      <c r="Y109" s="27"/>
      <c r="Z109" s="27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93"/>
      <c r="AN109" s="93"/>
      <c r="AO109" s="1"/>
    </row>
    <row r="110" spans="1:46" s="20" customFormat="1" ht="16.5" customHeight="1">
      <c r="A110" s="135" t="s">
        <v>21</v>
      </c>
      <c r="B110" s="136"/>
      <c r="C110" s="136"/>
      <c r="D110" s="136"/>
      <c r="E110" s="136"/>
      <c r="F110" s="136"/>
      <c r="G110" s="136"/>
      <c r="H110" s="137"/>
      <c r="I110" s="44">
        <v>80</v>
      </c>
      <c r="J110" s="99"/>
      <c r="K110" s="32"/>
      <c r="L110" s="32"/>
      <c r="M110" s="31"/>
      <c r="N110" s="31"/>
      <c r="O110" s="31"/>
      <c r="P110" s="27"/>
      <c r="Q110" s="27"/>
      <c r="R110" s="27"/>
      <c r="S110" s="27"/>
      <c r="T110" s="32"/>
      <c r="U110" s="32"/>
      <c r="V110" s="27"/>
      <c r="W110" s="27"/>
      <c r="X110" s="27"/>
      <c r="Y110" s="27"/>
      <c r="Z110" s="27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93"/>
      <c r="AN110" s="93"/>
      <c r="AO110" s="1"/>
    </row>
    <row r="111" spans="1:46" s="20" customFormat="1" ht="16.5" customHeight="1">
      <c r="A111" s="135" t="s">
        <v>35</v>
      </c>
      <c r="B111" s="136"/>
      <c r="C111" s="136"/>
      <c r="D111" s="136"/>
      <c r="E111" s="136"/>
      <c r="F111" s="136"/>
      <c r="G111" s="136"/>
      <c r="H111" s="137"/>
      <c r="I111" s="44">
        <v>10</v>
      </c>
      <c r="J111" s="99"/>
      <c r="K111" s="32"/>
      <c r="L111" s="32"/>
      <c r="M111" s="31"/>
      <c r="N111" s="31"/>
      <c r="O111" s="31"/>
      <c r="P111" s="27"/>
      <c r="Q111" s="27"/>
      <c r="R111" s="27"/>
      <c r="S111" s="27"/>
      <c r="T111" s="32"/>
      <c r="U111" s="32"/>
      <c r="V111" s="27"/>
      <c r="W111" s="27"/>
      <c r="X111" s="27"/>
      <c r="Y111" s="27"/>
      <c r="Z111" s="27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93"/>
      <c r="AN111" s="93"/>
      <c r="AO111" s="1" t="s">
        <v>140</v>
      </c>
    </row>
    <row r="112" spans="1:46" s="20" customFormat="1" ht="16.5" customHeight="1">
      <c r="A112" s="135" t="s">
        <v>36</v>
      </c>
      <c r="B112" s="136"/>
      <c r="C112" s="136"/>
      <c r="D112" s="136"/>
      <c r="E112" s="136"/>
      <c r="F112" s="136"/>
      <c r="G112" s="136"/>
      <c r="H112" s="137"/>
      <c r="I112" s="44">
        <v>13</v>
      </c>
      <c r="J112" s="99"/>
      <c r="K112" s="32"/>
      <c r="L112" s="32"/>
      <c r="M112" s="31"/>
      <c r="N112" s="31"/>
      <c r="O112" s="31"/>
      <c r="P112" s="27"/>
      <c r="Q112" s="27"/>
      <c r="R112" s="27"/>
      <c r="S112" s="27"/>
      <c r="T112" s="32"/>
      <c r="U112" s="32"/>
      <c r="V112" s="27"/>
      <c r="W112" s="27"/>
      <c r="X112" s="27"/>
      <c r="Y112" s="27"/>
      <c r="Z112" s="27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93"/>
      <c r="AN112" s="93"/>
      <c r="AO112" s="1"/>
      <c r="AQ112" s="20" t="s">
        <v>27</v>
      </c>
      <c r="AR112" s="20" t="s">
        <v>28</v>
      </c>
      <c r="AS112" s="20" t="s">
        <v>29</v>
      </c>
      <c r="AT112" s="20" t="s">
        <v>30</v>
      </c>
    </row>
    <row r="113" spans="1:46" s="20" customFormat="1" ht="16.5" customHeight="1">
      <c r="A113" s="135" t="s">
        <v>22</v>
      </c>
      <c r="B113" s="136"/>
      <c r="C113" s="136"/>
      <c r="D113" s="136"/>
      <c r="E113" s="136"/>
      <c r="F113" s="136"/>
      <c r="G113" s="136"/>
      <c r="H113" s="137"/>
      <c r="I113" s="44">
        <v>11</v>
      </c>
      <c r="J113" s="99"/>
      <c r="K113" s="32"/>
      <c r="L113" s="32"/>
      <c r="M113" s="31"/>
      <c r="N113" s="31"/>
      <c r="O113" s="31"/>
      <c r="P113" s="27"/>
      <c r="Q113" s="27"/>
      <c r="R113" s="27"/>
      <c r="S113" s="27"/>
      <c r="T113" s="32"/>
      <c r="U113" s="32"/>
      <c r="V113" s="27"/>
      <c r="W113" s="27"/>
      <c r="X113" s="27"/>
      <c r="Y113" s="27"/>
      <c r="Z113" s="27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93"/>
      <c r="AN113" s="93"/>
      <c r="AO113" s="1" t="s">
        <v>31</v>
      </c>
      <c r="AP113" s="20" t="s">
        <v>118</v>
      </c>
      <c r="AQ113" s="20">
        <v>29</v>
      </c>
      <c r="AR113" s="20">
        <v>12.7</v>
      </c>
      <c r="AS113" s="20">
        <v>12.7</v>
      </c>
      <c r="AT113" s="20">
        <v>12.7</v>
      </c>
    </row>
    <row r="114" spans="1:46" s="20" customFormat="1" ht="16.5" customHeight="1">
      <c r="A114" s="135" t="s">
        <v>37</v>
      </c>
      <c r="B114" s="136"/>
      <c r="C114" s="136"/>
      <c r="D114" s="136"/>
      <c r="E114" s="136"/>
      <c r="F114" s="136"/>
      <c r="G114" s="136"/>
      <c r="H114" s="137"/>
      <c r="I114" s="44">
        <v>55</v>
      </c>
      <c r="J114" s="99"/>
      <c r="K114" s="32"/>
      <c r="L114" s="32"/>
      <c r="M114" s="31"/>
      <c r="N114" s="31"/>
      <c r="O114" s="31"/>
      <c r="P114" s="27"/>
      <c r="Q114" s="27"/>
      <c r="R114" s="27"/>
      <c r="S114" s="27"/>
      <c r="T114" s="32"/>
      <c r="U114" s="32"/>
      <c r="V114" s="27"/>
      <c r="W114" s="27"/>
      <c r="X114" s="27"/>
      <c r="Y114" s="27"/>
      <c r="Z114" s="27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93"/>
      <c r="AN114" s="93"/>
      <c r="AO114" s="1"/>
      <c r="AP114" s="20" t="s">
        <v>119</v>
      </c>
      <c r="AQ114" s="20">
        <v>18</v>
      </c>
      <c r="AR114" s="20">
        <v>7.9</v>
      </c>
      <c r="AS114" s="20">
        <v>7.9</v>
      </c>
      <c r="AT114" s="20">
        <v>20.5</v>
      </c>
    </row>
    <row r="115" spans="1:46" s="20" customFormat="1" ht="16.5" customHeight="1">
      <c r="A115" s="135" t="s">
        <v>23</v>
      </c>
      <c r="B115" s="136"/>
      <c r="C115" s="136"/>
      <c r="D115" s="136"/>
      <c r="E115" s="136"/>
      <c r="F115" s="136"/>
      <c r="G115" s="136"/>
      <c r="H115" s="137"/>
      <c r="I115" s="45"/>
      <c r="J115" s="31"/>
      <c r="K115" s="32"/>
      <c r="L115" s="32"/>
      <c r="M115" s="31"/>
      <c r="N115" s="31"/>
      <c r="O115" s="31"/>
      <c r="P115" s="27"/>
      <c r="Q115" s="27"/>
      <c r="R115" s="27"/>
      <c r="S115" s="27"/>
      <c r="T115" s="32"/>
      <c r="U115" s="32"/>
      <c r="V115" s="27"/>
      <c r="W115" s="27"/>
      <c r="X115" s="27"/>
      <c r="Y115" s="27"/>
      <c r="Z115" s="27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93"/>
      <c r="AN115" s="93"/>
      <c r="AO115" s="1"/>
      <c r="AP115" s="20" t="s">
        <v>120</v>
      </c>
      <c r="AQ115" s="20">
        <v>7</v>
      </c>
      <c r="AR115" s="20">
        <v>3.1</v>
      </c>
      <c r="AS115" s="20">
        <v>3.1</v>
      </c>
      <c r="AT115" s="20">
        <v>23.6</v>
      </c>
    </row>
    <row r="116" spans="1:46" s="20" customFormat="1" ht="16.5" customHeight="1">
      <c r="A116" t="s">
        <v>142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31"/>
      <c r="O116" s="31"/>
      <c r="P116" s="27"/>
      <c r="Q116" s="27"/>
      <c r="R116" s="27"/>
      <c r="S116" s="27"/>
      <c r="T116" s="32"/>
      <c r="U116" s="32"/>
      <c r="V116" s="27"/>
      <c r="W116" s="27"/>
      <c r="X116" s="27"/>
      <c r="Y116" s="27"/>
      <c r="Z116" s="27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93"/>
      <c r="AN116" s="93"/>
      <c r="AO116" s="1"/>
    </row>
    <row r="117" spans="1:46" s="20" customFormat="1" ht="16.5" customHeight="1">
      <c r="A117" t="s">
        <v>143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31"/>
      <c r="O117" s="31"/>
      <c r="P117" s="27"/>
      <c r="Q117" s="27"/>
      <c r="R117" s="27"/>
      <c r="S117" s="27"/>
      <c r="T117" s="32"/>
      <c r="U117" s="32"/>
      <c r="V117" s="27"/>
      <c r="W117" s="27"/>
      <c r="X117" s="27"/>
      <c r="Y117" s="27"/>
      <c r="Z117" s="27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93"/>
      <c r="AN117" s="93"/>
      <c r="AO117" s="1"/>
    </row>
    <row r="118" spans="1:46" s="20" customFormat="1" ht="16.5" customHeight="1">
      <c r="A118" t="s">
        <v>144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31"/>
      <c r="O118" s="31"/>
      <c r="P118" s="27"/>
      <c r="Q118" s="27"/>
      <c r="R118" s="27"/>
      <c r="S118" s="27"/>
      <c r="T118" s="32"/>
      <c r="U118" s="32"/>
      <c r="V118" s="27"/>
      <c r="W118" s="27"/>
      <c r="X118" s="27"/>
      <c r="Y118" s="27"/>
      <c r="Z118" s="27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93"/>
      <c r="AN118" s="93"/>
      <c r="AO118" s="1"/>
    </row>
    <row r="119" spans="1:46" s="20" customFormat="1" ht="16.5" customHeight="1">
      <c r="A119" t="s">
        <v>145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31"/>
      <c r="O119" s="31"/>
      <c r="P119" s="27"/>
      <c r="Q119" s="27"/>
      <c r="R119" s="27"/>
      <c r="S119" s="27"/>
      <c r="T119" s="32"/>
      <c r="U119" s="32"/>
      <c r="V119" s="27"/>
      <c r="W119" s="27"/>
      <c r="X119" s="27"/>
      <c r="Y119" s="27"/>
      <c r="Z119" s="27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93"/>
      <c r="AN119" s="93"/>
      <c r="AO119" s="1"/>
    </row>
    <row r="120" spans="1:46" s="20" customFormat="1" ht="16.5" customHeight="1">
      <c r="A120" t="s">
        <v>146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31"/>
      <c r="O120" s="31"/>
      <c r="P120" s="27"/>
      <c r="Q120" s="27"/>
      <c r="R120" s="27"/>
      <c r="S120" s="27"/>
      <c r="T120" s="32"/>
      <c r="U120" s="32"/>
      <c r="V120" s="27"/>
      <c r="W120" s="27"/>
      <c r="X120" s="27"/>
      <c r="Y120" s="27"/>
      <c r="Z120" s="27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93"/>
      <c r="AN120" s="93"/>
      <c r="AO120" s="1"/>
    </row>
    <row r="121" spans="1:46" s="20" customFormat="1" ht="16.5" customHeight="1">
      <c r="A121" t="s">
        <v>147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31"/>
      <c r="O121" s="31"/>
      <c r="P121" s="27"/>
      <c r="Q121" s="27"/>
      <c r="R121" s="27"/>
      <c r="S121" s="27"/>
      <c r="T121" s="32"/>
      <c r="U121" s="32"/>
      <c r="V121" s="27"/>
      <c r="W121" s="27"/>
      <c r="X121" s="27"/>
      <c r="Y121" s="27"/>
      <c r="Z121" s="27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93"/>
      <c r="AN121" s="93"/>
      <c r="AO121" s="1"/>
    </row>
    <row r="122" spans="1:46" s="20" customFormat="1" ht="16.5" customHeight="1">
      <c r="A122" t="s">
        <v>148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31"/>
      <c r="O122" s="31"/>
      <c r="P122" s="27"/>
      <c r="Q122" s="27"/>
      <c r="R122" s="27"/>
      <c r="S122" s="27"/>
      <c r="T122" s="32"/>
      <c r="U122" s="32"/>
      <c r="V122" s="27"/>
      <c r="W122" s="27"/>
      <c r="X122" s="27"/>
      <c r="Y122" s="27"/>
      <c r="Z122" s="27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93"/>
      <c r="AN122" s="93"/>
      <c r="AO122" s="1"/>
    </row>
    <row r="123" spans="1:46" s="20" customFormat="1" ht="16.5" customHeight="1">
      <c r="A123" t="s">
        <v>149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31"/>
      <c r="O123" s="31"/>
      <c r="P123" s="27"/>
      <c r="Q123" s="27"/>
      <c r="R123" s="27"/>
      <c r="S123" s="27"/>
      <c r="T123" s="32"/>
      <c r="U123" s="32"/>
      <c r="V123" s="27"/>
      <c r="W123" s="27"/>
      <c r="X123" s="27"/>
      <c r="Y123" s="27"/>
      <c r="Z123" s="27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93"/>
      <c r="AN123" s="93"/>
      <c r="AO123" s="1"/>
    </row>
    <row r="124" spans="1:46" s="20" customFormat="1" ht="16.5" customHeight="1">
      <c r="A124" t="s">
        <v>150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31"/>
      <c r="O124" s="31"/>
      <c r="P124" s="27"/>
      <c r="Q124" s="27"/>
      <c r="R124" s="27"/>
      <c r="S124" s="27"/>
      <c r="T124" s="32"/>
      <c r="U124" s="32"/>
      <c r="V124" s="27"/>
      <c r="W124" s="27"/>
      <c r="X124" s="27"/>
      <c r="Y124" s="27"/>
      <c r="Z124" s="27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93"/>
      <c r="AN124" s="93"/>
      <c r="AO124" s="1"/>
    </row>
    <row r="125" spans="1:46" s="20" customFormat="1" ht="16.5" customHeight="1">
      <c r="A125" t="s">
        <v>151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31"/>
      <c r="O125" s="31"/>
      <c r="P125" s="27"/>
      <c r="Q125" s="27"/>
      <c r="R125" s="27"/>
      <c r="S125" s="27"/>
      <c r="T125" s="32"/>
      <c r="U125" s="32"/>
      <c r="V125" s="27"/>
      <c r="W125" s="27"/>
      <c r="X125" s="27"/>
      <c r="Y125" s="27"/>
      <c r="Z125" s="27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93"/>
      <c r="AN125" s="93"/>
      <c r="AO125" s="1"/>
    </row>
    <row r="126" spans="1:46" s="20" customFormat="1" ht="16.5" customHeight="1">
      <c r="A126" t="s">
        <v>152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31"/>
      <c r="O126" s="31"/>
      <c r="P126" s="27"/>
      <c r="Q126" s="27"/>
      <c r="R126" s="27"/>
      <c r="S126" s="27"/>
      <c r="T126" s="32"/>
      <c r="U126" s="32"/>
      <c r="V126" s="27"/>
      <c r="W126" s="27"/>
      <c r="X126" s="27"/>
      <c r="Y126" s="27"/>
      <c r="Z126" s="27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93"/>
      <c r="AN126" s="93"/>
      <c r="AO126" s="1"/>
    </row>
    <row r="127" spans="1:46" s="20" customFormat="1" ht="16.5" customHeight="1">
      <c r="A127" t="s">
        <v>153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31"/>
      <c r="O127" s="31"/>
      <c r="P127" s="27"/>
      <c r="Q127" s="27"/>
      <c r="R127" s="27"/>
      <c r="S127" s="27"/>
      <c r="T127" s="32"/>
      <c r="U127" s="32"/>
      <c r="V127" s="27"/>
      <c r="W127" s="27"/>
      <c r="X127" s="27"/>
      <c r="Y127" s="27"/>
      <c r="Z127" s="27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93"/>
      <c r="AN127" s="93"/>
      <c r="AO127" s="1"/>
    </row>
    <row r="128" spans="1:46" s="20" customFormat="1" ht="16.5" customHeight="1">
      <c r="A128" t="s">
        <v>154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31"/>
      <c r="O128" s="31"/>
      <c r="P128" s="27"/>
      <c r="Q128" s="27"/>
      <c r="R128" s="27"/>
      <c r="S128" s="27"/>
      <c r="T128" s="32"/>
      <c r="U128" s="32"/>
      <c r="V128" s="27"/>
      <c r="W128" s="27"/>
      <c r="X128" s="27"/>
      <c r="Y128" s="27"/>
      <c r="Z128" s="27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93"/>
      <c r="AN128" s="93"/>
      <c r="AO128" s="1"/>
    </row>
    <row r="129" spans="1:54" s="20" customFormat="1" ht="16.5" customHeight="1">
      <c r="A129" t="s">
        <v>155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31"/>
      <c r="O129" s="31"/>
      <c r="P129" s="27"/>
      <c r="Q129" s="27"/>
      <c r="R129" s="27"/>
      <c r="S129" s="27"/>
      <c r="T129" s="32"/>
      <c r="U129" s="32"/>
      <c r="V129" s="27"/>
      <c r="W129" s="27"/>
      <c r="X129" s="27"/>
      <c r="Y129" s="27"/>
      <c r="Z129" s="27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93"/>
      <c r="AN129" s="93"/>
      <c r="AO129" s="1"/>
    </row>
    <row r="130" spans="1:54" s="20" customFormat="1" ht="16.5" customHeight="1">
      <c r="A130" t="s">
        <v>156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31"/>
      <c r="O130" s="31"/>
      <c r="P130" s="27"/>
      <c r="Q130" s="27"/>
      <c r="R130" s="27"/>
      <c r="S130" s="27"/>
      <c r="T130" s="32"/>
      <c r="U130" s="32"/>
      <c r="V130" s="27"/>
      <c r="W130" s="27"/>
      <c r="X130" s="27"/>
      <c r="Y130" s="27"/>
      <c r="Z130" s="27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93"/>
      <c r="AN130" s="93"/>
      <c r="AO130" s="1"/>
    </row>
    <row r="131" spans="1:54" s="20" customFormat="1" ht="16.5" customHeight="1">
      <c r="A131" t="s">
        <v>44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31"/>
      <c r="O131" s="31"/>
      <c r="P131" s="27"/>
      <c r="Q131" s="27"/>
      <c r="R131" s="27"/>
      <c r="S131" s="27"/>
      <c r="T131" s="32"/>
      <c r="U131" s="32"/>
      <c r="V131" s="27"/>
      <c r="W131" s="27"/>
      <c r="X131" s="27"/>
      <c r="Y131" s="27"/>
      <c r="Z131" s="27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93"/>
      <c r="AN131" s="93"/>
      <c r="AO131" s="1"/>
    </row>
    <row r="132" spans="1:54" s="20" customFormat="1" ht="16.5" customHeight="1">
      <c r="A132" t="s">
        <v>157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31"/>
      <c r="O132" s="31"/>
      <c r="P132" s="27"/>
      <c r="Q132" s="27"/>
      <c r="R132" s="27"/>
      <c r="S132" s="27"/>
      <c r="T132" s="32"/>
      <c r="U132" s="32"/>
      <c r="V132" s="27"/>
      <c r="W132" s="27"/>
      <c r="X132" s="27"/>
      <c r="Y132" s="27"/>
      <c r="Z132" s="27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93"/>
      <c r="AN132" s="93"/>
      <c r="AO132" s="1"/>
    </row>
    <row r="133" spans="1:54" s="20" customFormat="1" ht="16.5" customHeight="1">
      <c r="A133" t="s">
        <v>158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31"/>
      <c r="O133" s="31"/>
      <c r="P133" s="27"/>
      <c r="Q133" s="27"/>
      <c r="R133" s="27"/>
      <c r="S133" s="27"/>
      <c r="T133" s="32"/>
      <c r="U133" s="32"/>
      <c r="V133" s="27"/>
      <c r="W133" s="27"/>
      <c r="X133" s="27"/>
      <c r="Y133" s="27"/>
      <c r="Z133" s="27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93"/>
      <c r="AN133" s="93"/>
      <c r="AO133" s="1"/>
    </row>
    <row r="134" spans="1:54" s="20" customFormat="1" ht="16.5" customHeight="1">
      <c r="A134" t="s">
        <v>159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31"/>
      <c r="O134" s="31"/>
      <c r="P134" s="27"/>
      <c r="Q134" s="27"/>
      <c r="R134" s="27"/>
      <c r="S134" s="27"/>
      <c r="T134" s="32"/>
      <c r="U134" s="32"/>
      <c r="V134" s="27"/>
      <c r="W134" s="27"/>
      <c r="X134" s="27"/>
      <c r="Y134" s="27"/>
      <c r="Z134" s="27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93"/>
      <c r="AN134" s="93"/>
      <c r="AO134" s="1"/>
    </row>
    <row r="135" spans="1:54" s="20" customFormat="1" ht="16.5" customHeight="1">
      <c r="A135" t="s">
        <v>160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31"/>
      <c r="O135" s="31"/>
      <c r="P135" s="27"/>
      <c r="Q135" s="27"/>
      <c r="R135" s="27"/>
      <c r="S135" s="27"/>
      <c r="T135" s="32"/>
      <c r="U135" s="32"/>
      <c r="V135" s="27"/>
      <c r="W135" s="27"/>
      <c r="X135" s="27"/>
      <c r="Y135" s="27"/>
      <c r="Z135" s="27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93"/>
      <c r="AN135" s="93"/>
      <c r="AO135" s="1"/>
    </row>
    <row r="136" spans="1:54" s="20" customFormat="1" ht="16.5" customHeight="1">
      <c r="A136" t="s">
        <v>161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31"/>
      <c r="O136" s="31"/>
      <c r="P136" s="27"/>
      <c r="Q136" s="27"/>
      <c r="R136" s="27"/>
      <c r="S136" s="27"/>
      <c r="T136" s="32"/>
      <c r="U136" s="32"/>
      <c r="V136" s="27"/>
      <c r="W136" s="27"/>
      <c r="X136" s="27"/>
      <c r="Y136" s="27"/>
      <c r="Z136" s="27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93"/>
      <c r="AN136" s="93"/>
      <c r="AO136" s="1"/>
    </row>
    <row r="137" spans="1:54" s="20" customFormat="1" ht="16.5" customHeight="1">
      <c r="A137" t="s">
        <v>162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31"/>
      <c r="O137" s="31"/>
      <c r="P137" s="27"/>
      <c r="Q137" s="27"/>
      <c r="R137" s="27"/>
      <c r="S137" s="27"/>
      <c r="T137" s="32"/>
      <c r="U137" s="32"/>
      <c r="V137" s="27"/>
      <c r="W137" s="27"/>
      <c r="X137" s="27"/>
      <c r="Y137" s="27"/>
      <c r="Z137" s="27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93"/>
      <c r="AN137" s="93"/>
      <c r="AO137" s="1"/>
    </row>
    <row r="138" spans="1:54" s="20" customFormat="1" ht="16.5" customHeight="1">
      <c r="A138" t="s">
        <v>163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31"/>
      <c r="O138" s="31"/>
      <c r="P138" s="27"/>
      <c r="Q138" s="27"/>
      <c r="R138" s="27"/>
      <c r="S138" s="27"/>
      <c r="T138" s="32"/>
      <c r="U138" s="32"/>
      <c r="V138" s="27"/>
      <c r="W138" s="27"/>
      <c r="X138" s="27"/>
      <c r="Y138" s="27"/>
      <c r="Z138" s="27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93"/>
      <c r="AN138" s="93"/>
      <c r="AO138" s="1"/>
    </row>
    <row r="139" spans="1:54" s="20" customFormat="1" ht="16.5" customHeight="1">
      <c r="A139" t="s">
        <v>164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31"/>
      <c r="O139" s="31"/>
      <c r="P139" s="27"/>
      <c r="Q139" s="27"/>
      <c r="R139" s="27"/>
      <c r="S139" s="27"/>
      <c r="T139" s="32"/>
      <c r="U139" s="32"/>
      <c r="V139" s="27"/>
      <c r="W139" s="27"/>
      <c r="X139" s="27"/>
      <c r="Y139" s="27"/>
      <c r="Z139" s="27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93"/>
      <c r="AN139" s="93"/>
      <c r="AO139" s="1"/>
      <c r="AW139" s="20" t="s">
        <v>141</v>
      </c>
    </row>
    <row r="140" spans="1:54" s="20" customFormat="1" ht="16.5" customHeight="1">
      <c r="A140" t="s">
        <v>165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31"/>
      <c r="O140" s="31"/>
      <c r="P140" s="27"/>
      <c r="Q140" s="27"/>
      <c r="R140" s="27"/>
      <c r="S140" s="27"/>
      <c r="T140" s="32"/>
      <c r="U140" s="32"/>
      <c r="V140" s="27"/>
      <c r="W140" s="27"/>
      <c r="X140" s="27"/>
      <c r="Y140" s="27"/>
      <c r="Z140" s="27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93"/>
      <c r="AN140" s="93"/>
      <c r="AO140" s="1"/>
      <c r="AY140" s="20" t="s">
        <v>27</v>
      </c>
      <c r="AZ140" s="20" t="s">
        <v>28</v>
      </c>
      <c r="BA140" s="20" t="s">
        <v>29</v>
      </c>
      <c r="BB140" s="20" t="s">
        <v>30</v>
      </c>
    </row>
    <row r="141" spans="1:54" s="20" customFormat="1" ht="16.5" customHeight="1">
      <c r="A141" t="s">
        <v>166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31"/>
      <c r="O141" s="31"/>
      <c r="P141" s="27"/>
      <c r="Q141" s="27"/>
      <c r="R141" s="27"/>
      <c r="S141" s="27"/>
      <c r="T141" s="32"/>
      <c r="U141" s="32"/>
      <c r="V141" s="27"/>
      <c r="W141" s="27"/>
      <c r="X141" s="27"/>
      <c r="Y141" s="27"/>
      <c r="Z141" s="27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93"/>
      <c r="AN141" s="93"/>
      <c r="AO141" s="1"/>
      <c r="AW141" s="20" t="s">
        <v>31</v>
      </c>
      <c r="AY141" s="20">
        <v>200</v>
      </c>
      <c r="AZ141" s="20">
        <v>87.3</v>
      </c>
      <c r="BA141" s="20">
        <v>87.3</v>
      </c>
      <c r="BB141" s="20">
        <v>87.3</v>
      </c>
    </row>
    <row r="142" spans="1:54" s="20" customFormat="1" ht="16.5" customHeight="1">
      <c r="A142" t="s">
        <v>167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31"/>
      <c r="O142" s="31"/>
      <c r="P142" s="27"/>
      <c r="Q142" s="27"/>
      <c r="R142" s="27"/>
      <c r="S142" s="27"/>
      <c r="T142" s="32"/>
      <c r="U142" s="32"/>
      <c r="V142" s="27"/>
      <c r="W142" s="27"/>
      <c r="X142" s="27"/>
      <c r="Y142" s="27"/>
      <c r="Z142" s="27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93"/>
      <c r="AN142" s="93"/>
      <c r="AO142" s="1"/>
      <c r="AX142" s="20" t="s">
        <v>142</v>
      </c>
      <c r="AY142" s="20">
        <v>1</v>
      </c>
      <c r="AZ142" s="20">
        <v>0.4</v>
      </c>
      <c r="BA142" s="20">
        <v>0.4</v>
      </c>
      <c r="BB142" s="20">
        <v>87.8</v>
      </c>
    </row>
    <row r="143" spans="1:54" s="20" customFormat="1" ht="16.5" customHeight="1">
      <c r="A143" t="s">
        <v>168</v>
      </c>
      <c r="B143" s="48"/>
      <c r="C143" s="48"/>
      <c r="D143" s="48"/>
      <c r="E143" s="48"/>
      <c r="F143" s="48"/>
      <c r="G143" s="48"/>
      <c r="H143" s="48"/>
      <c r="I143" s="48"/>
      <c r="J143" s="31"/>
      <c r="K143" s="32"/>
      <c r="L143" s="32"/>
      <c r="M143" s="31"/>
      <c r="N143" s="31"/>
      <c r="O143" s="31"/>
      <c r="P143" s="27"/>
      <c r="Q143" s="27"/>
      <c r="R143" s="27"/>
      <c r="S143" s="27"/>
      <c r="T143" s="32"/>
      <c r="U143" s="32"/>
      <c r="V143" s="27"/>
      <c r="W143" s="27"/>
      <c r="X143" s="27"/>
      <c r="Y143" s="27"/>
      <c r="Z143" s="27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93"/>
      <c r="AN143" s="93"/>
      <c r="AO143" s="1"/>
      <c r="AX143" s="20" t="s">
        <v>143</v>
      </c>
      <c r="AY143" s="20">
        <v>1</v>
      </c>
      <c r="AZ143" s="20">
        <v>0.4</v>
      </c>
      <c r="BA143" s="20">
        <v>0.4</v>
      </c>
      <c r="BB143" s="20">
        <v>88.2</v>
      </c>
    </row>
    <row r="144" spans="1:54" s="20" customFormat="1" ht="16.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31"/>
      <c r="K144" s="32"/>
      <c r="L144" s="32"/>
      <c r="M144" s="31"/>
      <c r="N144" s="31"/>
      <c r="O144" s="31"/>
      <c r="P144" s="27"/>
      <c r="Q144" s="27"/>
      <c r="R144" s="27"/>
      <c r="S144" s="27"/>
      <c r="T144" s="32"/>
      <c r="U144" s="32"/>
      <c r="V144" s="27"/>
      <c r="W144" s="27"/>
      <c r="X144" s="27"/>
      <c r="Y144" s="27"/>
      <c r="Z144" s="27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93"/>
      <c r="AN144" s="93"/>
      <c r="AO144" s="1"/>
      <c r="AX144" s="20" t="s">
        <v>144</v>
      </c>
      <c r="AY144" s="20">
        <v>1</v>
      </c>
      <c r="AZ144" s="20">
        <v>0.4</v>
      </c>
      <c r="BA144" s="20">
        <v>0.4</v>
      </c>
      <c r="BB144" s="20">
        <v>88.6</v>
      </c>
    </row>
    <row r="145" spans="1:58" s="20" customFormat="1" ht="16.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31"/>
      <c r="K145" s="32"/>
      <c r="L145" s="32"/>
      <c r="M145" s="31"/>
      <c r="N145" s="31"/>
      <c r="O145" s="31"/>
      <c r="P145" s="27"/>
      <c r="Q145" s="27"/>
      <c r="R145" s="27"/>
      <c r="S145" s="27"/>
      <c r="T145" s="32"/>
      <c r="U145" s="32"/>
      <c r="V145" s="27"/>
      <c r="W145" s="27"/>
      <c r="X145" s="27"/>
      <c r="Y145" s="27"/>
      <c r="Z145" s="27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93"/>
      <c r="AN145" s="93"/>
      <c r="AO145" s="1"/>
      <c r="AX145" s="20" t="s">
        <v>145</v>
      </c>
      <c r="AY145" s="20">
        <v>1</v>
      </c>
      <c r="AZ145" s="20">
        <v>0.4</v>
      </c>
      <c r="BA145" s="20">
        <v>0.4</v>
      </c>
      <c r="BB145" s="20">
        <v>89.1</v>
      </c>
    </row>
    <row r="146" spans="1:58" s="26" customFormat="1" ht="18.75" customHeight="1">
      <c r="A146" s="31"/>
      <c r="B146" s="33"/>
      <c r="C146" s="33"/>
      <c r="D146" s="33"/>
      <c r="E146" s="33"/>
      <c r="F146" s="33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106"/>
      <c r="W146" s="107"/>
      <c r="X146" s="107"/>
      <c r="Y146" s="107"/>
      <c r="Z146" s="107"/>
      <c r="AA146" s="108"/>
      <c r="AB146" s="16"/>
      <c r="AC146" s="106"/>
      <c r="AD146" s="107"/>
      <c r="AE146" s="107"/>
      <c r="AF146" s="107"/>
      <c r="AG146" s="107"/>
      <c r="AH146" s="108"/>
      <c r="AI146" s="106"/>
      <c r="AJ146" s="108"/>
      <c r="AK146" s="115"/>
      <c r="AL146" s="116"/>
      <c r="AM146" s="116"/>
      <c r="AN146" s="117"/>
      <c r="AO146" s="25"/>
      <c r="AP146" s="26" t="s">
        <v>121</v>
      </c>
      <c r="AQ146" s="26">
        <v>55</v>
      </c>
      <c r="AR146" s="26">
        <v>24</v>
      </c>
      <c r="AS146" s="26">
        <v>24</v>
      </c>
      <c r="AT146" s="26">
        <v>100</v>
      </c>
      <c r="AX146" s="26" t="s">
        <v>153</v>
      </c>
      <c r="AY146" s="26">
        <v>1</v>
      </c>
      <c r="AZ146" s="26">
        <v>0.4</v>
      </c>
      <c r="BA146" s="26">
        <v>0.4</v>
      </c>
      <c r="BB146" s="26">
        <v>92.6</v>
      </c>
    </row>
    <row r="147" spans="1:58" s="26" customFormat="1" ht="18.75" customHeight="1">
      <c r="A147" s="34"/>
      <c r="B147" s="126" t="s">
        <v>80</v>
      </c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8"/>
      <c r="V147" s="17">
        <v>1</v>
      </c>
      <c r="W147" s="17">
        <v>2</v>
      </c>
      <c r="X147" s="17">
        <v>3</v>
      </c>
      <c r="Y147" s="17">
        <v>4</v>
      </c>
      <c r="Z147" s="17">
        <v>5</v>
      </c>
      <c r="AA147" s="17" t="s">
        <v>13</v>
      </c>
      <c r="AB147" s="18" t="s">
        <v>14</v>
      </c>
      <c r="AC147" s="17">
        <v>1</v>
      </c>
      <c r="AD147" s="17">
        <v>2</v>
      </c>
      <c r="AE147" s="17">
        <v>3</v>
      </c>
      <c r="AF147" s="17">
        <v>4</v>
      </c>
      <c r="AG147" s="17">
        <v>5</v>
      </c>
      <c r="AH147" s="17" t="s">
        <v>13</v>
      </c>
      <c r="AI147" s="65" t="s">
        <v>47</v>
      </c>
      <c r="AJ147" s="65" t="s">
        <v>48</v>
      </c>
      <c r="AK147" s="19" t="s">
        <v>15</v>
      </c>
      <c r="AL147" s="19" t="s">
        <v>16</v>
      </c>
      <c r="AM147" s="84" t="s">
        <v>17</v>
      </c>
      <c r="AN147" s="84" t="s">
        <v>18</v>
      </c>
      <c r="AO147" s="25"/>
      <c r="AP147" s="26" t="s">
        <v>8</v>
      </c>
      <c r="AQ147" s="26">
        <v>229</v>
      </c>
      <c r="AR147" s="26">
        <v>100</v>
      </c>
      <c r="AS147" s="26">
        <v>100</v>
      </c>
      <c r="AX147" s="26" t="s">
        <v>154</v>
      </c>
      <c r="AY147" s="26">
        <v>1</v>
      </c>
      <c r="AZ147" s="26">
        <v>0.4</v>
      </c>
      <c r="BA147" s="26">
        <v>0.4</v>
      </c>
      <c r="BB147" s="26">
        <v>93</v>
      </c>
    </row>
    <row r="148" spans="1:58" s="26" customFormat="1" ht="18.75" customHeight="1">
      <c r="A148" s="35">
        <v>16</v>
      </c>
      <c r="B148" s="129" t="s">
        <v>81</v>
      </c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1"/>
      <c r="V148" s="36">
        <f t="shared" ref="V148:AB148" si="17">AP54</f>
        <v>10</v>
      </c>
      <c r="W148" s="36">
        <f t="shared" si="17"/>
        <v>23</v>
      </c>
      <c r="X148" s="36">
        <f t="shared" si="17"/>
        <v>53</v>
      </c>
      <c r="Y148" s="36">
        <f t="shared" si="17"/>
        <v>73</v>
      </c>
      <c r="Z148" s="36">
        <f t="shared" si="17"/>
        <v>67</v>
      </c>
      <c r="AA148" s="36">
        <f t="shared" si="17"/>
        <v>3</v>
      </c>
      <c r="AB148" s="36">
        <f t="shared" si="17"/>
        <v>229</v>
      </c>
      <c r="AC148" s="22">
        <f t="shared" ref="AC148:AH152" si="18">V148/$AB148</f>
        <v>4.3668122270742356E-2</v>
      </c>
      <c r="AD148" s="22">
        <f t="shared" si="18"/>
        <v>0.10043668122270742</v>
      </c>
      <c r="AE148" s="22">
        <f t="shared" si="18"/>
        <v>0.23144104803493451</v>
      </c>
      <c r="AF148" s="22">
        <f t="shared" si="18"/>
        <v>0.31877729257641924</v>
      </c>
      <c r="AG148" s="22">
        <f t="shared" si="18"/>
        <v>0.29257641921397382</v>
      </c>
      <c r="AH148" s="22">
        <f t="shared" si="18"/>
        <v>1.3100436681222707E-2</v>
      </c>
      <c r="AI148" s="22">
        <f>(V148+W148)/(V148+W148+X148+Y148+Z148)</f>
        <v>0.14601769911504425</v>
      </c>
      <c r="AJ148" s="22">
        <f>(X148+Y148+Z148)/(V148+W148+X148+Y148+Z148)</f>
        <v>0.85398230088495575</v>
      </c>
      <c r="AK148" s="37">
        <f>BC54</f>
        <v>3.73</v>
      </c>
      <c r="AL148" s="37">
        <f t="shared" ref="AL148:AN152" si="19">BD54</f>
        <v>1.1299999999999999</v>
      </c>
      <c r="AM148" s="38">
        <f t="shared" si="19"/>
        <v>4</v>
      </c>
      <c r="AN148" s="38">
        <f t="shared" si="19"/>
        <v>4</v>
      </c>
      <c r="AO148" s="25" t="s">
        <v>43</v>
      </c>
      <c r="AX148" s="26" t="s">
        <v>155</v>
      </c>
      <c r="AY148" s="26">
        <v>1</v>
      </c>
      <c r="AZ148" s="26">
        <v>0.4</v>
      </c>
      <c r="BA148" s="26">
        <v>0.4</v>
      </c>
      <c r="BB148" s="26">
        <v>93.4</v>
      </c>
    </row>
    <row r="149" spans="1:58" s="26" customFormat="1" ht="18.75" customHeight="1">
      <c r="A149" s="21">
        <v>17</v>
      </c>
      <c r="B149" s="129" t="s">
        <v>82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1"/>
      <c r="V149" s="36">
        <f t="shared" ref="V149:V152" si="20">AP55</f>
        <v>9</v>
      </c>
      <c r="W149" s="36">
        <f t="shared" ref="W149:AB152" si="21">AQ55</f>
        <v>13</v>
      </c>
      <c r="X149" s="36">
        <f t="shared" si="21"/>
        <v>48</v>
      </c>
      <c r="Y149" s="36">
        <f t="shared" si="21"/>
        <v>73</v>
      </c>
      <c r="Z149" s="36">
        <f t="shared" si="21"/>
        <v>85</v>
      </c>
      <c r="AA149" s="36">
        <f t="shared" si="21"/>
        <v>1</v>
      </c>
      <c r="AB149" s="36">
        <f t="shared" si="21"/>
        <v>229</v>
      </c>
      <c r="AC149" s="22">
        <f t="shared" si="18"/>
        <v>3.9301310043668124E-2</v>
      </c>
      <c r="AD149" s="22">
        <f t="shared" si="18"/>
        <v>5.6768558951965066E-2</v>
      </c>
      <c r="AE149" s="22">
        <f t="shared" si="18"/>
        <v>0.20960698689956331</v>
      </c>
      <c r="AF149" s="22">
        <f t="shared" si="18"/>
        <v>0.31877729257641924</v>
      </c>
      <c r="AG149" s="22">
        <f t="shared" si="18"/>
        <v>0.37117903930131002</v>
      </c>
      <c r="AH149" s="22">
        <f t="shared" si="18"/>
        <v>4.3668122270742356E-3</v>
      </c>
      <c r="AI149" s="22">
        <f>(V149+W149)/(V149+W149+X149+Y149+Z149)</f>
        <v>9.6491228070175433E-2</v>
      </c>
      <c r="AJ149" s="22">
        <f>(X149+Y149+Z149)/(V149+W149+X149+Y149+Z149)</f>
        <v>0.90350877192982459</v>
      </c>
      <c r="AK149" s="37">
        <f t="shared" ref="AK149:AK152" si="22">BC55</f>
        <v>3.93</v>
      </c>
      <c r="AL149" s="37">
        <f t="shared" si="19"/>
        <v>1.08</v>
      </c>
      <c r="AM149" s="38">
        <f t="shared" si="19"/>
        <v>4</v>
      </c>
      <c r="AN149" s="38">
        <f t="shared" si="19"/>
        <v>5</v>
      </c>
      <c r="AO149" s="25"/>
      <c r="AX149" s="26" t="s">
        <v>156</v>
      </c>
      <c r="AY149" s="26">
        <v>1</v>
      </c>
      <c r="AZ149" s="26">
        <v>0.4</v>
      </c>
      <c r="BA149" s="26">
        <v>0.4</v>
      </c>
      <c r="BB149" s="26">
        <v>93.9</v>
      </c>
    </row>
    <row r="150" spans="1:58" s="26" customFormat="1" ht="18.75" customHeight="1">
      <c r="A150" s="35">
        <v>18</v>
      </c>
      <c r="B150" s="129" t="s">
        <v>19</v>
      </c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1"/>
      <c r="V150" s="36">
        <f t="shared" si="20"/>
        <v>15</v>
      </c>
      <c r="W150" s="36">
        <f t="shared" si="21"/>
        <v>22</v>
      </c>
      <c r="X150" s="36">
        <f t="shared" si="21"/>
        <v>44</v>
      </c>
      <c r="Y150" s="36">
        <f t="shared" si="21"/>
        <v>58</v>
      </c>
      <c r="Z150" s="36">
        <f t="shared" si="21"/>
        <v>52</v>
      </c>
      <c r="AA150" s="36">
        <f t="shared" si="21"/>
        <v>38</v>
      </c>
      <c r="AB150" s="36">
        <f t="shared" si="21"/>
        <v>229</v>
      </c>
      <c r="AC150" s="22">
        <f t="shared" si="18"/>
        <v>6.5502183406113537E-2</v>
      </c>
      <c r="AD150" s="22">
        <f t="shared" si="18"/>
        <v>9.606986899563319E-2</v>
      </c>
      <c r="AE150" s="22">
        <f t="shared" si="18"/>
        <v>0.19213973799126638</v>
      </c>
      <c r="AF150" s="22">
        <f t="shared" si="18"/>
        <v>0.25327510917030566</v>
      </c>
      <c r="AG150" s="22">
        <f t="shared" si="18"/>
        <v>0.22707423580786026</v>
      </c>
      <c r="AH150" s="22">
        <f t="shared" si="18"/>
        <v>0.16593886462882096</v>
      </c>
      <c r="AI150" s="22">
        <f>(V150+W150)/(V150+W150+X150+Y150+Z150)</f>
        <v>0.193717277486911</v>
      </c>
      <c r="AJ150" s="22">
        <f>(X150+Y150+Z150)/(V150+W150+X150+Y150+Z150)</f>
        <v>0.80628272251308897</v>
      </c>
      <c r="AK150" s="37">
        <f t="shared" si="22"/>
        <v>3.58</v>
      </c>
      <c r="AL150" s="37">
        <f t="shared" si="19"/>
        <v>1.22</v>
      </c>
      <c r="AM150" s="38">
        <f t="shared" si="19"/>
        <v>4</v>
      </c>
      <c r="AN150" s="38">
        <f t="shared" si="19"/>
        <v>4</v>
      </c>
      <c r="AO150" s="25"/>
      <c r="AX150" s="26" t="s">
        <v>44</v>
      </c>
      <c r="AY150" s="26">
        <v>2</v>
      </c>
      <c r="AZ150" s="26">
        <v>0.9</v>
      </c>
      <c r="BA150" s="26">
        <v>0.9</v>
      </c>
      <c r="BB150" s="26">
        <v>94.8</v>
      </c>
    </row>
    <row r="151" spans="1:58" s="26" customFormat="1" ht="18.75" customHeight="1">
      <c r="A151" s="21">
        <v>19</v>
      </c>
      <c r="B151" s="129" t="s">
        <v>83</v>
      </c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1"/>
      <c r="V151" s="36">
        <f t="shared" si="20"/>
        <v>15</v>
      </c>
      <c r="W151" s="36">
        <f t="shared" si="21"/>
        <v>26</v>
      </c>
      <c r="X151" s="36">
        <f t="shared" si="21"/>
        <v>49</v>
      </c>
      <c r="Y151" s="36">
        <f t="shared" si="21"/>
        <v>69</v>
      </c>
      <c r="Z151" s="36">
        <f t="shared" si="21"/>
        <v>65</v>
      </c>
      <c r="AA151" s="36">
        <f t="shared" si="21"/>
        <v>5</v>
      </c>
      <c r="AB151" s="36">
        <f t="shared" si="21"/>
        <v>229</v>
      </c>
      <c r="AC151" s="22">
        <f t="shared" si="18"/>
        <v>6.5502183406113537E-2</v>
      </c>
      <c r="AD151" s="22">
        <f t="shared" si="18"/>
        <v>0.11353711790393013</v>
      </c>
      <c r="AE151" s="22">
        <f t="shared" si="18"/>
        <v>0.21397379912663755</v>
      </c>
      <c r="AF151" s="22">
        <f t="shared" si="18"/>
        <v>0.30131004366812225</v>
      </c>
      <c r="AG151" s="22">
        <f t="shared" si="18"/>
        <v>0.28384279475982532</v>
      </c>
      <c r="AH151" s="22">
        <f t="shared" si="18"/>
        <v>2.1834061135371178E-2</v>
      </c>
      <c r="AI151" s="22">
        <f>(V151+W151)/(V151+W151+X151+Y151+Z151)</f>
        <v>0.18303571428571427</v>
      </c>
      <c r="AJ151" s="22">
        <f>(X151+Y151+Z151)/(V151+W151+X151+Y151+Z151)</f>
        <v>0.8169642857142857</v>
      </c>
      <c r="AK151" s="37">
        <f t="shared" si="22"/>
        <v>3.64</v>
      </c>
      <c r="AL151" s="37">
        <f t="shared" si="19"/>
        <v>1.2</v>
      </c>
      <c r="AM151" s="38">
        <f t="shared" si="19"/>
        <v>4</v>
      </c>
      <c r="AN151" s="38">
        <f t="shared" si="19"/>
        <v>4</v>
      </c>
      <c r="AO151" s="25"/>
      <c r="AX151" s="26" t="s">
        <v>157</v>
      </c>
      <c r="AY151" s="26">
        <v>1</v>
      </c>
      <c r="AZ151" s="26">
        <v>0.4</v>
      </c>
      <c r="BA151" s="26">
        <v>0.4</v>
      </c>
      <c r="BB151" s="26">
        <v>95.2</v>
      </c>
    </row>
    <row r="152" spans="1:58" s="26" customFormat="1" ht="31.5" customHeight="1">
      <c r="A152" s="39">
        <v>20</v>
      </c>
      <c r="B152" s="132" t="s">
        <v>84</v>
      </c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4"/>
      <c r="V152" s="40">
        <f t="shared" si="20"/>
        <v>11</v>
      </c>
      <c r="W152" s="40">
        <f t="shared" si="21"/>
        <v>30</v>
      </c>
      <c r="X152" s="40">
        <f t="shared" si="21"/>
        <v>60</v>
      </c>
      <c r="Y152" s="40">
        <f t="shared" si="21"/>
        <v>71</v>
      </c>
      <c r="Z152" s="40">
        <f t="shared" si="21"/>
        <v>55</v>
      </c>
      <c r="AA152" s="40">
        <f t="shared" si="21"/>
        <v>2</v>
      </c>
      <c r="AB152" s="40">
        <f t="shared" si="21"/>
        <v>229</v>
      </c>
      <c r="AC152" s="41">
        <f t="shared" si="18"/>
        <v>4.8034934497816595E-2</v>
      </c>
      <c r="AD152" s="41">
        <f t="shared" si="18"/>
        <v>0.13100436681222707</v>
      </c>
      <c r="AE152" s="41">
        <f t="shared" si="18"/>
        <v>0.26200873362445415</v>
      </c>
      <c r="AF152" s="41">
        <f t="shared" si="18"/>
        <v>0.31004366812227074</v>
      </c>
      <c r="AG152" s="41">
        <f t="shared" si="18"/>
        <v>0.24017467248908297</v>
      </c>
      <c r="AH152" s="41">
        <f t="shared" si="18"/>
        <v>8.7336244541484712E-3</v>
      </c>
      <c r="AI152" s="41">
        <f>(V152+W152)/(V152+W152+X152+Y152+Z152)</f>
        <v>0.18061674008810572</v>
      </c>
      <c r="AJ152" s="41">
        <f>(X152+Y152+Z152)/(V152+W152+X152+Y152+Z152)</f>
        <v>0.81938325991189431</v>
      </c>
      <c r="AK152" s="42">
        <f t="shared" si="22"/>
        <v>3.57</v>
      </c>
      <c r="AL152" s="42">
        <f t="shared" si="19"/>
        <v>1.1399999999999999</v>
      </c>
      <c r="AM152" s="43">
        <f t="shared" si="19"/>
        <v>4</v>
      </c>
      <c r="AN152" s="38">
        <f t="shared" si="19"/>
        <v>4</v>
      </c>
      <c r="AO152" s="25"/>
      <c r="AX152" s="26" t="s">
        <v>158</v>
      </c>
      <c r="AY152" s="26">
        <v>1</v>
      </c>
      <c r="AZ152" s="26">
        <v>0.4</v>
      </c>
      <c r="BA152" s="26">
        <v>0.4</v>
      </c>
      <c r="BB152" s="26">
        <v>95.6</v>
      </c>
    </row>
    <row r="153" spans="1:58" ht="18.75">
      <c r="A153" s="2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9"/>
      <c r="W153" s="49"/>
      <c r="X153" s="49"/>
      <c r="Y153" s="49"/>
      <c r="Z153" s="49"/>
      <c r="AA153" s="49"/>
      <c r="AB153" s="49"/>
      <c r="AC153" s="50"/>
      <c r="AD153" s="50"/>
      <c r="AE153" s="50"/>
      <c r="AF153" s="50"/>
      <c r="AG153" s="50"/>
      <c r="AH153" s="50"/>
      <c r="AI153" s="50"/>
      <c r="AJ153" s="50"/>
      <c r="AK153" s="51"/>
      <c r="AL153" s="51"/>
      <c r="AM153" s="52"/>
      <c r="AN153" s="52"/>
      <c r="AX153" t="s">
        <v>159</v>
      </c>
      <c r="AY153">
        <v>1</v>
      </c>
      <c r="AZ153">
        <v>0.4</v>
      </c>
      <c r="BA153">
        <v>0.4</v>
      </c>
      <c r="BB153">
        <v>96.1</v>
      </c>
    </row>
    <row r="154" spans="1:58" ht="15" customHeight="1">
      <c r="A154" s="2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9"/>
      <c r="W154" s="49"/>
      <c r="X154" s="49"/>
      <c r="Y154" s="49"/>
      <c r="Z154" s="49"/>
      <c r="AA154" s="49"/>
      <c r="AB154" s="49"/>
      <c r="AC154" s="50"/>
      <c r="AD154" s="50"/>
      <c r="AE154" s="50"/>
      <c r="AF154" s="50"/>
      <c r="AG154" s="50"/>
      <c r="AH154" s="50"/>
      <c r="AI154" s="50"/>
      <c r="AJ154" s="50"/>
      <c r="AK154" s="51"/>
      <c r="AL154" s="51"/>
      <c r="AM154" s="52"/>
      <c r="AN154" s="52"/>
      <c r="AX154" t="s">
        <v>160</v>
      </c>
      <c r="AY154">
        <v>1</v>
      </c>
      <c r="AZ154">
        <v>0.4</v>
      </c>
      <c r="BA154">
        <v>0.4</v>
      </c>
      <c r="BB154">
        <v>96.5</v>
      </c>
    </row>
    <row r="155" spans="1:58" ht="15" customHeight="1">
      <c r="A155" s="138" t="s">
        <v>25</v>
      </c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53"/>
      <c r="S155" s="138" t="s">
        <v>38</v>
      </c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50"/>
      <c r="AI155" s="50"/>
      <c r="AJ155" s="50"/>
      <c r="AK155" s="51"/>
      <c r="AL155" s="51"/>
      <c r="AM155" s="52"/>
      <c r="AN155" s="52"/>
      <c r="AX155" t="s">
        <v>161</v>
      </c>
      <c r="AY155">
        <v>1</v>
      </c>
      <c r="AZ155">
        <v>0.4</v>
      </c>
      <c r="BA155">
        <v>0.4</v>
      </c>
      <c r="BB155">
        <v>96.9</v>
      </c>
    </row>
    <row r="156" spans="1:58" s="56" customFormat="1" ht="15" customHeight="1">
      <c r="A156" s="154" t="s">
        <v>169</v>
      </c>
      <c r="B156" s="154"/>
      <c r="C156" s="154"/>
      <c r="D156" s="154"/>
      <c r="E156" s="154"/>
      <c r="F156" s="154"/>
      <c r="G156" s="154"/>
      <c r="H156" s="154"/>
      <c r="I156" s="66"/>
      <c r="J156" s="66"/>
      <c r="K156" s="66"/>
      <c r="L156" s="66"/>
      <c r="M156" s="66"/>
      <c r="N156" s="66"/>
      <c r="O156" s="66"/>
      <c r="P156" s="66"/>
      <c r="Q156" s="66"/>
      <c r="R156" s="53"/>
      <c r="S156" s="97" t="s">
        <v>169</v>
      </c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50"/>
      <c r="AI156" s="50"/>
      <c r="AJ156" s="50"/>
      <c r="AK156" s="51"/>
      <c r="AL156" s="51"/>
      <c r="AM156" s="52"/>
      <c r="AN156" s="52"/>
      <c r="AO156" s="55"/>
      <c r="AX156" s="56" t="s">
        <v>162</v>
      </c>
      <c r="AY156" s="56">
        <v>1</v>
      </c>
      <c r="AZ156" s="56">
        <v>0.4</v>
      </c>
      <c r="BA156" s="56">
        <v>0.4</v>
      </c>
      <c r="BB156" s="56">
        <v>97.4</v>
      </c>
    </row>
    <row r="157" spans="1:58" ht="15" customHeight="1">
      <c r="A157" s="2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9"/>
      <c r="W157" s="49"/>
      <c r="X157" s="49"/>
      <c r="Y157" s="49"/>
      <c r="Z157" s="49"/>
      <c r="AA157" s="49"/>
      <c r="AB157" s="49"/>
      <c r="AC157" s="50"/>
      <c r="AD157" s="50"/>
      <c r="AE157" s="50"/>
      <c r="AF157" s="50"/>
      <c r="AG157" s="50"/>
      <c r="AH157" s="50"/>
      <c r="AI157" s="50"/>
      <c r="AJ157" s="50"/>
      <c r="AK157" s="51"/>
      <c r="AL157" s="51"/>
      <c r="AM157" s="52"/>
      <c r="AN157" s="52"/>
      <c r="AX157" t="s">
        <v>163</v>
      </c>
      <c r="AY157">
        <v>1</v>
      </c>
      <c r="AZ157">
        <v>0.4</v>
      </c>
      <c r="BA157">
        <v>0.4</v>
      </c>
      <c r="BB157">
        <v>97.8</v>
      </c>
    </row>
    <row r="158" spans="1:58" s="1" customFormat="1" ht="15" customHeight="1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57"/>
      <c r="S158" s="57"/>
      <c r="T158" s="57"/>
      <c r="U158" s="57"/>
      <c r="V158" s="58"/>
      <c r="W158" s="58"/>
      <c r="X158" s="58"/>
      <c r="Y158" s="58"/>
      <c r="Z158" s="58"/>
      <c r="AA158" s="58"/>
      <c r="AB158" s="58"/>
      <c r="AC158" s="59"/>
      <c r="AD158" s="59"/>
      <c r="AE158" s="59"/>
      <c r="AF158" s="59"/>
      <c r="AG158" s="59"/>
      <c r="AH158" s="59"/>
      <c r="AI158" s="59"/>
      <c r="AJ158" s="59"/>
      <c r="AK158" s="60"/>
      <c r="AL158" s="60"/>
      <c r="AM158" s="61"/>
      <c r="AN158" s="61"/>
      <c r="AP158"/>
      <c r="AQ158"/>
      <c r="AR158"/>
      <c r="AS158"/>
      <c r="AT158"/>
      <c r="AU158"/>
      <c r="AV158"/>
      <c r="AW158"/>
      <c r="AX158" t="s">
        <v>164</v>
      </c>
      <c r="AY158">
        <v>1</v>
      </c>
      <c r="AZ158">
        <v>0.4</v>
      </c>
      <c r="BA158">
        <v>0.4</v>
      </c>
      <c r="BB158">
        <v>98.3</v>
      </c>
      <c r="BC158"/>
      <c r="BD158"/>
      <c r="BE158"/>
      <c r="BF158"/>
    </row>
    <row r="159" spans="1:58" s="1" customFormat="1" ht="15" customHeight="1">
      <c r="A159" s="62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8"/>
      <c r="W159" s="58"/>
      <c r="X159" s="58"/>
      <c r="Y159" s="58"/>
      <c r="Z159" s="58"/>
      <c r="AA159" s="58"/>
      <c r="AB159" s="58"/>
      <c r="AC159" s="59"/>
      <c r="AD159" s="59"/>
      <c r="AE159" s="59"/>
      <c r="AF159" s="59"/>
      <c r="AG159" s="59"/>
      <c r="AH159" s="59"/>
      <c r="AI159" s="59"/>
      <c r="AJ159" s="59"/>
      <c r="AK159" s="60"/>
      <c r="AL159" s="60"/>
      <c r="AM159" s="61"/>
      <c r="AN159" s="61"/>
      <c r="AP159"/>
      <c r="AQ159"/>
      <c r="AR159"/>
      <c r="AS159"/>
      <c r="AT159"/>
      <c r="AU159"/>
      <c r="AV159"/>
      <c r="AW159"/>
      <c r="AX159" t="s">
        <v>165</v>
      </c>
      <c r="AY159">
        <v>1</v>
      </c>
      <c r="AZ159">
        <v>0.4</v>
      </c>
      <c r="BA159">
        <v>0.4</v>
      </c>
      <c r="BB159">
        <v>98.7</v>
      </c>
      <c r="BC159"/>
      <c r="BD159"/>
      <c r="BE159"/>
      <c r="BF159"/>
    </row>
    <row r="160" spans="1:58" s="1" customFormat="1" ht="15" customHeight="1">
      <c r="A160" s="62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8"/>
      <c r="W160" s="58"/>
      <c r="X160" s="58"/>
      <c r="Y160" s="58"/>
      <c r="Z160" s="58"/>
      <c r="AA160" s="58"/>
      <c r="AB160" s="58"/>
      <c r="AC160" s="59"/>
      <c r="AD160" s="59"/>
      <c r="AE160" s="59"/>
      <c r="AF160" s="59"/>
      <c r="AG160" s="59"/>
      <c r="AH160" s="59"/>
      <c r="AI160" s="59"/>
      <c r="AJ160" s="59"/>
      <c r="AK160" s="60"/>
      <c r="AL160" s="60"/>
      <c r="AM160" s="61"/>
      <c r="AN160" s="61"/>
      <c r="AP160"/>
      <c r="AQ160"/>
      <c r="AR160"/>
      <c r="AS160"/>
      <c r="AT160"/>
      <c r="AU160"/>
      <c r="AV160"/>
      <c r="AW160"/>
      <c r="AX160" t="s">
        <v>166</v>
      </c>
      <c r="AY160">
        <v>1</v>
      </c>
      <c r="AZ160">
        <v>0.4</v>
      </c>
      <c r="BA160">
        <v>0.4</v>
      </c>
      <c r="BB160">
        <v>99.1</v>
      </c>
      <c r="BC160"/>
      <c r="BD160"/>
      <c r="BE160"/>
      <c r="BF160"/>
    </row>
    <row r="161" spans="1:58" s="1" customFormat="1" ht="18.75">
      <c r="A161" s="62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8"/>
      <c r="W161" s="58"/>
      <c r="X161" s="58"/>
      <c r="Y161" s="58"/>
      <c r="Z161" s="58"/>
      <c r="AA161" s="58"/>
      <c r="AB161" s="58"/>
      <c r="AC161" s="59"/>
      <c r="AD161" s="59"/>
      <c r="AE161" s="59"/>
      <c r="AF161" s="59"/>
      <c r="AG161" s="59"/>
      <c r="AH161" s="59"/>
      <c r="AI161" s="59"/>
      <c r="AJ161" s="59"/>
      <c r="AK161" s="60"/>
      <c r="AL161" s="60"/>
      <c r="AM161" s="61"/>
      <c r="AN161" s="61"/>
      <c r="AP161"/>
      <c r="AQ161"/>
      <c r="AR161"/>
      <c r="AS161"/>
      <c r="AT161"/>
      <c r="AU161"/>
      <c r="AV161"/>
      <c r="AW161"/>
      <c r="AX161" t="s">
        <v>167</v>
      </c>
      <c r="AY161">
        <v>1</v>
      </c>
      <c r="AZ161">
        <v>0.4</v>
      </c>
      <c r="BA161">
        <v>0.4</v>
      </c>
      <c r="BB161">
        <v>99.6</v>
      </c>
      <c r="BC161"/>
      <c r="BD161"/>
      <c r="BE161"/>
      <c r="BF161"/>
    </row>
    <row r="162" spans="1:58" s="1" customFormat="1">
      <c r="A162"/>
      <c r="B162"/>
      <c r="C162" s="16"/>
      <c r="D162" s="16"/>
      <c r="E162" s="16"/>
      <c r="F162" s="16"/>
      <c r="G162" s="16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87"/>
      <c r="AN162" s="87"/>
      <c r="AP162"/>
      <c r="AQ162"/>
      <c r="AR162"/>
      <c r="AS162"/>
      <c r="AT162"/>
      <c r="AU162"/>
      <c r="AV162"/>
      <c r="AW162"/>
      <c r="AX162" t="s">
        <v>168</v>
      </c>
      <c r="AY162">
        <v>1</v>
      </c>
      <c r="AZ162">
        <v>0.4</v>
      </c>
      <c r="BA162">
        <v>0.4</v>
      </c>
      <c r="BB162">
        <v>100</v>
      </c>
      <c r="BC162"/>
      <c r="BD162"/>
      <c r="BE162"/>
      <c r="BF162"/>
    </row>
    <row r="163" spans="1:58" s="1" customFormat="1">
      <c r="A163" s="16"/>
      <c r="B163" s="16"/>
      <c r="C163" s="16"/>
      <c r="D163" s="16"/>
      <c r="E163" s="16"/>
      <c r="F163" s="16"/>
      <c r="G163" s="16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87"/>
      <c r="AN163" s="87"/>
      <c r="AP163"/>
      <c r="AQ163"/>
      <c r="AR163"/>
      <c r="AS163"/>
      <c r="AT163"/>
      <c r="AU163"/>
      <c r="AV163"/>
      <c r="AW163"/>
      <c r="AX163" t="s">
        <v>8</v>
      </c>
      <c r="AY163">
        <v>229</v>
      </c>
      <c r="AZ163">
        <v>100</v>
      </c>
      <c r="BA163">
        <v>100</v>
      </c>
      <c r="BB163"/>
      <c r="BC163"/>
      <c r="BD163"/>
      <c r="BE163"/>
      <c r="BF163"/>
    </row>
    <row r="164" spans="1:58" s="1" customFormat="1">
      <c r="A164" s="16"/>
      <c r="B164" s="16"/>
      <c r="C164" s="16"/>
      <c r="D164" s="16"/>
      <c r="E164" s="16"/>
      <c r="F164" s="16"/>
      <c r="G164" s="16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87"/>
      <c r="AN164" s="87"/>
      <c r="AP164"/>
      <c r="AQ164"/>
      <c r="AR164"/>
      <c r="AS164"/>
      <c r="AT164"/>
      <c r="AU164"/>
      <c r="AV164"/>
      <c r="AW164" t="s">
        <v>43</v>
      </c>
      <c r="AX164"/>
      <c r="AY164"/>
      <c r="AZ164"/>
      <c r="BA164"/>
      <c r="BB164"/>
      <c r="BC164"/>
      <c r="BD164"/>
      <c r="BE164"/>
      <c r="BF164"/>
    </row>
    <row r="165" spans="1:58" s="1" customFormat="1">
      <c r="A165" s="16"/>
      <c r="B165" s="16"/>
      <c r="C165" s="16"/>
      <c r="D165" s="16"/>
      <c r="E165" s="16"/>
      <c r="F165" s="16"/>
      <c r="G165" s="16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87"/>
      <c r="AN165" s="87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s="1" customFormat="1">
      <c r="A166" s="16"/>
      <c r="B166" s="16"/>
      <c r="C166" s="16"/>
      <c r="D166" s="16"/>
      <c r="E166" s="16"/>
      <c r="F166" s="16"/>
      <c r="G166" s="1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 s="87"/>
      <c r="AN166" s="87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s="1" customFormat="1">
      <c r="A167" s="16"/>
      <c r="B167" s="16"/>
      <c r="C167" s="16"/>
      <c r="D167" s="16"/>
      <c r="E167" s="16"/>
      <c r="F167" s="16"/>
      <c r="G167" s="16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 s="87"/>
      <c r="AN167" s="8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" customFormat="1">
      <c r="A168" s="16"/>
      <c r="B168" s="16"/>
      <c r="C168" s="16"/>
      <c r="D168" s="16"/>
      <c r="E168" s="16"/>
      <c r="F168" s="16"/>
      <c r="G168" s="16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 s="87"/>
      <c r="AN168" s="87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" customFormat="1">
      <c r="A169" s="16"/>
      <c r="B169" s="16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 s="87"/>
      <c r="AN169" s="87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" customFormat="1">
      <c r="A170" s="16"/>
      <c r="B170" s="16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 s="87"/>
      <c r="AN170" s="87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</sheetData>
  <sheetProtection sheet="1" objects="1" scenarios="1"/>
  <mergeCells count="102">
    <mergeCell ref="A1:AE1"/>
    <mergeCell ref="A6:AN6"/>
    <mergeCell ref="A7:AN7"/>
    <mergeCell ref="A8:AN8"/>
    <mergeCell ref="S12:X12"/>
    <mergeCell ref="AC12:AH12"/>
    <mergeCell ref="S19:W19"/>
    <mergeCell ref="S20:W20"/>
    <mergeCell ref="S21:W21"/>
    <mergeCell ref="S22:W22"/>
    <mergeCell ref="S23:W23"/>
    <mergeCell ref="AC26:AG26"/>
    <mergeCell ref="A13:G13"/>
    <mergeCell ref="S14:W14"/>
    <mergeCell ref="S15:W15"/>
    <mergeCell ref="S16:W16"/>
    <mergeCell ref="S17:W17"/>
    <mergeCell ref="S18:W18"/>
    <mergeCell ref="C31:D31"/>
    <mergeCell ref="H31:I31"/>
    <mergeCell ref="S31:W31"/>
    <mergeCell ref="C32:D32"/>
    <mergeCell ref="H32:I32"/>
    <mergeCell ref="V38:AA39"/>
    <mergeCell ref="AC27:AG27"/>
    <mergeCell ref="C28:F28"/>
    <mergeCell ref="H28:K28"/>
    <mergeCell ref="AC28:AG28"/>
    <mergeCell ref="AC29:AG29"/>
    <mergeCell ref="C30:D30"/>
    <mergeCell ref="H30:I30"/>
    <mergeCell ref="S30:W30"/>
    <mergeCell ref="AC30:AG30"/>
    <mergeCell ref="B43:U43"/>
    <mergeCell ref="B44:U44"/>
    <mergeCell ref="B45:U45"/>
    <mergeCell ref="B46:U46"/>
    <mergeCell ref="A48:U48"/>
    <mergeCell ref="A50:H50"/>
    <mergeCell ref="AC38:AH39"/>
    <mergeCell ref="AI38:AJ39"/>
    <mergeCell ref="AK38:AN39"/>
    <mergeCell ref="A40:U40"/>
    <mergeCell ref="B41:U41"/>
    <mergeCell ref="B42:U42"/>
    <mergeCell ref="A57:H57"/>
    <mergeCell ref="A58:H58"/>
    <mergeCell ref="V66:AA66"/>
    <mergeCell ref="AC66:AH66"/>
    <mergeCell ref="AI66:AJ66"/>
    <mergeCell ref="A51:H51"/>
    <mergeCell ref="A52:H52"/>
    <mergeCell ref="A53:H53"/>
    <mergeCell ref="A54:H54"/>
    <mergeCell ref="A55:H55"/>
    <mergeCell ref="A56:H56"/>
    <mergeCell ref="B72:U72"/>
    <mergeCell ref="B73:U73"/>
    <mergeCell ref="B74:U74"/>
    <mergeCell ref="V78:AA79"/>
    <mergeCell ref="AC78:AH79"/>
    <mergeCell ref="AI78:AJ79"/>
    <mergeCell ref="AK66:AN66"/>
    <mergeCell ref="A67:U67"/>
    <mergeCell ref="B68:U68"/>
    <mergeCell ref="B69:U69"/>
    <mergeCell ref="B70:U70"/>
    <mergeCell ref="B71:U71"/>
    <mergeCell ref="A87:H87"/>
    <mergeCell ref="A88:H88"/>
    <mergeCell ref="A89:H89"/>
    <mergeCell ref="A90:H90"/>
    <mergeCell ref="A105:U105"/>
    <mergeCell ref="A107:H107"/>
    <mergeCell ref="AK78:AN79"/>
    <mergeCell ref="B80:U80"/>
    <mergeCell ref="B81:U81"/>
    <mergeCell ref="B82:U82"/>
    <mergeCell ref="A84:U84"/>
    <mergeCell ref="A86:H86"/>
    <mergeCell ref="A114:H114"/>
    <mergeCell ref="A115:H115"/>
    <mergeCell ref="V146:AA146"/>
    <mergeCell ref="AC146:AH146"/>
    <mergeCell ref="AI146:AJ146"/>
    <mergeCell ref="AK146:AN146"/>
    <mergeCell ref="A108:H108"/>
    <mergeCell ref="A109:H109"/>
    <mergeCell ref="A110:H110"/>
    <mergeCell ref="A111:H111"/>
    <mergeCell ref="A112:H112"/>
    <mergeCell ref="A113:H113"/>
    <mergeCell ref="A155:Q155"/>
    <mergeCell ref="S155:AG155"/>
    <mergeCell ref="A156:H156"/>
    <mergeCell ref="A158:Q158"/>
    <mergeCell ref="B147:U147"/>
    <mergeCell ref="B148:U148"/>
    <mergeCell ref="B149:U149"/>
    <mergeCell ref="B150:U150"/>
    <mergeCell ref="B151:U151"/>
    <mergeCell ref="B152:U152"/>
  </mergeCells>
  <hyperlinks>
    <hyperlink ref="A156:H156" location="'OBSERVACIONES PDI-F'!A1" display="Pincha aquí"/>
    <hyperlink ref="S156" location="'OBSERVACIONES PDI-F'!A26" display="Pincha aquí"/>
  </hyperlink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147"/>
  <sheetViews>
    <sheetView showGridLines="0" tabSelected="1" view="pageBreakPreview" zoomScaleNormal="100" zoomScaleSheetLayoutView="10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4" width="11.28515625" customWidth="1"/>
    <col min="35" max="35" width="14.42578125" customWidth="1"/>
    <col min="36" max="36" width="11.28515625" customWidth="1"/>
    <col min="37" max="37" width="11.140625" customWidth="1"/>
    <col min="38" max="38" width="14.85546875" bestFit="1" customWidth="1"/>
    <col min="39" max="39" width="12.28515625" style="87" bestFit="1" customWidth="1"/>
    <col min="40" max="40" width="11.85546875" style="87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1" width="11.42578125" customWidth="1"/>
  </cols>
  <sheetData>
    <row r="1" spans="1:40" ht="1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40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40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40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40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</row>
    <row r="6" spans="1:40" ht="15.75">
      <c r="A6" s="150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ht="18.75" customHeight="1">
      <c r="A7" s="151" t="s">
        <v>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</row>
    <row r="8" spans="1:40" ht="15.75" customHeight="1">
      <c r="A8" s="152" t="s">
        <v>188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21" customHeight="1"/>
    <row r="10" spans="1:40" ht="21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88"/>
      <c r="AN10" s="88"/>
    </row>
    <row r="11" spans="1:40" ht="21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4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88"/>
      <c r="AN11" s="88"/>
    </row>
    <row r="12" spans="1:40" ht="36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147" t="s">
        <v>86</v>
      </c>
      <c r="T12" s="147"/>
      <c r="U12" s="147"/>
      <c r="V12" s="147"/>
      <c r="W12" s="147"/>
      <c r="X12" s="147"/>
      <c r="Y12" s="5"/>
      <c r="Z12" s="68"/>
      <c r="AA12" s="68"/>
      <c r="AB12" s="68"/>
      <c r="AC12" s="153"/>
      <c r="AD12" s="153"/>
      <c r="AE12" s="153"/>
      <c r="AF12" s="153"/>
      <c r="AG12" s="153"/>
      <c r="AH12" s="153"/>
      <c r="AI12" s="70"/>
      <c r="AJ12" s="70"/>
      <c r="AK12" s="68"/>
      <c r="AL12" s="68"/>
      <c r="AM12" s="88"/>
      <c r="AN12" s="88"/>
    </row>
    <row r="13" spans="1:40" ht="33.75">
      <c r="A13" s="148"/>
      <c r="B13" s="148"/>
      <c r="C13" s="148"/>
      <c r="D13" s="148"/>
      <c r="E13" s="148"/>
      <c r="F13" s="148"/>
      <c r="G13" s="148"/>
      <c r="S13" s="6"/>
      <c r="T13" s="6"/>
      <c r="U13" s="7"/>
      <c r="V13" s="7"/>
      <c r="W13" s="7"/>
      <c r="X13" s="7"/>
      <c r="Y13" s="5"/>
      <c r="Z13" s="8"/>
      <c r="AA13" s="8"/>
      <c r="AB13" s="8"/>
      <c r="AC13" s="85"/>
      <c r="AD13" s="85"/>
      <c r="AE13" s="86"/>
      <c r="AF13" s="86"/>
      <c r="AG13" s="86"/>
      <c r="AH13" s="86"/>
      <c r="AI13" s="7"/>
      <c r="AJ13" s="7"/>
      <c r="AL13" s="9"/>
      <c r="AM13" s="89"/>
      <c r="AN13" s="89"/>
    </row>
    <row r="14" spans="1:40" ht="32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22" t="s">
        <v>91</v>
      </c>
      <c r="T14" s="123"/>
      <c r="U14" s="123"/>
      <c r="V14" s="123"/>
      <c r="W14" s="124"/>
      <c r="X14" s="11">
        <v>44</v>
      </c>
      <c r="Y14" s="5"/>
      <c r="Z14" s="8"/>
      <c r="AA14" s="12"/>
      <c r="AB14" s="12"/>
      <c r="AC14" s="69"/>
      <c r="AD14" s="69"/>
      <c r="AE14" s="69"/>
      <c r="AF14" s="69"/>
      <c r="AG14" s="69"/>
      <c r="AH14" s="47"/>
      <c r="AI14" s="47"/>
      <c r="AJ14" s="47"/>
      <c r="AK14" s="10"/>
      <c r="AL14" s="13"/>
      <c r="AM14" s="89"/>
      <c r="AN14" s="90"/>
    </row>
    <row r="15" spans="1:40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22" t="s">
        <v>92</v>
      </c>
      <c r="T15" s="123"/>
      <c r="U15" s="123"/>
      <c r="V15" s="123"/>
      <c r="W15" s="124"/>
      <c r="X15" s="11">
        <v>12</v>
      </c>
      <c r="Y15" s="5"/>
      <c r="Z15" s="8"/>
      <c r="AA15" s="12"/>
      <c r="AB15" s="12"/>
      <c r="AC15" s="69"/>
      <c r="AD15" s="69"/>
      <c r="AE15" s="69"/>
      <c r="AF15" s="69"/>
      <c r="AG15" s="69"/>
      <c r="AH15" s="47"/>
      <c r="AI15" s="47"/>
      <c r="AJ15" s="47"/>
      <c r="AK15" s="10"/>
      <c r="AL15" s="13"/>
      <c r="AM15" s="89"/>
      <c r="AN15" s="90"/>
    </row>
    <row r="16" spans="1:40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2" t="s">
        <v>93</v>
      </c>
      <c r="T16" s="123"/>
      <c r="U16" s="123"/>
      <c r="V16" s="123"/>
      <c r="W16" s="124"/>
      <c r="X16" s="11">
        <v>18</v>
      </c>
      <c r="Y16" s="5"/>
      <c r="Z16" s="8"/>
      <c r="AA16" s="12"/>
      <c r="AB16" s="12"/>
      <c r="AC16" s="69"/>
      <c r="AD16" s="69"/>
      <c r="AE16" s="69"/>
      <c r="AF16" s="69"/>
      <c r="AG16" s="69"/>
      <c r="AH16" s="47"/>
      <c r="AI16" s="47"/>
      <c r="AJ16" s="47"/>
      <c r="AK16" s="10"/>
      <c r="AL16" s="13"/>
      <c r="AM16" s="89"/>
      <c r="AN16" s="90"/>
    </row>
    <row r="17" spans="1:58" ht="18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2" t="s">
        <v>94</v>
      </c>
      <c r="T17" s="123"/>
      <c r="U17" s="123"/>
      <c r="V17" s="123"/>
      <c r="W17" s="124"/>
      <c r="X17" s="11">
        <v>9</v>
      </c>
      <c r="Y17" s="5"/>
      <c r="Z17" s="8"/>
      <c r="AA17" s="12"/>
      <c r="AB17" s="12"/>
      <c r="AC17" s="69"/>
      <c r="AD17" s="69"/>
      <c r="AE17" s="69"/>
      <c r="AF17" s="69"/>
      <c r="AG17" s="69"/>
      <c r="AH17" s="47"/>
      <c r="AI17" s="47"/>
      <c r="AJ17" s="47"/>
      <c r="AK17" s="10"/>
      <c r="AL17" s="13"/>
      <c r="AM17" s="89"/>
      <c r="AN17" s="90"/>
    </row>
    <row r="18" spans="1:58" ht="36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2" t="s">
        <v>95</v>
      </c>
      <c r="T18" s="123"/>
      <c r="U18" s="123"/>
      <c r="V18" s="123"/>
      <c r="W18" s="124"/>
      <c r="X18" s="11">
        <v>36</v>
      </c>
      <c r="Y18" s="5"/>
      <c r="Z18" s="8"/>
      <c r="AA18" s="12"/>
      <c r="AB18" s="12"/>
      <c r="AC18" s="69"/>
      <c r="AD18" s="69"/>
      <c r="AE18" s="69"/>
      <c r="AF18" s="69"/>
      <c r="AG18" s="69"/>
      <c r="AH18" s="47"/>
      <c r="AI18" s="47"/>
      <c r="AJ18" s="47"/>
      <c r="AK18" s="10"/>
      <c r="AL18" s="13"/>
      <c r="AM18" s="89"/>
      <c r="AN18" s="90"/>
    </row>
    <row r="19" spans="1:58" s="1" customFormat="1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22" t="s">
        <v>96</v>
      </c>
      <c r="T19" s="123"/>
      <c r="U19" s="123"/>
      <c r="V19" s="123"/>
      <c r="W19" s="124"/>
      <c r="X19" s="11">
        <v>10</v>
      </c>
      <c r="Y19" s="5"/>
      <c r="Z19" s="8"/>
      <c r="AA19" s="12"/>
      <c r="AB19" s="12"/>
      <c r="AC19" s="69"/>
      <c r="AD19" s="69"/>
      <c r="AE19" s="69"/>
      <c r="AF19" s="69"/>
      <c r="AG19" s="69"/>
      <c r="AH19" s="47"/>
      <c r="AI19" s="47"/>
      <c r="AJ19" s="47"/>
      <c r="AK19" s="10"/>
      <c r="AL19" s="13"/>
      <c r="AM19" s="89"/>
      <c r="AN19" s="90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1" customFormat="1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71"/>
      <c r="T20" s="72"/>
      <c r="U20" s="72"/>
      <c r="V20" s="72"/>
      <c r="W20" s="73"/>
      <c r="X20" s="11"/>
      <c r="Y20" s="5"/>
      <c r="Z20" s="8"/>
      <c r="AA20" s="12"/>
      <c r="AB20" s="12"/>
      <c r="AC20" s="69"/>
      <c r="AD20" s="69"/>
      <c r="AE20" s="69"/>
      <c r="AF20" s="69"/>
      <c r="AG20" s="69"/>
      <c r="AH20" s="47"/>
      <c r="AI20" s="47"/>
      <c r="AJ20" s="47"/>
      <c r="AK20" s="10"/>
      <c r="AL20" s="13"/>
      <c r="AM20" s="89"/>
      <c r="AN20" s="9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1" customFormat="1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71"/>
      <c r="T21" s="72"/>
      <c r="U21" s="72"/>
      <c r="V21" s="72"/>
      <c r="W21" s="73"/>
      <c r="X21" s="11"/>
      <c r="Y21" s="5"/>
      <c r="Z21" s="8"/>
      <c r="AA21" s="12"/>
      <c r="AB21" s="12"/>
      <c r="AC21" s="69"/>
      <c r="AD21" s="69"/>
      <c r="AE21" s="69"/>
      <c r="AF21" s="69"/>
      <c r="AG21" s="69"/>
      <c r="AH21" s="47"/>
      <c r="AI21" s="47"/>
      <c r="AJ21" s="47"/>
      <c r="AK21" s="10"/>
      <c r="AL21" s="13"/>
      <c r="AM21" s="89"/>
      <c r="AN21" s="90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" customFormat="1" ht="18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2"/>
      <c r="T22" s="123"/>
      <c r="U22" s="123"/>
      <c r="V22" s="123"/>
      <c r="W22" s="124"/>
      <c r="X22" s="11"/>
      <c r="Y22" s="5"/>
      <c r="Z22" s="8"/>
      <c r="AA22" s="12"/>
      <c r="AB22" s="12"/>
      <c r="AC22" s="69"/>
      <c r="AD22" s="69"/>
      <c r="AE22" s="69"/>
      <c r="AF22" s="69"/>
      <c r="AG22" s="69"/>
      <c r="AH22" s="47"/>
      <c r="AI22" s="47"/>
      <c r="AJ22" s="47"/>
      <c r="AK22" s="10"/>
      <c r="AL22" s="13"/>
      <c r="AM22" s="89"/>
      <c r="AN22" s="90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1" customFormat="1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2"/>
      <c r="T23" s="123"/>
      <c r="U23" s="123"/>
      <c r="V23" s="123"/>
      <c r="W23" s="124"/>
      <c r="X23" s="11"/>
      <c r="Y23" s="5"/>
      <c r="Z23" s="8"/>
      <c r="AA23" s="12"/>
      <c r="AB23" s="12"/>
      <c r="AC23" s="69"/>
      <c r="AD23" s="69"/>
      <c r="AE23" s="69"/>
      <c r="AF23" s="69"/>
      <c r="AG23" s="69"/>
      <c r="AH23" s="47"/>
      <c r="AI23" s="47"/>
      <c r="AJ23" s="47"/>
      <c r="AK23" s="10"/>
      <c r="AL23" s="13"/>
      <c r="AM23" s="89"/>
      <c r="AN23" s="90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1" customFormat="1" ht="18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4"/>
      <c r="T24" s="64"/>
      <c r="U24" s="64"/>
      <c r="V24" s="64"/>
      <c r="W24" s="64"/>
      <c r="X24" s="47"/>
      <c r="Y24" s="13"/>
      <c r="Z24" s="8"/>
      <c r="AA24" s="12"/>
      <c r="AB24" s="12"/>
      <c r="AC24" s="69"/>
      <c r="AD24" s="69"/>
      <c r="AE24" s="69"/>
      <c r="AF24" s="69"/>
      <c r="AG24" s="69"/>
      <c r="AH24" s="47"/>
      <c r="AI24" s="47"/>
      <c r="AJ24" s="47"/>
      <c r="AK24" s="10"/>
      <c r="AL24" s="13"/>
      <c r="AM24" s="89"/>
      <c r="AN24" s="90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1" customFormat="1" ht="18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4"/>
      <c r="T25" s="64"/>
      <c r="U25" s="64"/>
      <c r="V25" s="64"/>
      <c r="W25" s="64"/>
      <c r="X25" s="47"/>
      <c r="Y25" s="13"/>
      <c r="Z25" s="8"/>
      <c r="AA25" s="12"/>
      <c r="AB25" s="12"/>
      <c r="AC25" s="69"/>
      <c r="AD25" s="69"/>
      <c r="AE25" s="69"/>
      <c r="AF25" s="69"/>
      <c r="AG25" s="69"/>
      <c r="AH25" s="47"/>
      <c r="AI25" s="47"/>
      <c r="AJ25" s="47"/>
      <c r="AK25" s="10"/>
      <c r="AL25" s="13"/>
      <c r="AM25" s="89"/>
      <c r="AN25" s="90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1" customFormat="1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4"/>
      <c r="T26" s="64"/>
      <c r="U26" s="64"/>
      <c r="V26" s="64"/>
      <c r="W26" s="64"/>
      <c r="X26" s="47"/>
      <c r="Y26" s="13"/>
      <c r="Z26" s="8"/>
      <c r="AA26" s="12"/>
      <c r="AB26" s="12"/>
      <c r="AC26" s="141"/>
      <c r="AD26" s="141"/>
      <c r="AE26" s="141"/>
      <c r="AF26" s="141"/>
      <c r="AG26" s="141"/>
      <c r="AH26" s="47"/>
      <c r="AI26" s="47"/>
      <c r="AJ26" s="47"/>
      <c r="AK26" s="10"/>
      <c r="AL26" s="13"/>
      <c r="AM26" s="89"/>
      <c r="AN26" s="90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1" customFormat="1" ht="3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64"/>
      <c r="T27" s="64"/>
      <c r="U27" s="64"/>
      <c r="V27" s="64"/>
      <c r="W27" s="64"/>
      <c r="X27" s="47"/>
      <c r="Y27" s="13"/>
      <c r="Z27" s="8"/>
      <c r="AA27" s="12"/>
      <c r="AB27" s="12"/>
      <c r="AC27" s="141"/>
      <c r="AD27" s="141"/>
      <c r="AE27" s="141"/>
      <c r="AF27" s="141"/>
      <c r="AG27" s="141"/>
      <c r="AH27" s="47"/>
      <c r="AI27" s="47"/>
      <c r="AJ27" s="47"/>
      <c r="AK27" s="10"/>
      <c r="AL27" s="13"/>
      <c r="AM27" s="89"/>
      <c r="AN27" s="90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1" customFormat="1" ht="38.25" customHeight="1">
      <c r="A28" s="10"/>
      <c r="B28" s="10"/>
      <c r="C28" s="147" t="s">
        <v>2</v>
      </c>
      <c r="D28" s="147"/>
      <c r="E28" s="147"/>
      <c r="F28" s="147"/>
      <c r="G28" s="10"/>
      <c r="H28" s="153"/>
      <c r="I28" s="153"/>
      <c r="J28" s="153"/>
      <c r="K28" s="153"/>
      <c r="L28" s="10"/>
      <c r="M28" s="10"/>
      <c r="N28" s="10"/>
      <c r="O28" s="10"/>
      <c r="P28" s="10"/>
      <c r="Q28" s="10"/>
      <c r="R28" s="10"/>
      <c r="S28" s="64"/>
      <c r="T28" s="64"/>
      <c r="U28" s="64"/>
      <c r="V28" s="64"/>
      <c r="W28" s="64"/>
      <c r="X28" s="47"/>
      <c r="Y28" s="13"/>
      <c r="Z28" s="8"/>
      <c r="AA28" s="12"/>
      <c r="AB28" s="12"/>
      <c r="AC28" s="141"/>
      <c r="AD28" s="141"/>
      <c r="AE28" s="141"/>
      <c r="AF28" s="141"/>
      <c r="AG28" s="141"/>
      <c r="AH28" s="47"/>
      <c r="AI28" s="47"/>
      <c r="AJ28" s="47"/>
      <c r="AK28" s="10"/>
      <c r="AL28" s="13"/>
      <c r="AM28" s="89"/>
      <c r="AN28" s="90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1" customFormat="1" ht="34.5" customHeight="1">
      <c r="A29" s="10"/>
      <c r="B29" s="10"/>
      <c r="C29" s="8"/>
      <c r="D29" s="8"/>
      <c r="E29" s="14"/>
      <c r="F29"/>
      <c r="G29" s="10"/>
      <c r="H29" s="8"/>
      <c r="I29" s="8"/>
      <c r="J29" s="94"/>
      <c r="K29" s="95"/>
      <c r="L29" s="10"/>
      <c r="M29" s="10"/>
      <c r="N29" s="10"/>
      <c r="O29" s="10"/>
      <c r="P29" s="10"/>
      <c r="Q29" s="10"/>
      <c r="R29" s="10"/>
      <c r="S29" s="64"/>
      <c r="T29" s="64"/>
      <c r="U29" s="64"/>
      <c r="V29" s="64"/>
      <c r="W29" s="64"/>
      <c r="X29" s="47"/>
      <c r="Y29" s="13"/>
      <c r="Z29" s="8"/>
      <c r="AA29" s="12"/>
      <c r="AB29" s="12"/>
      <c r="AC29" s="141"/>
      <c r="AD29" s="141"/>
      <c r="AE29" s="141"/>
      <c r="AF29" s="141"/>
      <c r="AG29" s="141"/>
      <c r="AH29" s="47"/>
      <c r="AI29" s="47"/>
      <c r="AJ29" s="47"/>
      <c r="AK29" s="10"/>
      <c r="AL29" s="13"/>
      <c r="AM29" s="89"/>
      <c r="AN29" s="90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1" customFormat="1" ht="39.75" customHeight="1">
      <c r="A30" s="10"/>
      <c r="B30" s="10"/>
      <c r="C30" s="142" t="s">
        <v>4</v>
      </c>
      <c r="D30" s="142"/>
      <c r="E30" s="11">
        <v>62</v>
      </c>
      <c r="F30" s="10"/>
      <c r="G30" s="10"/>
      <c r="H30" s="141"/>
      <c r="I30" s="141"/>
      <c r="J30" s="47"/>
      <c r="K30" s="96"/>
      <c r="L30" s="10"/>
      <c r="M30" s="10"/>
      <c r="N30" s="10"/>
      <c r="O30" s="10"/>
      <c r="P30" s="10"/>
      <c r="Q30" s="10"/>
      <c r="R30" s="10"/>
      <c r="S30" s="141"/>
      <c r="T30" s="141"/>
      <c r="U30" s="141"/>
      <c r="V30" s="141"/>
      <c r="W30" s="141"/>
      <c r="X30" s="47"/>
      <c r="Y30" s="13"/>
      <c r="Z30" s="8"/>
      <c r="AA30" s="12"/>
      <c r="AB30" s="12"/>
      <c r="AC30" s="141"/>
      <c r="AD30" s="141"/>
      <c r="AE30" s="141"/>
      <c r="AF30" s="141"/>
      <c r="AG30" s="141"/>
      <c r="AH30" s="47"/>
      <c r="AI30" s="47"/>
      <c r="AJ30" s="47"/>
      <c r="AK30" s="10"/>
      <c r="AL30" s="13"/>
      <c r="AM30" s="89"/>
      <c r="AN30" s="9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1" customFormat="1" ht="18.75" customHeight="1">
      <c r="A31" s="10"/>
      <c r="B31" s="10"/>
      <c r="C31" s="142" t="s">
        <v>6</v>
      </c>
      <c r="D31" s="142"/>
      <c r="E31" s="11">
        <v>67</v>
      </c>
      <c r="F31" s="10"/>
      <c r="G31" s="10"/>
      <c r="H31" s="141"/>
      <c r="I31" s="141"/>
      <c r="J31" s="47"/>
      <c r="K31" s="96"/>
      <c r="L31" s="10"/>
      <c r="M31" s="10"/>
      <c r="N31" s="10"/>
      <c r="O31" s="10"/>
      <c r="P31" s="10"/>
      <c r="Q31" s="10"/>
      <c r="R31" s="10"/>
      <c r="S31" s="141"/>
      <c r="T31" s="141"/>
      <c r="U31" s="141"/>
      <c r="V31" s="141"/>
      <c r="W31" s="141"/>
      <c r="X31" s="47"/>
      <c r="Y31" s="13"/>
      <c r="Z31" s="8"/>
      <c r="AA31" s="12"/>
      <c r="AB31" s="12"/>
      <c r="AC31" s="64"/>
      <c r="AD31" s="64"/>
      <c r="AE31" s="64"/>
      <c r="AF31" s="64"/>
      <c r="AG31" s="64"/>
      <c r="AH31" s="47"/>
      <c r="AI31" s="47"/>
      <c r="AJ31" s="47"/>
      <c r="AK31" s="10"/>
      <c r="AL31" s="13"/>
      <c r="AM31" s="89"/>
      <c r="AN31" s="90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1" customFormat="1" ht="18.75">
      <c r="A32" s="10"/>
      <c r="B32" s="10"/>
      <c r="C32" s="142" t="s">
        <v>8</v>
      </c>
      <c r="D32" s="142"/>
      <c r="E32" s="11">
        <f>SUM(E30:E31)</f>
        <v>129</v>
      </c>
      <c r="F32" s="10"/>
      <c r="G32" s="10"/>
      <c r="H32" s="141"/>
      <c r="I32" s="141"/>
      <c r="J32" s="47"/>
      <c r="K32" s="96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3"/>
      <c r="Z32" s="8"/>
      <c r="AA32" s="12"/>
      <c r="AB32" s="12"/>
      <c r="AC32" s="12"/>
      <c r="AD32" s="12"/>
      <c r="AE32" s="14"/>
      <c r="AF32" s="10"/>
      <c r="AG32" s="10"/>
      <c r="AH32" s="10"/>
      <c r="AI32" s="10"/>
      <c r="AJ32" s="10"/>
      <c r="AK32" s="10"/>
      <c r="AL32" s="13"/>
      <c r="AM32" s="89"/>
      <c r="AN32" s="90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3"/>
      <c r="Z33" s="8"/>
      <c r="AA33" s="12"/>
      <c r="AB33" s="12"/>
      <c r="AC33" s="12"/>
      <c r="AD33" s="12"/>
      <c r="AE33" s="14"/>
      <c r="AF33" s="10"/>
      <c r="AG33" s="10"/>
      <c r="AH33" s="10"/>
      <c r="AI33" s="10"/>
      <c r="AJ33" s="10"/>
      <c r="AK33" s="10"/>
      <c r="AL33" s="13"/>
      <c r="AM33" s="89"/>
      <c r="AN33" s="90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3"/>
      <c r="Z34" s="8"/>
      <c r="AA34" s="12"/>
      <c r="AB34" s="12"/>
      <c r="AC34" s="12"/>
      <c r="AD34" s="12"/>
      <c r="AE34" s="14"/>
      <c r="AF34" s="10"/>
      <c r="AG34" s="10"/>
      <c r="AH34" s="10"/>
      <c r="AI34" s="10"/>
      <c r="AJ34" s="10"/>
      <c r="AK34" s="10"/>
      <c r="AL34" s="13"/>
      <c r="AM34" s="89"/>
      <c r="AN34" s="90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3"/>
      <c r="Z35" s="8"/>
      <c r="AA35" s="12"/>
      <c r="AB35" s="12"/>
      <c r="AC35" s="12"/>
      <c r="AD35" s="12"/>
      <c r="AE35" s="14"/>
      <c r="AF35" s="10"/>
      <c r="AG35" s="10"/>
      <c r="AH35" s="10"/>
      <c r="AI35" s="10"/>
      <c r="AJ35" s="10"/>
      <c r="AK35" s="10"/>
      <c r="AL35" s="13"/>
      <c r="AM35" s="89"/>
      <c r="AN35" s="90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1" customFormat="1" ht="20.25">
      <c r="A36" s="10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91"/>
      <c r="AN36" s="91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20.25">
      <c r="A37" s="10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91"/>
      <c r="AN37" s="91"/>
      <c r="AO37" s="1" t="s">
        <v>170</v>
      </c>
    </row>
    <row r="38" spans="1:58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0" t="s">
        <v>9</v>
      </c>
      <c r="W38" s="101"/>
      <c r="X38" s="101"/>
      <c r="Y38" s="101"/>
      <c r="Z38" s="101"/>
      <c r="AA38" s="102"/>
      <c r="AB38" s="16"/>
      <c r="AC38" s="100" t="s">
        <v>10</v>
      </c>
      <c r="AD38" s="101"/>
      <c r="AE38" s="101"/>
      <c r="AF38" s="101"/>
      <c r="AG38" s="101"/>
      <c r="AH38" s="102"/>
      <c r="AI38" s="100" t="s">
        <v>49</v>
      </c>
      <c r="AJ38" s="102"/>
      <c r="AK38" s="109" t="s">
        <v>11</v>
      </c>
      <c r="AL38" s="110"/>
      <c r="AM38" s="110"/>
      <c r="AN38" s="111"/>
      <c r="AP38">
        <v>1</v>
      </c>
      <c r="AQ38">
        <v>2</v>
      </c>
      <c r="AR38">
        <v>3</v>
      </c>
      <c r="AS38">
        <v>4</v>
      </c>
      <c r="AT38">
        <v>5</v>
      </c>
      <c r="AU38" t="s">
        <v>12</v>
      </c>
      <c r="AV38" t="s">
        <v>8</v>
      </c>
      <c r="AX38">
        <v>1</v>
      </c>
      <c r="AY38">
        <v>2</v>
      </c>
      <c r="AZ38">
        <v>3</v>
      </c>
      <c r="BA38">
        <v>4</v>
      </c>
      <c r="BB38">
        <v>5</v>
      </c>
      <c r="BC38" t="s">
        <v>8</v>
      </c>
    </row>
    <row r="39" spans="1:5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6"/>
      <c r="W39" s="107"/>
      <c r="X39" s="107"/>
      <c r="Y39" s="107"/>
      <c r="Z39" s="107"/>
      <c r="AA39" s="108"/>
      <c r="AB39" s="16"/>
      <c r="AC39" s="106"/>
      <c r="AD39" s="107"/>
      <c r="AE39" s="107"/>
      <c r="AF39" s="107"/>
      <c r="AG39" s="107"/>
      <c r="AH39" s="108"/>
      <c r="AI39" s="106"/>
      <c r="AJ39" s="108"/>
      <c r="AK39" s="115"/>
      <c r="AL39" s="116"/>
      <c r="AM39" s="116"/>
      <c r="AN39" s="117"/>
      <c r="AO39" s="1" t="s">
        <v>97</v>
      </c>
      <c r="AP39">
        <v>6</v>
      </c>
      <c r="AQ39">
        <v>9</v>
      </c>
      <c r="AR39">
        <v>25</v>
      </c>
      <c r="AS39">
        <v>52</v>
      </c>
      <c r="AT39">
        <v>33</v>
      </c>
      <c r="AU39">
        <v>4</v>
      </c>
      <c r="AV39">
        <v>129</v>
      </c>
      <c r="AW39" t="s">
        <v>97</v>
      </c>
      <c r="AX39">
        <v>6</v>
      </c>
      <c r="AY39">
        <v>9</v>
      </c>
      <c r="AZ39">
        <v>25</v>
      </c>
      <c r="BA39">
        <v>52</v>
      </c>
      <c r="BB39">
        <v>33</v>
      </c>
      <c r="BC39">
        <v>3.78</v>
      </c>
      <c r="BD39">
        <v>1.07</v>
      </c>
      <c r="BE39">
        <v>4</v>
      </c>
      <c r="BF39">
        <v>4</v>
      </c>
    </row>
    <row r="40" spans="1:58" s="20" customFormat="1" ht="40.5" customHeight="1">
      <c r="A40" s="126" t="s">
        <v>50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8"/>
      <c r="V40" s="17">
        <v>1</v>
      </c>
      <c r="W40" s="17">
        <v>2</v>
      </c>
      <c r="X40" s="17">
        <v>3</v>
      </c>
      <c r="Y40" s="17">
        <v>4</v>
      </c>
      <c r="Z40" s="17">
        <v>5</v>
      </c>
      <c r="AA40" s="17" t="s">
        <v>13</v>
      </c>
      <c r="AB40" s="18" t="s">
        <v>14</v>
      </c>
      <c r="AC40" s="17">
        <v>1</v>
      </c>
      <c r="AD40" s="17">
        <v>2</v>
      </c>
      <c r="AE40" s="17">
        <v>3</v>
      </c>
      <c r="AF40" s="17">
        <v>4</v>
      </c>
      <c r="AG40" s="17">
        <v>5</v>
      </c>
      <c r="AH40" s="17" t="s">
        <v>13</v>
      </c>
      <c r="AI40" s="65" t="s">
        <v>47</v>
      </c>
      <c r="AJ40" s="65" t="s">
        <v>48</v>
      </c>
      <c r="AK40" s="19" t="s">
        <v>15</v>
      </c>
      <c r="AL40" s="19" t="s">
        <v>16</v>
      </c>
      <c r="AM40" s="84" t="s">
        <v>17</v>
      </c>
      <c r="AN40" s="84" t="s">
        <v>18</v>
      </c>
      <c r="AO40" s="1" t="s">
        <v>98</v>
      </c>
      <c r="AP40" s="20">
        <v>4</v>
      </c>
      <c r="AQ40" s="20">
        <v>11</v>
      </c>
      <c r="AR40" s="20">
        <v>41</v>
      </c>
      <c r="AS40" s="20">
        <v>40</v>
      </c>
      <c r="AT40" s="20">
        <v>30</v>
      </c>
      <c r="AU40" s="20">
        <v>3</v>
      </c>
      <c r="AV40" s="20">
        <v>129</v>
      </c>
      <c r="AW40" s="20" t="s">
        <v>98</v>
      </c>
      <c r="AX40" s="20">
        <v>4</v>
      </c>
      <c r="AY40" s="20">
        <v>11</v>
      </c>
      <c r="AZ40" s="20">
        <v>41</v>
      </c>
      <c r="BA40" s="20">
        <v>40</v>
      </c>
      <c r="BB40" s="20">
        <v>30</v>
      </c>
      <c r="BC40" s="20">
        <v>3.64</v>
      </c>
      <c r="BD40" s="20">
        <v>1.04</v>
      </c>
      <c r="BE40" s="20">
        <v>4</v>
      </c>
      <c r="BF40" s="20">
        <v>3</v>
      </c>
    </row>
    <row r="41" spans="1:58" s="26" customFormat="1" ht="20.100000000000001" customHeight="1">
      <c r="A41" s="21">
        <v>1</v>
      </c>
      <c r="B41" s="122" t="s">
        <v>51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4"/>
      <c r="V41" s="11">
        <f>AP39</f>
        <v>6</v>
      </c>
      <c r="W41" s="11">
        <f t="shared" ref="W41:AB46" si="0">AQ39</f>
        <v>9</v>
      </c>
      <c r="X41" s="11">
        <f t="shared" si="0"/>
        <v>25</v>
      </c>
      <c r="Y41" s="11">
        <f t="shared" si="0"/>
        <v>52</v>
      </c>
      <c r="Z41" s="11">
        <f t="shared" si="0"/>
        <v>33</v>
      </c>
      <c r="AA41" s="11">
        <f t="shared" si="0"/>
        <v>4</v>
      </c>
      <c r="AB41" s="11">
        <f t="shared" si="0"/>
        <v>129</v>
      </c>
      <c r="AC41" s="22">
        <f t="shared" ref="AC41:AH46" si="1">V41/$AB41</f>
        <v>4.6511627906976744E-2</v>
      </c>
      <c r="AD41" s="22">
        <f t="shared" si="1"/>
        <v>6.9767441860465115E-2</v>
      </c>
      <c r="AE41" s="22">
        <f t="shared" si="1"/>
        <v>0.19379844961240311</v>
      </c>
      <c r="AF41" s="22">
        <f t="shared" si="1"/>
        <v>0.40310077519379844</v>
      </c>
      <c r="AG41" s="22">
        <f t="shared" si="1"/>
        <v>0.2558139534883721</v>
      </c>
      <c r="AH41" s="22">
        <f t="shared" si="1"/>
        <v>3.1007751937984496E-2</v>
      </c>
      <c r="AI41" s="22">
        <f>(V41+W41)/(V41+W41+X41+Y41+Z41)</f>
        <v>0.12</v>
      </c>
      <c r="AJ41" s="22">
        <f>(X41+Y41+Z41)/(V41+W41+X41+Y41+Z41)</f>
        <v>0.88</v>
      </c>
      <c r="AK41" s="23">
        <f>BC39</f>
        <v>3.78</v>
      </c>
      <c r="AL41" s="23">
        <f t="shared" ref="AL41:AN46" si="2">BD39</f>
        <v>1.07</v>
      </c>
      <c r="AM41" s="24">
        <f t="shared" si="2"/>
        <v>4</v>
      </c>
      <c r="AN41" s="24">
        <f t="shared" si="2"/>
        <v>4</v>
      </c>
      <c r="AO41" s="25" t="s">
        <v>99</v>
      </c>
      <c r="AP41" s="26">
        <v>2</v>
      </c>
      <c r="AQ41" s="26">
        <v>6</v>
      </c>
      <c r="AR41" s="26">
        <v>22</v>
      </c>
      <c r="AS41" s="26">
        <v>54</v>
      </c>
      <c r="AT41" s="26">
        <v>43</v>
      </c>
      <c r="AU41" s="26">
        <v>2</v>
      </c>
      <c r="AV41" s="26">
        <v>129</v>
      </c>
      <c r="AW41" s="26" t="s">
        <v>99</v>
      </c>
      <c r="AX41" s="26">
        <v>2</v>
      </c>
      <c r="AY41" s="26">
        <v>6</v>
      </c>
      <c r="AZ41" s="26">
        <v>22</v>
      </c>
      <c r="BA41" s="26">
        <v>54</v>
      </c>
      <c r="BB41" s="26">
        <v>43</v>
      </c>
      <c r="BC41" s="26">
        <v>4.0199999999999996</v>
      </c>
      <c r="BD41" s="26">
        <v>0.92</v>
      </c>
      <c r="BE41" s="26">
        <v>4</v>
      </c>
      <c r="BF41" s="26">
        <v>4</v>
      </c>
    </row>
    <row r="42" spans="1:58" s="26" customFormat="1" ht="20.100000000000001" customHeight="1">
      <c r="A42" s="21">
        <v>2</v>
      </c>
      <c r="B42" s="122" t="s">
        <v>52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1">
        <f t="shared" ref="V42:V46" si="3">AP40</f>
        <v>4</v>
      </c>
      <c r="W42" s="11">
        <f t="shared" si="0"/>
        <v>11</v>
      </c>
      <c r="X42" s="11">
        <f t="shared" si="0"/>
        <v>41</v>
      </c>
      <c r="Y42" s="11">
        <f t="shared" si="0"/>
        <v>40</v>
      </c>
      <c r="Z42" s="11">
        <f t="shared" si="0"/>
        <v>30</v>
      </c>
      <c r="AA42" s="11">
        <f t="shared" si="0"/>
        <v>3</v>
      </c>
      <c r="AB42" s="11">
        <f t="shared" si="0"/>
        <v>129</v>
      </c>
      <c r="AC42" s="22">
        <f t="shared" si="1"/>
        <v>3.1007751937984496E-2</v>
      </c>
      <c r="AD42" s="22">
        <f t="shared" si="1"/>
        <v>8.5271317829457363E-2</v>
      </c>
      <c r="AE42" s="22">
        <f t="shared" si="1"/>
        <v>0.31782945736434109</v>
      </c>
      <c r="AF42" s="22">
        <f t="shared" si="1"/>
        <v>0.31007751937984496</v>
      </c>
      <c r="AG42" s="22">
        <f t="shared" si="1"/>
        <v>0.23255813953488372</v>
      </c>
      <c r="AH42" s="22">
        <f t="shared" si="1"/>
        <v>2.3255813953488372E-2</v>
      </c>
      <c r="AI42" s="22">
        <f t="shared" ref="AI42:AI46" si="4">(V42+W42)/(V42+W42+X42+Y42+Z42)</f>
        <v>0.11904761904761904</v>
      </c>
      <c r="AJ42" s="22">
        <f t="shared" ref="AJ42:AJ46" si="5">(X42+Y42+Z42)/(V42+W42+X42+Y42+Z42)</f>
        <v>0.88095238095238093</v>
      </c>
      <c r="AK42" s="23">
        <f t="shared" ref="AK42:AK46" si="6">BC40</f>
        <v>3.64</v>
      </c>
      <c r="AL42" s="23">
        <f t="shared" si="2"/>
        <v>1.04</v>
      </c>
      <c r="AM42" s="24">
        <f t="shared" si="2"/>
        <v>4</v>
      </c>
      <c r="AN42" s="24">
        <f t="shared" si="2"/>
        <v>3</v>
      </c>
      <c r="AO42" s="25" t="s">
        <v>100</v>
      </c>
      <c r="AP42" s="26">
        <v>2</v>
      </c>
      <c r="AQ42" s="26">
        <v>9</v>
      </c>
      <c r="AR42" s="26">
        <v>17</v>
      </c>
      <c r="AS42" s="26">
        <v>47</v>
      </c>
      <c r="AT42" s="26">
        <v>48</v>
      </c>
      <c r="AU42" s="26">
        <v>6</v>
      </c>
      <c r="AV42" s="26">
        <v>129</v>
      </c>
      <c r="AW42" s="26" t="s">
        <v>100</v>
      </c>
      <c r="AX42" s="26">
        <v>2</v>
      </c>
      <c r="AY42" s="26">
        <v>9</v>
      </c>
      <c r="AZ42" s="26">
        <v>17</v>
      </c>
      <c r="BA42" s="26">
        <v>47</v>
      </c>
      <c r="BB42" s="26">
        <v>48</v>
      </c>
      <c r="BC42" s="26">
        <v>4.0599999999999996</v>
      </c>
      <c r="BD42" s="26">
        <v>0.99</v>
      </c>
      <c r="BE42" s="26">
        <v>4</v>
      </c>
      <c r="BF42" s="26">
        <v>5</v>
      </c>
    </row>
    <row r="43" spans="1:58" s="26" customFormat="1" ht="20.100000000000001" customHeight="1">
      <c r="A43" s="21">
        <v>3</v>
      </c>
      <c r="B43" s="122" t="s">
        <v>53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4"/>
      <c r="V43" s="11">
        <f t="shared" si="3"/>
        <v>2</v>
      </c>
      <c r="W43" s="11">
        <f t="shared" si="0"/>
        <v>6</v>
      </c>
      <c r="X43" s="11">
        <f t="shared" si="0"/>
        <v>22</v>
      </c>
      <c r="Y43" s="11">
        <f t="shared" si="0"/>
        <v>54</v>
      </c>
      <c r="Z43" s="11">
        <f t="shared" si="0"/>
        <v>43</v>
      </c>
      <c r="AA43" s="11">
        <f t="shared" si="0"/>
        <v>2</v>
      </c>
      <c r="AB43" s="11">
        <f t="shared" si="0"/>
        <v>129</v>
      </c>
      <c r="AC43" s="22">
        <f t="shared" si="1"/>
        <v>1.5503875968992248E-2</v>
      </c>
      <c r="AD43" s="22">
        <f t="shared" si="1"/>
        <v>4.6511627906976744E-2</v>
      </c>
      <c r="AE43" s="22">
        <f t="shared" si="1"/>
        <v>0.17054263565891473</v>
      </c>
      <c r="AF43" s="22">
        <f t="shared" si="1"/>
        <v>0.41860465116279072</v>
      </c>
      <c r="AG43" s="22">
        <f t="shared" si="1"/>
        <v>0.33333333333333331</v>
      </c>
      <c r="AH43" s="22">
        <f t="shared" si="1"/>
        <v>1.5503875968992248E-2</v>
      </c>
      <c r="AI43" s="22">
        <f t="shared" si="4"/>
        <v>6.2992125984251968E-2</v>
      </c>
      <c r="AJ43" s="22">
        <f t="shared" si="5"/>
        <v>0.93700787401574803</v>
      </c>
      <c r="AK43" s="23">
        <f t="shared" si="6"/>
        <v>4.0199999999999996</v>
      </c>
      <c r="AL43" s="23">
        <f t="shared" si="2"/>
        <v>0.92</v>
      </c>
      <c r="AM43" s="24">
        <f t="shared" si="2"/>
        <v>4</v>
      </c>
      <c r="AN43" s="24">
        <f t="shared" si="2"/>
        <v>4</v>
      </c>
      <c r="AO43" s="25" t="s">
        <v>101</v>
      </c>
      <c r="AP43" s="26">
        <v>0</v>
      </c>
      <c r="AQ43" s="26">
        <v>3</v>
      </c>
      <c r="AR43" s="26">
        <v>11</v>
      </c>
      <c r="AS43" s="26">
        <v>53</v>
      </c>
      <c r="AT43" s="26">
        <v>61</v>
      </c>
      <c r="AU43" s="26">
        <v>1</v>
      </c>
      <c r="AV43" s="26">
        <v>129</v>
      </c>
      <c r="AW43" s="26" t="s">
        <v>101</v>
      </c>
      <c r="AX43" s="26">
        <v>0</v>
      </c>
      <c r="AY43" s="26">
        <v>3</v>
      </c>
      <c r="AZ43" s="26">
        <v>11</v>
      </c>
      <c r="BA43" s="26">
        <v>53</v>
      </c>
      <c r="BB43" s="26">
        <v>61</v>
      </c>
      <c r="BC43" s="26">
        <v>4.34</v>
      </c>
      <c r="BD43" s="26">
        <v>0.74</v>
      </c>
      <c r="BE43" s="26">
        <v>4</v>
      </c>
      <c r="BF43" s="26">
        <v>5</v>
      </c>
    </row>
    <row r="44" spans="1:58" s="26" customFormat="1" ht="20.100000000000001" customHeight="1">
      <c r="A44" s="21">
        <v>4</v>
      </c>
      <c r="B44" s="122" t="s">
        <v>54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1">
        <f t="shared" si="3"/>
        <v>2</v>
      </c>
      <c r="W44" s="11">
        <f t="shared" si="0"/>
        <v>9</v>
      </c>
      <c r="X44" s="11">
        <f t="shared" si="0"/>
        <v>17</v>
      </c>
      <c r="Y44" s="11">
        <f t="shared" si="0"/>
        <v>47</v>
      </c>
      <c r="Z44" s="11">
        <f t="shared" si="0"/>
        <v>48</v>
      </c>
      <c r="AA44" s="11">
        <f t="shared" si="0"/>
        <v>6</v>
      </c>
      <c r="AB44" s="11">
        <f t="shared" si="0"/>
        <v>129</v>
      </c>
      <c r="AC44" s="22">
        <f t="shared" si="1"/>
        <v>1.5503875968992248E-2</v>
      </c>
      <c r="AD44" s="22">
        <f t="shared" si="1"/>
        <v>6.9767441860465115E-2</v>
      </c>
      <c r="AE44" s="22">
        <f t="shared" si="1"/>
        <v>0.13178294573643412</v>
      </c>
      <c r="AF44" s="22">
        <f t="shared" si="1"/>
        <v>0.36434108527131781</v>
      </c>
      <c r="AG44" s="22">
        <f t="shared" si="1"/>
        <v>0.37209302325581395</v>
      </c>
      <c r="AH44" s="22">
        <f t="shared" si="1"/>
        <v>4.6511627906976744E-2</v>
      </c>
      <c r="AI44" s="22">
        <f t="shared" si="4"/>
        <v>8.943089430894309E-2</v>
      </c>
      <c r="AJ44" s="22">
        <f t="shared" si="5"/>
        <v>0.91056910569105687</v>
      </c>
      <c r="AK44" s="23">
        <f t="shared" si="6"/>
        <v>4.0599999999999996</v>
      </c>
      <c r="AL44" s="23">
        <f t="shared" si="2"/>
        <v>0.99</v>
      </c>
      <c r="AM44" s="24">
        <f t="shared" si="2"/>
        <v>4</v>
      </c>
      <c r="AN44" s="24">
        <f t="shared" si="2"/>
        <v>5</v>
      </c>
      <c r="AO44" s="25" t="s">
        <v>102</v>
      </c>
      <c r="AP44" s="26">
        <v>1</v>
      </c>
      <c r="AQ44" s="26">
        <v>13</v>
      </c>
      <c r="AR44" s="26">
        <v>30</v>
      </c>
      <c r="AS44" s="26">
        <v>57</v>
      </c>
      <c r="AT44" s="26">
        <v>28</v>
      </c>
      <c r="AU44" s="26">
        <v>0</v>
      </c>
      <c r="AV44" s="26">
        <v>129</v>
      </c>
      <c r="AW44" s="26" t="s">
        <v>102</v>
      </c>
      <c r="AX44" s="26">
        <v>1</v>
      </c>
      <c r="AY44" s="26">
        <v>13</v>
      </c>
      <c r="AZ44" s="26">
        <v>30</v>
      </c>
      <c r="BA44" s="26">
        <v>57</v>
      </c>
      <c r="BB44" s="26">
        <v>28</v>
      </c>
      <c r="BC44" s="26">
        <v>3.76</v>
      </c>
      <c r="BD44" s="26">
        <v>0.93</v>
      </c>
      <c r="BE44" s="26">
        <v>4</v>
      </c>
      <c r="BF44" s="26">
        <v>4</v>
      </c>
    </row>
    <row r="45" spans="1:58" s="20" customFormat="1" ht="24" customHeight="1">
      <c r="A45" s="35">
        <v>5</v>
      </c>
      <c r="B45" s="122" t="s">
        <v>55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  <c r="V45" s="11">
        <f t="shared" si="3"/>
        <v>0</v>
      </c>
      <c r="W45" s="11">
        <f t="shared" si="0"/>
        <v>3</v>
      </c>
      <c r="X45" s="11">
        <f t="shared" si="0"/>
        <v>11</v>
      </c>
      <c r="Y45" s="11">
        <f t="shared" si="0"/>
        <v>53</v>
      </c>
      <c r="Z45" s="11">
        <f t="shared" si="0"/>
        <v>61</v>
      </c>
      <c r="AA45" s="11">
        <f t="shared" si="0"/>
        <v>1</v>
      </c>
      <c r="AB45" s="11">
        <f t="shared" si="0"/>
        <v>129</v>
      </c>
      <c r="AC45" s="22">
        <f>V45/$AB45</f>
        <v>0</v>
      </c>
      <c r="AD45" s="22">
        <f t="shared" si="1"/>
        <v>2.3255813953488372E-2</v>
      </c>
      <c r="AE45" s="22">
        <f t="shared" si="1"/>
        <v>8.5271317829457363E-2</v>
      </c>
      <c r="AF45" s="22">
        <f t="shared" si="1"/>
        <v>0.41085271317829458</v>
      </c>
      <c r="AG45" s="22">
        <f t="shared" si="1"/>
        <v>0.47286821705426357</v>
      </c>
      <c r="AH45" s="22">
        <f t="shared" si="1"/>
        <v>7.7519379844961239E-3</v>
      </c>
      <c r="AI45" s="22">
        <f t="shared" si="4"/>
        <v>2.34375E-2</v>
      </c>
      <c r="AJ45" s="22">
        <f t="shared" si="5"/>
        <v>0.9765625</v>
      </c>
      <c r="AK45" s="23">
        <f t="shared" si="6"/>
        <v>4.34</v>
      </c>
      <c r="AL45" s="23">
        <f t="shared" si="2"/>
        <v>0.74</v>
      </c>
      <c r="AM45" s="24">
        <f t="shared" si="2"/>
        <v>4</v>
      </c>
      <c r="AN45" s="24">
        <f t="shared" si="2"/>
        <v>5</v>
      </c>
      <c r="AO45" s="1" t="s">
        <v>103</v>
      </c>
      <c r="AP45" s="20">
        <v>6</v>
      </c>
      <c r="AQ45" s="20">
        <v>20</v>
      </c>
      <c r="AR45" s="20">
        <v>46</v>
      </c>
      <c r="AS45" s="20">
        <v>46</v>
      </c>
      <c r="AT45" s="20">
        <v>10</v>
      </c>
      <c r="AU45" s="20">
        <v>1</v>
      </c>
      <c r="AV45" s="20">
        <v>129</v>
      </c>
      <c r="AW45" s="20" t="s">
        <v>103</v>
      </c>
      <c r="AX45" s="20">
        <v>6</v>
      </c>
      <c r="AY45" s="20">
        <v>20</v>
      </c>
      <c r="AZ45" s="20">
        <v>46</v>
      </c>
      <c r="BA45" s="20">
        <v>46</v>
      </c>
      <c r="BB45" s="20">
        <v>10</v>
      </c>
      <c r="BC45" s="20">
        <v>3.27</v>
      </c>
      <c r="BD45" s="20">
        <v>0.98</v>
      </c>
      <c r="BE45" s="20">
        <v>3</v>
      </c>
      <c r="BF45" s="20" t="s">
        <v>171</v>
      </c>
    </row>
    <row r="46" spans="1:58" s="20" customFormat="1" ht="16.5" customHeight="1">
      <c r="A46" s="74">
        <v>6</v>
      </c>
      <c r="B46" s="132" t="s">
        <v>56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4"/>
      <c r="V46" s="40">
        <f t="shared" si="3"/>
        <v>1</v>
      </c>
      <c r="W46" s="40">
        <f t="shared" si="0"/>
        <v>13</v>
      </c>
      <c r="X46" s="40">
        <f t="shared" si="0"/>
        <v>30</v>
      </c>
      <c r="Y46" s="40">
        <f t="shared" si="0"/>
        <v>57</v>
      </c>
      <c r="Z46" s="40">
        <f t="shared" si="0"/>
        <v>28</v>
      </c>
      <c r="AA46" s="40">
        <f t="shared" si="0"/>
        <v>0</v>
      </c>
      <c r="AB46" s="40">
        <f t="shared" si="0"/>
        <v>129</v>
      </c>
      <c r="AC46" s="41">
        <f t="shared" ref="AC46" si="7">V46/$AB46</f>
        <v>7.7519379844961239E-3</v>
      </c>
      <c r="AD46" s="41">
        <f t="shared" si="1"/>
        <v>0.10077519379844961</v>
      </c>
      <c r="AE46" s="41">
        <f t="shared" si="1"/>
        <v>0.23255813953488372</v>
      </c>
      <c r="AF46" s="41">
        <f t="shared" si="1"/>
        <v>0.44186046511627908</v>
      </c>
      <c r="AG46" s="41">
        <f t="shared" si="1"/>
        <v>0.21705426356589147</v>
      </c>
      <c r="AH46" s="41">
        <f t="shared" si="1"/>
        <v>0</v>
      </c>
      <c r="AI46" s="41">
        <f t="shared" si="4"/>
        <v>0.10852713178294573</v>
      </c>
      <c r="AJ46" s="41">
        <f t="shared" si="5"/>
        <v>0.89147286821705429</v>
      </c>
      <c r="AK46" s="42">
        <f t="shared" si="6"/>
        <v>3.76</v>
      </c>
      <c r="AL46" s="42">
        <f t="shared" si="2"/>
        <v>0.93</v>
      </c>
      <c r="AM46" s="43">
        <f t="shared" si="2"/>
        <v>4</v>
      </c>
      <c r="AN46" s="43">
        <f t="shared" si="2"/>
        <v>4</v>
      </c>
      <c r="AO46" s="1" t="s">
        <v>104</v>
      </c>
      <c r="AP46" s="20">
        <v>5</v>
      </c>
      <c r="AQ46" s="20">
        <v>21</v>
      </c>
      <c r="AR46" s="20">
        <v>34</v>
      </c>
      <c r="AS46" s="20">
        <v>53</v>
      </c>
      <c r="AT46" s="20">
        <v>14</v>
      </c>
      <c r="AU46" s="20">
        <v>2</v>
      </c>
      <c r="AV46" s="20">
        <v>129</v>
      </c>
      <c r="AW46" s="20" t="s">
        <v>104</v>
      </c>
      <c r="AX46" s="20">
        <v>5</v>
      </c>
      <c r="AY46" s="20">
        <v>21</v>
      </c>
      <c r="AZ46" s="20">
        <v>34</v>
      </c>
      <c r="BA46" s="20">
        <v>53</v>
      </c>
      <c r="BB46" s="20">
        <v>14</v>
      </c>
      <c r="BC46" s="20">
        <v>3.39</v>
      </c>
      <c r="BD46" s="20">
        <v>1.02</v>
      </c>
      <c r="BE46" s="20">
        <v>4</v>
      </c>
      <c r="BF46" s="20">
        <v>4</v>
      </c>
    </row>
    <row r="47" spans="1:58" s="79" customFormat="1" ht="16.5" customHeight="1">
      <c r="A47" s="2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9"/>
      <c r="W47" s="49"/>
      <c r="X47" s="49"/>
      <c r="Y47" s="49"/>
      <c r="Z47" s="49"/>
      <c r="AA47" s="49"/>
      <c r="AB47" s="49"/>
      <c r="AC47" s="50"/>
      <c r="AD47" s="50"/>
      <c r="AE47" s="50"/>
      <c r="AF47" s="50"/>
      <c r="AG47" s="50"/>
      <c r="AH47" s="50"/>
      <c r="AI47" s="50"/>
      <c r="AJ47" s="50"/>
      <c r="AK47" s="51"/>
      <c r="AL47" s="51"/>
      <c r="AM47" s="52"/>
      <c r="AN47" s="52"/>
      <c r="AO47" s="55" t="s">
        <v>105</v>
      </c>
      <c r="AP47" s="79">
        <v>6</v>
      </c>
      <c r="AQ47" s="79">
        <v>19</v>
      </c>
      <c r="AR47" s="79">
        <v>30</v>
      </c>
      <c r="AS47" s="79">
        <v>56</v>
      </c>
      <c r="AT47" s="79">
        <v>16</v>
      </c>
      <c r="AU47" s="79">
        <v>2</v>
      </c>
      <c r="AV47" s="79">
        <v>129</v>
      </c>
      <c r="AW47" s="79" t="s">
        <v>105</v>
      </c>
      <c r="AX47" s="79">
        <v>6</v>
      </c>
      <c r="AY47" s="79">
        <v>19</v>
      </c>
      <c r="AZ47" s="79">
        <v>30</v>
      </c>
      <c r="BA47" s="79">
        <v>56</v>
      </c>
      <c r="BB47" s="79">
        <v>16</v>
      </c>
      <c r="BC47" s="79">
        <v>3.45</v>
      </c>
      <c r="BD47" s="79">
        <v>1.04</v>
      </c>
      <c r="BE47" s="79">
        <v>4</v>
      </c>
      <c r="BF47" s="79">
        <v>4</v>
      </c>
    </row>
    <row r="48" spans="1:58" s="79" customFormat="1" ht="16.5" customHeight="1">
      <c r="A48" s="126" t="s">
        <v>117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8"/>
      <c r="V48" s="49"/>
      <c r="W48" s="49"/>
      <c r="X48" s="49"/>
      <c r="Y48" s="49"/>
      <c r="Z48" s="49"/>
      <c r="AA48" s="49"/>
      <c r="AB48" s="49"/>
      <c r="AC48" s="50"/>
      <c r="AD48" s="50"/>
      <c r="AE48" s="50"/>
      <c r="AF48" s="50"/>
      <c r="AG48" s="50"/>
      <c r="AH48" s="50"/>
      <c r="AI48" s="50"/>
      <c r="AJ48" s="50"/>
      <c r="AK48" s="51"/>
      <c r="AL48" s="51"/>
      <c r="AM48" s="52"/>
      <c r="AN48" s="52"/>
      <c r="AO48" s="55" t="s">
        <v>106</v>
      </c>
      <c r="AP48" s="79">
        <v>5</v>
      </c>
      <c r="AQ48" s="79">
        <v>10</v>
      </c>
      <c r="AR48" s="79">
        <v>29</v>
      </c>
      <c r="AS48" s="79">
        <v>61</v>
      </c>
      <c r="AT48" s="79">
        <v>23</v>
      </c>
      <c r="AU48" s="79">
        <v>1</v>
      </c>
      <c r="AV48" s="79">
        <v>129</v>
      </c>
      <c r="AW48" s="79" t="s">
        <v>106</v>
      </c>
      <c r="AX48" s="79">
        <v>5</v>
      </c>
      <c r="AY48" s="79">
        <v>10</v>
      </c>
      <c r="AZ48" s="79">
        <v>29</v>
      </c>
      <c r="BA48" s="79">
        <v>61</v>
      </c>
      <c r="BB48" s="79">
        <v>23</v>
      </c>
      <c r="BC48" s="79">
        <v>3.68</v>
      </c>
      <c r="BD48" s="79">
        <v>0.99</v>
      </c>
      <c r="BE48" s="79">
        <v>4</v>
      </c>
      <c r="BF48" s="79">
        <v>4</v>
      </c>
    </row>
    <row r="49" spans="1:58" s="79" customFormat="1" ht="16.5" customHeigh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49"/>
      <c r="W49" s="49"/>
      <c r="X49" s="49"/>
      <c r="Y49" s="49"/>
      <c r="Z49" s="49"/>
      <c r="AA49" s="49"/>
      <c r="AB49" s="49"/>
      <c r="AC49" s="50"/>
      <c r="AD49" s="50"/>
      <c r="AE49" s="50"/>
      <c r="AF49" s="50"/>
      <c r="AG49" s="50"/>
      <c r="AH49" s="50"/>
      <c r="AI49" s="50"/>
      <c r="AJ49" s="50"/>
      <c r="AK49" s="51"/>
      <c r="AL49" s="51"/>
      <c r="AM49" s="52"/>
      <c r="AN49" s="52"/>
      <c r="AO49" s="55" t="s">
        <v>107</v>
      </c>
      <c r="AP49" s="79">
        <v>9</v>
      </c>
      <c r="AQ49" s="79">
        <v>15</v>
      </c>
      <c r="AR49" s="79">
        <v>31</v>
      </c>
      <c r="AS49" s="79">
        <v>54</v>
      </c>
      <c r="AT49" s="79">
        <v>16</v>
      </c>
      <c r="AU49" s="79">
        <v>4</v>
      </c>
      <c r="AV49" s="79">
        <v>129</v>
      </c>
      <c r="AW49" s="79" t="s">
        <v>107</v>
      </c>
      <c r="AX49" s="79">
        <v>9</v>
      </c>
      <c r="AY49" s="79">
        <v>15</v>
      </c>
      <c r="AZ49" s="79">
        <v>31</v>
      </c>
      <c r="BA49" s="79">
        <v>54</v>
      </c>
      <c r="BB49" s="79">
        <v>16</v>
      </c>
      <c r="BC49" s="79">
        <v>3.42</v>
      </c>
      <c r="BD49" s="79">
        <v>1.0900000000000001</v>
      </c>
      <c r="BE49" s="79">
        <v>4</v>
      </c>
      <c r="BF49" s="79">
        <v>4</v>
      </c>
    </row>
    <row r="50" spans="1:58" s="79" customFormat="1" ht="16.5" customHeight="1">
      <c r="A50" s="135" t="s">
        <v>57</v>
      </c>
      <c r="B50" s="136"/>
      <c r="C50" s="136"/>
      <c r="D50" s="136"/>
      <c r="E50" s="136"/>
      <c r="F50" s="136"/>
      <c r="G50" s="136"/>
      <c r="H50" s="137"/>
      <c r="I50" s="44">
        <v>103</v>
      </c>
      <c r="J50" s="98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49"/>
      <c r="W50" s="49"/>
      <c r="X50" s="49"/>
      <c r="Y50" s="49"/>
      <c r="Z50" s="49"/>
      <c r="AA50" s="49"/>
      <c r="AB50" s="49"/>
      <c r="AC50" s="50"/>
      <c r="AD50" s="50"/>
      <c r="AE50" s="50"/>
      <c r="AF50" s="50"/>
      <c r="AG50" s="50"/>
      <c r="AH50" s="50"/>
      <c r="AI50" s="50"/>
      <c r="AJ50" s="50"/>
      <c r="AK50" s="51"/>
      <c r="AL50" s="51"/>
      <c r="AM50" s="52"/>
      <c r="AN50" s="52"/>
      <c r="AO50" s="55" t="s">
        <v>108</v>
      </c>
      <c r="AP50" s="79">
        <v>2</v>
      </c>
      <c r="AQ50" s="79">
        <v>9</v>
      </c>
      <c r="AR50" s="79">
        <v>29</v>
      </c>
      <c r="AS50" s="79">
        <v>50</v>
      </c>
      <c r="AT50" s="79">
        <v>37</v>
      </c>
      <c r="AU50" s="79">
        <v>2</v>
      </c>
      <c r="AV50" s="79">
        <v>129</v>
      </c>
      <c r="AW50" s="79" t="s">
        <v>108</v>
      </c>
      <c r="AX50" s="79">
        <v>2</v>
      </c>
      <c r="AY50" s="79">
        <v>9</v>
      </c>
      <c r="AZ50" s="79">
        <v>29</v>
      </c>
      <c r="BA50" s="79">
        <v>50</v>
      </c>
      <c r="BB50" s="79">
        <v>37</v>
      </c>
      <c r="BC50" s="79">
        <v>3.87</v>
      </c>
      <c r="BD50" s="79">
        <v>0.97</v>
      </c>
      <c r="BE50" s="79">
        <v>4</v>
      </c>
      <c r="BF50" s="79">
        <v>4</v>
      </c>
    </row>
    <row r="51" spans="1:58" s="79" customFormat="1" ht="16.5" customHeight="1">
      <c r="A51" s="135" t="s">
        <v>58</v>
      </c>
      <c r="B51" s="136"/>
      <c r="C51" s="136"/>
      <c r="D51" s="136"/>
      <c r="E51" s="136"/>
      <c r="F51" s="136"/>
      <c r="G51" s="136"/>
      <c r="H51" s="137"/>
      <c r="I51" s="44">
        <v>43</v>
      </c>
      <c r="J51" s="98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49"/>
      <c r="W51" s="49"/>
      <c r="X51" s="49"/>
      <c r="Y51" s="49"/>
      <c r="Z51" s="49"/>
      <c r="AA51" s="49"/>
      <c r="AB51" s="49"/>
      <c r="AC51" s="50"/>
      <c r="AD51" s="50"/>
      <c r="AE51" s="50"/>
      <c r="AF51" s="50"/>
      <c r="AG51" s="50"/>
      <c r="AH51" s="50"/>
      <c r="AI51" s="50"/>
      <c r="AJ51" s="50"/>
      <c r="AK51" s="51"/>
      <c r="AL51" s="51"/>
      <c r="AM51" s="52"/>
      <c r="AN51" s="52"/>
      <c r="AO51" s="55" t="s">
        <v>109</v>
      </c>
      <c r="AP51" s="79">
        <v>13</v>
      </c>
      <c r="AQ51" s="79">
        <v>21</v>
      </c>
      <c r="AR51" s="79">
        <v>47</v>
      </c>
      <c r="AS51" s="79">
        <v>34</v>
      </c>
      <c r="AT51" s="79">
        <v>12</v>
      </c>
      <c r="AU51" s="79">
        <v>2</v>
      </c>
      <c r="AV51" s="79">
        <v>129</v>
      </c>
      <c r="AW51" s="79" t="s">
        <v>109</v>
      </c>
      <c r="AX51" s="79">
        <v>13</v>
      </c>
      <c r="AY51" s="79">
        <v>21</v>
      </c>
      <c r="AZ51" s="79">
        <v>47</v>
      </c>
      <c r="BA51" s="79">
        <v>34</v>
      </c>
      <c r="BB51" s="79">
        <v>12</v>
      </c>
      <c r="BC51" s="79">
        <v>3.09</v>
      </c>
      <c r="BD51" s="79">
        <v>1.1100000000000001</v>
      </c>
      <c r="BE51" s="79">
        <v>3</v>
      </c>
      <c r="BF51" s="79">
        <v>3</v>
      </c>
    </row>
    <row r="52" spans="1:58" s="79" customFormat="1" ht="16.5" customHeight="1">
      <c r="A52" s="135" t="s">
        <v>59</v>
      </c>
      <c r="B52" s="136"/>
      <c r="C52" s="136"/>
      <c r="D52" s="136"/>
      <c r="E52" s="136"/>
      <c r="F52" s="136"/>
      <c r="G52" s="136"/>
      <c r="H52" s="137"/>
      <c r="I52" s="44">
        <v>95</v>
      </c>
      <c r="J52" s="98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49"/>
      <c r="W52" s="49"/>
      <c r="X52" s="49"/>
      <c r="Y52" s="49"/>
      <c r="Z52" s="49"/>
      <c r="AA52" s="49"/>
      <c r="AB52" s="49"/>
      <c r="AC52" s="50"/>
      <c r="AD52" s="50"/>
      <c r="AE52" s="50"/>
      <c r="AF52" s="50"/>
      <c r="AG52" s="50"/>
      <c r="AH52" s="50"/>
      <c r="AI52" s="50"/>
      <c r="AJ52" s="50"/>
      <c r="AK52" s="51"/>
      <c r="AL52" s="51"/>
      <c r="AM52" s="52"/>
      <c r="AN52" s="52"/>
      <c r="AO52" s="55" t="s">
        <v>110</v>
      </c>
      <c r="AP52" s="79">
        <v>6</v>
      </c>
      <c r="AQ52" s="79">
        <v>12</v>
      </c>
      <c r="AR52" s="79">
        <v>24</v>
      </c>
      <c r="AS52" s="79">
        <v>58</v>
      </c>
      <c r="AT52" s="79">
        <v>29</v>
      </c>
      <c r="AU52" s="79">
        <v>0</v>
      </c>
      <c r="AV52" s="79">
        <v>129</v>
      </c>
      <c r="AW52" s="79" t="s">
        <v>110</v>
      </c>
      <c r="AX52" s="79">
        <v>6</v>
      </c>
      <c r="AY52" s="79">
        <v>12</v>
      </c>
      <c r="AZ52" s="79">
        <v>24</v>
      </c>
      <c r="BA52" s="79">
        <v>58</v>
      </c>
      <c r="BB52" s="79">
        <v>29</v>
      </c>
      <c r="BC52" s="79">
        <v>3.71</v>
      </c>
      <c r="BD52" s="79">
        <v>1.06</v>
      </c>
      <c r="BE52" s="79">
        <v>4</v>
      </c>
      <c r="BF52" s="79">
        <v>4</v>
      </c>
    </row>
    <row r="53" spans="1:58" s="79" customFormat="1" ht="16.5" customHeight="1">
      <c r="A53" s="135" t="s">
        <v>60</v>
      </c>
      <c r="B53" s="136"/>
      <c r="C53" s="136"/>
      <c r="D53" s="136"/>
      <c r="E53" s="136"/>
      <c r="F53" s="136"/>
      <c r="G53" s="136"/>
      <c r="H53" s="137"/>
      <c r="I53" s="44">
        <v>36</v>
      </c>
      <c r="J53" s="98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49"/>
      <c r="W53" s="49"/>
      <c r="X53" s="49"/>
      <c r="Y53" s="49"/>
      <c r="Z53" s="49"/>
      <c r="AA53" s="49"/>
      <c r="AB53" s="49"/>
      <c r="AC53" s="50"/>
      <c r="AD53" s="50"/>
      <c r="AE53" s="50"/>
      <c r="AF53" s="50"/>
      <c r="AG53" s="50"/>
      <c r="AH53" s="50"/>
      <c r="AI53" s="50"/>
      <c r="AJ53" s="50"/>
      <c r="AK53" s="51"/>
      <c r="AL53" s="51"/>
      <c r="AM53" s="52"/>
      <c r="AN53" s="52"/>
      <c r="AO53" s="55" t="s">
        <v>111</v>
      </c>
      <c r="AP53" s="79">
        <v>7</v>
      </c>
      <c r="AQ53" s="79">
        <v>24</v>
      </c>
      <c r="AR53" s="79">
        <v>32</v>
      </c>
      <c r="AS53" s="79">
        <v>53</v>
      </c>
      <c r="AT53" s="79">
        <v>12</v>
      </c>
      <c r="AU53" s="79">
        <v>1</v>
      </c>
      <c r="AV53" s="79">
        <v>129</v>
      </c>
      <c r="AW53" s="79" t="s">
        <v>111</v>
      </c>
      <c r="AX53" s="79">
        <v>7</v>
      </c>
      <c r="AY53" s="79">
        <v>24</v>
      </c>
      <c r="AZ53" s="79">
        <v>32</v>
      </c>
      <c r="BA53" s="79">
        <v>53</v>
      </c>
      <c r="BB53" s="79">
        <v>12</v>
      </c>
      <c r="BC53" s="79">
        <v>3.3</v>
      </c>
      <c r="BD53" s="79">
        <v>1.05</v>
      </c>
      <c r="BE53" s="79">
        <v>4</v>
      </c>
      <c r="BF53" s="79">
        <v>4</v>
      </c>
    </row>
    <row r="54" spans="1:58" s="79" customFormat="1" ht="16.5" customHeight="1">
      <c r="A54" s="135" t="s">
        <v>61</v>
      </c>
      <c r="B54" s="136"/>
      <c r="C54" s="136"/>
      <c r="D54" s="136"/>
      <c r="E54" s="136"/>
      <c r="F54" s="136"/>
      <c r="G54" s="136"/>
      <c r="H54" s="137"/>
      <c r="I54" s="44">
        <v>90</v>
      </c>
      <c r="J54" s="98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49"/>
      <c r="W54" s="49"/>
      <c r="X54" s="49"/>
      <c r="Y54" s="49"/>
      <c r="Z54" s="49"/>
      <c r="AA54" s="49"/>
      <c r="AB54" s="49"/>
      <c r="AC54" s="50"/>
      <c r="AD54" s="50"/>
      <c r="AE54" s="50"/>
      <c r="AF54" s="50"/>
      <c r="AG54" s="50"/>
      <c r="AH54" s="50"/>
      <c r="AI54" s="50"/>
      <c r="AJ54" s="50"/>
      <c r="AK54" s="51"/>
      <c r="AL54" s="51"/>
      <c r="AM54" s="52"/>
      <c r="AN54" s="52"/>
      <c r="AO54" s="55" t="s">
        <v>112</v>
      </c>
      <c r="AP54" s="79">
        <v>4</v>
      </c>
      <c r="AQ54" s="79">
        <v>14</v>
      </c>
      <c r="AR54" s="79">
        <v>30</v>
      </c>
      <c r="AS54" s="79">
        <v>43</v>
      </c>
      <c r="AT54" s="79">
        <v>37</v>
      </c>
      <c r="AU54" s="79">
        <v>1</v>
      </c>
      <c r="AV54" s="79">
        <v>129</v>
      </c>
      <c r="AW54" s="79" t="s">
        <v>112</v>
      </c>
      <c r="AX54" s="79">
        <v>4</v>
      </c>
      <c r="AY54" s="79">
        <v>14</v>
      </c>
      <c r="AZ54" s="79">
        <v>30</v>
      </c>
      <c r="BA54" s="79">
        <v>43</v>
      </c>
      <c r="BB54" s="79">
        <v>37</v>
      </c>
      <c r="BC54" s="79">
        <v>3.74</v>
      </c>
      <c r="BD54" s="79">
        <v>1.0900000000000001</v>
      </c>
      <c r="BE54" s="79">
        <v>4</v>
      </c>
      <c r="BF54" s="79">
        <v>4</v>
      </c>
    </row>
    <row r="55" spans="1:58" s="79" customFormat="1" ht="16.5" customHeight="1">
      <c r="A55" s="135" t="s">
        <v>62</v>
      </c>
      <c r="B55" s="136"/>
      <c r="C55" s="136"/>
      <c r="D55" s="136"/>
      <c r="E55" s="136"/>
      <c r="F55" s="136"/>
      <c r="G55" s="136"/>
      <c r="H55" s="137"/>
      <c r="I55" s="44">
        <v>117</v>
      </c>
      <c r="J55" s="98"/>
      <c r="K55" s="82"/>
      <c r="L55"/>
      <c r="M55" s="81"/>
      <c r="N55" s="81"/>
      <c r="O55" s="81"/>
      <c r="P55" s="81"/>
      <c r="Q55" s="81"/>
      <c r="R55" s="81"/>
      <c r="S55" s="81"/>
      <c r="T55" s="81"/>
      <c r="U55" s="81"/>
      <c r="V55" s="49"/>
      <c r="W55" s="49"/>
      <c r="X55" s="49"/>
      <c r="Y55" s="49"/>
      <c r="Z55" s="49"/>
      <c r="AA55" s="49"/>
      <c r="AB55" s="49"/>
      <c r="AC55" s="50"/>
      <c r="AD55" s="50"/>
      <c r="AE55" s="50"/>
      <c r="AF55" s="50"/>
      <c r="AG55" s="50"/>
      <c r="AH55" s="50"/>
      <c r="AI55" s="50"/>
      <c r="AJ55" s="50"/>
      <c r="AK55" s="51"/>
      <c r="AL55" s="51"/>
      <c r="AM55" s="52"/>
      <c r="AN55" s="52"/>
      <c r="AO55" s="55" t="s">
        <v>113</v>
      </c>
      <c r="AP55" s="79">
        <v>4</v>
      </c>
      <c r="AQ55" s="79">
        <v>7</v>
      </c>
      <c r="AR55" s="79">
        <v>24</v>
      </c>
      <c r="AS55" s="79">
        <v>47</v>
      </c>
      <c r="AT55" s="79">
        <v>47</v>
      </c>
      <c r="AU55" s="79">
        <v>0</v>
      </c>
      <c r="AV55" s="79">
        <v>129</v>
      </c>
      <c r="AW55" s="79" t="s">
        <v>113</v>
      </c>
      <c r="AX55" s="79">
        <v>4</v>
      </c>
      <c r="AY55" s="79">
        <v>7</v>
      </c>
      <c r="AZ55" s="79">
        <v>24</v>
      </c>
      <c r="BA55" s="79">
        <v>47</v>
      </c>
      <c r="BB55" s="79">
        <v>47</v>
      </c>
      <c r="BC55" s="79">
        <v>3.98</v>
      </c>
      <c r="BD55" s="79">
        <v>1.03</v>
      </c>
      <c r="BE55" s="79">
        <v>4</v>
      </c>
      <c r="BF55" s="79" t="s">
        <v>172</v>
      </c>
    </row>
    <row r="56" spans="1:58" s="79" customFormat="1" ht="16.5" customHeight="1">
      <c r="A56" s="135" t="s">
        <v>63</v>
      </c>
      <c r="B56" s="136"/>
      <c r="C56" s="136"/>
      <c r="D56" s="136"/>
      <c r="E56" s="136"/>
      <c r="F56" s="136"/>
      <c r="G56" s="136"/>
      <c r="H56" s="137"/>
      <c r="I56" s="44">
        <v>5</v>
      </c>
      <c r="J56" s="98"/>
      <c r="K56" s="82"/>
      <c r="L56" s="82"/>
      <c r="M56" s="81"/>
      <c r="N56" s="81"/>
      <c r="O56" s="81"/>
      <c r="P56" s="81"/>
      <c r="Q56" s="81"/>
      <c r="R56" s="81"/>
      <c r="S56" s="81"/>
      <c r="T56" s="81"/>
      <c r="U56" s="81"/>
      <c r="V56" s="49"/>
      <c r="W56" s="49"/>
      <c r="X56" s="49"/>
      <c r="Y56" s="49"/>
      <c r="Z56" s="49"/>
      <c r="AA56" s="49"/>
      <c r="AB56" s="49"/>
      <c r="AC56" s="50"/>
      <c r="AD56" s="50"/>
      <c r="AE56" s="50"/>
      <c r="AF56" s="50"/>
      <c r="AG56" s="50"/>
      <c r="AH56" s="50"/>
      <c r="AI56" s="50"/>
      <c r="AJ56" s="50"/>
      <c r="AK56" s="51"/>
      <c r="AL56" s="51"/>
      <c r="AM56" s="52"/>
      <c r="AN56" s="52"/>
      <c r="AO56" s="55" t="s">
        <v>114</v>
      </c>
      <c r="AP56" s="79">
        <v>6</v>
      </c>
      <c r="AQ56" s="79">
        <v>12</v>
      </c>
      <c r="AR56" s="79">
        <v>22</v>
      </c>
      <c r="AS56" s="79">
        <v>43</v>
      </c>
      <c r="AT56" s="79">
        <v>24</v>
      </c>
      <c r="AU56" s="79">
        <v>22</v>
      </c>
      <c r="AV56" s="79">
        <v>129</v>
      </c>
      <c r="AW56" s="79" t="s">
        <v>114</v>
      </c>
      <c r="AX56" s="79">
        <v>6</v>
      </c>
      <c r="AY56" s="79">
        <v>12</v>
      </c>
      <c r="AZ56" s="79">
        <v>22</v>
      </c>
      <c r="BA56" s="79">
        <v>43</v>
      </c>
      <c r="BB56" s="79">
        <v>24</v>
      </c>
      <c r="BC56" s="79">
        <v>3.63</v>
      </c>
      <c r="BD56" s="79">
        <v>1.1200000000000001</v>
      </c>
      <c r="BE56" s="79">
        <v>4</v>
      </c>
      <c r="BF56" s="79">
        <v>4</v>
      </c>
    </row>
    <row r="57" spans="1:58" s="79" customFormat="1" ht="16.5" customHeight="1">
      <c r="A57" s="135" t="s">
        <v>64</v>
      </c>
      <c r="B57" s="136"/>
      <c r="C57" s="136"/>
      <c r="D57" s="136"/>
      <c r="E57" s="136"/>
      <c r="F57" s="136"/>
      <c r="G57" s="136"/>
      <c r="H57" s="137"/>
      <c r="I57" s="44">
        <v>37</v>
      </c>
      <c r="J57" s="98"/>
      <c r="K57" s="82"/>
      <c r="L57" s="82"/>
      <c r="M57" s="81"/>
      <c r="N57" s="81"/>
      <c r="O57" s="81"/>
      <c r="P57" s="81"/>
      <c r="Q57" s="81"/>
      <c r="R57" s="81"/>
      <c r="S57" s="81"/>
      <c r="T57" s="81"/>
      <c r="U57" s="81"/>
      <c r="V57" s="49"/>
      <c r="W57" s="49"/>
      <c r="X57" s="49"/>
      <c r="Y57" s="49"/>
      <c r="Z57" s="49"/>
      <c r="AA57" s="49"/>
      <c r="AB57" s="49"/>
      <c r="AC57" s="50"/>
      <c r="AD57" s="50"/>
      <c r="AE57" s="50"/>
      <c r="AF57" s="50"/>
      <c r="AG57" s="50"/>
      <c r="AH57" s="50"/>
      <c r="AI57" s="50"/>
      <c r="AJ57" s="50"/>
      <c r="AK57" s="51"/>
      <c r="AL57" s="51"/>
      <c r="AM57" s="52"/>
      <c r="AN57" s="52"/>
      <c r="AO57" s="55" t="s">
        <v>115</v>
      </c>
      <c r="AP57" s="79">
        <v>3</v>
      </c>
      <c r="AQ57" s="79">
        <v>13</v>
      </c>
      <c r="AR57" s="79">
        <v>26</v>
      </c>
      <c r="AS57" s="79">
        <v>52</v>
      </c>
      <c r="AT57" s="79">
        <v>31</v>
      </c>
      <c r="AU57" s="79">
        <v>4</v>
      </c>
      <c r="AV57" s="79">
        <v>129</v>
      </c>
      <c r="AW57" s="79" t="s">
        <v>115</v>
      </c>
      <c r="AX57" s="79">
        <v>3</v>
      </c>
      <c r="AY57" s="79">
        <v>13</v>
      </c>
      <c r="AZ57" s="79">
        <v>26</v>
      </c>
      <c r="BA57" s="79">
        <v>52</v>
      </c>
      <c r="BB57" s="79">
        <v>31</v>
      </c>
      <c r="BC57" s="79">
        <v>3.76</v>
      </c>
      <c r="BD57" s="79">
        <v>1.02</v>
      </c>
      <c r="BE57" s="79">
        <v>4</v>
      </c>
      <c r="BF57" s="79">
        <v>4</v>
      </c>
    </row>
    <row r="58" spans="1:58" s="79" customFormat="1" ht="16.5" customHeight="1">
      <c r="A58" s="135" t="s">
        <v>85</v>
      </c>
      <c r="B58" s="136"/>
      <c r="C58" s="136"/>
      <c r="D58" s="136"/>
      <c r="E58" s="136"/>
      <c r="F58" s="136"/>
      <c r="G58" s="136"/>
      <c r="H58" s="137"/>
      <c r="I58" s="48"/>
      <c r="J58" s="81"/>
      <c r="K58" s="82"/>
      <c r="L58" s="82"/>
      <c r="M58" s="81"/>
      <c r="N58" s="81"/>
      <c r="O58" s="81"/>
      <c r="P58" s="81"/>
      <c r="Q58" s="81"/>
      <c r="R58" s="81"/>
      <c r="S58" s="81"/>
      <c r="T58" s="81"/>
      <c r="U58" s="81"/>
      <c r="V58" s="49"/>
      <c r="W58" s="49"/>
      <c r="X58" s="49"/>
      <c r="Y58" s="49"/>
      <c r="Z58" s="49"/>
      <c r="AA58" s="49"/>
      <c r="AB58" s="49"/>
      <c r="AC58" s="50"/>
      <c r="AD58" s="50"/>
      <c r="AE58" s="50"/>
      <c r="AF58" s="50"/>
      <c r="AG58" s="50"/>
      <c r="AH58" s="50"/>
      <c r="AI58" s="50"/>
      <c r="AJ58" s="50"/>
      <c r="AK58" s="51"/>
      <c r="AL58" s="51"/>
      <c r="AM58" s="52"/>
      <c r="AN58" s="52"/>
      <c r="AO58" s="55" t="s">
        <v>116</v>
      </c>
      <c r="AP58" s="79">
        <v>3</v>
      </c>
      <c r="AQ58" s="79">
        <v>13</v>
      </c>
      <c r="AR58" s="79">
        <v>25</v>
      </c>
      <c r="AS58" s="79">
        <v>58</v>
      </c>
      <c r="AT58" s="79">
        <v>28</v>
      </c>
      <c r="AU58" s="79">
        <v>2</v>
      </c>
      <c r="AV58" s="79">
        <v>129</v>
      </c>
      <c r="AW58" s="79" t="s">
        <v>116</v>
      </c>
      <c r="AX58" s="79">
        <v>3</v>
      </c>
      <c r="AY58" s="79">
        <v>13</v>
      </c>
      <c r="AZ58" s="79">
        <v>25</v>
      </c>
      <c r="BA58" s="79">
        <v>58</v>
      </c>
      <c r="BB58" s="79">
        <v>28</v>
      </c>
      <c r="BC58" s="79">
        <v>3.75</v>
      </c>
      <c r="BD58" s="79">
        <v>0.99</v>
      </c>
      <c r="BE58" s="79">
        <v>4</v>
      </c>
      <c r="BF58" s="79">
        <v>4</v>
      </c>
    </row>
    <row r="59" spans="1:58" s="79" customFormat="1" ht="16.5" customHeight="1">
      <c r="A59" t="s">
        <v>173</v>
      </c>
      <c r="B59"/>
      <c r="C59"/>
      <c r="D59"/>
      <c r="E59"/>
      <c r="F59"/>
      <c r="G59"/>
      <c r="H59"/>
      <c r="I59" s="48"/>
      <c r="J59" s="81"/>
      <c r="K59" s="82"/>
      <c r="L59" s="82"/>
      <c r="M59" s="81"/>
      <c r="N59" s="81"/>
      <c r="O59" s="81"/>
      <c r="P59" s="81"/>
      <c r="Q59" s="81"/>
      <c r="R59" s="81"/>
      <c r="S59" s="81"/>
      <c r="T59" s="81"/>
      <c r="U59" s="81"/>
      <c r="V59" s="49"/>
      <c r="W59" s="49"/>
      <c r="X59" s="49"/>
      <c r="Y59" s="49"/>
      <c r="Z59" s="49"/>
      <c r="AA59" s="49"/>
      <c r="AB59" s="49"/>
      <c r="AC59" s="50"/>
      <c r="AD59" s="50"/>
      <c r="AE59" s="50"/>
      <c r="AF59" s="50"/>
      <c r="AG59" s="50"/>
      <c r="AH59" s="50"/>
      <c r="AI59" s="50"/>
      <c r="AJ59" s="50"/>
      <c r="AK59" s="51"/>
      <c r="AL59" s="51"/>
      <c r="AM59" s="52"/>
      <c r="AN59" s="52"/>
      <c r="AO59" s="55" t="s">
        <v>45</v>
      </c>
      <c r="AW59" s="79" t="s">
        <v>45</v>
      </c>
    </row>
    <row r="60" spans="1:58" s="79" customFormat="1" ht="16.5" customHeight="1">
      <c r="A60" t="s">
        <v>174</v>
      </c>
      <c r="B60"/>
      <c r="C60"/>
      <c r="D60"/>
      <c r="E60"/>
      <c r="F60"/>
      <c r="G60"/>
      <c r="H60"/>
      <c r="I60" s="48"/>
      <c r="J60" s="81"/>
      <c r="K60" s="82"/>
      <c r="L60" s="82"/>
      <c r="M60" s="81"/>
      <c r="N60" s="81"/>
      <c r="O60" s="81"/>
      <c r="P60" s="81"/>
      <c r="Q60" s="81"/>
      <c r="R60" s="81"/>
      <c r="S60" s="81"/>
      <c r="T60" s="81"/>
      <c r="U60" s="81"/>
      <c r="V60" s="49"/>
      <c r="W60" s="49"/>
      <c r="X60" s="49"/>
      <c r="Y60" s="49"/>
      <c r="Z60" s="49"/>
      <c r="AA60" s="49"/>
      <c r="AB60" s="49"/>
      <c r="AC60" s="50"/>
      <c r="AD60" s="50"/>
      <c r="AE60" s="50"/>
      <c r="AF60" s="50"/>
      <c r="AG60" s="50"/>
      <c r="AH60" s="50"/>
      <c r="AI60" s="50"/>
      <c r="AJ60" s="50"/>
      <c r="AK60" s="51"/>
      <c r="AL60" s="51"/>
      <c r="AM60" s="52"/>
      <c r="AN60" s="52"/>
      <c r="AO60" s="55"/>
      <c r="AW60" s="79" t="s">
        <v>46</v>
      </c>
    </row>
    <row r="61" spans="1:58" s="79" customFormat="1" ht="16.5" customHeight="1">
      <c r="A61" t="s">
        <v>175</v>
      </c>
      <c r="B61"/>
      <c r="C61"/>
      <c r="D61"/>
      <c r="E61"/>
      <c r="F61"/>
      <c r="G61"/>
      <c r="H61"/>
      <c r="I61" s="48"/>
      <c r="J61" s="81"/>
      <c r="K61" s="82"/>
      <c r="L61" s="82"/>
      <c r="M61" s="81"/>
      <c r="N61" s="81"/>
      <c r="O61" s="81"/>
      <c r="P61" s="81"/>
      <c r="Q61" s="81"/>
      <c r="R61" s="81"/>
      <c r="S61" s="81"/>
      <c r="T61" s="81"/>
      <c r="U61" s="81"/>
      <c r="V61" s="49"/>
      <c r="W61" s="49"/>
      <c r="X61" s="49"/>
      <c r="Y61" s="49"/>
      <c r="Z61" s="49"/>
      <c r="AA61" s="49"/>
      <c r="AB61" s="49"/>
      <c r="AC61" s="50"/>
      <c r="AD61" s="50"/>
      <c r="AE61" s="50"/>
      <c r="AF61" s="50"/>
      <c r="AG61" s="50"/>
      <c r="AH61" s="50"/>
      <c r="AI61" s="50"/>
      <c r="AJ61" s="50"/>
      <c r="AK61" s="51"/>
      <c r="AL61" s="51"/>
      <c r="AM61" s="52"/>
      <c r="AN61" s="52"/>
      <c r="AO61" s="55"/>
    </row>
    <row r="62" spans="1:58" s="79" customFormat="1" ht="16.5" customHeight="1">
      <c r="A62"/>
      <c r="B62"/>
      <c r="C62"/>
      <c r="D62"/>
      <c r="E62"/>
      <c r="F62"/>
      <c r="G62"/>
      <c r="H62"/>
      <c r="I62" s="48"/>
      <c r="J62" s="81"/>
      <c r="K62" s="82"/>
      <c r="L62" s="82"/>
      <c r="M62" s="81"/>
      <c r="N62" s="81"/>
      <c r="O62" s="81"/>
      <c r="P62" s="81"/>
      <c r="Q62" s="81"/>
      <c r="R62" s="81"/>
      <c r="S62" s="81"/>
      <c r="T62" s="81"/>
      <c r="U62" s="81"/>
      <c r="V62" s="49"/>
      <c r="W62" s="49"/>
      <c r="X62" s="49"/>
      <c r="Y62" s="49"/>
      <c r="Z62" s="49"/>
      <c r="AA62" s="49"/>
      <c r="AB62" s="49"/>
      <c r="AC62" s="50"/>
      <c r="AD62" s="50"/>
      <c r="AE62" s="50"/>
      <c r="AF62" s="50"/>
      <c r="AG62" s="50"/>
      <c r="AH62" s="50"/>
      <c r="AI62" s="50"/>
      <c r="AJ62" s="50"/>
      <c r="AK62" s="51"/>
      <c r="AL62" s="51"/>
      <c r="AM62" s="52"/>
      <c r="AN62" s="52"/>
      <c r="AO62" s="55"/>
    </row>
    <row r="63" spans="1:58" s="79" customFormat="1" ht="16.5" customHeight="1">
      <c r="A63"/>
      <c r="B63"/>
      <c r="C63"/>
      <c r="D63"/>
      <c r="E63"/>
      <c r="F63"/>
      <c r="G63"/>
      <c r="H63"/>
      <c r="I63" s="48"/>
      <c r="J63" s="81"/>
      <c r="K63" s="82"/>
      <c r="L63" s="82"/>
      <c r="M63" s="81"/>
      <c r="N63" s="81"/>
      <c r="O63" s="81"/>
      <c r="P63" s="81"/>
      <c r="Q63" s="81"/>
      <c r="R63" s="81"/>
      <c r="S63" s="81"/>
      <c r="T63" s="81"/>
      <c r="U63" s="81"/>
      <c r="V63" s="49"/>
      <c r="W63" s="49"/>
      <c r="X63" s="49"/>
      <c r="Y63" s="49"/>
      <c r="Z63" s="49"/>
      <c r="AA63" s="49"/>
      <c r="AB63" s="49"/>
      <c r="AC63" s="50"/>
      <c r="AD63" s="50"/>
      <c r="AE63" s="50"/>
      <c r="AF63" s="50"/>
      <c r="AG63" s="50"/>
      <c r="AH63" s="50"/>
      <c r="AI63" s="50"/>
      <c r="AJ63" s="50"/>
      <c r="AK63" s="51"/>
      <c r="AL63" s="51"/>
      <c r="AM63" s="52"/>
      <c r="AN63" s="52"/>
      <c r="AO63" s="55"/>
    </row>
    <row r="64" spans="1:58" s="79" customFormat="1" ht="16.5" customHeight="1">
      <c r="A64"/>
      <c r="B64"/>
      <c r="C64"/>
      <c r="D64"/>
      <c r="E64"/>
      <c r="F64"/>
      <c r="G64"/>
      <c r="H64"/>
      <c r="I64" s="48"/>
      <c r="J64" s="81"/>
      <c r="K64" s="82"/>
      <c r="L64" s="82"/>
      <c r="M64" s="81"/>
      <c r="N64" s="81"/>
      <c r="O64" s="81"/>
      <c r="P64" s="81"/>
      <c r="Q64" s="81"/>
      <c r="R64" s="81"/>
      <c r="S64" s="81"/>
      <c r="T64" s="81"/>
      <c r="U64" s="81"/>
      <c r="V64" s="49"/>
      <c r="W64" s="49"/>
      <c r="X64" s="49"/>
      <c r="Y64" s="49"/>
      <c r="Z64" s="49"/>
      <c r="AA64" s="49"/>
      <c r="AB64" s="49"/>
      <c r="AC64" s="50"/>
      <c r="AD64" s="50"/>
      <c r="AE64" s="50"/>
      <c r="AF64" s="50"/>
      <c r="AG64" s="50"/>
      <c r="AH64" s="50"/>
      <c r="AI64" s="50"/>
      <c r="AJ64" s="50"/>
      <c r="AK64" s="51"/>
      <c r="AL64" s="51"/>
      <c r="AM64" s="52"/>
      <c r="AN64" s="52"/>
      <c r="AO64" s="55"/>
    </row>
    <row r="65" spans="1:49" s="79" customFormat="1" ht="16.5" customHeight="1">
      <c r="A65" s="2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9"/>
      <c r="W65" s="49"/>
      <c r="X65" s="49"/>
      <c r="Y65" s="49"/>
      <c r="Z65" s="49"/>
      <c r="AA65" s="49"/>
      <c r="AB65" s="49"/>
      <c r="AC65" s="50"/>
      <c r="AD65" s="50"/>
      <c r="AE65" s="50"/>
      <c r="AF65" s="50"/>
      <c r="AG65" s="50"/>
      <c r="AH65" s="50"/>
      <c r="AI65" s="50"/>
      <c r="AJ65" s="50"/>
      <c r="AK65" s="51"/>
      <c r="AL65" s="51"/>
      <c r="AM65" s="52"/>
      <c r="AN65" s="52"/>
      <c r="AO65" s="55" t="s">
        <v>43</v>
      </c>
      <c r="AW65" s="79" t="s">
        <v>43</v>
      </c>
    </row>
    <row r="66" spans="1:49" s="79" customFormat="1" ht="16.5" customHeight="1">
      <c r="A66" s="31"/>
      <c r="B66" s="33"/>
      <c r="C66" s="33"/>
      <c r="D66" s="33"/>
      <c r="E66" s="33"/>
      <c r="F66" s="33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125"/>
      <c r="W66" s="125"/>
      <c r="X66" s="125"/>
      <c r="Y66" s="125"/>
      <c r="Z66" s="125"/>
      <c r="AA66" s="125"/>
      <c r="AB66" s="16"/>
      <c r="AC66" s="125"/>
      <c r="AD66" s="125"/>
      <c r="AE66" s="125"/>
      <c r="AF66" s="125"/>
      <c r="AG66" s="125"/>
      <c r="AH66" s="125"/>
      <c r="AI66" s="106"/>
      <c r="AJ66" s="108"/>
      <c r="AK66" s="119"/>
      <c r="AL66" s="119"/>
      <c r="AM66" s="119"/>
      <c r="AN66" s="119"/>
      <c r="AO66" s="55"/>
    </row>
    <row r="67" spans="1:49" s="79" customFormat="1" ht="16.5" customHeight="1">
      <c r="A67" s="120" t="s">
        <v>66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1"/>
      <c r="V67" s="17">
        <v>1</v>
      </c>
      <c r="W67" s="17">
        <v>2</v>
      </c>
      <c r="X67" s="17">
        <v>3</v>
      </c>
      <c r="Y67" s="17">
        <v>4</v>
      </c>
      <c r="Z67" s="17">
        <v>5</v>
      </c>
      <c r="AA67" s="17" t="s">
        <v>13</v>
      </c>
      <c r="AB67" s="18" t="s">
        <v>14</v>
      </c>
      <c r="AC67" s="17">
        <v>1</v>
      </c>
      <c r="AD67" s="17">
        <v>2</v>
      </c>
      <c r="AE67" s="17">
        <v>3</v>
      </c>
      <c r="AF67" s="17">
        <v>4</v>
      </c>
      <c r="AG67" s="17">
        <v>5</v>
      </c>
      <c r="AH67" s="17" t="s">
        <v>13</v>
      </c>
      <c r="AI67" s="65" t="s">
        <v>47</v>
      </c>
      <c r="AJ67" s="65" t="s">
        <v>48</v>
      </c>
      <c r="AK67" s="19" t="s">
        <v>15</v>
      </c>
      <c r="AL67" s="19" t="s">
        <v>16</v>
      </c>
      <c r="AM67" s="84" t="s">
        <v>17</v>
      </c>
      <c r="AN67" s="84" t="s">
        <v>18</v>
      </c>
      <c r="AO67" s="55"/>
    </row>
    <row r="68" spans="1:49" s="79" customFormat="1" ht="16.5" customHeight="1">
      <c r="A68" s="35">
        <v>7</v>
      </c>
      <c r="B68" s="122" t="s">
        <v>67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4"/>
      <c r="V68" s="36">
        <f t="shared" ref="V68:AB74" si="8">AP45</f>
        <v>6</v>
      </c>
      <c r="W68" s="36">
        <f t="shared" si="8"/>
        <v>20</v>
      </c>
      <c r="X68" s="36">
        <f t="shared" si="8"/>
        <v>46</v>
      </c>
      <c r="Y68" s="36">
        <f t="shared" si="8"/>
        <v>46</v>
      </c>
      <c r="Z68" s="36">
        <f t="shared" si="8"/>
        <v>10</v>
      </c>
      <c r="AA68" s="36">
        <f t="shared" si="8"/>
        <v>1</v>
      </c>
      <c r="AB68" s="36">
        <f t="shared" si="8"/>
        <v>129</v>
      </c>
      <c r="AC68" s="22">
        <f>V68/$AB68</f>
        <v>4.6511627906976744E-2</v>
      </c>
      <c r="AD68" s="22">
        <f t="shared" ref="AD68:AH74" si="9">W68/$AB68</f>
        <v>0.15503875968992248</v>
      </c>
      <c r="AE68" s="22">
        <f t="shared" si="9"/>
        <v>0.35658914728682173</v>
      </c>
      <c r="AF68" s="22">
        <f t="shared" si="9"/>
        <v>0.35658914728682173</v>
      </c>
      <c r="AG68" s="22">
        <f t="shared" si="9"/>
        <v>7.7519379844961239E-2</v>
      </c>
      <c r="AH68" s="22">
        <f t="shared" si="9"/>
        <v>7.7519379844961239E-3</v>
      </c>
      <c r="AI68" s="22">
        <f t="shared" ref="AI68:AI74" si="10">(V68+W68)/(V68+W68+X68+Y68+Z68)</f>
        <v>0.203125</v>
      </c>
      <c r="AJ68" s="22">
        <f t="shared" ref="AJ68:AJ74" si="11">(X68+Y68+Z68)/(V68+W68+X68+Y68+Z68)</f>
        <v>0.796875</v>
      </c>
      <c r="AK68" s="37">
        <f t="shared" ref="AK68:AN74" si="12">BC45</f>
        <v>3.27</v>
      </c>
      <c r="AL68" s="37">
        <f t="shared" si="12"/>
        <v>0.98</v>
      </c>
      <c r="AM68" s="38">
        <f t="shared" si="12"/>
        <v>3</v>
      </c>
      <c r="AN68" s="38" t="str">
        <f t="shared" si="12"/>
        <v>3b</v>
      </c>
      <c r="AO68" s="55"/>
    </row>
    <row r="69" spans="1:49" s="79" customFormat="1" ht="16.5" customHeight="1">
      <c r="A69" s="35">
        <v>8</v>
      </c>
      <c r="B69" s="122" t="s">
        <v>39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4"/>
      <c r="V69" s="36">
        <f t="shared" si="8"/>
        <v>5</v>
      </c>
      <c r="W69" s="36">
        <f t="shared" si="8"/>
        <v>21</v>
      </c>
      <c r="X69" s="36">
        <f t="shared" si="8"/>
        <v>34</v>
      </c>
      <c r="Y69" s="36">
        <f t="shared" si="8"/>
        <v>53</v>
      </c>
      <c r="Z69" s="36">
        <f t="shared" si="8"/>
        <v>14</v>
      </c>
      <c r="AA69" s="36">
        <f t="shared" si="8"/>
        <v>2</v>
      </c>
      <c r="AB69" s="36">
        <f t="shared" si="8"/>
        <v>129</v>
      </c>
      <c r="AC69" s="22">
        <f t="shared" ref="AC69:AC74" si="13">V69/$AB69</f>
        <v>3.875968992248062E-2</v>
      </c>
      <c r="AD69" s="22">
        <f t="shared" si="9"/>
        <v>0.16279069767441862</v>
      </c>
      <c r="AE69" s="22">
        <f t="shared" si="9"/>
        <v>0.26356589147286824</v>
      </c>
      <c r="AF69" s="22">
        <f t="shared" si="9"/>
        <v>0.41085271317829458</v>
      </c>
      <c r="AG69" s="22">
        <f t="shared" si="9"/>
        <v>0.10852713178294573</v>
      </c>
      <c r="AH69" s="22">
        <f t="shared" si="9"/>
        <v>1.5503875968992248E-2</v>
      </c>
      <c r="AI69" s="22">
        <f t="shared" si="10"/>
        <v>0.20472440944881889</v>
      </c>
      <c r="AJ69" s="22">
        <f t="shared" si="11"/>
        <v>0.79527559055118113</v>
      </c>
      <c r="AK69" s="37">
        <f t="shared" si="12"/>
        <v>3.39</v>
      </c>
      <c r="AL69" s="37">
        <f t="shared" si="12"/>
        <v>1.02</v>
      </c>
      <c r="AM69" s="38">
        <f t="shared" si="12"/>
        <v>4</v>
      </c>
      <c r="AN69" s="38">
        <f t="shared" si="12"/>
        <v>4</v>
      </c>
      <c r="AO69" s="55"/>
    </row>
    <row r="70" spans="1:49" s="79" customFormat="1" ht="16.5" customHeight="1">
      <c r="A70" s="35">
        <v>9</v>
      </c>
      <c r="B70" s="122" t="s">
        <v>68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4"/>
      <c r="V70" s="36">
        <f t="shared" si="8"/>
        <v>6</v>
      </c>
      <c r="W70" s="36">
        <f t="shared" si="8"/>
        <v>19</v>
      </c>
      <c r="X70" s="36">
        <f t="shared" si="8"/>
        <v>30</v>
      </c>
      <c r="Y70" s="36">
        <f t="shared" si="8"/>
        <v>56</v>
      </c>
      <c r="Z70" s="36">
        <f t="shared" si="8"/>
        <v>16</v>
      </c>
      <c r="AA70" s="36">
        <f t="shared" si="8"/>
        <v>2</v>
      </c>
      <c r="AB70" s="36">
        <f t="shared" si="8"/>
        <v>129</v>
      </c>
      <c r="AC70" s="22">
        <f t="shared" si="13"/>
        <v>4.6511627906976744E-2</v>
      </c>
      <c r="AD70" s="22">
        <f t="shared" si="9"/>
        <v>0.14728682170542637</v>
      </c>
      <c r="AE70" s="22">
        <f t="shared" si="9"/>
        <v>0.23255813953488372</v>
      </c>
      <c r="AF70" s="22">
        <f t="shared" si="9"/>
        <v>0.43410852713178294</v>
      </c>
      <c r="AG70" s="22">
        <f t="shared" si="9"/>
        <v>0.12403100775193798</v>
      </c>
      <c r="AH70" s="22">
        <f t="shared" si="9"/>
        <v>1.5503875968992248E-2</v>
      </c>
      <c r="AI70" s="22">
        <f t="shared" si="10"/>
        <v>0.19685039370078741</v>
      </c>
      <c r="AJ70" s="22">
        <f t="shared" si="11"/>
        <v>0.80314960629921262</v>
      </c>
      <c r="AK70" s="37">
        <f t="shared" si="12"/>
        <v>3.45</v>
      </c>
      <c r="AL70" s="37">
        <f t="shared" si="12"/>
        <v>1.04</v>
      </c>
      <c r="AM70" s="38">
        <f t="shared" si="12"/>
        <v>4</v>
      </c>
      <c r="AN70" s="38">
        <f t="shared" si="12"/>
        <v>4</v>
      </c>
      <c r="AO70" s="55"/>
    </row>
    <row r="71" spans="1:49" s="79" customFormat="1" ht="16.5" customHeight="1">
      <c r="A71" s="35">
        <v>10</v>
      </c>
      <c r="B71" s="122" t="s">
        <v>69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4"/>
      <c r="V71" s="36">
        <f t="shared" si="8"/>
        <v>5</v>
      </c>
      <c r="W71" s="36">
        <f t="shared" si="8"/>
        <v>10</v>
      </c>
      <c r="X71" s="36">
        <f t="shared" si="8"/>
        <v>29</v>
      </c>
      <c r="Y71" s="36">
        <f t="shared" si="8"/>
        <v>61</v>
      </c>
      <c r="Z71" s="36">
        <f t="shared" si="8"/>
        <v>23</v>
      </c>
      <c r="AA71" s="36">
        <f t="shared" si="8"/>
        <v>1</v>
      </c>
      <c r="AB71" s="36">
        <f t="shared" si="8"/>
        <v>129</v>
      </c>
      <c r="AC71" s="22">
        <f t="shared" si="13"/>
        <v>3.875968992248062E-2</v>
      </c>
      <c r="AD71" s="22">
        <f t="shared" si="9"/>
        <v>7.7519379844961239E-2</v>
      </c>
      <c r="AE71" s="22">
        <f t="shared" si="9"/>
        <v>0.22480620155038761</v>
      </c>
      <c r="AF71" s="22">
        <f t="shared" si="9"/>
        <v>0.47286821705426357</v>
      </c>
      <c r="AG71" s="22">
        <f t="shared" si="9"/>
        <v>0.17829457364341086</v>
      </c>
      <c r="AH71" s="22">
        <f t="shared" si="9"/>
        <v>7.7519379844961239E-3</v>
      </c>
      <c r="AI71" s="22">
        <f t="shared" si="10"/>
        <v>0.1171875</v>
      </c>
      <c r="AJ71" s="22">
        <f t="shared" si="11"/>
        <v>0.8828125</v>
      </c>
      <c r="AK71" s="37">
        <f t="shared" si="12"/>
        <v>3.68</v>
      </c>
      <c r="AL71" s="37">
        <f t="shared" si="12"/>
        <v>0.99</v>
      </c>
      <c r="AM71" s="38">
        <f t="shared" si="12"/>
        <v>4</v>
      </c>
      <c r="AN71" s="38">
        <f t="shared" si="12"/>
        <v>4</v>
      </c>
      <c r="AO71" s="55"/>
    </row>
    <row r="72" spans="1:49" s="79" customFormat="1" ht="16.5" customHeight="1">
      <c r="A72" s="35">
        <v>11</v>
      </c>
      <c r="B72" s="122" t="s">
        <v>70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4"/>
      <c r="V72" s="36">
        <f t="shared" si="8"/>
        <v>9</v>
      </c>
      <c r="W72" s="36">
        <f t="shared" si="8"/>
        <v>15</v>
      </c>
      <c r="X72" s="36">
        <f t="shared" si="8"/>
        <v>31</v>
      </c>
      <c r="Y72" s="36">
        <f t="shared" si="8"/>
        <v>54</v>
      </c>
      <c r="Z72" s="36">
        <f t="shared" si="8"/>
        <v>16</v>
      </c>
      <c r="AA72" s="36">
        <f t="shared" si="8"/>
        <v>4</v>
      </c>
      <c r="AB72" s="36">
        <f t="shared" si="8"/>
        <v>129</v>
      </c>
      <c r="AC72" s="22">
        <f t="shared" si="13"/>
        <v>6.9767441860465115E-2</v>
      </c>
      <c r="AD72" s="22">
        <f t="shared" si="9"/>
        <v>0.11627906976744186</v>
      </c>
      <c r="AE72" s="22">
        <f t="shared" si="9"/>
        <v>0.24031007751937986</v>
      </c>
      <c r="AF72" s="22">
        <f t="shared" si="9"/>
        <v>0.41860465116279072</v>
      </c>
      <c r="AG72" s="22">
        <f t="shared" si="9"/>
        <v>0.12403100775193798</v>
      </c>
      <c r="AH72" s="22">
        <f t="shared" si="9"/>
        <v>3.1007751937984496E-2</v>
      </c>
      <c r="AI72" s="22">
        <f t="shared" si="10"/>
        <v>0.192</v>
      </c>
      <c r="AJ72" s="22">
        <f t="shared" si="11"/>
        <v>0.80800000000000005</v>
      </c>
      <c r="AK72" s="37">
        <f t="shared" si="12"/>
        <v>3.42</v>
      </c>
      <c r="AL72" s="37">
        <f t="shared" si="12"/>
        <v>1.0900000000000001</v>
      </c>
      <c r="AM72" s="38">
        <f t="shared" si="12"/>
        <v>4</v>
      </c>
      <c r="AN72" s="38">
        <f t="shared" si="12"/>
        <v>4</v>
      </c>
      <c r="AO72" s="55"/>
    </row>
    <row r="73" spans="1:49" s="79" customFormat="1" ht="16.5" customHeight="1">
      <c r="A73" s="35">
        <v>12</v>
      </c>
      <c r="B73" s="122" t="s">
        <v>40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4"/>
      <c r="V73" s="36">
        <f t="shared" si="8"/>
        <v>2</v>
      </c>
      <c r="W73" s="36">
        <f t="shared" si="8"/>
        <v>9</v>
      </c>
      <c r="X73" s="36">
        <f t="shared" si="8"/>
        <v>29</v>
      </c>
      <c r="Y73" s="36">
        <f t="shared" si="8"/>
        <v>50</v>
      </c>
      <c r="Z73" s="36">
        <f t="shared" si="8"/>
        <v>37</v>
      </c>
      <c r="AA73" s="36">
        <f t="shared" si="8"/>
        <v>2</v>
      </c>
      <c r="AB73" s="36">
        <f t="shared" si="8"/>
        <v>129</v>
      </c>
      <c r="AC73" s="22">
        <f t="shared" si="13"/>
        <v>1.5503875968992248E-2</v>
      </c>
      <c r="AD73" s="22">
        <f t="shared" si="9"/>
        <v>6.9767441860465115E-2</v>
      </c>
      <c r="AE73" s="22">
        <f t="shared" si="9"/>
        <v>0.22480620155038761</v>
      </c>
      <c r="AF73" s="22">
        <f t="shared" si="9"/>
        <v>0.38759689922480622</v>
      </c>
      <c r="AG73" s="22">
        <f t="shared" si="9"/>
        <v>0.2868217054263566</v>
      </c>
      <c r="AH73" s="22">
        <f t="shared" si="9"/>
        <v>1.5503875968992248E-2</v>
      </c>
      <c r="AI73" s="22">
        <f t="shared" si="10"/>
        <v>8.6614173228346455E-2</v>
      </c>
      <c r="AJ73" s="22">
        <f t="shared" si="11"/>
        <v>0.91338582677165359</v>
      </c>
      <c r="AK73" s="37">
        <f t="shared" si="12"/>
        <v>3.87</v>
      </c>
      <c r="AL73" s="37">
        <f t="shared" si="12"/>
        <v>0.97</v>
      </c>
      <c r="AM73" s="38">
        <f t="shared" si="12"/>
        <v>4</v>
      </c>
      <c r="AN73" s="38">
        <f t="shared" si="12"/>
        <v>4</v>
      </c>
      <c r="AO73" s="55"/>
    </row>
    <row r="74" spans="1:49" s="79" customFormat="1" ht="16.5" customHeight="1">
      <c r="A74" s="35">
        <v>13</v>
      </c>
      <c r="B74" s="122" t="s">
        <v>71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4"/>
      <c r="V74" s="36">
        <f t="shared" si="8"/>
        <v>13</v>
      </c>
      <c r="W74" s="36">
        <f t="shared" si="8"/>
        <v>21</v>
      </c>
      <c r="X74" s="36">
        <f t="shared" si="8"/>
        <v>47</v>
      </c>
      <c r="Y74" s="36">
        <f t="shared" si="8"/>
        <v>34</v>
      </c>
      <c r="Z74" s="36">
        <f t="shared" si="8"/>
        <v>12</v>
      </c>
      <c r="AA74" s="36">
        <f t="shared" si="8"/>
        <v>2</v>
      </c>
      <c r="AB74" s="36">
        <f t="shared" si="8"/>
        <v>129</v>
      </c>
      <c r="AC74" s="22">
        <f t="shared" si="13"/>
        <v>0.10077519379844961</v>
      </c>
      <c r="AD74" s="22">
        <f t="shared" si="9"/>
        <v>0.16279069767441862</v>
      </c>
      <c r="AE74" s="22">
        <f t="shared" si="9"/>
        <v>0.36434108527131781</v>
      </c>
      <c r="AF74" s="22">
        <f t="shared" si="9"/>
        <v>0.26356589147286824</v>
      </c>
      <c r="AG74" s="22">
        <f t="shared" si="9"/>
        <v>9.3023255813953487E-2</v>
      </c>
      <c r="AH74" s="22">
        <f t="shared" si="9"/>
        <v>1.5503875968992248E-2</v>
      </c>
      <c r="AI74" s="22">
        <f t="shared" si="10"/>
        <v>0.26771653543307089</v>
      </c>
      <c r="AJ74" s="22">
        <f t="shared" si="11"/>
        <v>0.73228346456692917</v>
      </c>
      <c r="AK74" s="37">
        <f t="shared" si="12"/>
        <v>3.09</v>
      </c>
      <c r="AL74" s="37">
        <f t="shared" si="12"/>
        <v>1.1100000000000001</v>
      </c>
      <c r="AM74" s="38">
        <f t="shared" si="12"/>
        <v>3</v>
      </c>
      <c r="AN74" s="38">
        <f t="shared" si="12"/>
        <v>3</v>
      </c>
      <c r="AO74" s="55"/>
    </row>
    <row r="75" spans="1:49" s="79" customFormat="1" ht="16.5" customHeight="1">
      <c r="A75" s="80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75"/>
      <c r="W75" s="75"/>
      <c r="X75" s="75"/>
      <c r="Y75" s="75"/>
      <c r="Z75" s="75"/>
      <c r="AA75" s="75"/>
      <c r="AB75" s="75"/>
      <c r="AC75" s="76"/>
      <c r="AD75" s="76"/>
      <c r="AE75" s="76"/>
      <c r="AF75" s="76"/>
      <c r="AG75" s="76"/>
      <c r="AH75" s="76"/>
      <c r="AI75" s="76"/>
      <c r="AJ75" s="76"/>
      <c r="AK75" s="77"/>
      <c r="AL75" s="77"/>
      <c r="AM75" s="78"/>
      <c r="AN75" s="78"/>
      <c r="AO75" s="55"/>
    </row>
    <row r="76" spans="1:49" s="79" customFormat="1" ht="16.5" customHeight="1">
      <c r="A76" s="80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75"/>
      <c r="W76" s="75"/>
      <c r="X76" s="75"/>
      <c r="Y76" s="75"/>
      <c r="Z76" s="75"/>
      <c r="AA76" s="75"/>
      <c r="AB76" s="75"/>
      <c r="AC76" s="76"/>
      <c r="AD76" s="76"/>
      <c r="AE76" s="76"/>
      <c r="AF76" s="76"/>
      <c r="AG76" s="76"/>
      <c r="AH76" s="76"/>
      <c r="AI76" s="76"/>
      <c r="AJ76" s="76"/>
      <c r="AK76" s="77"/>
      <c r="AL76" s="77"/>
      <c r="AM76" s="78"/>
      <c r="AN76" s="78"/>
      <c r="AO76" s="55"/>
    </row>
    <row r="77" spans="1:49" s="79" customFormat="1" ht="16.5" customHeight="1">
      <c r="A77" s="2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9"/>
      <c r="W77" s="49"/>
      <c r="X77" s="49"/>
      <c r="Y77" s="49"/>
      <c r="Z77" s="49"/>
      <c r="AA77" s="49"/>
      <c r="AB77" s="49"/>
      <c r="AC77" s="50"/>
      <c r="AD77" s="50"/>
      <c r="AE77" s="50"/>
      <c r="AF77" s="50"/>
      <c r="AG77" s="50"/>
      <c r="AH77" s="50"/>
      <c r="AI77" s="50"/>
      <c r="AJ77" s="50"/>
      <c r="AK77" s="51"/>
      <c r="AL77" s="51"/>
      <c r="AM77" s="52"/>
      <c r="AN77" s="52"/>
      <c r="AO77" s="55"/>
    </row>
    <row r="78" spans="1:49" s="79" customFormat="1" ht="16.5" customHeight="1">
      <c r="A78" s="31"/>
      <c r="B78" s="28"/>
      <c r="C78" s="28"/>
      <c r="D78" s="28"/>
      <c r="E78" s="28"/>
      <c r="F78" s="28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83"/>
      <c r="S78" s="31"/>
      <c r="T78" s="31"/>
      <c r="U78" s="31"/>
      <c r="V78" s="125" t="s">
        <v>9</v>
      </c>
      <c r="W78" s="125"/>
      <c r="X78" s="125"/>
      <c r="Y78" s="125"/>
      <c r="Z78" s="125"/>
      <c r="AA78" s="125"/>
      <c r="AB78" s="16"/>
      <c r="AC78" s="125" t="s">
        <v>10</v>
      </c>
      <c r="AD78" s="125"/>
      <c r="AE78" s="125"/>
      <c r="AF78" s="125"/>
      <c r="AG78" s="125"/>
      <c r="AH78" s="125"/>
      <c r="AI78" s="100" t="s">
        <v>49</v>
      </c>
      <c r="AJ78" s="102"/>
      <c r="AK78" s="119" t="s">
        <v>11</v>
      </c>
      <c r="AL78" s="119"/>
      <c r="AM78" s="119"/>
      <c r="AN78" s="119"/>
      <c r="AO78" s="55"/>
    </row>
    <row r="79" spans="1:49" s="79" customFormat="1" ht="16.5" customHeight="1">
      <c r="A79" s="31"/>
      <c r="B79" s="33"/>
      <c r="C79" s="33"/>
      <c r="D79" s="33"/>
      <c r="E79" s="33"/>
      <c r="F79" s="33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125"/>
      <c r="W79" s="125"/>
      <c r="X79" s="125"/>
      <c r="Y79" s="125"/>
      <c r="Z79" s="125"/>
      <c r="AA79" s="125"/>
      <c r="AB79" s="16"/>
      <c r="AC79" s="125"/>
      <c r="AD79" s="125"/>
      <c r="AE79" s="125"/>
      <c r="AF79" s="125"/>
      <c r="AG79" s="125"/>
      <c r="AH79" s="125"/>
      <c r="AI79" s="106"/>
      <c r="AJ79" s="108"/>
      <c r="AK79" s="119"/>
      <c r="AL79" s="119"/>
      <c r="AM79" s="119"/>
      <c r="AN79" s="119"/>
      <c r="AO79" s="55"/>
    </row>
    <row r="80" spans="1:49" s="79" customFormat="1" ht="16.5" customHeight="1">
      <c r="A80" s="34"/>
      <c r="B80" s="126" t="s">
        <v>72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8"/>
      <c r="V80" s="17">
        <v>1</v>
      </c>
      <c r="W80" s="17">
        <v>2</v>
      </c>
      <c r="X80" s="17">
        <v>3</v>
      </c>
      <c r="Y80" s="17">
        <v>4</v>
      </c>
      <c r="Z80" s="17">
        <v>5</v>
      </c>
      <c r="AA80" s="17" t="s">
        <v>13</v>
      </c>
      <c r="AB80" s="18" t="s">
        <v>14</v>
      </c>
      <c r="AC80" s="17">
        <v>1</v>
      </c>
      <c r="AD80" s="17">
        <v>2</v>
      </c>
      <c r="AE80" s="17">
        <v>3</v>
      </c>
      <c r="AF80" s="17">
        <v>4</v>
      </c>
      <c r="AG80" s="17">
        <v>5</v>
      </c>
      <c r="AH80" s="17" t="s">
        <v>13</v>
      </c>
      <c r="AI80" s="65" t="s">
        <v>47</v>
      </c>
      <c r="AJ80" s="65" t="s">
        <v>48</v>
      </c>
      <c r="AK80" s="19" t="s">
        <v>15</v>
      </c>
      <c r="AL80" s="19" t="s">
        <v>16</v>
      </c>
      <c r="AM80" s="84" t="s">
        <v>17</v>
      </c>
      <c r="AN80" s="84" t="s">
        <v>18</v>
      </c>
      <c r="AO80" s="55"/>
    </row>
    <row r="81" spans="1:46" s="79" customFormat="1" ht="16.5" customHeight="1">
      <c r="A81" s="35">
        <v>14</v>
      </c>
      <c r="B81" s="129" t="s">
        <v>78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1"/>
      <c r="V81" s="36">
        <f t="shared" ref="V81:AB82" si="14">AP52</f>
        <v>6</v>
      </c>
      <c r="W81" s="36">
        <f t="shared" si="14"/>
        <v>12</v>
      </c>
      <c r="X81" s="36">
        <f t="shared" si="14"/>
        <v>24</v>
      </c>
      <c r="Y81" s="36">
        <f t="shared" si="14"/>
        <v>58</v>
      </c>
      <c r="Z81" s="36">
        <f t="shared" si="14"/>
        <v>29</v>
      </c>
      <c r="AA81" s="36">
        <f t="shared" si="14"/>
        <v>0</v>
      </c>
      <c r="AB81" s="36">
        <f t="shared" si="14"/>
        <v>129</v>
      </c>
      <c r="AC81" s="22">
        <f t="shared" ref="AC81:AH82" si="15">V81/$AB81</f>
        <v>4.6511627906976744E-2</v>
      </c>
      <c r="AD81" s="22">
        <f t="shared" si="15"/>
        <v>9.3023255813953487E-2</v>
      </c>
      <c r="AE81" s="22">
        <f t="shared" si="15"/>
        <v>0.18604651162790697</v>
      </c>
      <c r="AF81" s="22">
        <f t="shared" si="15"/>
        <v>0.44961240310077522</v>
      </c>
      <c r="AG81" s="22">
        <f t="shared" si="15"/>
        <v>0.22480620155038761</v>
      </c>
      <c r="AH81" s="22">
        <f t="shared" si="15"/>
        <v>0</v>
      </c>
      <c r="AI81" s="22">
        <f>(V81+W81)/(V81+W81+X81+Y81+Z81)</f>
        <v>0.13953488372093023</v>
      </c>
      <c r="AJ81" s="22">
        <f>(X81+Y81+Z81)/(V81+W81+X81+Y81+Z81)</f>
        <v>0.86046511627906974</v>
      </c>
      <c r="AK81" s="37">
        <f t="shared" ref="AK81:AN82" si="16">BC52</f>
        <v>3.71</v>
      </c>
      <c r="AL81" s="37">
        <f t="shared" si="16"/>
        <v>1.06</v>
      </c>
      <c r="AM81" s="38">
        <f t="shared" si="16"/>
        <v>4</v>
      </c>
      <c r="AN81" s="38">
        <f t="shared" si="16"/>
        <v>4</v>
      </c>
      <c r="AO81" s="55"/>
    </row>
    <row r="82" spans="1:46" s="79" customFormat="1" ht="16.5" customHeight="1">
      <c r="A82" s="74">
        <v>15</v>
      </c>
      <c r="B82" s="132" t="s">
        <v>79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4"/>
      <c r="V82" s="40">
        <f t="shared" si="14"/>
        <v>7</v>
      </c>
      <c r="W82" s="40">
        <f t="shared" si="14"/>
        <v>24</v>
      </c>
      <c r="X82" s="40">
        <f t="shared" si="14"/>
        <v>32</v>
      </c>
      <c r="Y82" s="40">
        <f t="shared" si="14"/>
        <v>53</v>
      </c>
      <c r="Z82" s="40">
        <f t="shared" si="14"/>
        <v>12</v>
      </c>
      <c r="AA82" s="40">
        <f t="shared" si="14"/>
        <v>1</v>
      </c>
      <c r="AB82" s="40">
        <f t="shared" si="14"/>
        <v>129</v>
      </c>
      <c r="AC82" s="41">
        <f t="shared" si="15"/>
        <v>5.4263565891472867E-2</v>
      </c>
      <c r="AD82" s="41">
        <f t="shared" si="15"/>
        <v>0.18604651162790697</v>
      </c>
      <c r="AE82" s="41">
        <f t="shared" si="15"/>
        <v>0.24806201550387597</v>
      </c>
      <c r="AF82" s="41">
        <f t="shared" si="15"/>
        <v>0.41085271317829458</v>
      </c>
      <c r="AG82" s="41">
        <f t="shared" si="15"/>
        <v>9.3023255813953487E-2</v>
      </c>
      <c r="AH82" s="41">
        <f t="shared" si="15"/>
        <v>7.7519379844961239E-3</v>
      </c>
      <c r="AI82" s="41">
        <f>(V82+W82)/(V82+W82+X82+Y82+Z82)</f>
        <v>0.2421875</v>
      </c>
      <c r="AJ82" s="41">
        <f>(X82+Y82+Z82)/(V82+W82+X82+Y82+Z82)</f>
        <v>0.7578125</v>
      </c>
      <c r="AK82" s="42">
        <f t="shared" si="16"/>
        <v>3.3</v>
      </c>
      <c r="AL82" s="42">
        <f t="shared" si="16"/>
        <v>1.05</v>
      </c>
      <c r="AM82" s="43">
        <f t="shared" si="16"/>
        <v>4</v>
      </c>
      <c r="AN82" s="43">
        <f t="shared" si="16"/>
        <v>4</v>
      </c>
      <c r="AO82" s="55"/>
    </row>
    <row r="83" spans="1:46" s="79" customFormat="1" ht="16.5" customHeight="1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49"/>
      <c r="W83" s="49"/>
      <c r="X83" s="49"/>
      <c r="Y83" s="49"/>
      <c r="Z83" s="49"/>
      <c r="AA83" s="49"/>
      <c r="AB83" s="49"/>
      <c r="AC83" s="50"/>
      <c r="AD83" s="50"/>
      <c r="AE83" s="50"/>
      <c r="AF83" s="50"/>
      <c r="AG83" s="50"/>
      <c r="AH83" s="50"/>
      <c r="AI83" s="50"/>
      <c r="AJ83" s="50"/>
      <c r="AK83" s="51"/>
      <c r="AL83" s="51"/>
      <c r="AM83" s="52"/>
      <c r="AN83" s="52"/>
      <c r="AO83" s="55"/>
    </row>
    <row r="84" spans="1:46" s="79" customFormat="1" ht="16.5" customHeight="1">
      <c r="A84" s="126" t="s">
        <v>73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8"/>
      <c r="V84" s="49"/>
      <c r="W84" s="49"/>
      <c r="X84" s="49"/>
      <c r="Y84" s="49"/>
      <c r="Z84" s="49"/>
      <c r="AA84" s="49"/>
      <c r="AB84" s="49"/>
      <c r="AC84" s="50"/>
      <c r="AD84" s="50"/>
      <c r="AE84" s="50"/>
      <c r="AF84" s="50"/>
      <c r="AG84" s="50"/>
      <c r="AH84" s="50"/>
      <c r="AI84" s="50"/>
      <c r="AJ84" s="50"/>
      <c r="AK84" s="51"/>
      <c r="AL84" s="51"/>
      <c r="AM84" s="52"/>
      <c r="AN84" s="52"/>
      <c r="AO84" s="55"/>
    </row>
    <row r="85" spans="1:46" s="79" customFormat="1" ht="16.5" customHeight="1">
      <c r="A85" s="80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49"/>
      <c r="W85" s="49"/>
      <c r="X85" s="49"/>
      <c r="Y85" s="49"/>
      <c r="Z85" s="49"/>
      <c r="AA85" s="49"/>
      <c r="AB85" s="49"/>
      <c r="AC85" s="50"/>
      <c r="AD85" s="50"/>
      <c r="AE85" s="50"/>
      <c r="AF85" s="50"/>
      <c r="AG85" s="50"/>
      <c r="AH85" s="50"/>
      <c r="AI85" s="50"/>
      <c r="AJ85" s="50"/>
      <c r="AK85" s="51"/>
      <c r="AL85" s="51"/>
      <c r="AM85" s="52"/>
      <c r="AN85" s="52"/>
      <c r="AO85" s="55"/>
    </row>
    <row r="86" spans="1:46" s="79" customFormat="1" ht="16.5" customHeight="1">
      <c r="A86" s="135" t="s">
        <v>74</v>
      </c>
      <c r="B86" s="136"/>
      <c r="C86" s="136"/>
      <c r="D86" s="136"/>
      <c r="E86" s="136"/>
      <c r="F86" s="136"/>
      <c r="G86" s="136"/>
      <c r="H86" s="137"/>
      <c r="I86" s="44">
        <v>15</v>
      </c>
      <c r="J86" s="98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49"/>
      <c r="W86" s="49"/>
      <c r="X86" s="49"/>
      <c r="Y86" s="49"/>
      <c r="Z86" s="49"/>
      <c r="AA86" s="49"/>
      <c r="AB86" s="49"/>
      <c r="AC86" s="50"/>
      <c r="AD86" s="50"/>
      <c r="AE86" s="50"/>
      <c r="AF86" s="50"/>
      <c r="AG86" s="50"/>
      <c r="AH86" s="50"/>
      <c r="AI86" s="50"/>
      <c r="AJ86" s="50"/>
      <c r="AK86" s="51"/>
      <c r="AL86" s="51"/>
      <c r="AM86" s="52"/>
      <c r="AN86" s="52"/>
      <c r="AO86" s="55"/>
    </row>
    <row r="87" spans="1:46" s="79" customFormat="1" ht="16.5" customHeight="1">
      <c r="A87" s="135" t="s">
        <v>75</v>
      </c>
      <c r="B87" s="136"/>
      <c r="C87" s="136"/>
      <c r="D87" s="136"/>
      <c r="E87" s="136"/>
      <c r="F87" s="136"/>
      <c r="G87" s="136"/>
      <c r="H87" s="137"/>
      <c r="I87" s="44">
        <v>27</v>
      </c>
      <c r="J87" s="98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49"/>
      <c r="W87" s="49"/>
      <c r="X87" s="49"/>
      <c r="Y87" s="49"/>
      <c r="Z87" s="49"/>
      <c r="AA87" s="49"/>
      <c r="AB87" s="49"/>
      <c r="AC87" s="50"/>
      <c r="AD87" s="50"/>
      <c r="AE87" s="50"/>
      <c r="AF87" s="50"/>
      <c r="AG87" s="50"/>
      <c r="AH87" s="50"/>
      <c r="AI87" s="50"/>
      <c r="AJ87" s="50"/>
      <c r="AK87" s="51"/>
      <c r="AL87" s="51"/>
      <c r="AM87" s="52"/>
      <c r="AN87" s="52"/>
      <c r="AO87" s="55"/>
    </row>
    <row r="88" spans="1:46" s="79" customFormat="1" ht="16.5" customHeight="1">
      <c r="A88" s="135" t="s">
        <v>76</v>
      </c>
      <c r="B88" s="136"/>
      <c r="C88" s="136"/>
      <c r="D88" s="136"/>
      <c r="E88" s="136"/>
      <c r="F88" s="136"/>
      <c r="G88" s="136"/>
      <c r="H88" s="137"/>
      <c r="I88" s="44">
        <v>39</v>
      </c>
      <c r="J88" s="98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49"/>
      <c r="W88" s="49"/>
      <c r="X88" s="49"/>
      <c r="Y88" s="49"/>
      <c r="Z88" s="49"/>
      <c r="AA88" s="49"/>
      <c r="AB88" s="49"/>
      <c r="AC88" s="50"/>
      <c r="AD88" s="50"/>
      <c r="AE88" s="50"/>
      <c r="AF88" s="50"/>
      <c r="AG88" s="50"/>
      <c r="AH88" s="50"/>
      <c r="AI88" s="50"/>
      <c r="AJ88" s="50"/>
      <c r="AK88" s="51"/>
      <c r="AL88" s="51"/>
      <c r="AM88" s="52"/>
      <c r="AN88" s="52"/>
      <c r="AO88" s="55"/>
    </row>
    <row r="89" spans="1:46" s="79" customFormat="1" ht="16.5" customHeight="1">
      <c r="A89" s="135" t="s">
        <v>77</v>
      </c>
      <c r="B89" s="136"/>
      <c r="C89" s="136"/>
      <c r="D89" s="136"/>
      <c r="E89" s="136"/>
      <c r="F89" s="136"/>
      <c r="G89" s="136"/>
      <c r="H89" s="137"/>
      <c r="I89" s="44">
        <v>44</v>
      </c>
      <c r="J89" s="98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49"/>
      <c r="W89" s="49"/>
      <c r="X89" s="49"/>
      <c r="Y89" s="49"/>
      <c r="Z89" s="49"/>
      <c r="AA89" s="49"/>
      <c r="AB89" s="49"/>
      <c r="AC89" s="50"/>
      <c r="AD89" s="50"/>
      <c r="AE89" s="50"/>
      <c r="AF89" s="50"/>
      <c r="AG89" s="50"/>
      <c r="AH89" s="50"/>
      <c r="AI89" s="50"/>
      <c r="AJ89" s="50"/>
      <c r="AK89" s="51"/>
      <c r="AL89" s="51"/>
      <c r="AM89" s="52"/>
      <c r="AN89" s="52"/>
      <c r="AO89" s="55" t="s">
        <v>128</v>
      </c>
    </row>
    <row r="90" spans="1:46" s="79" customFormat="1" ht="16.5" customHeight="1">
      <c r="A90" s="135" t="s">
        <v>85</v>
      </c>
      <c r="B90" s="136"/>
      <c r="C90" s="136"/>
      <c r="D90" s="136"/>
      <c r="E90" s="136"/>
      <c r="F90" s="136"/>
      <c r="G90" s="136"/>
      <c r="H90" s="137"/>
      <c r="I90" s="48"/>
      <c r="J90" s="81"/>
      <c r="K90" s="82"/>
      <c r="L90" s="82"/>
      <c r="M90" s="81"/>
      <c r="N90" s="81"/>
      <c r="O90" s="81"/>
      <c r="P90" s="81"/>
      <c r="Q90" s="81"/>
      <c r="R90" s="81"/>
      <c r="S90" s="81"/>
      <c r="T90" s="81"/>
      <c r="U90" s="81"/>
      <c r="V90" s="49"/>
      <c r="W90" s="49"/>
      <c r="X90" s="49"/>
      <c r="Y90" s="49"/>
      <c r="Z90" s="49"/>
      <c r="AA90" s="49"/>
      <c r="AB90" s="49"/>
      <c r="AC90" s="50"/>
      <c r="AD90" s="50"/>
      <c r="AE90" s="50"/>
      <c r="AF90" s="50"/>
      <c r="AG90" s="50"/>
      <c r="AH90" s="50"/>
      <c r="AI90" s="50"/>
      <c r="AJ90" s="50"/>
      <c r="AK90" s="51"/>
      <c r="AL90" s="51"/>
      <c r="AM90" s="52"/>
      <c r="AN90" s="52"/>
      <c r="AO90" s="55"/>
      <c r="AQ90" s="79" t="s">
        <v>27</v>
      </c>
      <c r="AR90" s="79" t="s">
        <v>28</v>
      </c>
      <c r="AS90" s="79" t="s">
        <v>29</v>
      </c>
      <c r="AT90" s="79" t="s">
        <v>30</v>
      </c>
    </row>
    <row r="91" spans="1:46" s="79" customFormat="1" ht="16.5" customHeight="1">
      <c r="A91" t="s">
        <v>176</v>
      </c>
      <c r="B91" s="48"/>
      <c r="C91" s="48"/>
      <c r="D91" s="48"/>
      <c r="E91" s="48"/>
      <c r="F91" s="48"/>
      <c r="G91" s="48"/>
      <c r="H91" s="48"/>
      <c r="I91" s="48"/>
      <c r="J91" s="81"/>
      <c r="K91" s="82"/>
      <c r="L91" s="82"/>
      <c r="M91" s="81"/>
      <c r="N91" s="81"/>
      <c r="O91" s="81"/>
      <c r="P91" s="81"/>
      <c r="Q91" s="81"/>
      <c r="R91" s="81"/>
      <c r="S91" s="81"/>
      <c r="T91" s="81"/>
      <c r="U91" s="81"/>
      <c r="V91" s="49"/>
      <c r="W91" s="49"/>
      <c r="X91" s="49"/>
      <c r="Y91" s="49"/>
      <c r="Z91" s="49"/>
      <c r="AA91" s="49"/>
      <c r="AB91" s="49"/>
      <c r="AC91" s="50"/>
      <c r="AD91" s="50"/>
      <c r="AE91" s="50"/>
      <c r="AF91" s="50"/>
      <c r="AG91" s="50"/>
      <c r="AH91" s="50"/>
      <c r="AI91" s="50"/>
      <c r="AJ91" s="50"/>
      <c r="AK91" s="51"/>
      <c r="AL91" s="51"/>
      <c r="AM91" s="52"/>
      <c r="AN91" s="52"/>
      <c r="AO91" s="55" t="s">
        <v>31</v>
      </c>
      <c r="AQ91" s="79">
        <v>218</v>
      </c>
      <c r="AR91" s="79">
        <v>95.2</v>
      </c>
      <c r="AS91" s="79">
        <v>95.2</v>
      </c>
      <c r="AT91" s="79">
        <v>95.2</v>
      </c>
    </row>
    <row r="92" spans="1:46" s="79" customFormat="1" ht="16.5" customHeight="1">
      <c r="A92" t="s">
        <v>177</v>
      </c>
      <c r="B92" s="48"/>
      <c r="C92" s="48"/>
      <c r="D92" s="48"/>
      <c r="E92" s="48"/>
      <c r="F92" s="48"/>
      <c r="G92" s="48"/>
      <c r="H92" s="48"/>
      <c r="I92" s="48"/>
      <c r="J92" s="81"/>
      <c r="K92" s="82"/>
      <c r="L92" s="82"/>
      <c r="M92" s="81"/>
      <c r="N92" s="81"/>
      <c r="O92" s="81"/>
      <c r="P92" s="81"/>
      <c r="Q92" s="81"/>
      <c r="R92" s="81"/>
      <c r="S92" s="81"/>
      <c r="T92" s="81"/>
      <c r="U92" s="81"/>
      <c r="V92" s="49"/>
      <c r="W92" s="49"/>
      <c r="X92" s="49"/>
      <c r="Y92" s="49"/>
      <c r="Z92" s="49"/>
      <c r="AA92" s="49"/>
      <c r="AB92" s="49"/>
      <c r="AC92" s="50"/>
      <c r="AD92" s="50"/>
      <c r="AE92" s="50"/>
      <c r="AF92" s="50"/>
      <c r="AG92" s="50"/>
      <c r="AH92" s="50"/>
      <c r="AI92" s="50"/>
      <c r="AJ92" s="50"/>
      <c r="AK92" s="51"/>
      <c r="AL92" s="51"/>
      <c r="AM92" s="52"/>
      <c r="AN92" s="52"/>
      <c r="AO92" s="55"/>
      <c r="AP92" s="79" t="s">
        <v>129</v>
      </c>
      <c r="AQ92" s="79">
        <v>1</v>
      </c>
      <c r="AR92" s="79">
        <v>0.4</v>
      </c>
      <c r="AS92" s="79">
        <v>0.4</v>
      </c>
      <c r="AT92" s="79">
        <v>95.6</v>
      </c>
    </row>
    <row r="93" spans="1:46" s="79" customFormat="1" ht="16.5" customHeight="1">
      <c r="A93" t="s">
        <v>178</v>
      </c>
      <c r="B93" s="48"/>
      <c r="C93" s="48"/>
      <c r="D93" s="48"/>
      <c r="E93" s="48"/>
      <c r="F93" s="48"/>
      <c r="G93" s="48"/>
      <c r="H93" s="48"/>
      <c r="I93" s="48"/>
      <c r="J93" s="81"/>
      <c r="K93" s="82"/>
      <c r="L93" s="82"/>
      <c r="M93" s="81"/>
      <c r="N93" s="81"/>
      <c r="O93" s="81"/>
      <c r="P93" s="81"/>
      <c r="Q93" s="81"/>
      <c r="R93" s="81"/>
      <c r="S93" s="81"/>
      <c r="T93" s="81"/>
      <c r="U93" s="81"/>
      <c r="V93" s="49"/>
      <c r="W93" s="49"/>
      <c r="X93" s="49"/>
      <c r="Y93" s="49"/>
      <c r="Z93" s="49"/>
      <c r="AA93" s="49"/>
      <c r="AB93" s="49"/>
      <c r="AC93" s="50"/>
      <c r="AD93" s="50"/>
      <c r="AE93" s="50"/>
      <c r="AF93" s="50"/>
      <c r="AG93" s="50"/>
      <c r="AH93" s="50"/>
      <c r="AI93" s="50"/>
      <c r="AJ93" s="50"/>
      <c r="AK93" s="51"/>
      <c r="AL93" s="51"/>
      <c r="AM93" s="52"/>
      <c r="AN93" s="52"/>
      <c r="AO93" s="55"/>
      <c r="AP93" s="79" t="s">
        <v>130</v>
      </c>
      <c r="AQ93" s="79">
        <v>1</v>
      </c>
      <c r="AR93" s="79">
        <v>0.4</v>
      </c>
      <c r="AS93" s="79">
        <v>0.4</v>
      </c>
      <c r="AT93" s="79">
        <v>96.1</v>
      </c>
    </row>
    <row r="94" spans="1:46" s="79" customFormat="1" ht="16.5" customHeight="1">
      <c r="A94" t="s">
        <v>179</v>
      </c>
      <c r="B94" s="48"/>
      <c r="C94" s="48"/>
      <c r="D94" s="48"/>
      <c r="E94" s="48"/>
      <c r="F94" s="48"/>
      <c r="G94" s="48"/>
      <c r="H94" s="48"/>
      <c r="I94" s="48"/>
      <c r="J94" s="81"/>
      <c r="K94" s="82"/>
      <c r="L94" s="82"/>
      <c r="M94" s="81"/>
      <c r="N94" s="81"/>
      <c r="O94" s="81"/>
      <c r="P94" s="81"/>
      <c r="Q94" s="81"/>
      <c r="R94" s="81"/>
      <c r="S94" s="81"/>
      <c r="T94" s="81"/>
      <c r="U94" s="81"/>
      <c r="V94" s="49"/>
      <c r="W94" s="49"/>
      <c r="X94" s="49"/>
      <c r="Y94" s="49"/>
      <c r="Z94" s="49"/>
      <c r="AA94" s="49"/>
      <c r="AB94" s="49"/>
      <c r="AC94" s="50"/>
      <c r="AD94" s="50"/>
      <c r="AE94" s="50"/>
      <c r="AF94" s="50"/>
      <c r="AG94" s="50"/>
      <c r="AH94" s="50"/>
      <c r="AI94" s="50"/>
      <c r="AJ94" s="50"/>
      <c r="AK94" s="51"/>
      <c r="AL94" s="51"/>
      <c r="AM94" s="52"/>
      <c r="AN94" s="52"/>
      <c r="AO94" s="55"/>
      <c r="AP94" s="79" t="s">
        <v>131</v>
      </c>
      <c r="AQ94" s="79">
        <v>1</v>
      </c>
      <c r="AR94" s="79">
        <v>0.4</v>
      </c>
      <c r="AS94" s="79">
        <v>0.4</v>
      </c>
      <c r="AT94" s="79">
        <v>96.5</v>
      </c>
    </row>
    <row r="95" spans="1:46" s="79" customFormat="1" ht="16.5" customHeight="1">
      <c r="A95"/>
      <c r="B95" s="48"/>
      <c r="C95" s="48"/>
      <c r="D95" s="48"/>
      <c r="E95" s="48"/>
      <c r="F95" s="48"/>
      <c r="G95" s="48"/>
      <c r="H95" s="48"/>
      <c r="I95" s="48"/>
      <c r="J95" s="81"/>
      <c r="K95" s="82"/>
      <c r="L95" s="82"/>
      <c r="M95" s="81"/>
      <c r="N95" s="81"/>
      <c r="O95" s="81"/>
      <c r="P95" s="81"/>
      <c r="Q95" s="81"/>
      <c r="R95" s="81"/>
      <c r="S95" s="81"/>
      <c r="T95" s="81"/>
      <c r="U95" s="81"/>
      <c r="V95" s="49"/>
      <c r="W95" s="49"/>
      <c r="X95" s="49"/>
      <c r="Y95" s="49"/>
      <c r="Z95" s="49"/>
      <c r="AA95" s="49"/>
      <c r="AB95" s="49"/>
      <c r="AC95" s="50"/>
      <c r="AD95" s="50"/>
      <c r="AE95" s="50"/>
      <c r="AF95" s="50"/>
      <c r="AG95" s="50"/>
      <c r="AH95" s="50"/>
      <c r="AI95" s="50"/>
      <c r="AJ95" s="50"/>
      <c r="AK95" s="51"/>
      <c r="AL95" s="51"/>
      <c r="AM95" s="52"/>
      <c r="AN95" s="52"/>
      <c r="AO95" s="55"/>
      <c r="AP95" s="79" t="s">
        <v>132</v>
      </c>
      <c r="AQ95" s="79">
        <v>1</v>
      </c>
      <c r="AR95" s="79">
        <v>0.4</v>
      </c>
      <c r="AS95" s="79">
        <v>0.4</v>
      </c>
      <c r="AT95" s="79">
        <v>96.9</v>
      </c>
    </row>
    <row r="96" spans="1:46" s="79" customFormat="1" ht="16.5" customHeight="1">
      <c r="A96" s="48"/>
      <c r="B96" s="48"/>
      <c r="C96" s="48"/>
      <c r="D96" s="48"/>
      <c r="E96" s="48"/>
      <c r="F96" s="48"/>
      <c r="G96" s="48"/>
      <c r="H96" s="48"/>
      <c r="I96" s="48"/>
      <c r="J96" s="81"/>
      <c r="K96" s="82"/>
      <c r="L96" s="82"/>
      <c r="M96" s="81"/>
      <c r="N96" s="81"/>
      <c r="O96" s="81"/>
      <c r="P96" s="81"/>
      <c r="Q96" s="81"/>
      <c r="R96" s="81"/>
      <c r="S96" s="81"/>
      <c r="T96" s="81"/>
      <c r="U96" s="81"/>
      <c r="V96" s="49"/>
      <c r="W96" s="49"/>
      <c r="X96" s="49"/>
      <c r="Y96" s="49"/>
      <c r="Z96" s="49"/>
      <c r="AA96" s="49"/>
      <c r="AB96" s="49"/>
      <c r="AC96" s="50"/>
      <c r="AD96" s="50"/>
      <c r="AE96" s="50"/>
      <c r="AF96" s="50"/>
      <c r="AG96" s="50"/>
      <c r="AH96" s="50"/>
      <c r="AI96" s="50"/>
      <c r="AJ96" s="50"/>
      <c r="AK96" s="51"/>
      <c r="AL96" s="51"/>
      <c r="AM96" s="52"/>
      <c r="AN96" s="52"/>
      <c r="AO96" s="55"/>
      <c r="AP96" s="79" t="s">
        <v>139</v>
      </c>
      <c r="AQ96" s="79">
        <v>1</v>
      </c>
      <c r="AR96" s="79">
        <v>0.4</v>
      </c>
      <c r="AS96" s="79">
        <v>0.4</v>
      </c>
      <c r="AT96" s="79">
        <v>100</v>
      </c>
    </row>
    <row r="97" spans="1:46" s="79" customFormat="1" ht="16.5" customHeight="1">
      <c r="A9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9"/>
      <c r="W97" s="49"/>
      <c r="X97" s="49"/>
      <c r="Y97" s="49"/>
      <c r="Z97" s="49"/>
      <c r="AA97" s="49"/>
      <c r="AB97" s="49"/>
      <c r="AC97" s="50"/>
      <c r="AD97" s="50"/>
      <c r="AE97" s="50"/>
      <c r="AF97" s="50"/>
      <c r="AG97" s="50"/>
      <c r="AH97" s="50"/>
      <c r="AI97" s="50"/>
      <c r="AJ97" s="50"/>
      <c r="AK97" s="51"/>
      <c r="AL97" s="51"/>
      <c r="AM97" s="52"/>
      <c r="AN97" s="52"/>
      <c r="AO97" s="55"/>
      <c r="AP97" s="79" t="s">
        <v>8</v>
      </c>
      <c r="AQ97" s="79">
        <v>229</v>
      </c>
      <c r="AR97" s="79">
        <v>100</v>
      </c>
      <c r="AS97" s="79">
        <v>100</v>
      </c>
    </row>
    <row r="98" spans="1:46" s="20" customFormat="1" ht="15.75" customHeight="1">
      <c r="A98" s="29"/>
      <c r="B98" s="29"/>
      <c r="C98" s="30"/>
      <c r="D98" s="31"/>
      <c r="E98" s="31"/>
      <c r="F98" s="31"/>
      <c r="G98" s="31"/>
      <c r="H98" s="31"/>
      <c r="I98" s="31"/>
      <c r="J98" s="31"/>
      <c r="K98" s="32"/>
      <c r="L98" s="32"/>
      <c r="M98" s="31"/>
      <c r="N98" s="31"/>
      <c r="O98" s="31"/>
      <c r="P98" s="27"/>
      <c r="Q98" s="27"/>
      <c r="R98" s="27"/>
      <c r="S98" s="27"/>
      <c r="T98" s="32"/>
      <c r="U98" s="32"/>
      <c r="V98" s="27"/>
      <c r="W98" s="27"/>
      <c r="X98" s="27"/>
      <c r="Y98" s="27"/>
      <c r="Z98" s="27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93"/>
      <c r="AN98" s="93"/>
      <c r="AO98" s="1" t="s">
        <v>43</v>
      </c>
    </row>
    <row r="99" spans="1:46" s="20" customFormat="1" ht="16.5" customHeight="1">
      <c r="A99" s="126" t="s">
        <v>41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8"/>
      <c r="V99" s="27"/>
      <c r="W99" s="27"/>
      <c r="X99" s="27"/>
      <c r="Y99" s="27"/>
      <c r="Z99" s="27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93"/>
      <c r="AN99" s="93"/>
      <c r="AO99" s="1"/>
    </row>
    <row r="100" spans="1:46" s="20" customFormat="1" ht="16.5" customHeight="1">
      <c r="A100" s="29"/>
      <c r="B100" s="29"/>
      <c r="C100" s="30"/>
      <c r="D100" s="31"/>
      <c r="E100" s="31"/>
      <c r="F100" s="31"/>
      <c r="G100" s="31"/>
      <c r="H100" s="31"/>
      <c r="I100" s="31"/>
      <c r="J100" s="31"/>
      <c r="K100" s="32"/>
      <c r="L100" s="32"/>
      <c r="M100" s="31"/>
      <c r="N100" s="31"/>
      <c r="O100" s="31"/>
      <c r="P100" s="27"/>
      <c r="Q100" s="27"/>
      <c r="R100" s="27"/>
      <c r="S100" s="27"/>
      <c r="T100" s="32"/>
      <c r="U100" s="32"/>
      <c r="V100" s="27"/>
      <c r="W100" s="27"/>
      <c r="X100" s="27"/>
      <c r="Y100" s="27"/>
      <c r="Z100" s="27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93"/>
      <c r="AN100" s="93"/>
      <c r="AO100" s="1"/>
    </row>
    <row r="101" spans="1:46" s="20" customFormat="1" ht="16.5" customHeight="1">
      <c r="A101" s="135" t="s">
        <v>33</v>
      </c>
      <c r="B101" s="136"/>
      <c r="C101" s="136"/>
      <c r="D101" s="136"/>
      <c r="E101" s="136"/>
      <c r="F101" s="136"/>
      <c r="G101" s="136"/>
      <c r="H101" s="137"/>
      <c r="I101" s="44">
        <v>8</v>
      </c>
      <c r="J101" s="99"/>
      <c r="K101" s="32"/>
      <c r="L101" s="32"/>
      <c r="M101" s="31"/>
      <c r="N101" s="31"/>
      <c r="O101" s="31"/>
      <c r="P101" s="27"/>
      <c r="Q101" s="27"/>
      <c r="R101" s="27"/>
      <c r="S101" s="27"/>
      <c r="T101" s="32"/>
      <c r="U101" s="32"/>
      <c r="V101" s="27"/>
      <c r="W101" s="27"/>
      <c r="X101" s="27"/>
      <c r="Y101" s="27"/>
      <c r="Z101" s="27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93"/>
      <c r="AN101" s="93"/>
      <c r="AO101" s="1"/>
    </row>
    <row r="102" spans="1:46" s="20" customFormat="1" ht="16.5" customHeight="1">
      <c r="A102" s="135" t="s">
        <v>20</v>
      </c>
      <c r="B102" s="136"/>
      <c r="C102" s="136"/>
      <c r="D102" s="136"/>
      <c r="E102" s="136"/>
      <c r="F102" s="136"/>
      <c r="G102" s="136"/>
      <c r="H102" s="137"/>
      <c r="I102" s="44">
        <v>2</v>
      </c>
      <c r="J102" s="99"/>
      <c r="K102" s="32"/>
      <c r="L102" s="32"/>
      <c r="M102" s="31"/>
      <c r="N102" s="31"/>
      <c r="O102" s="31"/>
      <c r="P102" s="27"/>
      <c r="Q102" s="27"/>
      <c r="R102" s="27"/>
      <c r="S102" s="27"/>
      <c r="T102" s="32"/>
      <c r="U102" s="32"/>
      <c r="V102" s="27"/>
      <c r="W102" s="27"/>
      <c r="X102" s="27"/>
      <c r="Y102" s="27"/>
      <c r="Z102" s="27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93"/>
      <c r="AN102" s="93"/>
      <c r="AO102" s="1"/>
    </row>
    <row r="103" spans="1:46" s="20" customFormat="1" ht="16.5" customHeight="1">
      <c r="A103" s="135" t="s">
        <v>34</v>
      </c>
      <c r="B103" s="136"/>
      <c r="C103" s="136"/>
      <c r="D103" s="136"/>
      <c r="E103" s="136"/>
      <c r="F103" s="136"/>
      <c r="G103" s="136"/>
      <c r="H103" s="137"/>
      <c r="I103" s="44">
        <v>4</v>
      </c>
      <c r="J103" s="99"/>
      <c r="K103" s="32"/>
      <c r="L103" s="32"/>
      <c r="M103" s="31"/>
      <c r="N103" s="31"/>
      <c r="O103" s="31"/>
      <c r="P103" s="27"/>
      <c r="Q103" s="27"/>
      <c r="R103" s="27"/>
      <c r="S103" s="27"/>
      <c r="T103" s="32"/>
      <c r="U103" s="32"/>
      <c r="V103" s="27"/>
      <c r="W103" s="27"/>
      <c r="X103" s="27"/>
      <c r="Y103" s="27"/>
      <c r="Z103" s="27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93"/>
      <c r="AN103" s="93"/>
      <c r="AO103" s="1"/>
    </row>
    <row r="104" spans="1:46" s="20" customFormat="1" ht="16.5" customHeight="1">
      <c r="A104" s="135" t="s">
        <v>21</v>
      </c>
      <c r="B104" s="136"/>
      <c r="C104" s="136"/>
      <c r="D104" s="136"/>
      <c r="E104" s="136"/>
      <c r="F104" s="136"/>
      <c r="G104" s="136"/>
      <c r="H104" s="137"/>
      <c r="I104" s="44">
        <v>54</v>
      </c>
      <c r="J104" s="99"/>
      <c r="K104" s="32"/>
      <c r="L104" s="32"/>
      <c r="M104" s="31"/>
      <c r="N104" s="31"/>
      <c r="O104" s="31"/>
      <c r="P104" s="27"/>
      <c r="Q104" s="27"/>
      <c r="R104" s="27"/>
      <c r="S104" s="27"/>
      <c r="T104" s="32"/>
      <c r="U104" s="32"/>
      <c r="V104" s="27"/>
      <c r="W104" s="27"/>
      <c r="X104" s="27"/>
      <c r="Y104" s="27"/>
      <c r="Z104" s="27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93"/>
      <c r="AN104" s="93"/>
      <c r="AO104" s="1"/>
    </row>
    <row r="105" spans="1:46" s="20" customFormat="1" ht="16.5" customHeight="1">
      <c r="A105" s="135" t="s">
        <v>35</v>
      </c>
      <c r="B105" s="136"/>
      <c r="C105" s="136"/>
      <c r="D105" s="136"/>
      <c r="E105" s="136"/>
      <c r="F105" s="136"/>
      <c r="G105" s="136"/>
      <c r="H105" s="137"/>
      <c r="I105" s="44">
        <v>3</v>
      </c>
      <c r="J105" s="99"/>
      <c r="K105" s="32"/>
      <c r="L105" s="32"/>
      <c r="M105" s="31"/>
      <c r="N105" s="31"/>
      <c r="O105" s="31"/>
      <c r="P105" s="27"/>
      <c r="Q105" s="27"/>
      <c r="R105" s="27"/>
      <c r="S105" s="27"/>
      <c r="T105" s="32"/>
      <c r="U105" s="32"/>
      <c r="V105" s="27"/>
      <c r="W105" s="27"/>
      <c r="X105" s="27"/>
      <c r="Y105" s="27"/>
      <c r="Z105" s="27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93"/>
      <c r="AN105" s="93"/>
      <c r="AO105" s="1" t="s">
        <v>140</v>
      </c>
    </row>
    <row r="106" spans="1:46" s="20" customFormat="1" ht="16.5" customHeight="1">
      <c r="A106" s="135" t="s">
        <v>36</v>
      </c>
      <c r="B106" s="136"/>
      <c r="C106" s="136"/>
      <c r="D106" s="136"/>
      <c r="E106" s="136"/>
      <c r="F106" s="136"/>
      <c r="G106" s="136"/>
      <c r="H106" s="137"/>
      <c r="I106" s="44">
        <v>9</v>
      </c>
      <c r="J106" s="99"/>
      <c r="K106" s="32"/>
      <c r="L106" s="32"/>
      <c r="M106" s="31"/>
      <c r="N106" s="31"/>
      <c r="O106" s="31"/>
      <c r="P106" s="27"/>
      <c r="Q106" s="27"/>
      <c r="R106" s="27"/>
      <c r="S106" s="27"/>
      <c r="T106" s="32"/>
      <c r="U106" s="32"/>
      <c r="V106" s="27"/>
      <c r="W106" s="27"/>
      <c r="X106" s="27"/>
      <c r="Y106" s="27"/>
      <c r="Z106" s="27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93"/>
      <c r="AN106" s="93"/>
      <c r="AO106" s="1"/>
      <c r="AQ106" s="20" t="s">
        <v>27</v>
      </c>
      <c r="AR106" s="20" t="s">
        <v>28</v>
      </c>
      <c r="AS106" s="20" t="s">
        <v>29</v>
      </c>
      <c r="AT106" s="20" t="s">
        <v>30</v>
      </c>
    </row>
    <row r="107" spans="1:46" s="20" customFormat="1" ht="16.5" customHeight="1">
      <c r="A107" s="135" t="s">
        <v>22</v>
      </c>
      <c r="B107" s="136"/>
      <c r="C107" s="136"/>
      <c r="D107" s="136"/>
      <c r="E107" s="136"/>
      <c r="F107" s="136"/>
      <c r="G107" s="136"/>
      <c r="H107" s="137"/>
      <c r="I107" s="44">
        <v>13</v>
      </c>
      <c r="J107" s="99"/>
      <c r="K107" s="32"/>
      <c r="L107" s="32"/>
      <c r="M107" s="31"/>
      <c r="N107" s="31"/>
      <c r="O107" s="31"/>
      <c r="P107" s="27"/>
      <c r="Q107" s="27"/>
      <c r="R107" s="27"/>
      <c r="S107" s="27"/>
      <c r="T107" s="32"/>
      <c r="U107" s="32"/>
      <c r="V107" s="27"/>
      <c r="W107" s="27"/>
      <c r="X107" s="27"/>
      <c r="Y107" s="27"/>
      <c r="Z107" s="27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93"/>
      <c r="AN107" s="93"/>
      <c r="AO107" s="1" t="s">
        <v>31</v>
      </c>
      <c r="AP107" s="20" t="s">
        <v>118</v>
      </c>
      <c r="AQ107" s="20">
        <v>29</v>
      </c>
      <c r="AR107" s="20">
        <v>12.7</v>
      </c>
      <c r="AS107" s="20">
        <v>12.7</v>
      </c>
      <c r="AT107" s="20">
        <v>12.7</v>
      </c>
    </row>
    <row r="108" spans="1:46" s="20" customFormat="1" ht="16.5" customHeight="1">
      <c r="A108" s="135" t="s">
        <v>37</v>
      </c>
      <c r="B108" s="136"/>
      <c r="C108" s="136"/>
      <c r="D108" s="136"/>
      <c r="E108" s="136"/>
      <c r="F108" s="136"/>
      <c r="G108" s="136"/>
      <c r="H108" s="137"/>
      <c r="I108" s="44">
        <v>27</v>
      </c>
      <c r="J108" s="99"/>
      <c r="K108" s="32"/>
      <c r="L108" s="32"/>
      <c r="M108" s="31"/>
      <c r="N108" s="31"/>
      <c r="O108" s="31"/>
      <c r="P108" s="27"/>
      <c r="Q108" s="27"/>
      <c r="R108" s="27"/>
      <c r="S108" s="27"/>
      <c r="T108" s="32"/>
      <c r="U108" s="32"/>
      <c r="V108" s="27"/>
      <c r="W108" s="27"/>
      <c r="X108" s="27"/>
      <c r="Y108" s="27"/>
      <c r="Z108" s="27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93"/>
      <c r="AN108" s="93"/>
      <c r="AO108" s="1"/>
      <c r="AP108" s="20" t="s">
        <v>119</v>
      </c>
      <c r="AQ108" s="20">
        <v>18</v>
      </c>
      <c r="AR108" s="20">
        <v>7.9</v>
      </c>
      <c r="AS108" s="20">
        <v>7.9</v>
      </c>
      <c r="AT108" s="20">
        <v>20.5</v>
      </c>
    </row>
    <row r="109" spans="1:46" s="20" customFormat="1" ht="16.5" customHeight="1">
      <c r="A109" s="135" t="s">
        <v>23</v>
      </c>
      <c r="B109" s="136"/>
      <c r="C109" s="136"/>
      <c r="D109" s="136"/>
      <c r="E109" s="136"/>
      <c r="F109" s="136"/>
      <c r="G109" s="136"/>
      <c r="H109" s="137"/>
      <c r="I109" s="45"/>
      <c r="J109" s="31"/>
      <c r="K109" s="32"/>
      <c r="L109" s="32"/>
      <c r="M109" s="31"/>
      <c r="N109" s="31"/>
      <c r="O109" s="31"/>
      <c r="P109" s="27"/>
      <c r="Q109" s="27"/>
      <c r="R109" s="27"/>
      <c r="S109" s="27"/>
      <c r="T109" s="32"/>
      <c r="U109" s="32"/>
      <c r="V109" s="27"/>
      <c r="W109" s="27"/>
      <c r="X109" s="27"/>
      <c r="Y109" s="27"/>
      <c r="Z109" s="27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93"/>
      <c r="AN109" s="93"/>
      <c r="AO109" s="1"/>
      <c r="AP109" s="20" t="s">
        <v>120</v>
      </c>
      <c r="AQ109" s="20">
        <v>7</v>
      </c>
      <c r="AR109" s="20">
        <v>3.1</v>
      </c>
      <c r="AS109" s="20">
        <v>3.1</v>
      </c>
      <c r="AT109" s="20">
        <v>23.6</v>
      </c>
    </row>
    <row r="110" spans="1:46" s="20" customFormat="1" ht="16.5" customHeight="1">
      <c r="A110" t="s">
        <v>180</v>
      </c>
      <c r="B110" s="48"/>
      <c r="C110" s="48"/>
      <c r="D110" s="48"/>
      <c r="E110" s="48"/>
      <c r="F110" s="48"/>
      <c r="G110" s="48"/>
      <c r="H110" s="48"/>
      <c r="I110" s="48"/>
      <c r="J110" s="31"/>
      <c r="K110" s="32"/>
      <c r="L110" s="32"/>
      <c r="M110" s="31"/>
      <c r="N110" s="31"/>
      <c r="O110" s="31"/>
      <c r="P110" s="27"/>
      <c r="Q110" s="27"/>
      <c r="R110" s="27"/>
      <c r="S110" s="27"/>
      <c r="T110" s="32"/>
      <c r="U110" s="32"/>
      <c r="V110" s="27"/>
      <c r="W110" s="27"/>
      <c r="X110" s="27"/>
      <c r="Y110" s="27"/>
      <c r="Z110" s="27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93"/>
      <c r="AN110" s="93"/>
      <c r="AO110" s="1"/>
    </row>
    <row r="111" spans="1:46" s="20" customFormat="1" ht="16.5" customHeight="1">
      <c r="A111" t="s">
        <v>181</v>
      </c>
      <c r="B111" s="48"/>
      <c r="C111" s="48"/>
      <c r="D111" s="48"/>
      <c r="E111" s="48"/>
      <c r="F111" s="48"/>
      <c r="G111" s="48"/>
      <c r="H111" s="48"/>
      <c r="I111" s="48"/>
      <c r="J111" s="31"/>
      <c r="K111" s="32"/>
      <c r="L111" s="32"/>
      <c r="M111" s="31"/>
      <c r="N111" s="31"/>
      <c r="O111" s="31"/>
      <c r="P111" s="27"/>
      <c r="Q111" s="27"/>
      <c r="R111" s="27"/>
      <c r="S111" s="27"/>
      <c r="T111" s="32"/>
      <c r="U111" s="32"/>
      <c r="V111" s="27"/>
      <c r="W111" s="27"/>
      <c r="X111" s="27"/>
      <c r="Y111" s="27"/>
      <c r="Z111" s="27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93"/>
      <c r="AN111" s="93"/>
      <c r="AO111" s="1"/>
    </row>
    <row r="112" spans="1:46" s="20" customFormat="1" ht="16.5" customHeight="1">
      <c r="A112" t="s">
        <v>182</v>
      </c>
      <c r="B112" s="48"/>
      <c r="C112" s="48"/>
      <c r="D112" s="48"/>
      <c r="E112" s="48"/>
      <c r="F112" s="48"/>
      <c r="G112" s="48"/>
      <c r="H112" s="48"/>
      <c r="I112" s="48"/>
      <c r="J112" s="31"/>
      <c r="K112" s="32"/>
      <c r="L112" s="32"/>
      <c r="M112" s="31"/>
      <c r="N112" s="31"/>
      <c r="O112" s="31"/>
      <c r="P112" s="27"/>
      <c r="Q112" s="27"/>
      <c r="R112" s="27"/>
      <c r="S112" s="27"/>
      <c r="T112" s="32"/>
      <c r="U112" s="32"/>
      <c r="V112" s="27"/>
      <c r="W112" s="27"/>
      <c r="X112" s="27"/>
      <c r="Y112" s="27"/>
      <c r="Z112" s="27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93"/>
      <c r="AN112" s="93"/>
      <c r="AO112" s="1"/>
    </row>
    <row r="113" spans="1:54" s="20" customFormat="1" ht="16.5" customHeight="1">
      <c r="A113" t="s">
        <v>183</v>
      </c>
      <c r="B113" s="48"/>
      <c r="C113" s="48"/>
      <c r="D113" s="48"/>
      <c r="E113" s="48"/>
      <c r="F113" s="48"/>
      <c r="G113" s="48"/>
      <c r="H113" s="48"/>
      <c r="I113" s="48"/>
      <c r="J113" s="31"/>
      <c r="K113" s="32"/>
      <c r="L113" s="32"/>
      <c r="M113" s="31"/>
      <c r="N113" s="31"/>
      <c r="O113" s="31"/>
      <c r="P113" s="27"/>
      <c r="Q113" s="27"/>
      <c r="R113" s="27"/>
      <c r="S113" s="27"/>
      <c r="T113" s="32"/>
      <c r="U113" s="32"/>
      <c r="V113" s="27"/>
      <c r="W113" s="27"/>
      <c r="X113" s="27"/>
      <c r="Y113" s="27"/>
      <c r="Z113" s="27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93"/>
      <c r="AN113" s="93"/>
      <c r="AO113" s="1"/>
    </row>
    <row r="114" spans="1:54" s="20" customFormat="1" ht="16.5" customHeight="1">
      <c r="A114" t="s">
        <v>184</v>
      </c>
      <c r="B114" s="48"/>
      <c r="C114" s="48"/>
      <c r="D114" s="48"/>
      <c r="E114" s="48"/>
      <c r="F114" s="48"/>
      <c r="G114" s="48"/>
      <c r="H114" s="48"/>
      <c r="I114" s="48"/>
      <c r="J114" s="31"/>
      <c r="K114" s="32"/>
      <c r="L114" s="32"/>
      <c r="M114" s="31"/>
      <c r="N114" s="31"/>
      <c r="O114" s="31"/>
      <c r="P114" s="27"/>
      <c r="Q114" s="27"/>
      <c r="R114" s="27"/>
      <c r="S114" s="27"/>
      <c r="T114" s="32"/>
      <c r="U114" s="32"/>
      <c r="V114" s="27"/>
      <c r="W114" s="27"/>
      <c r="X114" s="27"/>
      <c r="Y114" s="27"/>
      <c r="Z114" s="27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93"/>
      <c r="AN114" s="93"/>
      <c r="AO114" s="1"/>
    </row>
    <row r="115" spans="1:54" s="20" customFormat="1" ht="16.5" customHeight="1">
      <c r="A115" t="s">
        <v>185</v>
      </c>
      <c r="B115" s="48"/>
      <c r="C115" s="48"/>
      <c r="D115" s="48"/>
      <c r="E115" s="48"/>
      <c r="F115" s="48"/>
      <c r="G115" s="48"/>
      <c r="H115" s="48"/>
      <c r="I115" s="48"/>
      <c r="J115" s="31"/>
      <c r="K115" s="32"/>
      <c r="L115" s="32"/>
      <c r="M115" s="31"/>
      <c r="N115" s="31"/>
      <c r="O115" s="31"/>
      <c r="P115" s="27"/>
      <c r="Q115" s="27"/>
      <c r="R115" s="27"/>
      <c r="S115" s="27"/>
      <c r="T115" s="32"/>
      <c r="U115" s="32"/>
      <c r="V115" s="27"/>
      <c r="W115" s="27"/>
      <c r="X115" s="27"/>
      <c r="Y115" s="27"/>
      <c r="Z115" s="27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93"/>
      <c r="AN115" s="93"/>
      <c r="AO115" s="1"/>
    </row>
    <row r="116" spans="1:54" s="20" customFormat="1" ht="16.5" customHeight="1">
      <c r="A116" t="s">
        <v>186</v>
      </c>
      <c r="B116" s="48"/>
      <c r="C116" s="48"/>
      <c r="D116" s="48"/>
      <c r="E116" s="48"/>
      <c r="F116" s="48"/>
      <c r="G116" s="48"/>
      <c r="H116" s="48"/>
      <c r="I116" s="48"/>
      <c r="J116" s="31"/>
      <c r="K116" s="32"/>
      <c r="L116" s="32"/>
      <c r="M116" s="31"/>
      <c r="N116" s="31"/>
      <c r="O116" s="31"/>
      <c r="P116" s="27"/>
      <c r="Q116" s="27"/>
      <c r="R116" s="27"/>
      <c r="S116" s="27"/>
      <c r="T116" s="32"/>
      <c r="U116" s="32"/>
      <c r="V116" s="27"/>
      <c r="W116" s="27"/>
      <c r="X116" s="27"/>
      <c r="Y116" s="27"/>
      <c r="Z116" s="27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93"/>
      <c r="AN116" s="93"/>
      <c r="AO116" s="1"/>
    </row>
    <row r="117" spans="1:54" s="20" customFormat="1" ht="16.5" customHeight="1">
      <c r="A117" t="s">
        <v>187</v>
      </c>
      <c r="B117" s="48"/>
      <c r="C117" s="48"/>
      <c r="D117" s="48"/>
      <c r="E117" s="48"/>
      <c r="F117" s="48"/>
      <c r="G117" s="48"/>
      <c r="H117" s="48"/>
      <c r="I117" s="48"/>
      <c r="J117" s="31"/>
      <c r="K117" s="32"/>
      <c r="L117" s="32"/>
      <c r="M117" s="31"/>
      <c r="N117" s="31"/>
      <c r="O117" s="31"/>
      <c r="P117" s="27"/>
      <c r="Q117" s="27"/>
      <c r="R117" s="27"/>
      <c r="S117" s="27"/>
      <c r="T117" s="32"/>
      <c r="U117" s="32"/>
      <c r="V117" s="27"/>
      <c r="W117" s="27"/>
      <c r="X117" s="27"/>
      <c r="Y117" s="27"/>
      <c r="Z117" s="27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93"/>
      <c r="AN117" s="93"/>
      <c r="AO117" s="1"/>
    </row>
    <row r="118" spans="1:54" s="20" customFormat="1" ht="16.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31"/>
      <c r="K118" s="32"/>
      <c r="L118" s="32"/>
      <c r="M118" s="31"/>
      <c r="N118" s="31"/>
      <c r="O118" s="31"/>
      <c r="P118" s="27"/>
      <c r="Q118" s="27"/>
      <c r="R118" s="27"/>
      <c r="S118" s="27"/>
      <c r="T118" s="32"/>
      <c r="U118" s="32"/>
      <c r="V118" s="27"/>
      <c r="W118" s="27"/>
      <c r="X118" s="27"/>
      <c r="Y118" s="27"/>
      <c r="Z118" s="27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93"/>
      <c r="AN118" s="93"/>
      <c r="AO118" s="1"/>
    </row>
    <row r="119" spans="1:54" s="20" customFormat="1" ht="16.5" customHeight="1">
      <c r="A11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31"/>
      <c r="O119" s="31"/>
      <c r="P119" s="27"/>
      <c r="Q119" s="27"/>
      <c r="R119" s="27"/>
      <c r="S119" s="27"/>
      <c r="T119" s="32"/>
      <c r="U119" s="32"/>
      <c r="V119" s="27"/>
      <c r="W119" s="27"/>
      <c r="X119" s="27"/>
      <c r="Y119" s="27"/>
      <c r="Z119" s="27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93"/>
      <c r="AN119" s="93"/>
      <c r="AO119" s="1"/>
      <c r="AX119" s="20" t="s">
        <v>142</v>
      </c>
      <c r="AY119" s="20">
        <v>1</v>
      </c>
      <c r="AZ119" s="20">
        <v>0.4</v>
      </c>
      <c r="BA119" s="20">
        <v>0.4</v>
      </c>
      <c r="BB119" s="20">
        <v>87.8</v>
      </c>
    </row>
    <row r="120" spans="1:54" s="20" customFormat="1" ht="16.5" customHeight="1">
      <c r="A120"/>
      <c r="B120" s="48"/>
      <c r="C120" s="48"/>
      <c r="D120" s="48"/>
      <c r="E120" s="48"/>
      <c r="F120" s="48"/>
      <c r="G120" s="48"/>
      <c r="H120" s="48"/>
      <c r="I120" s="48"/>
      <c r="J120" s="31"/>
      <c r="K120" s="32"/>
      <c r="L120" s="32"/>
      <c r="M120" s="31"/>
      <c r="N120" s="31"/>
      <c r="O120" s="31"/>
      <c r="P120" s="27"/>
      <c r="Q120" s="27"/>
      <c r="R120" s="27"/>
      <c r="S120" s="27"/>
      <c r="T120" s="32"/>
      <c r="U120" s="32"/>
      <c r="V120" s="27"/>
      <c r="W120" s="27"/>
      <c r="X120" s="27"/>
      <c r="Y120" s="27"/>
      <c r="Z120" s="27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93"/>
      <c r="AN120" s="93"/>
      <c r="AO120" s="1"/>
      <c r="AX120" s="20" t="s">
        <v>143</v>
      </c>
      <c r="AY120" s="20">
        <v>1</v>
      </c>
      <c r="AZ120" s="20">
        <v>0.4</v>
      </c>
      <c r="BA120" s="20">
        <v>0.4</v>
      </c>
      <c r="BB120" s="20">
        <v>88.2</v>
      </c>
    </row>
    <row r="121" spans="1:54" s="20" customFormat="1" ht="16.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31"/>
      <c r="K121" s="32"/>
      <c r="L121" s="32"/>
      <c r="M121" s="31"/>
      <c r="N121" s="31"/>
      <c r="O121" s="31"/>
      <c r="P121" s="27"/>
      <c r="Q121" s="27"/>
      <c r="R121" s="27"/>
      <c r="S121" s="27"/>
      <c r="T121" s="32"/>
      <c r="U121" s="32"/>
      <c r="V121" s="27"/>
      <c r="W121" s="27"/>
      <c r="X121" s="27"/>
      <c r="Y121" s="27"/>
      <c r="Z121" s="27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93"/>
      <c r="AN121" s="93"/>
      <c r="AO121" s="1"/>
      <c r="AX121" s="20" t="s">
        <v>144</v>
      </c>
      <c r="AY121" s="20">
        <v>1</v>
      </c>
      <c r="AZ121" s="20">
        <v>0.4</v>
      </c>
      <c r="BA121" s="20">
        <v>0.4</v>
      </c>
      <c r="BB121" s="20">
        <v>88.6</v>
      </c>
    </row>
    <row r="122" spans="1:54" s="20" customFormat="1" ht="16.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31"/>
      <c r="K122" s="32"/>
      <c r="L122" s="32"/>
      <c r="M122" s="31"/>
      <c r="N122" s="31"/>
      <c r="O122" s="31"/>
      <c r="P122" s="27"/>
      <c r="Q122" s="27"/>
      <c r="R122" s="27"/>
      <c r="S122" s="27"/>
      <c r="T122" s="32"/>
      <c r="U122" s="32"/>
      <c r="V122" s="27"/>
      <c r="W122" s="27"/>
      <c r="X122" s="27"/>
      <c r="Y122" s="27"/>
      <c r="Z122" s="27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93"/>
      <c r="AN122" s="93"/>
      <c r="AO122" s="1"/>
      <c r="AX122" s="20" t="s">
        <v>145</v>
      </c>
      <c r="AY122" s="20">
        <v>1</v>
      </c>
      <c r="AZ122" s="20">
        <v>0.4</v>
      </c>
      <c r="BA122" s="20">
        <v>0.4</v>
      </c>
      <c r="BB122" s="20">
        <v>89.1</v>
      </c>
    </row>
    <row r="123" spans="1:54" s="26" customFormat="1" ht="18.75" customHeight="1">
      <c r="A123" s="31"/>
      <c r="B123" s="33"/>
      <c r="C123" s="33"/>
      <c r="D123" s="33"/>
      <c r="E123" s="33"/>
      <c r="F123" s="33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106"/>
      <c r="W123" s="107"/>
      <c r="X123" s="107"/>
      <c r="Y123" s="107"/>
      <c r="Z123" s="107"/>
      <c r="AA123" s="108"/>
      <c r="AB123" s="16"/>
      <c r="AC123" s="106"/>
      <c r="AD123" s="107"/>
      <c r="AE123" s="107"/>
      <c r="AF123" s="107"/>
      <c r="AG123" s="107"/>
      <c r="AH123" s="108"/>
      <c r="AI123" s="106"/>
      <c r="AJ123" s="108"/>
      <c r="AK123" s="115"/>
      <c r="AL123" s="116"/>
      <c r="AM123" s="116"/>
      <c r="AN123" s="117"/>
      <c r="AO123" s="25"/>
      <c r="AP123" s="26" t="s">
        <v>121</v>
      </c>
      <c r="AQ123" s="26">
        <v>55</v>
      </c>
      <c r="AR123" s="26">
        <v>24</v>
      </c>
      <c r="AS123" s="26">
        <v>24</v>
      </c>
      <c r="AT123" s="26">
        <v>100</v>
      </c>
      <c r="AX123" s="26" t="s">
        <v>153</v>
      </c>
      <c r="AY123" s="26">
        <v>1</v>
      </c>
      <c r="AZ123" s="26">
        <v>0.4</v>
      </c>
      <c r="BA123" s="26">
        <v>0.4</v>
      </c>
      <c r="BB123" s="26">
        <v>92.6</v>
      </c>
    </row>
    <row r="124" spans="1:54" s="26" customFormat="1" ht="18.75" customHeight="1">
      <c r="A124" s="34"/>
      <c r="B124" s="126" t="s">
        <v>80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8"/>
      <c r="V124" s="17">
        <v>1</v>
      </c>
      <c r="W124" s="17">
        <v>2</v>
      </c>
      <c r="X124" s="17">
        <v>3</v>
      </c>
      <c r="Y124" s="17">
        <v>4</v>
      </c>
      <c r="Z124" s="17">
        <v>5</v>
      </c>
      <c r="AA124" s="17" t="s">
        <v>13</v>
      </c>
      <c r="AB124" s="18" t="s">
        <v>14</v>
      </c>
      <c r="AC124" s="17">
        <v>1</v>
      </c>
      <c r="AD124" s="17">
        <v>2</v>
      </c>
      <c r="AE124" s="17">
        <v>3</v>
      </c>
      <c r="AF124" s="17">
        <v>4</v>
      </c>
      <c r="AG124" s="17">
        <v>5</v>
      </c>
      <c r="AH124" s="17" t="s">
        <v>13</v>
      </c>
      <c r="AI124" s="65" t="s">
        <v>47</v>
      </c>
      <c r="AJ124" s="65" t="s">
        <v>48</v>
      </c>
      <c r="AK124" s="19" t="s">
        <v>15</v>
      </c>
      <c r="AL124" s="19" t="s">
        <v>16</v>
      </c>
      <c r="AM124" s="84" t="s">
        <v>17</v>
      </c>
      <c r="AN124" s="84" t="s">
        <v>18</v>
      </c>
      <c r="AO124" s="25"/>
      <c r="AP124" s="26" t="s">
        <v>8</v>
      </c>
      <c r="AQ124" s="26">
        <v>229</v>
      </c>
      <c r="AR124" s="26">
        <v>100</v>
      </c>
      <c r="AS124" s="26">
        <v>100</v>
      </c>
      <c r="AX124" s="26" t="s">
        <v>154</v>
      </c>
      <c r="AY124" s="26">
        <v>1</v>
      </c>
      <c r="AZ124" s="26">
        <v>0.4</v>
      </c>
      <c r="BA124" s="26">
        <v>0.4</v>
      </c>
      <c r="BB124" s="26">
        <v>93</v>
      </c>
    </row>
    <row r="125" spans="1:54" s="26" customFormat="1" ht="18.75" customHeight="1">
      <c r="A125" s="35">
        <v>16</v>
      </c>
      <c r="B125" s="129" t="s">
        <v>81</v>
      </c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1"/>
      <c r="V125" s="36">
        <f t="shared" ref="V125:AB125" si="17">AP54</f>
        <v>4</v>
      </c>
      <c r="W125" s="36">
        <f t="shared" si="17"/>
        <v>14</v>
      </c>
      <c r="X125" s="36">
        <f t="shared" si="17"/>
        <v>30</v>
      </c>
      <c r="Y125" s="36">
        <f t="shared" si="17"/>
        <v>43</v>
      </c>
      <c r="Z125" s="36">
        <f t="shared" si="17"/>
        <v>37</v>
      </c>
      <c r="AA125" s="36">
        <f t="shared" si="17"/>
        <v>1</v>
      </c>
      <c r="AB125" s="36">
        <f t="shared" si="17"/>
        <v>129</v>
      </c>
      <c r="AC125" s="22">
        <f t="shared" ref="AC125:AH129" si="18">V125/$AB125</f>
        <v>3.1007751937984496E-2</v>
      </c>
      <c r="AD125" s="22">
        <f t="shared" si="18"/>
        <v>0.10852713178294573</v>
      </c>
      <c r="AE125" s="22">
        <f t="shared" si="18"/>
        <v>0.23255813953488372</v>
      </c>
      <c r="AF125" s="22">
        <f t="shared" si="18"/>
        <v>0.33333333333333331</v>
      </c>
      <c r="AG125" s="22">
        <f t="shared" si="18"/>
        <v>0.2868217054263566</v>
      </c>
      <c r="AH125" s="22">
        <f t="shared" si="18"/>
        <v>7.7519379844961239E-3</v>
      </c>
      <c r="AI125" s="22">
        <f>(V125+W125)/(V125+W125+X125+Y125+Z125)</f>
        <v>0.140625</v>
      </c>
      <c r="AJ125" s="22">
        <f>(X125+Y125+Z125)/(V125+W125+X125+Y125+Z125)</f>
        <v>0.859375</v>
      </c>
      <c r="AK125" s="37">
        <f>BC54</f>
        <v>3.74</v>
      </c>
      <c r="AL125" s="37">
        <f t="shared" ref="AL125:AN129" si="19">BD54</f>
        <v>1.0900000000000001</v>
      </c>
      <c r="AM125" s="38">
        <f t="shared" si="19"/>
        <v>4</v>
      </c>
      <c r="AN125" s="38">
        <f t="shared" si="19"/>
        <v>4</v>
      </c>
      <c r="AO125" s="25" t="s">
        <v>43</v>
      </c>
      <c r="AX125" s="26" t="s">
        <v>155</v>
      </c>
      <c r="AY125" s="26">
        <v>1</v>
      </c>
      <c r="AZ125" s="26">
        <v>0.4</v>
      </c>
      <c r="BA125" s="26">
        <v>0.4</v>
      </c>
      <c r="BB125" s="26">
        <v>93.4</v>
      </c>
    </row>
    <row r="126" spans="1:54" s="26" customFormat="1" ht="18.75" customHeight="1">
      <c r="A126" s="21">
        <v>17</v>
      </c>
      <c r="B126" s="129" t="s">
        <v>82</v>
      </c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1"/>
      <c r="V126" s="36">
        <f t="shared" ref="V126:V129" si="20">AP55</f>
        <v>4</v>
      </c>
      <c r="W126" s="36">
        <f t="shared" ref="W126:AB129" si="21">AQ55</f>
        <v>7</v>
      </c>
      <c r="X126" s="36">
        <f t="shared" si="21"/>
        <v>24</v>
      </c>
      <c r="Y126" s="36">
        <f t="shared" si="21"/>
        <v>47</v>
      </c>
      <c r="Z126" s="36">
        <f t="shared" si="21"/>
        <v>47</v>
      </c>
      <c r="AA126" s="36">
        <f t="shared" si="21"/>
        <v>0</v>
      </c>
      <c r="AB126" s="36">
        <f t="shared" si="21"/>
        <v>129</v>
      </c>
      <c r="AC126" s="22">
        <f t="shared" si="18"/>
        <v>3.1007751937984496E-2</v>
      </c>
      <c r="AD126" s="22">
        <f t="shared" si="18"/>
        <v>5.4263565891472867E-2</v>
      </c>
      <c r="AE126" s="22">
        <f t="shared" si="18"/>
        <v>0.18604651162790697</v>
      </c>
      <c r="AF126" s="22">
        <f t="shared" si="18"/>
        <v>0.36434108527131781</v>
      </c>
      <c r="AG126" s="22">
        <f t="shared" si="18"/>
        <v>0.36434108527131781</v>
      </c>
      <c r="AH126" s="22">
        <f t="shared" si="18"/>
        <v>0</v>
      </c>
      <c r="AI126" s="22">
        <f>(V126+W126)/(V126+W126+X126+Y126+Z126)</f>
        <v>8.5271317829457363E-2</v>
      </c>
      <c r="AJ126" s="22">
        <f>(X126+Y126+Z126)/(V126+W126+X126+Y126+Z126)</f>
        <v>0.9147286821705426</v>
      </c>
      <c r="AK126" s="37">
        <f t="shared" ref="AK126:AK129" si="22">BC55</f>
        <v>3.98</v>
      </c>
      <c r="AL126" s="37">
        <f t="shared" si="19"/>
        <v>1.03</v>
      </c>
      <c r="AM126" s="38">
        <f t="shared" si="19"/>
        <v>4</v>
      </c>
      <c r="AN126" s="38" t="str">
        <f t="shared" si="19"/>
        <v>4b</v>
      </c>
      <c r="AO126" s="25"/>
      <c r="AX126" s="26" t="s">
        <v>156</v>
      </c>
      <c r="AY126" s="26">
        <v>1</v>
      </c>
      <c r="AZ126" s="26">
        <v>0.4</v>
      </c>
      <c r="BA126" s="26">
        <v>0.4</v>
      </c>
      <c r="BB126" s="26">
        <v>93.9</v>
      </c>
    </row>
    <row r="127" spans="1:54" s="26" customFormat="1" ht="18.75" customHeight="1">
      <c r="A127" s="35">
        <v>18</v>
      </c>
      <c r="B127" s="129" t="s">
        <v>19</v>
      </c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1"/>
      <c r="V127" s="36">
        <f t="shared" si="20"/>
        <v>6</v>
      </c>
      <c r="W127" s="36">
        <f t="shared" si="21"/>
        <v>12</v>
      </c>
      <c r="X127" s="36">
        <f t="shared" si="21"/>
        <v>22</v>
      </c>
      <c r="Y127" s="36">
        <f t="shared" si="21"/>
        <v>43</v>
      </c>
      <c r="Z127" s="36">
        <f t="shared" si="21"/>
        <v>24</v>
      </c>
      <c r="AA127" s="36">
        <f t="shared" si="21"/>
        <v>22</v>
      </c>
      <c r="AB127" s="36">
        <f t="shared" si="21"/>
        <v>129</v>
      </c>
      <c r="AC127" s="22">
        <f t="shared" si="18"/>
        <v>4.6511627906976744E-2</v>
      </c>
      <c r="AD127" s="22">
        <f t="shared" si="18"/>
        <v>9.3023255813953487E-2</v>
      </c>
      <c r="AE127" s="22">
        <f t="shared" si="18"/>
        <v>0.17054263565891473</v>
      </c>
      <c r="AF127" s="22">
        <f t="shared" si="18"/>
        <v>0.33333333333333331</v>
      </c>
      <c r="AG127" s="22">
        <f t="shared" si="18"/>
        <v>0.18604651162790697</v>
      </c>
      <c r="AH127" s="22">
        <f t="shared" si="18"/>
        <v>0.17054263565891473</v>
      </c>
      <c r="AI127" s="22">
        <f>(V127+W127)/(V127+W127+X127+Y127+Z127)</f>
        <v>0.16822429906542055</v>
      </c>
      <c r="AJ127" s="22">
        <f>(X127+Y127+Z127)/(V127+W127+X127+Y127+Z127)</f>
        <v>0.83177570093457942</v>
      </c>
      <c r="AK127" s="37">
        <f t="shared" si="22"/>
        <v>3.63</v>
      </c>
      <c r="AL127" s="37">
        <f t="shared" si="19"/>
        <v>1.1200000000000001</v>
      </c>
      <c r="AM127" s="38">
        <f t="shared" si="19"/>
        <v>4</v>
      </c>
      <c r="AN127" s="38">
        <f t="shared" si="19"/>
        <v>4</v>
      </c>
      <c r="AO127" s="25"/>
      <c r="AX127" s="26" t="s">
        <v>44</v>
      </c>
      <c r="AY127" s="26">
        <v>2</v>
      </c>
      <c r="AZ127" s="26">
        <v>0.9</v>
      </c>
      <c r="BA127" s="26">
        <v>0.9</v>
      </c>
      <c r="BB127" s="26">
        <v>94.8</v>
      </c>
    </row>
    <row r="128" spans="1:54" s="26" customFormat="1" ht="18.75" customHeight="1">
      <c r="A128" s="21">
        <v>19</v>
      </c>
      <c r="B128" s="129" t="s">
        <v>83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1"/>
      <c r="V128" s="36">
        <f t="shared" si="20"/>
        <v>3</v>
      </c>
      <c r="W128" s="36">
        <f t="shared" si="21"/>
        <v>13</v>
      </c>
      <c r="X128" s="36">
        <f t="shared" si="21"/>
        <v>26</v>
      </c>
      <c r="Y128" s="36">
        <f t="shared" si="21"/>
        <v>52</v>
      </c>
      <c r="Z128" s="36">
        <f t="shared" si="21"/>
        <v>31</v>
      </c>
      <c r="AA128" s="36">
        <f t="shared" si="21"/>
        <v>4</v>
      </c>
      <c r="AB128" s="36">
        <f t="shared" si="21"/>
        <v>129</v>
      </c>
      <c r="AC128" s="22">
        <f t="shared" si="18"/>
        <v>2.3255813953488372E-2</v>
      </c>
      <c r="AD128" s="22">
        <f t="shared" si="18"/>
        <v>0.10077519379844961</v>
      </c>
      <c r="AE128" s="22">
        <f t="shared" si="18"/>
        <v>0.20155038759689922</v>
      </c>
      <c r="AF128" s="22">
        <f t="shared" si="18"/>
        <v>0.40310077519379844</v>
      </c>
      <c r="AG128" s="22">
        <f t="shared" si="18"/>
        <v>0.24031007751937986</v>
      </c>
      <c r="AH128" s="22">
        <f t="shared" si="18"/>
        <v>3.1007751937984496E-2</v>
      </c>
      <c r="AI128" s="22">
        <f>(V128+W128)/(V128+W128+X128+Y128+Z128)</f>
        <v>0.128</v>
      </c>
      <c r="AJ128" s="22">
        <f>(X128+Y128+Z128)/(V128+W128+X128+Y128+Z128)</f>
        <v>0.872</v>
      </c>
      <c r="AK128" s="37">
        <f t="shared" si="22"/>
        <v>3.76</v>
      </c>
      <c r="AL128" s="37">
        <f t="shared" si="19"/>
        <v>1.02</v>
      </c>
      <c r="AM128" s="38">
        <f t="shared" si="19"/>
        <v>4</v>
      </c>
      <c r="AN128" s="38">
        <f t="shared" si="19"/>
        <v>4</v>
      </c>
      <c r="AO128" s="25"/>
      <c r="AX128" s="26" t="s">
        <v>157</v>
      </c>
      <c r="AY128" s="26">
        <v>1</v>
      </c>
      <c r="AZ128" s="26">
        <v>0.4</v>
      </c>
      <c r="BA128" s="26">
        <v>0.4</v>
      </c>
      <c r="BB128" s="26">
        <v>95.2</v>
      </c>
    </row>
    <row r="129" spans="1:58" s="26" customFormat="1" ht="31.5" customHeight="1">
      <c r="A129" s="39">
        <v>20</v>
      </c>
      <c r="B129" s="132" t="s">
        <v>84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4"/>
      <c r="V129" s="40">
        <f t="shared" si="20"/>
        <v>3</v>
      </c>
      <c r="W129" s="40">
        <f t="shared" si="21"/>
        <v>13</v>
      </c>
      <c r="X129" s="40">
        <f t="shared" si="21"/>
        <v>25</v>
      </c>
      <c r="Y129" s="40">
        <f t="shared" si="21"/>
        <v>58</v>
      </c>
      <c r="Z129" s="40">
        <f t="shared" si="21"/>
        <v>28</v>
      </c>
      <c r="AA129" s="40">
        <f t="shared" si="21"/>
        <v>2</v>
      </c>
      <c r="AB129" s="40">
        <f t="shared" si="21"/>
        <v>129</v>
      </c>
      <c r="AC129" s="41">
        <f t="shared" si="18"/>
        <v>2.3255813953488372E-2</v>
      </c>
      <c r="AD129" s="41">
        <f t="shared" si="18"/>
        <v>0.10077519379844961</v>
      </c>
      <c r="AE129" s="41">
        <f t="shared" si="18"/>
        <v>0.19379844961240311</v>
      </c>
      <c r="AF129" s="41">
        <f t="shared" si="18"/>
        <v>0.44961240310077522</v>
      </c>
      <c r="AG129" s="41">
        <f t="shared" si="18"/>
        <v>0.21705426356589147</v>
      </c>
      <c r="AH129" s="41">
        <f t="shared" si="18"/>
        <v>1.5503875968992248E-2</v>
      </c>
      <c r="AI129" s="41">
        <f>(V129+W129)/(V129+W129+X129+Y129+Z129)</f>
        <v>0.12598425196850394</v>
      </c>
      <c r="AJ129" s="41">
        <f>(X129+Y129+Z129)/(V129+W129+X129+Y129+Z129)</f>
        <v>0.87401574803149606</v>
      </c>
      <c r="AK129" s="42">
        <f t="shared" si="22"/>
        <v>3.75</v>
      </c>
      <c r="AL129" s="42">
        <f t="shared" si="19"/>
        <v>0.99</v>
      </c>
      <c r="AM129" s="43">
        <f t="shared" si="19"/>
        <v>4</v>
      </c>
      <c r="AN129" s="38">
        <f t="shared" si="19"/>
        <v>4</v>
      </c>
      <c r="AO129" s="25"/>
      <c r="AX129" s="26" t="s">
        <v>158</v>
      </c>
      <c r="AY129" s="26">
        <v>1</v>
      </c>
      <c r="AZ129" s="26">
        <v>0.4</v>
      </c>
      <c r="BA129" s="26">
        <v>0.4</v>
      </c>
      <c r="BB129" s="26">
        <v>95.6</v>
      </c>
    </row>
    <row r="130" spans="1:58" ht="18.75">
      <c r="A130" s="27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9"/>
      <c r="W130" s="49"/>
      <c r="X130" s="49"/>
      <c r="Y130" s="49"/>
      <c r="Z130" s="49"/>
      <c r="AA130" s="49"/>
      <c r="AB130" s="49"/>
      <c r="AC130" s="50"/>
      <c r="AD130" s="50"/>
      <c r="AE130" s="50"/>
      <c r="AF130" s="50"/>
      <c r="AG130" s="50"/>
      <c r="AH130" s="50"/>
      <c r="AI130" s="50"/>
      <c r="AJ130" s="50"/>
      <c r="AK130" s="51"/>
      <c r="AL130" s="51"/>
      <c r="AM130" s="52"/>
      <c r="AN130" s="52"/>
      <c r="AX130" t="s">
        <v>159</v>
      </c>
      <c r="AY130">
        <v>1</v>
      </c>
      <c r="AZ130">
        <v>0.4</v>
      </c>
      <c r="BA130">
        <v>0.4</v>
      </c>
      <c r="BB130">
        <v>96.1</v>
      </c>
    </row>
    <row r="131" spans="1:58" ht="15" customHeight="1">
      <c r="A131" s="27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9"/>
      <c r="W131" s="49"/>
      <c r="X131" s="49"/>
      <c r="Y131" s="49"/>
      <c r="Z131" s="49"/>
      <c r="AA131" s="49"/>
      <c r="AB131" s="49"/>
      <c r="AC131" s="50"/>
      <c r="AD131" s="50"/>
      <c r="AE131" s="50"/>
      <c r="AF131" s="50"/>
      <c r="AG131" s="50"/>
      <c r="AH131" s="50"/>
      <c r="AI131" s="50"/>
      <c r="AJ131" s="50"/>
      <c r="AK131" s="51"/>
      <c r="AL131" s="51"/>
      <c r="AM131" s="52"/>
      <c r="AN131" s="52"/>
      <c r="AX131" t="s">
        <v>160</v>
      </c>
      <c r="AY131">
        <v>1</v>
      </c>
      <c r="AZ131">
        <v>0.4</v>
      </c>
      <c r="BA131">
        <v>0.4</v>
      </c>
      <c r="BB131">
        <v>96.5</v>
      </c>
    </row>
    <row r="132" spans="1:58" ht="15" customHeight="1">
      <c r="A132" s="138" t="s">
        <v>25</v>
      </c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53"/>
      <c r="S132" s="138" t="s">
        <v>38</v>
      </c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50"/>
      <c r="AI132" s="50"/>
      <c r="AJ132" s="50"/>
      <c r="AK132" s="51"/>
      <c r="AL132" s="51"/>
      <c r="AM132" s="52"/>
      <c r="AN132" s="52"/>
      <c r="AX132" t="s">
        <v>161</v>
      </c>
      <c r="AY132">
        <v>1</v>
      </c>
      <c r="AZ132">
        <v>0.4</v>
      </c>
      <c r="BA132">
        <v>0.4</v>
      </c>
      <c r="BB132">
        <v>96.9</v>
      </c>
    </row>
    <row r="133" spans="1:58" s="56" customFormat="1" ht="15" customHeight="1">
      <c r="A133" s="154" t="s">
        <v>169</v>
      </c>
      <c r="B133" s="154"/>
      <c r="C133" s="154"/>
      <c r="D133" s="154"/>
      <c r="E133" s="154"/>
      <c r="F133" s="154"/>
      <c r="G133" s="154"/>
      <c r="H133" s="154"/>
      <c r="I133" s="66"/>
      <c r="J133" s="66"/>
      <c r="K133" s="66"/>
      <c r="L133" s="66"/>
      <c r="M133" s="66"/>
      <c r="N133" s="66"/>
      <c r="O133" s="66"/>
      <c r="P133" s="66"/>
      <c r="Q133" s="66"/>
      <c r="R133" s="53"/>
      <c r="S133" s="97" t="s">
        <v>169</v>
      </c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50"/>
      <c r="AI133" s="50"/>
      <c r="AJ133" s="50"/>
      <c r="AK133" s="51"/>
      <c r="AL133" s="51"/>
      <c r="AM133" s="52"/>
      <c r="AN133" s="52"/>
      <c r="AO133" s="55"/>
      <c r="AX133" s="56" t="s">
        <v>162</v>
      </c>
      <c r="AY133" s="56">
        <v>1</v>
      </c>
      <c r="AZ133" s="56">
        <v>0.4</v>
      </c>
      <c r="BA133" s="56">
        <v>0.4</v>
      </c>
      <c r="BB133" s="56">
        <v>97.4</v>
      </c>
    </row>
    <row r="134" spans="1:58" ht="15" customHeight="1">
      <c r="A134" s="27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9"/>
      <c r="W134" s="49"/>
      <c r="X134" s="49"/>
      <c r="Y134" s="49"/>
      <c r="Z134" s="49"/>
      <c r="AA134" s="49"/>
      <c r="AB134" s="49"/>
      <c r="AC134" s="50"/>
      <c r="AD134" s="50"/>
      <c r="AE134" s="50"/>
      <c r="AF134" s="50"/>
      <c r="AG134" s="50"/>
      <c r="AH134" s="50"/>
      <c r="AI134" s="50"/>
      <c r="AJ134" s="50"/>
      <c r="AK134" s="51"/>
      <c r="AL134" s="51"/>
      <c r="AM134" s="52"/>
      <c r="AN134" s="52"/>
      <c r="AX134" t="s">
        <v>163</v>
      </c>
      <c r="AY134">
        <v>1</v>
      </c>
      <c r="AZ134">
        <v>0.4</v>
      </c>
      <c r="BA134">
        <v>0.4</v>
      </c>
      <c r="BB134">
        <v>97.8</v>
      </c>
    </row>
    <row r="135" spans="1:58" s="1" customFormat="1" ht="15" customHeight="1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57"/>
      <c r="S135" s="57"/>
      <c r="T135" s="57"/>
      <c r="U135" s="57"/>
      <c r="V135" s="58"/>
      <c r="W135" s="58"/>
      <c r="X135" s="58"/>
      <c r="Y135" s="58"/>
      <c r="Z135" s="58"/>
      <c r="AA135" s="58"/>
      <c r="AB135" s="58"/>
      <c r="AC135" s="59"/>
      <c r="AD135" s="59"/>
      <c r="AE135" s="59"/>
      <c r="AF135" s="59"/>
      <c r="AG135" s="59"/>
      <c r="AH135" s="59"/>
      <c r="AI135" s="59"/>
      <c r="AJ135" s="59"/>
      <c r="AK135" s="60"/>
      <c r="AL135" s="60"/>
      <c r="AM135" s="61"/>
      <c r="AN135" s="61"/>
      <c r="AP135"/>
      <c r="AQ135"/>
      <c r="AR135"/>
      <c r="AS135"/>
      <c r="AT135"/>
      <c r="AU135"/>
      <c r="AV135"/>
      <c r="AW135"/>
      <c r="AX135" t="s">
        <v>164</v>
      </c>
      <c r="AY135">
        <v>1</v>
      </c>
      <c r="AZ135">
        <v>0.4</v>
      </c>
      <c r="BA135">
        <v>0.4</v>
      </c>
      <c r="BB135">
        <v>98.3</v>
      </c>
      <c r="BC135"/>
      <c r="BD135"/>
      <c r="BE135"/>
      <c r="BF135"/>
    </row>
    <row r="136" spans="1:58" s="1" customFormat="1" ht="15" customHeight="1">
      <c r="A136" s="62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8"/>
      <c r="W136" s="58"/>
      <c r="X136" s="58"/>
      <c r="Y136" s="58"/>
      <c r="Z136" s="58"/>
      <c r="AA136" s="58"/>
      <c r="AB136" s="58"/>
      <c r="AC136" s="59"/>
      <c r="AD136" s="59"/>
      <c r="AE136" s="59"/>
      <c r="AF136" s="59"/>
      <c r="AG136" s="59"/>
      <c r="AH136" s="59"/>
      <c r="AI136" s="59"/>
      <c r="AJ136" s="59"/>
      <c r="AK136" s="60"/>
      <c r="AL136" s="60"/>
      <c r="AM136" s="61"/>
      <c r="AN136" s="61"/>
      <c r="AP136"/>
      <c r="AQ136"/>
      <c r="AR136"/>
      <c r="AS136"/>
      <c r="AT136"/>
      <c r="AU136"/>
      <c r="AV136"/>
      <c r="AW136"/>
      <c r="AX136" t="s">
        <v>165</v>
      </c>
      <c r="AY136">
        <v>1</v>
      </c>
      <c r="AZ136">
        <v>0.4</v>
      </c>
      <c r="BA136">
        <v>0.4</v>
      </c>
      <c r="BB136">
        <v>98.7</v>
      </c>
      <c r="BC136"/>
      <c r="BD136"/>
      <c r="BE136"/>
      <c r="BF136"/>
    </row>
    <row r="137" spans="1:58" s="1" customFormat="1" ht="15" customHeight="1">
      <c r="A137" s="62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8"/>
      <c r="W137" s="58"/>
      <c r="X137" s="58"/>
      <c r="Y137" s="58"/>
      <c r="Z137" s="58"/>
      <c r="AA137" s="58"/>
      <c r="AB137" s="58"/>
      <c r="AC137" s="59"/>
      <c r="AD137" s="59"/>
      <c r="AE137" s="59"/>
      <c r="AF137" s="59"/>
      <c r="AG137" s="59"/>
      <c r="AH137" s="59"/>
      <c r="AI137" s="59"/>
      <c r="AJ137" s="59"/>
      <c r="AK137" s="60"/>
      <c r="AL137" s="60"/>
      <c r="AM137" s="61"/>
      <c r="AN137" s="61"/>
      <c r="AP137"/>
      <c r="AQ137"/>
      <c r="AR137"/>
      <c r="AS137"/>
      <c r="AT137"/>
      <c r="AU137"/>
      <c r="AV137"/>
      <c r="AW137"/>
      <c r="AX137" t="s">
        <v>166</v>
      </c>
      <c r="AY137">
        <v>1</v>
      </c>
      <c r="AZ137">
        <v>0.4</v>
      </c>
      <c r="BA137">
        <v>0.4</v>
      </c>
      <c r="BB137">
        <v>99.1</v>
      </c>
      <c r="BC137"/>
      <c r="BD137"/>
      <c r="BE137"/>
      <c r="BF137"/>
    </row>
    <row r="138" spans="1:58" s="1" customFormat="1" ht="18.75">
      <c r="A138" s="62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8"/>
      <c r="W138" s="58"/>
      <c r="X138" s="58"/>
      <c r="Y138" s="58"/>
      <c r="Z138" s="58"/>
      <c r="AA138" s="58"/>
      <c r="AB138" s="58"/>
      <c r="AC138" s="59"/>
      <c r="AD138" s="59"/>
      <c r="AE138" s="59"/>
      <c r="AF138" s="59"/>
      <c r="AG138" s="59"/>
      <c r="AH138" s="59"/>
      <c r="AI138" s="59"/>
      <c r="AJ138" s="59"/>
      <c r="AK138" s="60"/>
      <c r="AL138" s="60"/>
      <c r="AM138" s="61"/>
      <c r="AN138" s="61"/>
      <c r="AP138"/>
      <c r="AQ138"/>
      <c r="AR138"/>
      <c r="AS138"/>
      <c r="AT138"/>
      <c r="AU138"/>
      <c r="AV138"/>
      <c r="AW138"/>
      <c r="AX138" t="s">
        <v>167</v>
      </c>
      <c r="AY138">
        <v>1</v>
      </c>
      <c r="AZ138">
        <v>0.4</v>
      </c>
      <c r="BA138">
        <v>0.4</v>
      </c>
      <c r="BB138">
        <v>99.6</v>
      </c>
      <c r="BC138"/>
      <c r="BD138"/>
      <c r="BE138"/>
      <c r="BF138"/>
    </row>
    <row r="139" spans="1:58" s="1" customFormat="1">
      <c r="A139"/>
      <c r="B139"/>
      <c r="C139" s="16"/>
      <c r="D139" s="16"/>
      <c r="E139" s="16"/>
      <c r="F139" s="16"/>
      <c r="G139" s="16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 s="87"/>
      <c r="AN139" s="87"/>
      <c r="AP139"/>
      <c r="AQ139"/>
      <c r="AR139"/>
      <c r="AS139"/>
      <c r="AT139"/>
      <c r="AU139"/>
      <c r="AV139"/>
      <c r="AW139"/>
      <c r="AX139" t="s">
        <v>168</v>
      </c>
      <c r="AY139">
        <v>1</v>
      </c>
      <c r="AZ139">
        <v>0.4</v>
      </c>
      <c r="BA139">
        <v>0.4</v>
      </c>
      <c r="BB139">
        <v>100</v>
      </c>
      <c r="BC139"/>
      <c r="BD139"/>
      <c r="BE139"/>
      <c r="BF139"/>
    </row>
    <row r="140" spans="1:58" s="1" customFormat="1">
      <c r="A140" s="16"/>
      <c r="B140" s="16"/>
      <c r="C140" s="16"/>
      <c r="D140" s="16"/>
      <c r="E140" s="16"/>
      <c r="F140" s="16"/>
      <c r="G140" s="16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 s="87"/>
      <c r="AN140" s="87"/>
      <c r="AP140"/>
      <c r="AQ140"/>
      <c r="AR140"/>
      <c r="AS140"/>
      <c r="AT140"/>
      <c r="AU140"/>
      <c r="AV140"/>
      <c r="AW140"/>
      <c r="AX140" t="s">
        <v>8</v>
      </c>
      <c r="AY140">
        <v>229</v>
      </c>
      <c r="AZ140">
        <v>100</v>
      </c>
      <c r="BA140">
        <v>100</v>
      </c>
      <c r="BB140"/>
      <c r="BC140"/>
      <c r="BD140"/>
      <c r="BE140"/>
      <c r="BF140"/>
    </row>
    <row r="141" spans="1:58" s="1" customFormat="1">
      <c r="A141" s="16"/>
      <c r="B141" s="16"/>
      <c r="C141" s="16"/>
      <c r="D141" s="16"/>
      <c r="E141" s="16"/>
      <c r="F141" s="16"/>
      <c r="G141" s="16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 s="87"/>
      <c r="AN141" s="87"/>
      <c r="AP141"/>
      <c r="AQ141"/>
      <c r="AR141"/>
      <c r="AS141"/>
      <c r="AT141"/>
      <c r="AU141"/>
      <c r="AV141"/>
      <c r="AW141" t="s">
        <v>43</v>
      </c>
      <c r="AX141"/>
      <c r="AY141"/>
      <c r="AZ141"/>
      <c r="BA141"/>
      <c r="BB141"/>
      <c r="BC141"/>
      <c r="BD141"/>
      <c r="BE141"/>
      <c r="BF141"/>
    </row>
    <row r="142" spans="1:58" s="1" customFormat="1">
      <c r="A142" s="16"/>
      <c r="B142" s="16"/>
      <c r="C142" s="16"/>
      <c r="D142" s="16"/>
      <c r="E142" s="16"/>
      <c r="F142" s="16"/>
      <c r="G142" s="16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 s="87"/>
      <c r="AN142" s="87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s="1" customFormat="1">
      <c r="A143" s="16"/>
      <c r="B143" s="16"/>
      <c r="C143" s="16"/>
      <c r="D143" s="16"/>
      <c r="E143" s="16"/>
      <c r="F143" s="16"/>
      <c r="G143" s="16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 s="87"/>
      <c r="AN143" s="87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s="1" customFormat="1">
      <c r="A144" s="16"/>
      <c r="B144" s="16"/>
      <c r="C144" s="16"/>
      <c r="D144" s="16"/>
      <c r="E144" s="16"/>
      <c r="F144" s="16"/>
      <c r="G144" s="16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 s="87"/>
      <c r="AN144" s="87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s="1" customFormat="1">
      <c r="A145" s="16"/>
      <c r="B145" s="16"/>
      <c r="C145" s="16"/>
      <c r="D145" s="16"/>
      <c r="E145" s="16"/>
      <c r="F145" s="16"/>
      <c r="G145" s="16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 s="87"/>
      <c r="AN145" s="87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s="1" customFormat="1">
      <c r="A146" s="16"/>
      <c r="B146" s="1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 s="87"/>
      <c r="AN146" s="87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:58" s="1" customFormat="1">
      <c r="A147" s="16"/>
      <c r="B147" s="16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 s="87"/>
      <c r="AN147" s="8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</sheetData>
  <sheetProtection sheet="1" objects="1" scenarios="1"/>
  <mergeCells count="100">
    <mergeCell ref="S18:W18"/>
    <mergeCell ref="A1:AE1"/>
    <mergeCell ref="A6:AN6"/>
    <mergeCell ref="A7:AN7"/>
    <mergeCell ref="A8:AN8"/>
    <mergeCell ref="S12:X12"/>
    <mergeCell ref="AC12:AH12"/>
    <mergeCell ref="A13:G13"/>
    <mergeCell ref="S14:W14"/>
    <mergeCell ref="S15:W15"/>
    <mergeCell ref="S16:W16"/>
    <mergeCell ref="S17:W17"/>
    <mergeCell ref="C30:D30"/>
    <mergeCell ref="H30:I30"/>
    <mergeCell ref="S30:W30"/>
    <mergeCell ref="AC30:AG30"/>
    <mergeCell ref="S19:W19"/>
    <mergeCell ref="S22:W22"/>
    <mergeCell ref="S23:W23"/>
    <mergeCell ref="AC26:AG26"/>
    <mergeCell ref="AC27:AG27"/>
    <mergeCell ref="C28:F28"/>
    <mergeCell ref="H28:K28"/>
    <mergeCell ref="AC28:AG28"/>
    <mergeCell ref="AC29:AG29"/>
    <mergeCell ref="C31:D31"/>
    <mergeCell ref="H31:I31"/>
    <mergeCell ref="S31:W31"/>
    <mergeCell ref="C32:D32"/>
    <mergeCell ref="H32:I32"/>
    <mergeCell ref="A50:H50"/>
    <mergeCell ref="AC38:AH39"/>
    <mergeCell ref="AI38:AJ39"/>
    <mergeCell ref="AK38:AN39"/>
    <mergeCell ref="A40:U40"/>
    <mergeCell ref="B41:U41"/>
    <mergeCell ref="B42:U42"/>
    <mergeCell ref="V38:AA39"/>
    <mergeCell ref="B43:U43"/>
    <mergeCell ref="B44:U44"/>
    <mergeCell ref="B45:U45"/>
    <mergeCell ref="B46:U46"/>
    <mergeCell ref="A48:U48"/>
    <mergeCell ref="AK66:AN66"/>
    <mergeCell ref="A51:H51"/>
    <mergeCell ref="A52:H52"/>
    <mergeCell ref="A53:H53"/>
    <mergeCell ref="A54:H54"/>
    <mergeCell ref="A55:H55"/>
    <mergeCell ref="A56:H56"/>
    <mergeCell ref="A57:H57"/>
    <mergeCell ref="A58:H58"/>
    <mergeCell ref="V66:AA66"/>
    <mergeCell ref="AC66:AH66"/>
    <mergeCell ref="AI66:AJ66"/>
    <mergeCell ref="A103:H103"/>
    <mergeCell ref="A104:H104"/>
    <mergeCell ref="AK78:AN79"/>
    <mergeCell ref="A67:U67"/>
    <mergeCell ref="B68:U68"/>
    <mergeCell ref="B69:U69"/>
    <mergeCell ref="B70:U70"/>
    <mergeCell ref="B71:U71"/>
    <mergeCell ref="B72:U72"/>
    <mergeCell ref="B73:U73"/>
    <mergeCell ref="B74:U74"/>
    <mergeCell ref="V78:AA79"/>
    <mergeCell ref="AC78:AH79"/>
    <mergeCell ref="AI78:AJ79"/>
    <mergeCell ref="A102:H102"/>
    <mergeCell ref="B80:U80"/>
    <mergeCell ref="B81:U81"/>
    <mergeCell ref="B82:U82"/>
    <mergeCell ref="A84:U84"/>
    <mergeCell ref="A86:H86"/>
    <mergeCell ref="A87:H87"/>
    <mergeCell ref="A88:H88"/>
    <mergeCell ref="A89:H89"/>
    <mergeCell ref="A90:H90"/>
    <mergeCell ref="A99:U99"/>
    <mergeCell ref="A101:H101"/>
    <mergeCell ref="A105:H105"/>
    <mergeCell ref="A106:H106"/>
    <mergeCell ref="A107:H107"/>
    <mergeCell ref="V123:AA123"/>
    <mergeCell ref="AC123:AH123"/>
    <mergeCell ref="A108:H108"/>
    <mergeCell ref="A109:H109"/>
    <mergeCell ref="AI123:AJ123"/>
    <mergeCell ref="AK123:AN123"/>
    <mergeCell ref="A133:H133"/>
    <mergeCell ref="B124:U124"/>
    <mergeCell ref="A135:Q135"/>
    <mergeCell ref="B125:U125"/>
    <mergeCell ref="B126:U126"/>
    <mergeCell ref="B127:U127"/>
    <mergeCell ref="B128:U128"/>
    <mergeCell ref="B129:U129"/>
    <mergeCell ref="A132:Q132"/>
    <mergeCell ref="S132:AG132"/>
  </mergeCells>
  <hyperlinks>
    <hyperlink ref="A133:H133" location="'OBSERVACIONES PDI-L'!A1" display="Pincha aquí"/>
    <hyperlink ref="S133" location="'OBSERVACIONES PDI-L'!A16" display="Pincha aquí"/>
  </hyperlinks>
  <printOptions horizontalCentered="1" verticalCentered="1"/>
  <pageMargins left="0" right="0" top="0" bottom="0" header="0.31496062992125984" footer="0.31496062992125984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PDI  GLOBAL</vt:lpstr>
      <vt:lpstr>PDI  funcionario</vt:lpstr>
      <vt:lpstr>PDI LABORAL</vt:lpstr>
      <vt:lpstr>'PDI  funcionario'!Área_de_impresión</vt:lpstr>
      <vt:lpstr>'PDI  GLOBAL'!Área_de_impresión</vt:lpstr>
      <vt:lpstr>'PDI LABORAL'!Área_de_impresión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2020-09-18T08:30:28Z</dcterms:created>
  <dcterms:modified xsi:type="dcterms:W3CDTF">2022-01-27T11:58:12Z</dcterms:modified>
</cp:coreProperties>
</file>