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50.214.174.106\Nueva carpeta\ENCUESTAS\Encuestas 2019\Doctorado\Resultados\Resultados por PD_18_19\"/>
    </mc:Choice>
  </mc:AlternateContent>
  <bookViews>
    <workbookView xWindow="0" yWindow="0" windowWidth="19200" windowHeight="11295" activeTab="4"/>
  </bookViews>
  <sheets>
    <sheet name="Doctorandos" sheetId="9" r:id="rId1"/>
    <sheet name="Tutores" sheetId="10" r:id="rId2"/>
    <sheet name="OBSERVACIONES TUTORES" sheetId="11" r:id="rId3"/>
    <sheet name="Personal Académico" sheetId="3" r:id="rId4"/>
    <sheet name="PAS" sheetId="12" r:id="rId5"/>
  </sheets>
  <definedNames>
    <definedName name="_xlnm.Print_Area" localSheetId="0">Doctorandos!$A$1:$AN$179</definedName>
    <definedName name="_xlnm.Print_Area" localSheetId="4">PAS!$A$1:$AL$49</definedName>
    <definedName name="_xlnm.Print_Area" localSheetId="1">Tutores!$A$1:$AN$144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L49" i="12" l="1"/>
  <c r="AK49" i="12"/>
  <c r="AJ49" i="12"/>
  <c r="AI49" i="12"/>
  <c r="AA49" i="12"/>
  <c r="Z49" i="12"/>
  <c r="Y49" i="12"/>
  <c r="AF49" i="12" s="1"/>
  <c r="X49" i="12"/>
  <c r="W49" i="12"/>
  <c r="V49" i="12"/>
  <c r="AB49" i="12" s="1"/>
  <c r="AL40" i="12"/>
  <c r="AK40" i="12"/>
  <c r="AJ40" i="12"/>
  <c r="AI40" i="12"/>
  <c r="AA40" i="12"/>
  <c r="Z40" i="12"/>
  <c r="Y40" i="12"/>
  <c r="X40" i="12"/>
  <c r="W40" i="12"/>
  <c r="V40" i="12"/>
  <c r="AL39" i="12"/>
  <c r="AK39" i="12"/>
  <c r="AJ39" i="12"/>
  <c r="AI39" i="12"/>
  <c r="AA39" i="12"/>
  <c r="Z39" i="12"/>
  <c r="Y39" i="12"/>
  <c r="X39" i="12"/>
  <c r="W39" i="12"/>
  <c r="AB39" i="12" s="1"/>
  <c r="V39" i="12"/>
  <c r="AL30" i="12"/>
  <c r="AK30" i="12"/>
  <c r="AJ30" i="12"/>
  <c r="AI30" i="12"/>
  <c r="AA30" i="12"/>
  <c r="Z30" i="12"/>
  <c r="Y30" i="12"/>
  <c r="X30" i="12"/>
  <c r="AB30" i="12" s="1"/>
  <c r="W30" i="12"/>
  <c r="V30" i="12"/>
  <c r="AL29" i="12"/>
  <c r="AK29" i="12"/>
  <c r="AJ29" i="12"/>
  <c r="AI29" i="12"/>
  <c r="AA29" i="12"/>
  <c r="Z29" i="12"/>
  <c r="Y29" i="12"/>
  <c r="AF29" i="12" s="1"/>
  <c r="X29" i="12"/>
  <c r="W29" i="12"/>
  <c r="V29" i="12"/>
  <c r="AB29" i="12" s="1"/>
  <c r="AL28" i="12"/>
  <c r="AK28" i="12"/>
  <c r="AJ28" i="12"/>
  <c r="AI28" i="12"/>
  <c r="AA28" i="12"/>
  <c r="Z28" i="12"/>
  <c r="Y28" i="12"/>
  <c r="X28" i="12"/>
  <c r="W28" i="12"/>
  <c r="V28" i="12"/>
  <c r="AL27" i="12"/>
  <c r="AK27" i="12"/>
  <c r="AJ27" i="12"/>
  <c r="AI27" i="12"/>
  <c r="AA27" i="12"/>
  <c r="Z27" i="12"/>
  <c r="Y27" i="12"/>
  <c r="X27" i="12"/>
  <c r="W27" i="12"/>
  <c r="AB27" i="12" s="1"/>
  <c r="V27" i="12"/>
  <c r="AL26" i="12"/>
  <c r="AK26" i="12"/>
  <c r="AJ26" i="12"/>
  <c r="AI26" i="12"/>
  <c r="AB26" i="12"/>
  <c r="AC26" i="12" s="1"/>
  <c r="AA26" i="12"/>
  <c r="Z26" i="12"/>
  <c r="Y26" i="12"/>
  <c r="X26" i="12"/>
  <c r="AE26" i="12" s="1"/>
  <c r="W26" i="12"/>
  <c r="V26" i="12"/>
  <c r="B152" i="10"/>
  <c r="A152" i="10"/>
  <c r="C26" i="10"/>
  <c r="C25" i="10"/>
  <c r="C24" i="10"/>
  <c r="AL127" i="10"/>
  <c r="AM127" i="10"/>
  <c r="AN127" i="10"/>
  <c r="AK127" i="10"/>
  <c r="AB127" i="10"/>
  <c r="W127" i="10"/>
  <c r="X127" i="10"/>
  <c r="Y127" i="10"/>
  <c r="Z127" i="10"/>
  <c r="AA127" i="10"/>
  <c r="V127" i="10"/>
  <c r="AL119" i="10"/>
  <c r="AM119" i="10"/>
  <c r="AN119" i="10"/>
  <c r="AL120" i="10"/>
  <c r="AM120" i="10"/>
  <c r="AN120" i="10"/>
  <c r="AK120" i="10"/>
  <c r="AK119" i="10"/>
  <c r="W119" i="10"/>
  <c r="X119" i="10"/>
  <c r="AB119" i="10" s="1"/>
  <c r="Y119" i="10"/>
  <c r="Z119" i="10"/>
  <c r="AA119" i="10"/>
  <c r="W120" i="10"/>
  <c r="X120" i="10"/>
  <c r="AB120" i="10" s="1"/>
  <c r="Y120" i="10"/>
  <c r="Z120" i="10"/>
  <c r="AA120" i="10"/>
  <c r="V120" i="10"/>
  <c r="V119" i="10"/>
  <c r="AL108" i="10"/>
  <c r="AM108" i="10"/>
  <c r="AN108" i="10"/>
  <c r="AK108" i="10"/>
  <c r="AB108" i="10"/>
  <c r="W108" i="10"/>
  <c r="X108" i="10"/>
  <c r="Y108" i="10"/>
  <c r="Z108" i="10"/>
  <c r="AA108" i="10"/>
  <c r="V108" i="10"/>
  <c r="AL96" i="10"/>
  <c r="AM96" i="10"/>
  <c r="AN96" i="10"/>
  <c r="AK96" i="10"/>
  <c r="AB96" i="10"/>
  <c r="W96" i="10"/>
  <c r="X96" i="10"/>
  <c r="Y96" i="10"/>
  <c r="Z96" i="10"/>
  <c r="AA96" i="10"/>
  <c r="V96" i="10"/>
  <c r="AL88" i="10"/>
  <c r="AM88" i="10"/>
  <c r="AN88" i="10"/>
  <c r="AL89" i="10"/>
  <c r="AM89" i="10"/>
  <c r="AN89" i="10"/>
  <c r="AK89" i="10"/>
  <c r="AK88" i="10"/>
  <c r="AB89" i="10"/>
  <c r="AB88" i="10"/>
  <c r="W88" i="10"/>
  <c r="X88" i="10"/>
  <c r="Y88" i="10"/>
  <c r="Z88" i="10"/>
  <c r="AA88" i="10"/>
  <c r="W89" i="10"/>
  <c r="X89" i="10"/>
  <c r="Y89" i="10"/>
  <c r="Z89" i="10"/>
  <c r="AA89" i="10"/>
  <c r="V89" i="10"/>
  <c r="V88" i="10"/>
  <c r="AL80" i="10"/>
  <c r="AM80" i="10"/>
  <c r="AN80" i="10"/>
  <c r="AL81" i="10"/>
  <c r="AM81" i="10"/>
  <c r="AN81" i="10"/>
  <c r="AK81" i="10"/>
  <c r="AK80" i="10"/>
  <c r="AB81" i="10"/>
  <c r="AB80" i="10"/>
  <c r="W80" i="10"/>
  <c r="X80" i="10"/>
  <c r="Y80" i="10"/>
  <c r="Z80" i="10"/>
  <c r="AA80" i="10"/>
  <c r="W81" i="10"/>
  <c r="X81" i="10"/>
  <c r="Y81" i="10"/>
  <c r="Z81" i="10"/>
  <c r="AA81" i="10"/>
  <c r="V81" i="10"/>
  <c r="V80" i="10"/>
  <c r="AL71" i="10"/>
  <c r="AM71" i="10"/>
  <c r="AN71" i="10"/>
  <c r="AK71" i="10"/>
  <c r="AB71" i="10"/>
  <c r="W71" i="10"/>
  <c r="X71" i="10"/>
  <c r="Y71" i="10"/>
  <c r="Z71" i="10"/>
  <c r="AA71" i="10"/>
  <c r="V71" i="10"/>
  <c r="AL59" i="10"/>
  <c r="AM59" i="10"/>
  <c r="AN59" i="10"/>
  <c r="AL60" i="10"/>
  <c r="AM60" i="10"/>
  <c r="AN60" i="10"/>
  <c r="AK60" i="10"/>
  <c r="AK59" i="10"/>
  <c r="AB60" i="10"/>
  <c r="AB59" i="10"/>
  <c r="W59" i="10"/>
  <c r="X59" i="10"/>
  <c r="Y59" i="10"/>
  <c r="Z59" i="10"/>
  <c r="AA59" i="10"/>
  <c r="W60" i="10"/>
  <c r="X60" i="10"/>
  <c r="Y60" i="10"/>
  <c r="Z60" i="10"/>
  <c r="AA60" i="10"/>
  <c r="V60" i="10"/>
  <c r="V59" i="10"/>
  <c r="AL48" i="10"/>
  <c r="AM48" i="10"/>
  <c r="AN48" i="10"/>
  <c r="AL49" i="10"/>
  <c r="AM49" i="10"/>
  <c r="AN49" i="10"/>
  <c r="AL50" i="10"/>
  <c r="AM50" i="10"/>
  <c r="AN50" i="10"/>
  <c r="AK49" i="10"/>
  <c r="AK50" i="10"/>
  <c r="AK48" i="10"/>
  <c r="AB49" i="10"/>
  <c r="AB50" i="10"/>
  <c r="AB48" i="10"/>
  <c r="W48" i="10"/>
  <c r="X48" i="10"/>
  <c r="Y48" i="10"/>
  <c r="Z48" i="10"/>
  <c r="AA48" i="10"/>
  <c r="W49" i="10"/>
  <c r="X49" i="10"/>
  <c r="Y49" i="10"/>
  <c r="Z49" i="10"/>
  <c r="AA49" i="10"/>
  <c r="W50" i="10"/>
  <c r="X50" i="10"/>
  <c r="Y50" i="10"/>
  <c r="Z50" i="10"/>
  <c r="AA50" i="10"/>
  <c r="V49" i="10"/>
  <c r="V50" i="10"/>
  <c r="V48" i="10"/>
  <c r="AO25" i="10"/>
  <c r="B185" i="9"/>
  <c r="B184" i="9"/>
  <c r="A184" i="9"/>
  <c r="B183" i="9"/>
  <c r="A183" i="9"/>
  <c r="C25" i="9"/>
  <c r="C23" i="9"/>
  <c r="C24" i="9"/>
  <c r="C22" i="9"/>
  <c r="AL164" i="9"/>
  <c r="AM164" i="9"/>
  <c r="AN164" i="9"/>
  <c r="AK164" i="9"/>
  <c r="AB164" i="9"/>
  <c r="W164" i="9"/>
  <c r="X164" i="9"/>
  <c r="Y164" i="9"/>
  <c r="Z164" i="9"/>
  <c r="AA164" i="9"/>
  <c r="V164" i="9"/>
  <c r="AL156" i="9"/>
  <c r="AM156" i="9"/>
  <c r="AN156" i="9"/>
  <c r="AL157" i="9"/>
  <c r="AM157" i="9"/>
  <c r="AN157" i="9"/>
  <c r="AK157" i="9"/>
  <c r="AK156" i="9"/>
  <c r="AB157" i="9"/>
  <c r="AB156" i="9"/>
  <c r="W156" i="9"/>
  <c r="X156" i="9"/>
  <c r="Y156" i="9"/>
  <c r="Z156" i="9"/>
  <c r="AA156" i="9"/>
  <c r="W157" i="9"/>
  <c r="X157" i="9"/>
  <c r="Y157" i="9"/>
  <c r="Z157" i="9"/>
  <c r="AA157" i="9"/>
  <c r="V157" i="9"/>
  <c r="V156" i="9"/>
  <c r="AL148" i="9"/>
  <c r="AM148" i="9"/>
  <c r="AN148" i="9"/>
  <c r="AL149" i="9"/>
  <c r="AM149" i="9"/>
  <c r="AN149" i="9"/>
  <c r="AK149" i="9"/>
  <c r="AK148" i="9"/>
  <c r="AB149" i="9"/>
  <c r="AB148" i="9"/>
  <c r="W148" i="9"/>
  <c r="X148" i="9"/>
  <c r="Y148" i="9"/>
  <c r="Z148" i="9"/>
  <c r="AA148" i="9"/>
  <c r="W149" i="9"/>
  <c r="X149" i="9"/>
  <c r="Y149" i="9"/>
  <c r="Z149" i="9"/>
  <c r="AA149" i="9"/>
  <c r="V149" i="9"/>
  <c r="V148" i="9"/>
  <c r="AL138" i="9"/>
  <c r="AM138" i="9"/>
  <c r="AN138" i="9"/>
  <c r="AL139" i="9"/>
  <c r="AM139" i="9"/>
  <c r="AN139" i="9"/>
  <c r="AL140" i="9"/>
  <c r="AM140" i="9"/>
  <c r="AN140" i="9"/>
  <c r="AL141" i="9"/>
  <c r="AM141" i="9"/>
  <c r="AN141" i="9"/>
  <c r="AK139" i="9"/>
  <c r="AK140" i="9"/>
  <c r="AK141" i="9"/>
  <c r="AK138" i="9"/>
  <c r="AB139" i="9"/>
  <c r="AB140" i="9"/>
  <c r="AB141" i="9"/>
  <c r="AB138" i="9"/>
  <c r="W138" i="9"/>
  <c r="X138" i="9"/>
  <c r="Y138" i="9"/>
  <c r="Z138" i="9"/>
  <c r="AA138" i="9"/>
  <c r="W139" i="9"/>
  <c r="X139" i="9"/>
  <c r="Y139" i="9"/>
  <c r="Z139" i="9"/>
  <c r="AA139" i="9"/>
  <c r="W140" i="9"/>
  <c r="X140" i="9"/>
  <c r="Y140" i="9"/>
  <c r="Z140" i="9"/>
  <c r="AA140" i="9"/>
  <c r="W141" i="9"/>
  <c r="X141" i="9"/>
  <c r="Y141" i="9"/>
  <c r="Z141" i="9"/>
  <c r="AA141" i="9"/>
  <c r="V139" i="9"/>
  <c r="V140" i="9"/>
  <c r="V141" i="9"/>
  <c r="V138" i="9"/>
  <c r="AL127" i="9"/>
  <c r="AM127" i="9"/>
  <c r="AN127" i="9"/>
  <c r="AL128" i="9"/>
  <c r="AM128" i="9"/>
  <c r="AN128" i="9"/>
  <c r="AL129" i="9"/>
  <c r="AM129" i="9"/>
  <c r="AN129" i="9"/>
  <c r="AL130" i="9"/>
  <c r="AM130" i="9"/>
  <c r="AN130" i="9"/>
  <c r="AL131" i="9"/>
  <c r="AM131" i="9"/>
  <c r="AN131" i="9"/>
  <c r="AK128" i="9"/>
  <c r="AK129" i="9"/>
  <c r="AK130" i="9"/>
  <c r="AK131" i="9"/>
  <c r="AK127" i="9"/>
  <c r="AB128" i="9"/>
  <c r="AB129" i="9"/>
  <c r="AB130" i="9"/>
  <c r="AB131" i="9"/>
  <c r="AB127" i="9"/>
  <c r="W127" i="9"/>
  <c r="X127" i="9"/>
  <c r="Y127" i="9"/>
  <c r="Z127" i="9"/>
  <c r="AA127" i="9"/>
  <c r="W128" i="9"/>
  <c r="X128" i="9"/>
  <c r="Y128" i="9"/>
  <c r="Z128" i="9"/>
  <c r="AA128" i="9"/>
  <c r="W129" i="9"/>
  <c r="X129" i="9"/>
  <c r="Y129" i="9"/>
  <c r="Z129" i="9"/>
  <c r="AA129" i="9"/>
  <c r="W130" i="9"/>
  <c r="X130" i="9"/>
  <c r="Y130" i="9"/>
  <c r="Z130" i="9"/>
  <c r="AA130" i="9"/>
  <c r="W131" i="9"/>
  <c r="X131" i="9"/>
  <c r="Y131" i="9"/>
  <c r="Z131" i="9"/>
  <c r="AA131" i="9"/>
  <c r="V128" i="9"/>
  <c r="V129" i="9"/>
  <c r="V130" i="9"/>
  <c r="V131" i="9"/>
  <c r="V127" i="9"/>
  <c r="AL113" i="9"/>
  <c r="AM113" i="9"/>
  <c r="AN113" i="9"/>
  <c r="AL114" i="9"/>
  <c r="AM114" i="9"/>
  <c r="AN114" i="9"/>
  <c r="AK114" i="9"/>
  <c r="AK113" i="9"/>
  <c r="AB114" i="9"/>
  <c r="AB113" i="9"/>
  <c r="W113" i="9"/>
  <c r="X113" i="9"/>
  <c r="Y113" i="9"/>
  <c r="Z113" i="9"/>
  <c r="AA113" i="9"/>
  <c r="W114" i="9"/>
  <c r="X114" i="9"/>
  <c r="Y114" i="9"/>
  <c r="Z114" i="9"/>
  <c r="AA114" i="9"/>
  <c r="V114" i="9"/>
  <c r="V113" i="9"/>
  <c r="AL93" i="9"/>
  <c r="AM93" i="9"/>
  <c r="AN93" i="9"/>
  <c r="AK93" i="9"/>
  <c r="AB93" i="9"/>
  <c r="W93" i="9"/>
  <c r="X93" i="9"/>
  <c r="Y93" i="9"/>
  <c r="Z93" i="9"/>
  <c r="AA93" i="9"/>
  <c r="V93" i="9"/>
  <c r="AL78" i="9"/>
  <c r="AM78" i="9"/>
  <c r="AN78" i="9"/>
  <c r="AL79" i="9"/>
  <c r="AM79" i="9"/>
  <c r="AN79" i="9"/>
  <c r="AL80" i="9"/>
  <c r="AM80" i="9"/>
  <c r="AN80" i="9"/>
  <c r="AL81" i="9"/>
  <c r="AM81" i="9"/>
  <c r="AN81" i="9"/>
  <c r="AK79" i="9"/>
  <c r="AK80" i="9"/>
  <c r="AK81" i="9"/>
  <c r="AK78" i="9"/>
  <c r="AB79" i="9"/>
  <c r="AB80" i="9"/>
  <c r="AB81" i="9"/>
  <c r="AB78" i="9"/>
  <c r="W78" i="9"/>
  <c r="X78" i="9"/>
  <c r="Y78" i="9"/>
  <c r="Z78" i="9"/>
  <c r="AA78" i="9"/>
  <c r="W79" i="9"/>
  <c r="X79" i="9"/>
  <c r="Y79" i="9"/>
  <c r="Z79" i="9"/>
  <c r="AA79" i="9"/>
  <c r="W80" i="9"/>
  <c r="X80" i="9"/>
  <c r="Y80" i="9"/>
  <c r="Z80" i="9"/>
  <c r="AA80" i="9"/>
  <c r="W81" i="9"/>
  <c r="X81" i="9"/>
  <c r="Y81" i="9"/>
  <c r="Z81" i="9"/>
  <c r="AA81" i="9"/>
  <c r="V79" i="9"/>
  <c r="V80" i="9"/>
  <c r="V81" i="9"/>
  <c r="V78" i="9"/>
  <c r="AL68" i="9"/>
  <c r="AM68" i="9"/>
  <c r="AN68" i="9"/>
  <c r="AK68" i="9"/>
  <c r="AB68" i="9"/>
  <c r="W68" i="9"/>
  <c r="X68" i="9"/>
  <c r="Y68" i="9"/>
  <c r="Z68" i="9"/>
  <c r="AA68" i="9"/>
  <c r="V68" i="9"/>
  <c r="AL49" i="9"/>
  <c r="AM49" i="9"/>
  <c r="AN49" i="9"/>
  <c r="AL50" i="9"/>
  <c r="AM50" i="9"/>
  <c r="AN50" i="9"/>
  <c r="AL51" i="9"/>
  <c r="AM51" i="9"/>
  <c r="AN51" i="9"/>
  <c r="AL52" i="9"/>
  <c r="AM52" i="9"/>
  <c r="AN52" i="9"/>
  <c r="AL53" i="9"/>
  <c r="AM53" i="9"/>
  <c r="AN53" i="9"/>
  <c r="AL54" i="9"/>
  <c r="AM54" i="9"/>
  <c r="AN54" i="9"/>
  <c r="AK50" i="9"/>
  <c r="AK51" i="9"/>
  <c r="AK52" i="9"/>
  <c r="AK53" i="9"/>
  <c r="AK54" i="9"/>
  <c r="AK49" i="9"/>
  <c r="AB50" i="9"/>
  <c r="AB51" i="9"/>
  <c r="AB52" i="9"/>
  <c r="AB53" i="9"/>
  <c r="AB54" i="9"/>
  <c r="AB49" i="9"/>
  <c r="W49" i="9"/>
  <c r="X49" i="9"/>
  <c r="Y49" i="9"/>
  <c r="Z49" i="9"/>
  <c r="AA49" i="9"/>
  <c r="W50" i="9"/>
  <c r="X50" i="9"/>
  <c r="Y50" i="9"/>
  <c r="Z50" i="9"/>
  <c r="AA50" i="9"/>
  <c r="W51" i="9"/>
  <c r="X51" i="9"/>
  <c r="Y51" i="9"/>
  <c r="Z51" i="9"/>
  <c r="AA51" i="9"/>
  <c r="W52" i="9"/>
  <c r="X52" i="9"/>
  <c r="Y52" i="9"/>
  <c r="Z52" i="9"/>
  <c r="AA52" i="9"/>
  <c r="W53" i="9"/>
  <c r="X53" i="9"/>
  <c r="Y53" i="9"/>
  <c r="Z53" i="9"/>
  <c r="AA53" i="9"/>
  <c r="W54" i="9"/>
  <c r="X54" i="9"/>
  <c r="Y54" i="9"/>
  <c r="Z54" i="9"/>
  <c r="AA54" i="9"/>
  <c r="V50" i="9"/>
  <c r="V51" i="9"/>
  <c r="V52" i="9"/>
  <c r="V53" i="9"/>
  <c r="V54" i="9"/>
  <c r="V49" i="9"/>
  <c r="AC40" i="12" l="1"/>
  <c r="AG40" i="12"/>
  <c r="AH29" i="12"/>
  <c r="AD29" i="12"/>
  <c r="AC29" i="12"/>
  <c r="AE29" i="12"/>
  <c r="AG29" i="12"/>
  <c r="AG30" i="12"/>
  <c r="AC30" i="12"/>
  <c r="AH30" i="12"/>
  <c r="AD30" i="12"/>
  <c r="AF30" i="12"/>
  <c r="AH49" i="12"/>
  <c r="AD49" i="12"/>
  <c r="AG49" i="12"/>
  <c r="AE49" i="12"/>
  <c r="AC49" i="12"/>
  <c r="AF27" i="12"/>
  <c r="AG27" i="12"/>
  <c r="AC27" i="12"/>
  <c r="AE27" i="12"/>
  <c r="AH27" i="12"/>
  <c r="AF39" i="12"/>
  <c r="AG39" i="12"/>
  <c r="AC39" i="12"/>
  <c r="AE39" i="12"/>
  <c r="AH39" i="12"/>
  <c r="AG26" i="12"/>
  <c r="AD26" i="12"/>
  <c r="AH26" i="12"/>
  <c r="AB28" i="12"/>
  <c r="AB40" i="12"/>
  <c r="AD27" i="12"/>
  <c r="AE30" i="12"/>
  <c r="AD39" i="12"/>
  <c r="AF26" i="12"/>
  <c r="AE28" i="12" l="1"/>
  <c r="AD28" i="12"/>
  <c r="AF28" i="12"/>
  <c r="AH28" i="12"/>
  <c r="AC28" i="12"/>
  <c r="AE40" i="12"/>
  <c r="AD40" i="12"/>
  <c r="AF40" i="12"/>
  <c r="AH40" i="12"/>
  <c r="AG28" i="12"/>
  <c r="AJ127" i="10" l="1"/>
  <c r="AI127" i="10"/>
  <c r="AH127" i="10"/>
  <c r="AG127" i="10"/>
  <c r="AF127" i="10"/>
  <c r="AE127" i="10"/>
  <c r="AD127" i="10"/>
  <c r="AC127" i="10"/>
  <c r="AJ120" i="10"/>
  <c r="AI120" i="10"/>
  <c r="AH120" i="10"/>
  <c r="AG120" i="10"/>
  <c r="AF120" i="10"/>
  <c r="AE120" i="10"/>
  <c r="AD120" i="10"/>
  <c r="AC120" i="10"/>
  <c r="AJ119" i="10"/>
  <c r="AI119" i="10"/>
  <c r="AH119" i="10"/>
  <c r="AG119" i="10"/>
  <c r="AF119" i="10"/>
  <c r="AE119" i="10"/>
  <c r="AD119" i="10"/>
  <c r="AC119" i="10"/>
  <c r="AJ108" i="10"/>
  <c r="AI108" i="10"/>
  <c r="AH108" i="10"/>
  <c r="AG108" i="10"/>
  <c r="AF108" i="10"/>
  <c r="AE108" i="10"/>
  <c r="AD108" i="10"/>
  <c r="AC108" i="10"/>
  <c r="AJ96" i="10"/>
  <c r="AI96" i="10"/>
  <c r="AH96" i="10"/>
  <c r="AG96" i="10"/>
  <c r="AF96" i="10"/>
  <c r="AE96" i="10"/>
  <c r="AD96" i="10"/>
  <c r="AC96" i="10"/>
  <c r="AJ89" i="10"/>
  <c r="AI89" i="10"/>
  <c r="AH89" i="10"/>
  <c r="AG89" i="10"/>
  <c r="AF89" i="10"/>
  <c r="AE89" i="10"/>
  <c r="AD89" i="10"/>
  <c r="AC89" i="10"/>
  <c r="AJ88" i="10"/>
  <c r="AI88" i="10"/>
  <c r="AH88" i="10"/>
  <c r="AG88" i="10"/>
  <c r="AF88" i="10"/>
  <c r="AE88" i="10"/>
  <c r="AD88" i="10"/>
  <c r="AC88" i="10"/>
  <c r="AJ81" i="10"/>
  <c r="AI81" i="10"/>
  <c r="AH81" i="10"/>
  <c r="AG81" i="10"/>
  <c r="AF81" i="10"/>
  <c r="AE81" i="10"/>
  <c r="AD81" i="10"/>
  <c r="AC81" i="10"/>
  <c r="AJ80" i="10"/>
  <c r="AI80" i="10"/>
  <c r="AH80" i="10"/>
  <c r="AG80" i="10"/>
  <c r="AF80" i="10"/>
  <c r="AE80" i="10"/>
  <c r="AD80" i="10"/>
  <c r="AC80" i="10"/>
  <c r="AJ71" i="10"/>
  <c r="AI71" i="10"/>
  <c r="AH71" i="10"/>
  <c r="AG71" i="10"/>
  <c r="AF71" i="10"/>
  <c r="AE71" i="10"/>
  <c r="AD71" i="10"/>
  <c r="AC71" i="10"/>
  <c r="AJ60" i="10"/>
  <c r="AI60" i="10"/>
  <c r="AH60" i="10"/>
  <c r="AG60" i="10"/>
  <c r="AF60" i="10"/>
  <c r="AE60" i="10"/>
  <c r="AD60" i="10"/>
  <c r="AC60" i="10"/>
  <c r="AJ59" i="10"/>
  <c r="AI59" i="10"/>
  <c r="AH59" i="10"/>
  <c r="AG59" i="10"/>
  <c r="AF59" i="10"/>
  <c r="AE59" i="10"/>
  <c r="AD59" i="10"/>
  <c r="AC59" i="10"/>
  <c r="AJ50" i="10"/>
  <c r="AI50" i="10"/>
  <c r="AH50" i="10"/>
  <c r="AG50" i="10"/>
  <c r="AF50" i="10"/>
  <c r="AE50" i="10"/>
  <c r="AD50" i="10"/>
  <c r="AC50" i="10"/>
  <c r="AJ49" i="10"/>
  <c r="AI49" i="10"/>
  <c r="AH49" i="10"/>
  <c r="AG49" i="10"/>
  <c r="AF49" i="10"/>
  <c r="AE49" i="10"/>
  <c r="AD49" i="10"/>
  <c r="AC49" i="10"/>
  <c r="AJ48" i="10"/>
  <c r="AI48" i="10"/>
  <c r="AH48" i="10"/>
  <c r="AG48" i="10"/>
  <c r="AF48" i="10"/>
  <c r="AE48" i="10"/>
  <c r="AD48" i="10"/>
  <c r="AC48" i="10"/>
  <c r="D25" i="10"/>
  <c r="D24" i="10"/>
  <c r="D23" i="10"/>
  <c r="AJ164" i="9" l="1"/>
  <c r="AI164" i="9"/>
  <c r="AH164" i="9"/>
  <c r="AG164" i="9"/>
  <c r="AF164" i="9"/>
  <c r="AE164" i="9"/>
  <c r="AD164" i="9"/>
  <c r="AC164" i="9"/>
  <c r="AJ157" i="9"/>
  <c r="AI157" i="9"/>
  <c r="AH157" i="9"/>
  <c r="AG157" i="9"/>
  <c r="AF157" i="9"/>
  <c r="AE157" i="9"/>
  <c r="AD157" i="9"/>
  <c r="AC157" i="9"/>
  <c r="AJ156" i="9"/>
  <c r="AI156" i="9"/>
  <c r="AH156" i="9"/>
  <c r="AG156" i="9"/>
  <c r="AF156" i="9"/>
  <c r="AE156" i="9"/>
  <c r="AD156" i="9"/>
  <c r="AC156" i="9"/>
  <c r="AJ149" i="9"/>
  <c r="AI149" i="9"/>
  <c r="AH149" i="9"/>
  <c r="AG149" i="9"/>
  <c r="AF149" i="9"/>
  <c r="AE149" i="9"/>
  <c r="AD149" i="9"/>
  <c r="AC149" i="9"/>
  <c r="AJ148" i="9"/>
  <c r="AI148" i="9"/>
  <c r="AH148" i="9"/>
  <c r="AG148" i="9"/>
  <c r="AF148" i="9"/>
  <c r="AE148" i="9"/>
  <c r="AD148" i="9"/>
  <c r="AC148" i="9"/>
  <c r="AJ141" i="9"/>
  <c r="AI141" i="9"/>
  <c r="AH141" i="9"/>
  <c r="AG141" i="9"/>
  <c r="AF141" i="9"/>
  <c r="AE141" i="9"/>
  <c r="AD141" i="9"/>
  <c r="AC141" i="9"/>
  <c r="AJ140" i="9"/>
  <c r="AI140" i="9"/>
  <c r="AH140" i="9"/>
  <c r="AG140" i="9"/>
  <c r="AF140" i="9"/>
  <c r="AE140" i="9"/>
  <c r="AD140" i="9"/>
  <c r="AC140" i="9"/>
  <c r="AJ139" i="9"/>
  <c r="AI139" i="9"/>
  <c r="AH139" i="9"/>
  <c r="AG139" i="9"/>
  <c r="AF139" i="9"/>
  <c r="AE139" i="9"/>
  <c r="AD139" i="9"/>
  <c r="AC139" i="9"/>
  <c r="AJ138" i="9"/>
  <c r="AI138" i="9"/>
  <c r="AH138" i="9"/>
  <c r="AG138" i="9"/>
  <c r="AF138" i="9"/>
  <c r="AE138" i="9"/>
  <c r="AD138" i="9"/>
  <c r="AC138" i="9"/>
  <c r="AJ131" i="9"/>
  <c r="AI131" i="9"/>
  <c r="AH131" i="9"/>
  <c r="AG131" i="9"/>
  <c r="AF131" i="9"/>
  <c r="AE131" i="9"/>
  <c r="AD131" i="9"/>
  <c r="AC131" i="9"/>
  <c r="AJ130" i="9"/>
  <c r="AI130" i="9"/>
  <c r="AH130" i="9"/>
  <c r="AG130" i="9"/>
  <c r="AF130" i="9"/>
  <c r="AE130" i="9"/>
  <c r="AD130" i="9"/>
  <c r="AC130" i="9"/>
  <c r="AJ129" i="9"/>
  <c r="AI129" i="9"/>
  <c r="AH129" i="9"/>
  <c r="AG129" i="9"/>
  <c r="AF129" i="9"/>
  <c r="AE129" i="9"/>
  <c r="AD129" i="9"/>
  <c r="AC129" i="9"/>
  <c r="AJ128" i="9"/>
  <c r="AI128" i="9"/>
  <c r="AH128" i="9"/>
  <c r="AG128" i="9"/>
  <c r="AF128" i="9"/>
  <c r="AE128" i="9"/>
  <c r="AD128" i="9"/>
  <c r="AC128" i="9"/>
  <c r="AJ127" i="9"/>
  <c r="AI127" i="9"/>
  <c r="AH127" i="9"/>
  <c r="AG127" i="9"/>
  <c r="AF127" i="9"/>
  <c r="AE127" i="9"/>
  <c r="AD127" i="9"/>
  <c r="AC127" i="9"/>
  <c r="AJ114" i="9"/>
  <c r="AI114" i="9"/>
  <c r="AH114" i="9"/>
  <c r="AG114" i="9"/>
  <c r="AF114" i="9"/>
  <c r="AE114" i="9"/>
  <c r="AD114" i="9"/>
  <c r="AC114" i="9"/>
  <c r="AJ113" i="9"/>
  <c r="AI113" i="9"/>
  <c r="AH113" i="9"/>
  <c r="AG113" i="9"/>
  <c r="AF113" i="9"/>
  <c r="AE113" i="9"/>
  <c r="AD113" i="9"/>
  <c r="AC113" i="9"/>
  <c r="AJ93" i="9"/>
  <c r="AI93" i="9"/>
  <c r="AH93" i="9"/>
  <c r="AG93" i="9"/>
  <c r="AF93" i="9"/>
  <c r="AE93" i="9"/>
  <c r="AD93" i="9"/>
  <c r="AC93" i="9"/>
  <c r="AJ81" i="9"/>
  <c r="AI81" i="9"/>
  <c r="AH81" i="9"/>
  <c r="AG81" i="9"/>
  <c r="AF81" i="9"/>
  <c r="AE81" i="9"/>
  <c r="AD81" i="9"/>
  <c r="AC81" i="9"/>
  <c r="AJ80" i="9"/>
  <c r="AI80" i="9"/>
  <c r="AH80" i="9"/>
  <c r="AG80" i="9"/>
  <c r="AF80" i="9"/>
  <c r="AE80" i="9"/>
  <c r="AD80" i="9"/>
  <c r="AC80" i="9"/>
  <c r="AJ79" i="9"/>
  <c r="AI79" i="9"/>
  <c r="AH79" i="9"/>
  <c r="AG79" i="9"/>
  <c r="AF79" i="9"/>
  <c r="AE79" i="9"/>
  <c r="AD79" i="9"/>
  <c r="AC79" i="9"/>
  <c r="AJ78" i="9"/>
  <c r="AI78" i="9"/>
  <c r="AH78" i="9"/>
  <c r="AG78" i="9"/>
  <c r="AF78" i="9"/>
  <c r="AE78" i="9"/>
  <c r="AD78" i="9"/>
  <c r="AC78" i="9"/>
  <c r="AJ68" i="9"/>
  <c r="AI68" i="9"/>
  <c r="AH68" i="9"/>
  <c r="AG68" i="9"/>
  <c r="AF68" i="9"/>
  <c r="AE68" i="9"/>
  <c r="AD68" i="9"/>
  <c r="AC68" i="9"/>
  <c r="AJ54" i="9"/>
  <c r="AI54" i="9"/>
  <c r="AH54" i="9"/>
  <c r="AG54" i="9"/>
  <c r="AF54" i="9"/>
  <c r="AE54" i="9"/>
  <c r="AD54" i="9"/>
  <c r="AC54" i="9"/>
  <c r="AJ53" i="9"/>
  <c r="AI53" i="9"/>
  <c r="AH53" i="9"/>
  <c r="AG53" i="9"/>
  <c r="AF53" i="9"/>
  <c r="AE53" i="9"/>
  <c r="AD53" i="9"/>
  <c r="AC53" i="9"/>
  <c r="AJ52" i="9"/>
  <c r="AI52" i="9"/>
  <c r="AH52" i="9"/>
  <c r="AG52" i="9"/>
  <c r="AF52" i="9"/>
  <c r="AE52" i="9"/>
  <c r="AD52" i="9"/>
  <c r="AC52" i="9"/>
  <c r="AJ51" i="9"/>
  <c r="AI51" i="9"/>
  <c r="AH51" i="9"/>
  <c r="AG51" i="9"/>
  <c r="AF51" i="9"/>
  <c r="AE51" i="9"/>
  <c r="AD51" i="9"/>
  <c r="AC51" i="9"/>
  <c r="AJ50" i="9"/>
  <c r="AI50" i="9"/>
  <c r="AH50" i="9"/>
  <c r="AG50" i="9"/>
  <c r="AF50" i="9"/>
  <c r="AE50" i="9"/>
  <c r="AD50" i="9"/>
  <c r="AC50" i="9"/>
  <c r="AJ49" i="9"/>
  <c r="AI49" i="9"/>
  <c r="AH49" i="9"/>
  <c r="AG49" i="9"/>
  <c r="AF49" i="9"/>
  <c r="AE49" i="9"/>
  <c r="AD49" i="9"/>
  <c r="AC49" i="9"/>
  <c r="D24" i="9"/>
  <c r="D23" i="9"/>
  <c r="D22" i="9"/>
</calcChain>
</file>

<file path=xl/sharedStrings.xml><?xml version="1.0" encoding="utf-8"?>
<sst xmlns="http://schemas.openxmlformats.org/spreadsheetml/2006/main" count="827" uniqueCount="245">
  <si>
    <r>
      <t>U</t>
    </r>
    <r>
      <rPr>
        <b/>
        <sz val="10"/>
        <rFont val="Garamond"/>
        <family val="1"/>
      </rPr>
      <t>NIVERSIDAD DE</t>
    </r>
    <r>
      <rPr>
        <b/>
        <sz val="12"/>
        <rFont val="Garamond"/>
        <family val="1"/>
      </rPr>
      <t xml:space="preserve"> J</t>
    </r>
    <r>
      <rPr>
        <b/>
        <sz val="10"/>
        <rFont val="Garamond"/>
        <family val="1"/>
      </rPr>
      <t>AÉN</t>
    </r>
  </si>
  <si>
    <t>Servicio de Planificación y Evaluación</t>
  </si>
  <si>
    <t>FICHA TÉCNICA ENCUESTA</t>
  </si>
  <si>
    <r>
      <t>Tamaño muestral</t>
    </r>
    <r>
      <rPr>
        <b/>
        <sz val="11"/>
        <color rgb="FF000000"/>
        <rFont val="Calibri"/>
        <family val="2"/>
        <scheme val="minor"/>
      </rPr>
      <t xml:space="preserve">: </t>
    </r>
  </si>
  <si>
    <t>calculado para un error de muestreo del (+)(-)10% y un nivel de confianza del 95%</t>
  </si>
  <si>
    <r>
      <t xml:space="preserve">Método de entrevista: </t>
    </r>
    <r>
      <rPr>
        <b/>
        <sz val="16"/>
        <color rgb="FF000000"/>
        <rFont val="Calibri"/>
        <family val="2"/>
        <scheme val="minor"/>
      </rPr>
      <t>encuesta realizada a través de la plataforma de encuestas on-line de la Universidad de Jaén</t>
    </r>
  </si>
  <si>
    <t>Nº de encuestas recogidas:</t>
  </si>
  <si>
    <t xml:space="preserve">Nº encuestas necesarias: </t>
  </si>
  <si>
    <t>0. Datos Generales</t>
  </si>
  <si>
    <t>Indique si ha realizado las labores de:</t>
  </si>
  <si>
    <t>Tutor</t>
  </si>
  <si>
    <t>Director</t>
  </si>
  <si>
    <t>Ambas</t>
  </si>
  <si>
    <t>Total</t>
  </si>
  <si>
    <t>Bloque I: GRADO DE SATISFACCIÓN CON LA ESTRUCTURA, COORDINACIÓN, GESTIÓN, RECURSOS, INSTALACIONES E INFRAESTRUCTURAS DEL PROGRAMA DE DOCTORADO</t>
  </si>
  <si>
    <t>FRECUENCIAS ABSOLUTAS</t>
  </si>
  <si>
    <t>FRECUENCIAS RELATIVAS</t>
  </si>
  <si>
    <t>FRECUENCIAS POR NIVEL DE SATISFACCIÓN</t>
  </si>
  <si>
    <t>MEDIDAS ESTADÍSTICAS</t>
  </si>
  <si>
    <t>1. Valora de 1 a 5 los siguientes criterios:</t>
  </si>
  <si>
    <t>ns/nc</t>
  </si>
  <si>
    <t>TOTAL</t>
  </si>
  <si>
    <t>Insatisfacción en % (1+2)</t>
  </si>
  <si>
    <t>Satisfacción en % (3+4+5)</t>
  </si>
  <si>
    <t>Media</t>
  </si>
  <si>
    <t>Desv. Típica</t>
  </si>
  <si>
    <t>Mediana</t>
  </si>
  <si>
    <t>Moda</t>
  </si>
  <si>
    <t>1.1</t>
  </si>
  <si>
    <t>El apoyo en los trámites administrativos prestado por la Secretaría :</t>
  </si>
  <si>
    <t>1.2</t>
  </si>
  <si>
    <t>La planificación y coordinación prestada por la Comisión Académica del Programa de doctorado :</t>
  </si>
  <si>
    <t>1.3</t>
  </si>
  <si>
    <t>'La adecuación y disponibilidad de los laboratorios, aulas, espacios para talleres, equipamientos especiales, recursos bibliográficos, recursos y redes de telecomunicaciones' :</t>
  </si>
  <si>
    <t>Bloque II: GRADO DE SATISFACCIÓN CON EL DESARROLLO Y DIFUSIÓN DEL PROGRAMA DE DOCTORADO</t>
  </si>
  <si>
    <t>2. Valora de 1 a 5 los siguientes criterios:</t>
  </si>
  <si>
    <t>2.1</t>
  </si>
  <si>
    <t>Utilidad y accesibilidad de la página web del Programa de doctorado :</t>
  </si>
  <si>
    <t>2.2</t>
  </si>
  <si>
    <t>'La oferta, planificación y organización de las actividades formativas (seminarios, cursos, talleres, jornadas de doctorales, congresos nacionales e internacionales, etc)' :</t>
  </si>
  <si>
    <t>Bloque III: GRADO DE SATISFACCIÓN CON LOS PROGRAMAS DE MOVILIDAD</t>
  </si>
  <si>
    <t>3. Valora de 1 a 5 los siguientes criterios:</t>
  </si>
  <si>
    <t>3.1</t>
  </si>
  <si>
    <t>La adecuación entre las actividades de movilidad desarrolladas y la adquisición de las competencias y habilidades establecidas en el Programa de Doctorado</t>
  </si>
  <si>
    <t>Bloque IV: GRADO DE SATISFACCIÓN CON LAS FUNCIONES DE TUTELA Y DIRECCIÓN, ASÍ COMO OTRAS FUNCIONES DE EVALUACIÓN Y SUPERVISIÓN</t>
  </si>
  <si>
    <t>4. Valora de 1 a 5 los siguientes criterios:</t>
  </si>
  <si>
    <t>4.1</t>
  </si>
  <si>
    <t>La supervisión y evaluación del progreso de la investigación (Plan de investigación) realizada por la Comisión Académica del Programa de Doctorado :</t>
  </si>
  <si>
    <t>4.2</t>
  </si>
  <si>
    <t>La supervisión y evaluación del progreso de la formación (Documento de Actividades) realizada por la Comisión Académica del Programa de Doctorado :</t>
  </si>
  <si>
    <t>Bloque V: GRADO DE SATISFACCIÓN CON LA GESTIÓN DE LAS QUEJAS Y SUGERENCIAS</t>
  </si>
  <si>
    <t>5. Valora de 1 a 5 los siguientes criterios:</t>
  </si>
  <si>
    <t>5.1</t>
  </si>
  <si>
    <t>'La disponibilidad de medios y canales apropiados para plantear incidencias, quejas, reclamaciones y sugerencias' :</t>
  </si>
  <si>
    <t>5.2</t>
  </si>
  <si>
    <t>'La adecuación y agilidad de las respuestas a las incidencias, quejas, reclamaciones y sugerencias planteadas' :</t>
  </si>
  <si>
    <t>Bloque VI: ADICIONALES A LAS INDICADAS</t>
  </si>
  <si>
    <t>6. Valora de 1 a 5 los siguientes criterios:</t>
  </si>
  <si>
    <t>6.1</t>
  </si>
  <si>
    <t>Los mecanismos de reconocimiento (dedicaciones docentes)de la labor de tutorización y dirección de tesis :</t>
  </si>
  <si>
    <t>7. ¿Ha recibido formación como Director/a de tesis novel?</t>
  </si>
  <si>
    <t>Desv, Típica</t>
  </si>
  <si>
    <t>Las actividades de formación recibida por la Escuela de Doctorado para la capacitación del Director/a de Tesis :</t>
  </si>
  <si>
    <t>Bloque VII: GRADO DE SATISFACCIÓN GLOBAL</t>
  </si>
  <si>
    <t>8. Valora de 1 a 5 los siguientes criterios:</t>
  </si>
  <si>
    <t>8.1</t>
  </si>
  <si>
    <t>Grado de Satisfacción Global con el Programa de doctorado :</t>
  </si>
  <si>
    <t>8.2</t>
  </si>
  <si>
    <t>Grado de Satisfacción Global con las actividades de mejora aplicadas en el Programa de Doctorado :</t>
  </si>
  <si>
    <t>10. Valora de 1 a 5 los siguientes criterios:</t>
  </si>
  <si>
    <t>10.1</t>
  </si>
  <si>
    <t>Considera que las preguntas de la encuesta son adecuadas para conocer la percepción de la satisfacción de los Tutores/Directores de Tesis:</t>
  </si>
  <si>
    <t>Sí</t>
  </si>
  <si>
    <t>No</t>
  </si>
  <si>
    <t>La información facilitada para realizar la gestión administrativa del programa de doctorado (plazos de admisión y matrícula, duración, ...)' :</t>
  </si>
  <si>
    <t>Los recursos de equipamiento, materiales y tecnológicos disponibles para el desempeño de las funciones del programa de doctorado' :</t>
  </si>
  <si>
    <t>La coordinación y organización proporcionada para gestionar las actividades del programa de doctorado (sobre desarrollo de los programas, instrucciones de la dirección del centro y/o coordinadores programa, tutores…' :</t>
  </si>
  <si>
    <t>1.4</t>
  </si>
  <si>
    <t>La organización y distribución de la documentación para realizar la gestión administrativa del programa de doctorado :</t>
  </si>
  <si>
    <t>1.5</t>
  </si>
  <si>
    <t>La adecuación de los canales, medios y prácticas de comunicación entre las personas que trabajan en el programa de doctorado (sobre desarrollo de los programas, instrucciones de la dirección del centro y/o coordinadores programa,…</t>
  </si>
  <si>
    <t>Bloque II: GRADO DE SATISFACCIÓN CON LA DIFUSIÓN DEL PROGRAMA DE DOCTORADO</t>
  </si>
  <si>
    <t>2 Valora de 1 a 5 los siguientes criterios:</t>
  </si>
  <si>
    <t>La utilidad de la página web para realizar la actividad que desarrolla en el programa de doctorado :</t>
  </si>
  <si>
    <t>La comunicación y difusión de la normativa y demás documentación asociada al programa de doctorado (sistema de garantía de calidad, procedimientos…)' :</t>
  </si>
  <si>
    <t>Bloque III: GRADO DE SATISFACCIÓN GLOBAL CON EL PROGRAMA DE DOCTORADO</t>
  </si>
  <si>
    <t>Grado de Satisfacción Global con el Programa del doctorado</t>
  </si>
  <si>
    <t>Curso en el que estás matriculado de más créditos:</t>
  </si>
  <si>
    <t>Primer año</t>
  </si>
  <si>
    <t>Segundo año</t>
  </si>
  <si>
    <t>Tercer año y sucesivos</t>
  </si>
  <si>
    <t>'La información facilitada para el acceso, matriculación y demás trámites de gestión administrativa (Contenidos y medios)' :</t>
  </si>
  <si>
    <t>Los procedimientos aplicados de acogida y orientación en el Programa de doctorado :</t>
  </si>
  <si>
    <t>1.6</t>
  </si>
  <si>
    <t>La aportación de recursos y ayudas propias de la Universidad y/o de otras instituciones con convenios para el desarrollo de las actividades formativas y de movilidad :</t>
  </si>
  <si>
    <t>2. Requiere atención personalizada en caso de necesidades educativas especiales:</t>
  </si>
  <si>
    <t>El apoyo y asesoramiento facilitado en caso de necesidades educativas especiales :</t>
  </si>
  <si>
    <t>.</t>
  </si>
  <si>
    <t>La información facilitada para realizar las actividades formativas e investigadoras del Programa de doctorado :</t>
  </si>
  <si>
    <t>3.2</t>
  </si>
  <si>
    <t>3.3</t>
  </si>
  <si>
    <t>3.4</t>
  </si>
  <si>
    <t>La orientación facilitada para elegir y desarrollar el tema de investigación dentro de la oferta de líneas de investigación asociadas al Programa de doctorado :</t>
  </si>
  <si>
    <t>4, ¿Has realizado complementos de formación?</t>
  </si>
  <si>
    <t>La adecuación de los complementos de formación para acceder al Programa de Doctorado :</t>
  </si>
  <si>
    <t>5, ¿Ha realizado actividades de movilidad en el Programa de Doctorado?</t>
  </si>
  <si>
    <t>Las actividades de movilidad que ha realizado :</t>
  </si>
  <si>
    <t>La relevancia que las actividades de movilidad desarrolladas han tenido sobre su formación :</t>
  </si>
  <si>
    <t>'La información, orientación y recursos indicados por el Tutor/a para el desarrollo curricular, proceso de aprendizaje y orientación laboral' :</t>
  </si>
  <si>
    <t>6.2</t>
  </si>
  <si>
    <t>'La información, orientación y supervisión proporcionada por el Director/a de la Tesis en la elaboración y seguimiento del Plan de Investigación' :</t>
  </si>
  <si>
    <t>6.3</t>
  </si>
  <si>
    <t>La adecuación de la orientación y supervisión facilitada para adquirir las competencias definidas en el programa de doctorado :</t>
  </si>
  <si>
    <t>6.4</t>
  </si>
  <si>
    <t>6.5</t>
  </si>
  <si>
    <t>Bloque V: GRADO DE SATISFACCIÓN CON LOS RESULTADOS DE DOCTORADO</t>
  </si>
  <si>
    <t>7. Valora de 1 a 5 los siguientes criterios:</t>
  </si>
  <si>
    <t>7.1</t>
  </si>
  <si>
    <t>La contribución de las actividades formativas transversales para la adquisición de las competencias y habilidades definidas en el Programa de Doctorado :</t>
  </si>
  <si>
    <t>7.2</t>
  </si>
  <si>
    <t>La contribución de las actividades formativas específicas para la adquisición de las competencias y habilidades definidas en el Programa de Doctorado :</t>
  </si>
  <si>
    <t>7.3</t>
  </si>
  <si>
    <t>'Con carácter general, el programa de doctorado ha resultado satisfactorio en relación a las necesidades y expectativas iniciales' :</t>
  </si>
  <si>
    <t>7.4</t>
  </si>
  <si>
    <t>En qué grado recomendaría la realización de este Programa de doctorado (puntuar 1-nada- a 5-mucho) :</t>
  </si>
  <si>
    <t>Bloque VI: GRADO DE SATISFACCIÓN CON LA GESTIÓN DE LAS QUEJAS Y SUGERENCIAS</t>
  </si>
  <si>
    <t>9. Valora de 1 a 5 los siguientes criterios:</t>
  </si>
  <si>
    <t>9.1</t>
  </si>
  <si>
    <t>9.2</t>
  </si>
  <si>
    <t>Grado de Satisfacción Global con las actividades de mejora aplicadas en el Programa de Doctorado (Doctorando 2º año y sucesivos) :</t>
  </si>
  <si>
    <t>Considera que las preguntas de la encuesta son adecuadas para conocer la percepción de la satisfacción de los doctorandos sobre el Programa de Doctorado :</t>
  </si>
  <si>
    <t>Observaciones</t>
  </si>
  <si>
    <t>¿Has realizado complementos de formación?</t>
  </si>
  <si>
    <t xml:space="preserve"> ¿Ha realizado actividades de movilidad en el Programa de Doctorado?</t>
  </si>
  <si>
    <t>Requiere atención personalizada en caso de necesidades educativas especiales:</t>
  </si>
  <si>
    <t>Bloque VIII: OPINIÓN GENERAL SOBRE LA ENCUESTA</t>
  </si>
  <si>
    <t>Señala el doctorado que está cursando: = Doctorado Interuniversitario en Arqueología Espacial (UJA-UNEX)</t>
  </si>
  <si>
    <t>Ns/Nc</t>
  </si>
  <si>
    <t>[La información facilitada para el acceso, matriculación y demás trámites de gestión administrativa (Contenidos y medios)] BLOQUE I: GRADO DE SATISFACCIÓN CON LA ESTRUCTURA, COORDINACIÓN, GESTIÓN, RECURSOS, INSTALACIONES E INFRAESTRUCTURAS DEL PROG</t>
  </si>
  <si>
    <t>[Los procedimientos aplicados de acogida y orientación en el Programa de doctorado] BLOQUE I: GRADO DE SATISFACCIÓN CON LA ESTRUCTURA, COORDINACIÓN, GESTIÓN, RECURSOS, INSTALACIONES E INFRAESTRUCTURAS DEL PROGRAMA DEL DOCTORADOValora de 1 a 5, recordan</t>
  </si>
  <si>
    <t>[El apoyo en los trámites administrativos prestado por la Secretaría] BLOQUE I: GRADO DE SATISFACCIÓN CON LA ESTRUCTURA, COORDINACIÓN, GESTIÓN, RECURSOS, INSTALACIONES E INFRAESTRUCTURAS DEL PROGRAMA DEL DOCTORADOValora de 1 a 5, recordando que:1 = "M</t>
  </si>
  <si>
    <t>[La planificación y coordinación prestada por la Comisión Académica del Programa de doctorado] BLOQUE I: GRADO DE SATISFACCIÓN CON LA ESTRUCTURA, COORDINACIÓN, GESTIÓN, RECURSOS, INSTALACIONES E INFRAESTRUCTURAS DEL PROGRAMA DEL DOCTORADOValora de 1</t>
  </si>
  <si>
    <t>[La adecuación y disponibilidad de los laboratorios, aulas, espacios para talleres, equipamientos especiales, recursos bibliográficos, recursos y redes de telecomunicaciones] BLOQUE I: GRADO DE SATISFACCIÓN CON LA ESTRUCTURA, COORDINACIÓN, GESTIÓN, RE</t>
  </si>
  <si>
    <t>[La aportación de recursos y ayudas propias de la Universidad y/o de otras instituciones con convenios para el desarrollo de las actividades formativas y de movilidad] BLOQUE I: GRADO DE SATISFACCIÓN CON LA ESTRUCTURA, COORDINACIÓN, GESTIÓN, RECURSOS,</t>
  </si>
  <si>
    <t>[El apoyo y asesoramiento facilitado en caso de necesidades educativas especiales ] BLOQUE I: GRADO DE SATISFACCIÓN CON LA ESTRUCTURA, COORDINACIÓN, GESTIÓN, RECURSOS, INSTALACIONES E INFRAESTRUCTURAS DEL PROGRAMA DEL DOCTORADOValora de 1 a 5, teniendo</t>
  </si>
  <si>
    <t>[La información facilitada para realizar las actividades formativas e investigadoras del Programa de doctorado              ] BLOQUE II: GRADO DE SATISFACCIÓN CON EL DESARROLLO Y DIFUSIÓN DEL PROGRAMA DE DOCTORADOValora de 1 a 5, recordando que:1 = "Muy</t>
  </si>
  <si>
    <t>[Utilidad y accesibilidad de la página web del Programa de doctorado              ] BLOQUE II: GRADO DE SATISFACCIÓN CON EL DESARROLLO Y DIFUSIÓN DEL PROGRAMA DE DOCTORADOValora de 1 a 5, recordando que:1 = "Muy insatisfecho"2 = "Insatisfecho"3 = "Algo</t>
  </si>
  <si>
    <t>[La oferta, planificación y organización de las actividades formativas (seminarios, cursos, talleres, jornadas de doctorales, congresos nacionales e internacionales, etc)              ] BLOQUE II: GRADO DE SATISFACCIÓN CON EL DESARROLLO Y DIFUSIÓN DEL</t>
  </si>
  <si>
    <t>[La orientación facilitada para elegir y desarrollar el tema de investigación dentro de la oferta de líneas de investigación asociadas al Programa de doctorado  ] BLOQUE II: GRADO DE SATISFACCIÓN CON EL DESARROLLO Y DIFUSIÓN DEL PROGRAMA DE DOCTORADO</t>
  </si>
  <si>
    <t>[La adecuación de los complementos de formación para acceder al Programa de Doctorado ] BLOQUE II: GRADO DE SATISFACCIÓN CON EL DESARROLLO Y DIFUSIÓN DEL PROGRAMA DE DOCTORADO1 = "Muy insatisfecho"2 = "Insatisfecho"3 = "Algo satisfecho"4 = "Bastante sa</t>
  </si>
  <si>
    <t>[Las actividades de movilidad que ha realizado              ] BLOQUE III: GRADO DE SATISFACCIÓN CON LOS PROGRAMAS DE MOVILIDAD1 = "Muy insatisfecho"2 = "Insatisfecho"3 = "Algo satisfecho"4 = "Bastante satisfecho"5 = "Muy satisfecho"ns/nc = "No sabe/No con</t>
  </si>
  <si>
    <t>[La relevancia que las actividades de movilidad desarrolladas han tenido sobre su formación ] BLOQUE III: GRADO DE SATISFACCIÓN CON LOS PROGRAMAS DE MOVILIDAD1 = "Muy insatisfecho"2 = "Insatisfecho"3 = "Algo satisfecho"4 = "Bastante satisfecho"5 = "Muy s</t>
  </si>
  <si>
    <t>[La información, orientación y recursos indicados por el Tutor/a para el desarrollo curricular, proceso de aprendizaje y orientación laboral              ] BLOQUE IV: GRADO DE SATISFACCIÓN CON LAS FUNCIONES DE TUTELA Y DIRECCIÓN, ASÍ COMO OTRAS FUNCI</t>
  </si>
  <si>
    <t>[La información, orientación y supervisión proporcionada por el Director/a de la Tesis en la elaboración y seguimiento del Plan de Investigación              ] BLOQUE IV: GRADO DE SATISFACCIÓN CON LAS FUNCIONES DE TUTELA Y DIRECCIÓN, ASÍ COMO OTRAS</t>
  </si>
  <si>
    <t>[La adecuación de la orientación y supervisión facilitada para adquirir las competencias definidas en el programa de doctorado              ] BLOQUE IV: GRADO DE SATISFACCIÓN CON LAS FUNCIONES DE TUTELA Y DIRECCIÓN, ASÍ COMO OTRAS FUNCIONES DE EVALUA</t>
  </si>
  <si>
    <t>[La supervisión y evaluación del progreso de la investigación (Plan de investigación) realizada por la Comisión Académica del Programa de Doctorado              ] BLOQUE IV: GRADO DE SATISFACCIÓN CON LAS FUNCIONES DE TUTELA Y DIRECCIÓN, ASÍ COMO O</t>
  </si>
  <si>
    <t>[La supervisión y evaluación del progreso de la formación (Documento de Actividades) realizada por la Comisión Académica del Programa de Doctorado  ] BLOQUE IV: GRADO DE SATISFACCIÓN CON LAS FUNCIONES DE TUTELA Y DIRECCIÓN, ASÍ COMO OTRAS FUNCIONES</t>
  </si>
  <si>
    <t>[La contribución de las actividades formativas transversales para la adquisición de las competencias y habilidades definidas en el Programa de Doctorado              ] BLOQUE V: GRADO DE SATISFACCIÓN CON LOS RESULTADOS DE DOCTORADO1 = "Muy insatisfecho"</t>
  </si>
  <si>
    <t>[La contribución de las actividades formativas específicas para la adquisición de las competencias y habilidades definidas en el Programa de Doctorado              ] BLOQUE V: GRADO DE SATISFACCIÓN CON LOS RESULTADOS DE DOCTORADO1 = "Muy insatisfecho"2</t>
  </si>
  <si>
    <t>[Con carácter general, el programa de doctorado ha resultado satisfactorio en relación a las necesidades y expectativas iniciales              ] BLOQUE V: GRADO DE SATISFACCIÓN CON LOS RESULTADOS DE DOCTORADO1 = "Muy insatisfecho"2 = "Insatisfecho"3 = "</t>
  </si>
  <si>
    <t>[En qué grado recomendaría la realización de este Programa de doctorado (puntuar 1-nada- a 5-mucho) ] BLOQUE V: GRADO DE SATISFACCIÓN CON LOS RESULTADOS DE DOCTORADO1 = "Muy insatisfecho"2 = "Insatisfecho"3 = "Algo satisfecho"4 = "Bastante satisfecho"5</t>
  </si>
  <si>
    <t>[La disponibilidad de medios y canales apropiados para plantear incidencias, quejas, reclamaciones y sugerencias              ] BLOQUE VI: GRADO DE SATISFACCIÓN CON LA GESTIÓN DE LAS QUEJAS Y SUGERENCIAS1 = "Muy insatisfecho"2 = "Insatisfecho"3 = "Algo s</t>
  </si>
  <si>
    <t>[La adecuación y agilidad de las respuestas a las incidencias, quejas, reclamaciones y sugerencias planteadas  ] BLOQUE VI: GRADO DE SATISFACCIÓN CON LA GESTIÓN DE LAS QUEJAS Y SUGERENCIAS1 = "Muy insatisfecho"2 = "Insatisfecho"3 = "Algo satisfecho"4 =</t>
  </si>
  <si>
    <t>[Grado de Satisfacción Global con el Programa de doctorado              ] BLOQUE VII: GRADO DE SATISFACCIÓN GLOBAL1 = "Muy insatisfecho"2 = "Insatisfecho"3 = "Algo satisfecho"4 = "Bastante satisfecho"5 = "Muy satisfecho"ns/nc = "No sabe/No contesta"</t>
  </si>
  <si>
    <t>[Grado de Satisfacción Global con las actividades de mejora aplicadas en el Programa de Doctorado (Doctorando 2º año y sucesivos)  ] BLOQUE VII: GRADO DE SATISFACCIÓN GLOBAL1 = "Muy insatisfecho"2 = "Insatisfecho"3 = "Algo satisfecho"4 = "Bastante sati</t>
  </si>
  <si>
    <t>[Considera que las preguntas de la encuesta son adecuadas para conocer la percepción de la satisfacción de los doctorandos sobre el Programa de Doctorado ] BLOQUE VIII: OPINIÓN GENERAL SOBRE LA ENCUESTA1 = "Muy insatisfecho"2 = "Insatisfecho"3 = "Algo s</t>
  </si>
  <si>
    <t>a Señala el doctorado que está cursando: = Doctorado Interuniversitario en Arqueología Espacial (UJA-UNEX)</t>
  </si>
  <si>
    <t>b Existen múltiples modos. Se muestra el valor más pequeño</t>
  </si>
  <si>
    <t>Estadísticosa</t>
  </si>
  <si>
    <t>Señala el doctorado que está cursando:</t>
  </si>
  <si>
    <t>Señala el periodo que en la actualidad cursa en el Programa de Doctorado</t>
  </si>
  <si>
    <t>BLOQUE I: GRADO DE SATISFACCIÓN CON LA ESTRUCTURA, COORDINACIÓN, GESTIÓN, RECURSOS, INSTALACIONES E INFRAESTRUCTURAS DEL PROGRAMA DEL DOCTORADORequiere atención personalizada en caso de necesidades educativas especiales</t>
  </si>
  <si>
    <t>BLOQUE I: GRADO DE SATISFACCIÓN CON LA ESTRUCTURA, COORDINACIÓN, GESTIÓN, RECURSOS, INSTALACIONES E INFRAESTRUCTURAS DEL PROGRAMA DEL DOCTORADOIndique su opinión o sugerencia en relación a las cuestiones planteadas en este apartado</t>
  </si>
  <si>
    <t>¿Ha realizado complementos de formación?</t>
  </si>
  <si>
    <t>BLOQUE II: GRADO DE SATISFACCIÓN CON EL DESARROLLO Y DIFUSIÓN DEL PROGRAMA DE DOCTORADOIndique su opinión o sugerencia en relación a las cuestiones planteadas en este apartado</t>
  </si>
  <si>
    <t>BLOQUE III: GRADO DE SATISFACCIÓN CON LOS PROGRAMAS DE MOVILIDAD¿Ha realizado actividades de movilidad en el Programa de Doctorado?</t>
  </si>
  <si>
    <t>Indique su opinión o sugerencia en relación a las cuestiones planteadas en este apartado</t>
  </si>
  <si>
    <t>Señale aquellos aspectos que considera necesarios resaltar sobre el Programa de Doctorado</t>
  </si>
  <si>
    <t>Señale aquellos aspectos que considera necesarios comentar en relación a la encuesta</t>
  </si>
  <si>
    <t>N</t>
  </si>
  <si>
    <t>Válido</t>
  </si>
  <si>
    <t>Perdidos</t>
  </si>
  <si>
    <t>Tabla de frecuencia</t>
  </si>
  <si>
    <t>Señala el periodo que en la actualidad cursa en el Programa de Doctoradoa</t>
  </si>
  <si>
    <t>Frecuencia</t>
  </si>
  <si>
    <t>Porcentaje</t>
  </si>
  <si>
    <t>Porcentaje válido</t>
  </si>
  <si>
    <t>Porcentaje acumulado</t>
  </si>
  <si>
    <t>BLOQUE I: GRADO DE SATISFACCIÓN CON LA ESTRUCTURA, COORDINACIÓN, GESTIÓN, RECURSOS, INSTALACIONES E INFRAESTRUCTURAS DEL PROGRAMA DEL DOCTORADORequiere atención personalizada en caso de necesidades educativas especialesa</t>
  </si>
  <si>
    <t>BLOQUE I: GRADO DE SATISFACCIÓN CON LA ESTRUCTURA, COORDINACIÓN, GESTIÓN, RECURSOS, INSTALACIONES E INFRAESTRUCTURAS DEL PROGRAMA DEL DOCTORADOIndique su opinión o sugerencia en relación a las cuestiones planteadas en este apartadoa</t>
  </si>
  <si>
    <t>Estoy satisfecha en general con el programa. Creo que los estudios de doctorado en general deberían ser mas flexibles y adaptables a los tiempos de cada investigador/a. Los recursos e instalaciones que se me ofrecen son también adecuados.</t>
  </si>
  <si>
    <t>Muy satisfactorio todo</t>
  </si>
  <si>
    <t>¿Ha realizado complementos de formación?a</t>
  </si>
  <si>
    <t>BLOQUE II: GRADO DE SATISFACCIÓN CON EL DESARROLLO Y DIFUSIÓN DEL PROGRAMA DE DOCTORADOIndique su opinión o sugerencia en relación a las cuestiones planteadas en este apartadoa</t>
  </si>
  <si>
    <t>Muy satisfactorio</t>
  </si>
  <si>
    <t>Se me informa, orienta y anima para la participación en las diferentes actividades de formación tanto del programa de doctorado como de otras diversas. Encuentro las actividades del programa de doctorado muy acordes con la temática y las/os docentes que las imparten son de primer nivel. En relación a la web y l plataforma, en algunos casos resulta enrevesado el acceso a la información; la plataforma me ha dado problemas a la hora de subir items, pero desde posgrado contestan rápido a las incidencias. Postgrado también responde a los correos de forma rápida.</t>
  </si>
  <si>
    <t>BLOQUE III: GRADO DE SATISFACCIÓN CON LOS PROGRAMAS DE MOVILIDAD¿Ha realizado actividades de movilidad en el Programa de Doctorado?a</t>
  </si>
  <si>
    <t>Indique su opinión o sugerencia en relación a las cuestiones planteadas en este apartadoa</t>
  </si>
  <si>
    <t>En la actualidad he sido concesionaria de una ayuda del plan propio 2019, pero aún no la he disfrutado.</t>
  </si>
  <si>
    <t>La tutorización y dirección se realiza de forma continuada y personalizada. Encuentro gran apoyo en la realización de mi investigación y se me orienta en la realización tanto del plan de investigación como de las actividades. La evaluaciones realizadas por la Comisión Académica se han desarrollado de forma correcta y con buena disponibilidad.</t>
  </si>
  <si>
    <t>Siempre me han respondido a las incidencias planteadas de manera rápida</t>
  </si>
  <si>
    <t>Señale aquellos aspectos que considera necesarios resaltar sobre el Programa de Doctoradoa</t>
  </si>
  <si>
    <t>Destacar la profesionalidad y nivel académico de las personas que lo conforman, la accesibilidad, disponibilidad y el apoyo en la investigación. También las instalaciones que se ponen a nuestra disposición.</t>
  </si>
  <si>
    <t>Señale aquellos aspectos que considera necesarios comentar en relación a la encuestaa</t>
  </si>
  <si>
    <t>Señala el doctorado que tutoriza/dirige: = Doctorado Interuniversitario en Arqueología Espacial (UJA-UNEX)</t>
  </si>
  <si>
    <t>[El apoyo en los trámites administrativos prestado por la Secretaría              ] BLOQUE I: GRADO DE SATISFACCIÓN CON LA ESTRUCTURA, COORDINACIÓN, GESTIÓN, RECURSOS, INSTALACIONES E INFRAESTRUCTURAS DEL PROGRAMA DEL DOCTORADOValora de 1 a 5, recorda</t>
  </si>
  <si>
    <t>[La planificación y coordinación prestada por la Comisión Académica del Programa de doctorado              ] BLOQUE I: GRADO DE SATISFACCIÓN CON LA ESTRUCTURA, COORDINACIÓN, GESTIÓN, RECURSOS, INSTALACIONES E INFRAESTRUCTURAS DEL PROGRAMA DEL DOCTOR</t>
  </si>
  <si>
    <t>[La adecuación y disponibilidad de los laboratorios, aulas, espacios para talleres, equipamientos especiales, recursos bibliográficos, recursos y redes de telecomunicaciones  ] BLOQUE I: GRADO DE SATISFACCIÓN CON LA ESTRUCTURA, COORDINACIÓN, GESTIÓN,</t>
  </si>
  <si>
    <t>[La oferta, planificación y organización de las actividades formativas (seminarios, cursos, talleres, jornadas de doctorales, congresos nacionales e internacionales, etc)  ] BLOQUE II: GRADO DE SATISFACCIÓN CON EL DESARROLLO Y DIFUSIÓN DEL PROGRAMA DE</t>
  </si>
  <si>
    <t>[La adecuación entre las actividades de movilidad desarrolladas y la adquisición de las competencias y habilidades establecidas en el Programa de Doctorado ] BLOQUE III: GRADO DE SATISFACCIÓN CON LOS PROGRAMAS DE MOVILIDAD1 = Muy insatisfecho"2 = "Insat</t>
  </si>
  <si>
    <t>[La supervisión y evaluación del progreso de la investigación (Plan de investigación) realizada por la Comisión Académica del Programa de Doctorado              ] BLOQUE IV: GRADO DE SATISFACCIÓN CON LAS FUNCIONES DE EVALUACIÓN Y SUPERVISIÓN1 = "M</t>
  </si>
  <si>
    <t>[La supervisión y evaluación del progreso de la formación (Documento de Actividades) realizada por la Comisión Académica del Programa de Doctorado  ] BLOQUE IV: GRADO DE SATISFACCIÓN CON LAS FUNCIONES DE EVALUACIÓN Y SUPERVISIÓN1 = "Muy insatisfech</t>
  </si>
  <si>
    <t>[La disponibilidad de medios y canales apropiados para plantear incidencias, quejas, reclamaciones y sugerencias              ] BLOQUE V: GRADO DE SATISFACCIÓN CON LA GESTIÓN DE LAS QUEJAS Y SUGERENCIAS1 = "Muy insatisfecho"2 = "Insatisfecho"3 = "Algo sa</t>
  </si>
  <si>
    <t>[La adecuación y agilidad de las respuestas a las incidencias, quejas, reclamaciones y sugerencias planteadas  ] BLOQUE V: GRADO DE SATISFACCIÓN CON LA GESTIÓN DE LAS QUEJAS Y SUGERENCIAS1 = "Muy insatisfecho"2 = "Insatisfecho"3 = "Algo satisfecho"4 = "</t>
  </si>
  <si>
    <t>[Los mecanismos de reconocimiento (dedicaciones docentes)de la labor de tutorización y dirección de tesis ]  BLOQUE VI: ADICIONALES A LAS INDICADAS1 = "Muy insatisfecho"2 = "Insatisfecho"3 = "Algo satisfecho"4 = "Bastante satisfecho"5 = "Muy satisfecho"</t>
  </si>
  <si>
    <t>[Las actividades de formación recibida por la Escuela de Doctorado para la capacitación del Director/a de Tesis ] BLOQUE VI: ADICIONALES A LAS INDICADAS1 = "Muy insatisfecho"2 = "Insatisfecho"3 = "Algo satisfecho"4 = "Bastante satisfecho"5 = "Muy satisfe</t>
  </si>
  <si>
    <t>[Grado de Satisfacción Global con las actividades de mejora aplicadas en el Programa de Doctorado  ] BLOQUE VII: GRADO DE SATISFACCIÓN GLOBAL1 = "Muy insatisfecho"2 = "Insatisfecho"3 = "Algo satisfecho"4 = "Bastante satisfecho"5 = "Muy satisfecho"ns/nc =</t>
  </si>
  <si>
    <t>[Considera que las preguntas de la encuesta son adecuadas para conocer la percepción de la satisfacción de los Tutores/Directores de Tesis ] BLOQUE VIII: OPINIÓN GENERAL SOBRE LA ENCUESTA1 = "Muy insatisfecho"2 = "Insatisfecho"3 = "Algo satisfecho"4 = "</t>
  </si>
  <si>
    <t>a Señala el doctorado que tutoriza/dirige: = Doctorado Interuniversitario en Arqueología Espacial (UJA-UNEX)</t>
  </si>
  <si>
    <t>Indique si ha realizado labores de:a</t>
  </si>
  <si>
    <t>Director/a</t>
  </si>
  <si>
    <t>Ambas figuras</t>
  </si>
  <si>
    <t>La Secretaría necesita un refuerzo de personal</t>
  </si>
  <si>
    <t>BLOQUE VI: INFORMACIÓN ADICIONAL¿Ha recibido formación como Director/a de tesis novel?a</t>
  </si>
  <si>
    <t>BLOQUE VI: ADICIONALES A LAS INDICADASIndique su opinión o sugerencia en relación a las cuestiones planteadas en este apartadoa</t>
  </si>
  <si>
    <t>Señale aquellos aspectos que considera necesarios comentar en relación a la encuesta  a</t>
  </si>
  <si>
    <t>Fecha recogida:  Mayo 2019</t>
  </si>
  <si>
    <t>Programa de Doctorado en Arqueología Espacial</t>
  </si>
  <si>
    <t>El informe de este programa no se ha podido realizar al  no llegar al tamaño mínimo necesario para obtener la representatividad elegida</t>
  </si>
  <si>
    <t>[La información facilitada para realizar la gestión administrativa del programa de doctorado (plazos de admisión y matrícula, duración, ...)              ] BLOQUE I: GRADO DE SATISFACCIÓN CON LA ESTRUCTURA, COORDINACIÓN, GESTIÓN, RECURSOS, INSTALAC</t>
  </si>
  <si>
    <t>[Los recursos de equipamiento, materiales y tecnológicos disponibles para el desempeño de las funciones del programa de doctorado              ] BLOQUE I: GRADO DE SATISFACCIÓN CON LA ESTRUCTURA, COORDINACIÓN, GESTIÓN, RECURSOS, INSTALACIONES E INFRAE</t>
  </si>
  <si>
    <t>[La coordinación y organización proporcionada para gestionar las actividades del programa de doctorado (sobre desarrollo de los programas, instrucciones de la dirección del centro y/o coordinadores programa, tutores…              ] BLOQUE I: GRADO DE</t>
  </si>
  <si>
    <t>[La organización y distribución de la documentación para realizar la gestión administrativa del programa de doctorado              ] BLOQUE I: GRADO DE SATISFACCIÓN CON LA ESTRUCTURA, COORDINACIÓN, GESTIÓN, RECURSOS, INSTALACIONES E INFRAESTRUCTURAS</t>
  </si>
  <si>
    <t>[La adecuación de los canales, medios y prácticas de comunicación entre las personas que trabajan en el programa de doctorado (sobre desarrollo de los programas, instrucciones de la dirección del centro y/o coordinadores programa,…)  ] BLOQUE I: GRAD</t>
  </si>
  <si>
    <t>[La utilidad de la página web para realizar la actividad que desarrolla en el programa de doctorado              ] BLOQUE II: GRADO DE SATISFACCIÓN CON DIFUSIÓN DEL PROGRAMA DE DOCTORADOValora de 1 a 5, recordando que:1 = "Muy insatisfecho"2 = "Insatisf</t>
  </si>
  <si>
    <t>[La comunicación y difusión de la normativa y demás documentación asociada al programa de doctorado (sistema de garantía de calidad, procedimientos…)  ] BLOQUE II: GRADO DE SATISFACCIÓN CON DIFUSIÓN DEL PROGRAMA DE DOCTORADOValora de 1 a 5, record</t>
  </si>
  <si>
    <t>RESULTADOS DE LA ENCUESTA DE  SATISFACCIÓN DE PERSONAL DE ADMINISTRACIÓN Y SERVICIOS ASOCIADO A LOS PROGRAMAS DE DOCTORADO</t>
  </si>
  <si>
    <t>[Grado de Satisfacción Global con el Programa del doctorado  ] BLOQUE III: GRADO DE SATISFACCIÓN GLOBAL1 = "Muy insatisfecho"2 = "Insatisfecho"3 = "Algo satisfecho"4 = "Bastante satisfecho"5 = "Muy satisfecho"ns/nc =</t>
  </si>
  <si>
    <t>Curso 2018-2019</t>
  </si>
  <si>
    <t>a Existen múltiples modos. Se muestra el valor más pequeño</t>
  </si>
  <si>
    <t>RESULTADOS DE LA ENCUESTA DE  SATISFACCIÓN DEL PERSONAL ACADÉMICO</t>
  </si>
  <si>
    <r>
      <t xml:space="preserve">RESULTADOS DE LA ENCUESTA DE SATISFACCIÓN DE LOS ALUMNOS DEL </t>
    </r>
    <r>
      <rPr>
        <b/>
        <sz val="16"/>
        <color rgb="FFFF0000"/>
        <rFont val="Arial"/>
        <family val="2"/>
      </rPr>
      <t>PROGRAMA DE DOCTORADO en Arqueología Espacial. Curso Académico 2018-19</t>
    </r>
  </si>
  <si>
    <r>
      <t xml:space="preserve">RESULTADOS DE LA ENCUESTA DE  SATISFACCIÓN DE TUTORES Y DIRECTORES DEL </t>
    </r>
    <r>
      <rPr>
        <b/>
        <sz val="16"/>
        <color rgb="FFFF0000"/>
        <rFont val="Arial"/>
        <family val="2"/>
      </rPr>
      <t>PROGRAMA DE DOCTORADO en Arqueología espacial. Curso académico 2018-19</t>
    </r>
  </si>
  <si>
    <t>POBLACIÓN ESTUDIO: Personal académico del</t>
  </si>
  <si>
    <r>
      <t>Tipo de muestreo</t>
    </r>
    <r>
      <rPr>
        <b/>
        <sz val="11"/>
        <color rgb="FF000000"/>
        <rFont val="Calibri"/>
        <family val="2"/>
        <scheme val="minor"/>
      </rPr>
      <t>: Personal académico del programa localizable por email</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</si>
</sst>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
    <numFmt numFmtId="165" formatCode="####.0"/>
    <numFmt numFmtId="166" formatCode="####.00"/>
  </numFmts>
  <fonts count="37">
    <font>
      <sz val="11"/>
      <color theme="1"/>
      <name val="Calibri"/>
      <family val="2"/>
      <scheme val="minor"/>
    </font>
    <font>
      <b/>
      <sz val="12"/>
      <name val="Garamond"/>
      <family val="1"/>
    </font>
    <font>
      <b/>
      <sz val="10"/>
      <name val="Garamond"/>
      <family val="1"/>
    </font>
    <font>
      <i/>
      <sz val="12"/>
      <name val="Arial"/>
      <family val="2"/>
    </font>
    <font>
      <b/>
      <sz val="10"/>
      <name val="Arial"/>
      <family val="2"/>
    </font>
    <font>
      <sz val="16"/>
      <color theme="1"/>
      <name val="Calibri"/>
      <family val="2"/>
      <scheme val="minor"/>
    </font>
    <font>
      <b/>
      <sz val="12"/>
      <color rgb="FFFF0000"/>
      <name val="Arial"/>
      <family val="2"/>
    </font>
    <font>
      <b/>
      <sz val="20"/>
      <color theme="1"/>
      <name val="Calibri"/>
      <family val="2"/>
      <scheme val="minor"/>
    </font>
    <font>
      <b/>
      <u/>
      <sz val="16"/>
      <color rgb="FF000000"/>
      <name val="Calibri"/>
      <family val="2"/>
      <scheme val="minor"/>
    </font>
    <font>
      <b/>
      <sz val="11"/>
      <color rgb="FF000000"/>
      <name val="Calibri"/>
      <family val="2"/>
      <scheme val="minor"/>
    </font>
    <font>
      <b/>
      <u/>
      <sz val="16"/>
      <color rgb="FFFF0000"/>
      <name val="Calibri"/>
      <family val="2"/>
      <scheme val="minor"/>
    </font>
    <font>
      <b/>
      <sz val="16"/>
      <color rgb="FF000000"/>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6"/>
      <color rgb="FFFF0000"/>
      <name val="Arial"/>
      <family val="2"/>
    </font>
    <font>
      <b/>
      <sz val="26"/>
      <color theme="1"/>
      <name val="Calibri"/>
      <family val="2"/>
      <scheme val="minor"/>
    </font>
    <font>
      <sz val="10"/>
      <name val="Arial"/>
      <family val="2"/>
    </font>
    <font>
      <b/>
      <sz val="9"/>
      <color indexed="8"/>
      <name val="Arial Bold"/>
    </font>
    <font>
      <sz val="11"/>
      <color theme="1"/>
      <name val="Times New Roman"/>
      <family val="1"/>
    </font>
    <font>
      <sz val="9"/>
      <color indexed="8"/>
      <name val="Arial"/>
      <family val="2"/>
    </font>
    <font>
      <b/>
      <sz val="16"/>
      <name val="Calibri"/>
      <family val="2"/>
      <scheme val="minor"/>
    </font>
    <font>
      <sz val="14"/>
      <color indexed="8"/>
      <name val="Calibri"/>
      <family val="2"/>
      <scheme val="minor"/>
    </font>
    <font>
      <sz val="14"/>
      <color theme="1"/>
      <name val="Calibri"/>
      <family val="2"/>
      <scheme val="minor"/>
    </font>
    <font>
      <sz val="16"/>
      <color theme="1"/>
      <name val="Times New Roman"/>
      <family val="1"/>
    </font>
    <font>
      <b/>
      <sz val="14"/>
      <name val="Calibri"/>
      <family val="2"/>
      <scheme val="minor"/>
    </font>
    <font>
      <sz val="14"/>
      <name val="Calibri"/>
      <family val="2"/>
      <scheme val="minor"/>
    </font>
    <font>
      <b/>
      <sz val="14"/>
      <color theme="0"/>
      <name val="Calibri"/>
      <family val="2"/>
      <scheme val="minor"/>
    </font>
    <font>
      <sz val="10"/>
      <name val="Calibri"/>
      <family val="2"/>
      <scheme val="minor"/>
    </font>
    <font>
      <sz val="16"/>
      <name val="Calibri"/>
      <family val="2"/>
      <scheme val="minor"/>
    </font>
    <font>
      <sz val="11"/>
      <name val="Calibri"/>
      <family val="2"/>
      <scheme val="minor"/>
    </font>
    <font>
      <sz val="9"/>
      <color indexed="8"/>
      <name val="Calibri"/>
      <family val="2"/>
      <scheme val="minor"/>
    </font>
    <font>
      <b/>
      <sz val="10"/>
      <name val="Calibri"/>
      <family val="2"/>
      <scheme val="minor"/>
    </font>
    <font>
      <b/>
      <sz val="12"/>
      <color theme="1"/>
      <name val="Calibri"/>
      <family val="2"/>
      <scheme val="minor"/>
    </font>
    <font>
      <sz val="18"/>
      <name val="Calibri"/>
      <family val="2"/>
      <scheme val="minor"/>
    </font>
    <font>
      <sz val="16"/>
      <color indexed="8"/>
      <name val="Calibri"/>
      <family val="2"/>
      <scheme val="minor"/>
    </font>
    <font>
      <sz val="10"/>
      <color indexed="8"/>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3" tint="0.59999389629810485"/>
        <bgColor indexed="64"/>
      </patternFill>
    </fill>
    <fill>
      <patternFill patternType="solid">
        <fgColor rgb="FF00B0F0"/>
        <bgColor indexed="64"/>
      </patternFill>
    </fill>
    <fill>
      <patternFill patternType="solid">
        <fgColor theme="6" tint="0.39997558519241921"/>
        <bgColor indexed="64"/>
      </patternFill>
    </fill>
    <fill>
      <patternFill patternType="solid">
        <fgColor rgb="FF002060"/>
        <bgColor indexed="64"/>
      </patternFill>
    </fill>
    <fill>
      <patternFill patternType="solid">
        <fgColor theme="3" tint="0.39997558519241921"/>
        <bgColor indexed="64"/>
      </patternFill>
    </fill>
    <fill>
      <patternFill patternType="solid">
        <fgColor theme="3" tint="-0.499984740745262"/>
        <bgColor indexed="64"/>
      </patternFill>
    </fill>
    <fill>
      <patternFill patternType="solid">
        <fgColor theme="0"/>
        <bgColor indexed="64"/>
      </patternFill>
    </fill>
    <fill>
      <patternFill patternType="solid">
        <fgColor theme="9" tint="0.59999389629810485"/>
        <bgColor indexed="64"/>
      </patternFill>
    </fill>
    <fill>
      <patternFill patternType="solid">
        <fgColor rgb="FFFFFF00"/>
        <bgColor indexed="64"/>
      </patternFill>
    </fill>
  </fills>
  <borders count="31">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9" fontId="12" fillId="0" borderId="0" applyFont="0" applyFill="0" applyBorder="0" applyAlignment="0" applyProtection="0"/>
    <xf numFmtId="0" fontId="17" fillId="0" borderId="0"/>
    <xf numFmtId="0" fontId="17" fillId="0" borderId="0"/>
  </cellStyleXfs>
  <cellXfs count="192">
    <xf numFmtId="0" fontId="0" fillId="0" borderId="0" xfId="0"/>
    <xf numFmtId="0" fontId="5" fillId="0" borderId="0" xfId="0" applyFont="1"/>
    <xf numFmtId="0" fontId="0" fillId="0" borderId="0" xfId="0"/>
    <xf numFmtId="0" fontId="7" fillId="0" borderId="0" xfId="0" applyFont="1" applyAlignment="1">
      <alignment horizontal="center" vertical="center" wrapText="1"/>
    </xf>
    <xf numFmtId="0" fontId="8" fillId="2" borderId="6" xfId="0" applyFont="1" applyFill="1" applyBorder="1" applyAlignment="1">
      <alignment horizontal="left"/>
    </xf>
    <xf numFmtId="0" fontId="8" fillId="2" borderId="2" xfId="0" applyFont="1" applyFill="1" applyBorder="1" applyAlignment="1">
      <alignment horizontal="left"/>
    </xf>
    <xf numFmtId="0" fontId="10" fillId="2" borderId="2" xfId="0" applyFont="1" applyFill="1" applyBorder="1" applyAlignment="1">
      <alignment horizontal="left"/>
    </xf>
    <xf numFmtId="0" fontId="8" fillId="2" borderId="7" xfId="0" applyFont="1" applyFill="1" applyBorder="1" applyAlignment="1">
      <alignment horizontal="left"/>
    </xf>
    <xf numFmtId="1" fontId="8" fillId="2" borderId="0" xfId="0" applyNumberFormat="1" applyFont="1" applyFill="1" applyBorder="1" applyAlignment="1">
      <alignment horizontal="left"/>
    </xf>
    <xf numFmtId="0" fontId="8" fillId="2" borderId="0" xfId="0" applyFont="1" applyFill="1" applyBorder="1" applyAlignment="1">
      <alignment horizontal="left"/>
    </xf>
    <xf numFmtId="0" fontId="0" fillId="2" borderId="0" xfId="0" applyFill="1" applyAlignment="1">
      <alignment horizontal="left"/>
    </xf>
    <xf numFmtId="0" fontId="8" fillId="2" borderId="9" xfId="0" applyFont="1" applyFill="1" applyBorder="1" applyAlignment="1">
      <alignment horizontal="left"/>
    </xf>
    <xf numFmtId="0" fontId="8" fillId="2" borderId="4" xfId="0" applyFont="1" applyFill="1" applyBorder="1" applyAlignment="1">
      <alignment horizontal="left"/>
    </xf>
    <xf numFmtId="0" fontId="8" fillId="2" borderId="1" xfId="0" applyFont="1" applyFill="1" applyBorder="1" applyAlignment="1">
      <alignment horizontal="left"/>
    </xf>
    <xf numFmtId="0" fontId="0" fillId="2" borderId="1" xfId="0" applyFill="1" applyBorder="1"/>
    <xf numFmtId="10" fontId="8" fillId="2" borderId="11" xfId="0" applyNumberFormat="1" applyFont="1" applyFill="1" applyBorder="1" applyAlignment="1">
      <alignment horizontal="left"/>
    </xf>
    <xf numFmtId="0" fontId="18" fillId="0" borderId="0" xfId="2" applyFont="1" applyFill="1" applyBorder="1" applyAlignment="1">
      <alignment vertical="center" wrapText="1"/>
    </xf>
    <xf numFmtId="0" fontId="17" fillId="0" borderId="0" xfId="2" applyFont="1" applyFill="1" applyBorder="1" applyAlignment="1">
      <alignment vertical="center"/>
    </xf>
    <xf numFmtId="0" fontId="17" fillId="0" borderId="0" xfId="2"/>
    <xf numFmtId="0" fontId="19" fillId="0" borderId="0" xfId="0" applyFont="1"/>
    <xf numFmtId="0" fontId="17" fillId="0" borderId="0" xfId="2" applyFill="1" applyBorder="1" applyAlignment="1">
      <alignment vertical="center" wrapText="1"/>
    </xf>
    <xf numFmtId="0" fontId="20" fillId="0" borderId="0" xfId="2" applyFont="1" applyFill="1" applyBorder="1" applyAlignment="1">
      <alignment horizontal="center" wrapText="1"/>
    </xf>
    <xf numFmtId="0" fontId="20" fillId="0" borderId="0" xfId="2" applyFont="1" applyFill="1" applyBorder="1" applyAlignment="1">
      <alignment vertical="top" wrapText="1"/>
    </xf>
    <xf numFmtId="0" fontId="20" fillId="0" borderId="0" xfId="2" applyFont="1" applyFill="1" applyBorder="1" applyAlignment="1">
      <alignment horizontal="left" vertical="top" wrapText="1"/>
    </xf>
    <xf numFmtId="164" fontId="20" fillId="0" borderId="0" xfId="2" applyNumberFormat="1" applyFont="1" applyFill="1" applyBorder="1" applyAlignment="1">
      <alignment horizontal="right" vertical="top"/>
    </xf>
    <xf numFmtId="165" fontId="20" fillId="0" borderId="0" xfId="2" applyNumberFormat="1" applyFont="1" applyFill="1" applyBorder="1" applyAlignment="1">
      <alignment horizontal="right" vertical="top"/>
    </xf>
    <xf numFmtId="0" fontId="21" fillId="0" borderId="0" xfId="0" applyFont="1" applyFill="1" applyBorder="1" applyAlignment="1">
      <alignment horizontal="left" vertical="center" wrapText="1"/>
    </xf>
    <xf numFmtId="0" fontId="19" fillId="0" borderId="0" xfId="0" applyFont="1" applyFill="1"/>
    <xf numFmtId="0" fontId="17" fillId="0" borderId="0" xfId="2" applyFill="1"/>
    <xf numFmtId="0" fontId="0" fillId="0" borderId="0" xfId="0" applyFill="1"/>
    <xf numFmtId="0" fontId="5" fillId="0" borderId="0" xfId="0" applyFont="1" applyAlignment="1">
      <alignment vertical="center"/>
    </xf>
    <xf numFmtId="0" fontId="17" fillId="0" borderId="0" xfId="2" applyFill="1" applyBorder="1" applyAlignment="1">
      <alignment horizontal="center" vertical="center"/>
    </xf>
    <xf numFmtId="0" fontId="22" fillId="0" borderId="12" xfId="2" applyFont="1" applyBorder="1" applyAlignment="1">
      <alignment vertical="center" wrapText="1"/>
    </xf>
    <xf numFmtId="10" fontId="22" fillId="0" borderId="12" xfId="1" applyNumberFormat="1" applyFont="1" applyBorder="1" applyAlignment="1">
      <alignment horizontal="center" vertical="center"/>
    </xf>
    <xf numFmtId="0" fontId="19" fillId="0" borderId="0" xfId="0" applyFont="1" applyAlignment="1">
      <alignment horizontal="center"/>
    </xf>
    <xf numFmtId="0" fontId="19" fillId="0" borderId="0" xfId="0" applyFont="1" applyBorder="1"/>
    <xf numFmtId="164" fontId="22" fillId="0" borderId="12" xfId="2" applyNumberFormat="1" applyFont="1" applyBorder="1" applyAlignment="1">
      <alignment horizontal="center" vertical="center"/>
    </xf>
    <xf numFmtId="165" fontId="22" fillId="0" borderId="12" xfId="2" applyNumberFormat="1" applyFont="1" applyBorder="1" applyAlignment="1">
      <alignment horizontal="center" vertical="center"/>
    </xf>
    <xf numFmtId="0" fontId="19" fillId="0" borderId="0" xfId="0" applyFont="1" applyBorder="1" applyAlignment="1"/>
    <xf numFmtId="10" fontId="23" fillId="0" borderId="0" xfId="1" applyNumberFormat="1" applyFont="1" applyBorder="1" applyAlignment="1">
      <alignment horizontal="center" vertical="center" wrapText="1"/>
    </xf>
    <xf numFmtId="0" fontId="24" fillId="0" borderId="0" xfId="0" applyFont="1" applyBorder="1"/>
    <xf numFmtId="0" fontId="24" fillId="0" borderId="0" xfId="0" applyFont="1"/>
    <xf numFmtId="0" fontId="0" fillId="0" borderId="0" xfId="0" applyFont="1"/>
    <xf numFmtId="0" fontId="26" fillId="7" borderId="19" xfId="0" applyFont="1" applyFill="1" applyBorder="1" applyAlignment="1">
      <alignment horizontal="center" vertical="center" wrapText="1"/>
    </xf>
    <xf numFmtId="0" fontId="26" fillId="7" borderId="20" xfId="0" applyFont="1" applyFill="1" applyBorder="1" applyAlignment="1">
      <alignment horizontal="center" vertical="center" wrapText="1"/>
    </xf>
    <xf numFmtId="0" fontId="26" fillId="7" borderId="21" xfId="0" applyFont="1" applyFill="1" applyBorder="1" applyAlignment="1">
      <alignment horizontal="center" vertical="center" wrapText="1"/>
    </xf>
    <xf numFmtId="0" fontId="27" fillId="8" borderId="2" xfId="0" applyFont="1" applyFill="1" applyBorder="1" applyAlignment="1">
      <alignment horizontal="center" vertical="center" wrapText="1"/>
    </xf>
    <xf numFmtId="0" fontId="26" fillId="7" borderId="16" xfId="0" applyFont="1" applyFill="1" applyBorder="1" applyAlignment="1">
      <alignment horizontal="center" vertical="center" wrapText="1"/>
    </xf>
    <xf numFmtId="0" fontId="26" fillId="7" borderId="12" xfId="0" applyFont="1" applyFill="1" applyBorder="1" applyAlignment="1">
      <alignment horizontal="center" vertical="center" wrapText="1"/>
    </xf>
    <xf numFmtId="0" fontId="26" fillId="7" borderId="17" xfId="0" applyFont="1" applyFill="1" applyBorder="1" applyAlignment="1">
      <alignment horizontal="center" vertical="center" wrapText="1"/>
    </xf>
    <xf numFmtId="0" fontId="14" fillId="5" borderId="20" xfId="0" applyFont="1" applyFill="1" applyBorder="1" applyAlignment="1">
      <alignment horizontal="center" vertical="center" wrapText="1"/>
    </xf>
    <xf numFmtId="0" fontId="27" fillId="7" borderId="13" xfId="0" applyFont="1" applyFill="1" applyBorder="1" applyAlignment="1">
      <alignment horizontal="center" vertical="center" wrapText="1"/>
    </xf>
    <xf numFmtId="0" fontId="27" fillId="7" borderId="14" xfId="0" applyFont="1" applyFill="1" applyBorder="1" applyAlignment="1">
      <alignment horizontal="center" vertical="center" wrapText="1"/>
    </xf>
    <xf numFmtId="0" fontId="0" fillId="0" borderId="0" xfId="0" applyAlignment="1">
      <alignment wrapText="1"/>
    </xf>
    <xf numFmtId="0" fontId="26" fillId="0" borderId="12" xfId="0" applyFont="1" applyFill="1" applyBorder="1" applyAlignment="1">
      <alignment horizontal="center" vertical="center" wrapText="1"/>
    </xf>
    <xf numFmtId="10" fontId="23" fillId="0" borderId="12" xfId="0" applyNumberFormat="1" applyFont="1" applyBorder="1" applyAlignment="1">
      <alignment horizontal="center" vertical="center" wrapText="1"/>
    </xf>
    <xf numFmtId="0" fontId="0" fillId="0" borderId="0" xfId="0" applyFont="1" applyFill="1" applyAlignment="1">
      <alignment wrapText="1"/>
    </xf>
    <xf numFmtId="0" fontId="28" fillId="9" borderId="0" xfId="0" applyFont="1" applyFill="1" applyBorder="1" applyAlignment="1">
      <alignment horizontal="center" vertical="center" wrapText="1"/>
    </xf>
    <xf numFmtId="0" fontId="26" fillId="9" borderId="0" xfId="0" applyFont="1" applyFill="1" applyBorder="1" applyAlignment="1">
      <alignment horizontal="center" vertical="center" wrapText="1"/>
    </xf>
    <xf numFmtId="0" fontId="0" fillId="0" borderId="0" xfId="0" applyFont="1" applyAlignment="1">
      <alignment wrapText="1"/>
    </xf>
    <xf numFmtId="0" fontId="28" fillId="9" borderId="0" xfId="0" applyFont="1" applyFill="1" applyBorder="1" applyAlignment="1">
      <alignment vertical="center" wrapText="1"/>
    </xf>
    <xf numFmtId="0" fontId="29" fillId="9" borderId="0" xfId="0" applyFont="1" applyFill="1" applyBorder="1" applyAlignment="1">
      <alignment vertical="center" wrapText="1"/>
    </xf>
    <xf numFmtId="0" fontId="30" fillId="0" borderId="0" xfId="0" applyFont="1" applyFill="1" applyBorder="1" applyAlignment="1">
      <alignment horizontal="center" vertical="center" wrapText="1"/>
    </xf>
    <xf numFmtId="0" fontId="26" fillId="0" borderId="0" xfId="0" applyFont="1" applyFill="1" applyBorder="1" applyAlignment="1">
      <alignment horizontal="left" vertical="center" wrapText="1"/>
    </xf>
    <xf numFmtId="0" fontId="26" fillId="9" borderId="0" xfId="0" applyFont="1" applyFill="1" applyBorder="1" applyAlignment="1">
      <alignment horizontal="left" vertical="center" wrapText="1"/>
    </xf>
    <xf numFmtId="10" fontId="23" fillId="0" borderId="0" xfId="0" applyNumberFormat="1" applyFont="1" applyBorder="1" applyAlignment="1">
      <alignment vertical="center" wrapText="1"/>
    </xf>
    <xf numFmtId="10" fontId="23" fillId="0" borderId="0" xfId="0" applyNumberFormat="1" applyFont="1" applyBorder="1" applyAlignment="1">
      <alignment horizontal="center" vertical="center" wrapText="1"/>
    </xf>
    <xf numFmtId="0" fontId="31" fillId="0" borderId="0" xfId="3" applyFont="1" applyBorder="1" applyAlignment="1">
      <alignment horizontal="left" vertical="top" wrapText="1"/>
    </xf>
    <xf numFmtId="0" fontId="26" fillId="0" borderId="0" xfId="0" applyFont="1" applyFill="1" applyBorder="1" applyAlignment="1">
      <alignment horizontal="center" vertical="center" wrapText="1"/>
    </xf>
    <xf numFmtId="0" fontId="23" fillId="0" borderId="0" xfId="0" applyFont="1" applyBorder="1"/>
    <xf numFmtId="10" fontId="22" fillId="0" borderId="0" xfId="1" applyNumberFormat="1" applyFont="1" applyBorder="1" applyAlignment="1">
      <alignment horizontal="center" vertical="center"/>
    </xf>
    <xf numFmtId="2" fontId="23" fillId="0" borderId="0" xfId="0" applyNumberFormat="1" applyFont="1" applyBorder="1"/>
    <xf numFmtId="0" fontId="21" fillId="0" borderId="0" xfId="0" applyFont="1" applyFill="1" applyBorder="1" applyAlignment="1">
      <alignment vertical="center" wrapText="1"/>
    </xf>
    <xf numFmtId="0" fontId="0" fillId="0" borderId="0" xfId="0" applyFont="1" applyFill="1" applyBorder="1" applyAlignment="1">
      <alignment wrapText="1"/>
    </xf>
    <xf numFmtId="0" fontId="0" fillId="0" borderId="0" xfId="0" applyFill="1" applyBorder="1" applyAlignment="1">
      <alignment wrapText="1"/>
    </xf>
    <xf numFmtId="0" fontId="28" fillId="9" borderId="0" xfId="0" applyFont="1" applyFill="1" applyBorder="1" applyAlignment="1">
      <alignment horizontal="left" vertical="center" wrapText="1"/>
    </xf>
    <xf numFmtId="0" fontId="32" fillId="0" borderId="1" xfId="0" applyFont="1" applyFill="1" applyBorder="1" applyAlignment="1">
      <alignment vertical="center" wrapText="1"/>
    </xf>
    <xf numFmtId="0" fontId="27" fillId="8" borderId="12" xfId="0" applyFont="1" applyFill="1" applyBorder="1" applyAlignment="1">
      <alignment horizontal="center" vertical="center" wrapText="1"/>
    </xf>
    <xf numFmtId="0" fontId="27" fillId="7" borderId="12" xfId="0" applyFont="1" applyFill="1" applyBorder="1" applyAlignment="1">
      <alignment horizontal="center" vertical="center" wrapText="1"/>
    </xf>
    <xf numFmtId="0" fontId="23" fillId="0" borderId="0" xfId="0" applyFont="1" applyBorder="1" applyAlignment="1">
      <alignment wrapText="1"/>
    </xf>
    <xf numFmtId="166" fontId="33" fillId="0" borderId="0" xfId="0" applyNumberFormat="1" applyFont="1" applyAlignment="1">
      <alignment horizontal="center"/>
    </xf>
    <xf numFmtId="0" fontId="4" fillId="0" borderId="0" xfId="0" applyFont="1" applyAlignment="1">
      <alignment horizontal="center" vertical="center" wrapText="1" shrinkToFit="1"/>
    </xf>
    <xf numFmtId="0" fontId="0" fillId="0" borderId="0" xfId="0"/>
    <xf numFmtId="0" fontId="0" fillId="0" borderId="0" xfId="0" applyAlignment="1"/>
    <xf numFmtId="0" fontId="16" fillId="0" borderId="0" xfId="0" applyFont="1" applyBorder="1" applyAlignment="1">
      <alignment horizontal="center" vertical="center" wrapText="1"/>
    </xf>
    <xf numFmtId="0" fontId="26" fillId="0" borderId="0" xfId="0" applyFont="1" applyFill="1" applyBorder="1" applyAlignment="1">
      <alignment vertical="center" wrapText="1"/>
    </xf>
    <xf numFmtId="0" fontId="4" fillId="0" borderId="0" xfId="0" applyFont="1" applyAlignment="1">
      <alignment horizontal="center" vertical="center" wrapText="1" shrinkToFit="1"/>
    </xf>
    <xf numFmtId="0" fontId="0" fillId="0" borderId="0" xfId="0" applyAlignment="1"/>
    <xf numFmtId="0" fontId="16" fillId="0" borderId="0" xfId="0" applyFont="1" applyBorder="1" applyAlignment="1">
      <alignment horizontal="center" vertical="center" wrapText="1"/>
    </xf>
    <xf numFmtId="0" fontId="0" fillId="0" borderId="0" xfId="0"/>
    <xf numFmtId="0" fontId="14" fillId="10" borderId="20" xfId="0" applyFont="1" applyFill="1" applyBorder="1" applyAlignment="1">
      <alignment horizontal="center" vertical="center" wrapText="1"/>
    </xf>
    <xf numFmtId="0" fontId="34" fillId="9" borderId="0" xfId="0" applyFont="1" applyFill="1" applyBorder="1" applyAlignment="1">
      <alignment horizontal="center" vertical="center" wrapText="1"/>
    </xf>
    <xf numFmtId="0" fontId="29" fillId="9" borderId="0" xfId="0" applyFont="1" applyFill="1" applyBorder="1" applyAlignment="1">
      <alignment horizontal="center" vertical="center" wrapText="1"/>
    </xf>
    <xf numFmtId="0" fontId="29" fillId="9" borderId="0" xfId="0" applyFont="1" applyFill="1" applyBorder="1" applyAlignment="1">
      <alignment horizontal="left" vertical="center" wrapText="1"/>
    </xf>
    <xf numFmtId="0" fontId="32" fillId="0" borderId="0" xfId="0" applyFont="1" applyFill="1" applyBorder="1" applyAlignment="1">
      <alignment vertical="center" wrapText="1"/>
    </xf>
    <xf numFmtId="0" fontId="27" fillId="8" borderId="20" xfId="0" applyFont="1" applyFill="1" applyBorder="1" applyAlignment="1">
      <alignment horizontal="center" vertical="center" wrapText="1"/>
    </xf>
    <xf numFmtId="0" fontId="27" fillId="7" borderId="20" xfId="0" applyFont="1" applyFill="1" applyBorder="1" applyAlignment="1">
      <alignment horizontal="center" vertical="center" wrapText="1"/>
    </xf>
    <xf numFmtId="0" fontId="35" fillId="0" borderId="0" xfId="3" applyFont="1" applyBorder="1" applyAlignment="1">
      <alignment vertical="top" wrapText="1"/>
    </xf>
    <xf numFmtId="0" fontId="29" fillId="9" borderId="0" xfId="0" applyFont="1" applyFill="1" applyBorder="1" applyAlignment="1">
      <alignment horizontal="left" vertical="center"/>
    </xf>
    <xf numFmtId="0" fontId="35" fillId="0" borderId="0" xfId="3" applyFont="1" applyBorder="1" applyAlignment="1">
      <alignment horizontal="left" vertical="top" wrapText="1"/>
    </xf>
    <xf numFmtId="0" fontId="28" fillId="9" borderId="0" xfId="0" applyFont="1" applyFill="1" applyBorder="1" applyAlignment="1">
      <alignment horizontal="left" vertical="center"/>
    </xf>
    <xf numFmtId="0" fontId="21" fillId="0" borderId="0" xfId="0" applyFont="1" applyFill="1" applyBorder="1" applyAlignment="1">
      <alignment horizontal="left" vertical="center" wrapText="1"/>
    </xf>
    <xf numFmtId="0" fontId="0" fillId="0" borderId="0" xfId="0" applyFill="1" applyAlignment="1">
      <alignment wrapText="1"/>
    </xf>
    <xf numFmtId="10" fontId="26" fillId="0" borderId="0" xfId="0" applyNumberFormat="1" applyFont="1" applyFill="1" applyBorder="1" applyAlignment="1">
      <alignment horizontal="center" vertical="center" wrapText="1"/>
    </xf>
    <xf numFmtId="0" fontId="28" fillId="0" borderId="0" xfId="0" applyFont="1" applyFill="1" applyBorder="1" applyAlignment="1">
      <alignment horizontal="center" vertical="center" wrapText="1"/>
    </xf>
    <xf numFmtId="0" fontId="26" fillId="0" borderId="0" xfId="0" applyFont="1" applyFill="1" applyBorder="1" applyAlignment="1">
      <alignment horizontal="left" vertical="center"/>
    </xf>
    <xf numFmtId="0" fontId="0" fillId="0" borderId="0" xfId="0" applyAlignment="1"/>
    <xf numFmtId="0" fontId="3" fillId="0" borderId="0" xfId="0" applyFont="1" applyAlignment="1">
      <alignment horizontal="center" vertical="center" wrapText="1" shrinkToFit="1"/>
    </xf>
    <xf numFmtId="0" fontId="4" fillId="0" borderId="0" xfId="0" applyFont="1" applyAlignment="1">
      <alignment horizontal="center" vertical="center" wrapText="1" shrinkToFit="1"/>
    </xf>
    <xf numFmtId="0" fontId="16" fillId="0" borderId="0" xfId="0" applyFont="1" applyBorder="1" applyAlignment="1">
      <alignment horizontal="center" vertical="center" wrapText="1"/>
    </xf>
    <xf numFmtId="0" fontId="0" fillId="0" borderId="0" xfId="0"/>
    <xf numFmtId="0" fontId="23" fillId="0" borderId="12" xfId="0" applyFont="1" applyBorder="1" applyAlignment="1">
      <alignment horizontal="center" vertical="center"/>
    </xf>
    <xf numFmtId="2" fontId="23" fillId="0" borderId="12" xfId="0" applyNumberFormat="1" applyFont="1" applyBorder="1" applyAlignment="1">
      <alignment horizontal="center" vertical="center"/>
    </xf>
    <xf numFmtId="1" fontId="23" fillId="0" borderId="12" xfId="0" applyNumberFormat="1" applyFont="1" applyBorder="1" applyAlignment="1">
      <alignment horizontal="center" vertical="center"/>
    </xf>
    <xf numFmtId="0" fontId="0" fillId="11" borderId="0" xfId="0" applyFill="1" applyAlignment="1">
      <alignment wrapText="1"/>
    </xf>
    <xf numFmtId="0" fontId="23" fillId="0" borderId="12" xfId="0" applyFont="1" applyBorder="1" applyAlignment="1">
      <alignment horizontal="center" vertical="center" wrapText="1"/>
    </xf>
    <xf numFmtId="0" fontId="0" fillId="0" borderId="0" xfId="0" applyFill="1" applyAlignment="1"/>
    <xf numFmtId="0" fontId="0" fillId="0" borderId="0" xfId="0" applyFont="1" applyFill="1" applyAlignment="1"/>
    <xf numFmtId="0" fontId="0" fillId="0" borderId="0" xfId="0" applyFill="1" applyBorder="1" applyAlignment="1"/>
    <xf numFmtId="0" fontId="21" fillId="3" borderId="0" xfId="0" applyFont="1" applyFill="1" applyBorder="1" applyAlignment="1">
      <alignment horizontal="center" vertical="center" wrapText="1"/>
    </xf>
    <xf numFmtId="0" fontId="21" fillId="3" borderId="1" xfId="0" applyFont="1" applyFill="1" applyBorder="1" applyAlignment="1">
      <alignment horizontal="center" vertical="center" wrapText="1"/>
    </xf>
    <xf numFmtId="0" fontId="14" fillId="4" borderId="13" xfId="0" applyFont="1" applyFill="1" applyBorder="1" applyAlignment="1">
      <alignment horizontal="center" vertical="center" wrapText="1"/>
    </xf>
    <xf numFmtId="0" fontId="14" fillId="4" borderId="14"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16"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25" fillId="10" borderId="6" xfId="0" applyFont="1" applyFill="1" applyBorder="1" applyAlignment="1">
      <alignment horizontal="center" vertical="center" wrapText="1"/>
    </xf>
    <xf numFmtId="0" fontId="25" fillId="10" borderId="7" xfId="0" applyFont="1" applyFill="1" applyBorder="1" applyAlignment="1">
      <alignment horizontal="center" vertical="center" wrapText="1"/>
    </xf>
    <xf numFmtId="0" fontId="25" fillId="10" borderId="10" xfId="0" applyFont="1" applyFill="1" applyBorder="1" applyAlignment="1">
      <alignment horizontal="center" vertical="center" wrapText="1"/>
    </xf>
    <xf numFmtId="0" fontId="25" fillId="10" borderId="11"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21" fillId="3" borderId="1" xfId="0" applyFont="1" applyFill="1" applyBorder="1" applyAlignment="1">
      <alignment horizontal="left" vertical="center" wrapText="1"/>
    </xf>
    <xf numFmtId="0" fontId="21" fillId="3" borderId="18" xfId="0" applyFont="1" applyFill="1" applyBorder="1" applyAlignment="1">
      <alignment horizontal="left" vertical="center" wrapText="1"/>
    </xf>
    <xf numFmtId="0" fontId="0" fillId="0" borderId="0" xfId="0" applyAlignment="1"/>
    <xf numFmtId="0" fontId="1" fillId="0" borderId="0" xfId="0" applyFont="1" applyAlignment="1">
      <alignment horizontal="center"/>
    </xf>
    <xf numFmtId="0" fontId="3" fillId="0" borderId="0" xfId="0" applyFont="1" applyAlignment="1">
      <alignment horizontal="center" vertical="center" wrapText="1" shrinkToFit="1"/>
    </xf>
    <xf numFmtId="0" fontId="4" fillId="0" borderId="0" xfId="0" applyFont="1" applyAlignment="1">
      <alignment horizontal="center" vertical="center" wrapText="1" shrinkToFit="1"/>
    </xf>
    <xf numFmtId="0" fontId="16" fillId="0" borderId="0" xfId="0" applyFont="1" applyBorder="1" applyAlignment="1">
      <alignment horizontal="center" vertical="center" wrapText="1"/>
    </xf>
    <xf numFmtId="0" fontId="21" fillId="3" borderId="0" xfId="0" applyFont="1" applyFill="1" applyBorder="1" applyAlignment="1">
      <alignment horizontal="left" vertical="center" wrapText="1"/>
    </xf>
    <xf numFmtId="0" fontId="29" fillId="9" borderId="0" xfId="0" applyFont="1" applyFill="1" applyBorder="1" applyAlignment="1">
      <alignment horizontal="left" vertical="center" wrapText="1"/>
    </xf>
    <xf numFmtId="0" fontId="26" fillId="0" borderId="3" xfId="0" applyFont="1" applyFill="1" applyBorder="1" applyAlignment="1">
      <alignment horizontal="left" vertical="center" wrapText="1"/>
    </xf>
    <xf numFmtId="0" fontId="26" fillId="0" borderId="4" xfId="0" applyFont="1" applyFill="1" applyBorder="1" applyAlignment="1">
      <alignment horizontal="left" vertical="center" wrapText="1"/>
    </xf>
    <xf numFmtId="0" fontId="26" fillId="0" borderId="5" xfId="0" applyFont="1" applyFill="1" applyBorder="1" applyAlignment="1">
      <alignment horizontal="left" vertical="center" wrapText="1"/>
    </xf>
    <xf numFmtId="0" fontId="25" fillId="0" borderId="0"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4" fillId="4" borderId="25" xfId="0" applyFont="1" applyFill="1" applyBorder="1" applyAlignment="1">
      <alignment horizontal="center" vertical="center" wrapText="1"/>
    </xf>
    <xf numFmtId="0" fontId="14" fillId="4" borderId="26" xfId="0" applyFont="1" applyFill="1" applyBorder="1" applyAlignment="1">
      <alignment horizontal="center" vertical="center" wrapText="1"/>
    </xf>
    <xf numFmtId="0" fontId="14" fillId="4" borderId="27"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4" borderId="18"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35" fillId="0" borderId="0" xfId="3" applyFont="1" applyBorder="1" applyAlignment="1">
      <alignment horizontal="left" vertical="top" wrapText="1"/>
    </xf>
    <xf numFmtId="0" fontId="21" fillId="0" borderId="0" xfId="0" applyFont="1" applyFill="1" applyBorder="1" applyAlignment="1">
      <alignment horizontal="left" vertical="center" wrapText="1"/>
    </xf>
    <xf numFmtId="0" fontId="14" fillId="4" borderId="19" xfId="0" applyFont="1" applyFill="1" applyBorder="1" applyAlignment="1">
      <alignment horizontal="center" vertical="center" wrapText="1"/>
    </xf>
    <xf numFmtId="0" fontId="14" fillId="4" borderId="20" xfId="0" applyFont="1" applyFill="1" applyBorder="1" applyAlignment="1">
      <alignment horizontal="center" vertical="center" wrapText="1"/>
    </xf>
    <xf numFmtId="0" fontId="14" fillId="4" borderId="21" xfId="0" applyFont="1" applyFill="1" applyBorder="1" applyAlignment="1">
      <alignment horizontal="center" vertical="center" wrapText="1"/>
    </xf>
    <xf numFmtId="0" fontId="36" fillId="0" borderId="0" xfId="3" applyFont="1" applyBorder="1" applyAlignment="1">
      <alignment horizontal="left" vertical="top" wrapText="1"/>
    </xf>
    <xf numFmtId="0" fontId="21" fillId="3" borderId="22" xfId="0" applyFont="1" applyFill="1" applyBorder="1" applyAlignment="1">
      <alignment horizontal="left" vertical="center" wrapText="1"/>
    </xf>
    <xf numFmtId="0" fontId="26" fillId="0" borderId="28" xfId="0" applyFont="1" applyFill="1" applyBorder="1" applyAlignment="1">
      <alignment horizontal="center" vertical="center" wrapText="1"/>
    </xf>
    <xf numFmtId="0" fontId="26" fillId="0" borderId="29" xfId="0" applyFont="1" applyFill="1" applyBorder="1" applyAlignment="1">
      <alignment horizontal="center" vertical="center" wrapText="1"/>
    </xf>
    <xf numFmtId="0" fontId="26" fillId="0" borderId="30" xfId="0" applyFont="1" applyFill="1" applyBorder="1" applyAlignment="1">
      <alignment horizontal="center" vertical="center" wrapText="1"/>
    </xf>
    <xf numFmtId="0" fontId="0" fillId="0" borderId="0" xfId="0"/>
    <xf numFmtId="0" fontId="25" fillId="5" borderId="6" xfId="0" applyFont="1" applyFill="1" applyBorder="1" applyAlignment="1">
      <alignment horizontal="center" vertical="center" wrapText="1"/>
    </xf>
    <xf numFmtId="0" fontId="25" fillId="5" borderId="7" xfId="0" applyFont="1" applyFill="1" applyBorder="1" applyAlignment="1">
      <alignment horizontal="center" vertical="center" wrapText="1"/>
    </xf>
    <xf numFmtId="0" fontId="25" fillId="5" borderId="10" xfId="0" applyFont="1" applyFill="1" applyBorder="1" applyAlignment="1">
      <alignment horizontal="center" vertical="center" wrapText="1"/>
    </xf>
    <xf numFmtId="0" fontId="25" fillId="5" borderId="11" xfId="0" applyFont="1" applyFill="1" applyBorder="1" applyAlignment="1">
      <alignment horizontal="center" vertical="center" wrapText="1"/>
    </xf>
    <xf numFmtId="0" fontId="8" fillId="2" borderId="10" xfId="0" applyFont="1" applyFill="1" applyBorder="1" applyAlignment="1">
      <alignment horizontal="left"/>
    </xf>
    <xf numFmtId="0" fontId="8" fillId="2" borderId="1" xfId="0" applyFont="1" applyFill="1" applyBorder="1" applyAlignment="1">
      <alignment horizontal="left"/>
    </xf>
    <xf numFmtId="0" fontId="8" fillId="2" borderId="8" xfId="0" applyFont="1" applyFill="1" applyBorder="1" applyAlignment="1">
      <alignment horizontal="left"/>
    </xf>
    <xf numFmtId="0" fontId="8" fillId="2" borderId="0" xfId="0" applyFont="1" applyFill="1" applyBorder="1" applyAlignment="1">
      <alignment horizontal="left"/>
    </xf>
    <xf numFmtId="0" fontId="8" fillId="2" borderId="9" xfId="0" applyFont="1" applyFill="1" applyBorder="1" applyAlignment="1">
      <alignment horizontal="left"/>
    </xf>
    <xf numFmtId="0" fontId="8" fillId="2" borderId="10" xfId="0" applyFont="1" applyFill="1" applyBorder="1" applyAlignment="1">
      <alignment horizontal="left" vertical="center" wrapText="1"/>
    </xf>
    <xf numFmtId="0" fontId="8" fillId="2" borderId="1" xfId="0" applyFont="1" applyFill="1" applyBorder="1" applyAlignment="1">
      <alignment horizontal="left" vertical="center" wrapText="1"/>
    </xf>
    <xf numFmtId="0" fontId="8" fillId="2" borderId="11" xfId="0" applyFont="1" applyFill="1" applyBorder="1" applyAlignment="1">
      <alignment horizontal="left" vertical="center" wrapText="1"/>
    </xf>
    <xf numFmtId="0" fontId="8" fillId="2" borderId="6" xfId="0" applyFont="1" applyFill="1" applyBorder="1" applyAlignment="1">
      <alignment horizontal="left"/>
    </xf>
    <xf numFmtId="0" fontId="8" fillId="2" borderId="2" xfId="0" applyFont="1" applyFill="1" applyBorder="1" applyAlignment="1">
      <alignment horizontal="left"/>
    </xf>
    <xf numFmtId="0" fontId="8" fillId="2" borderId="3" xfId="0" applyFont="1" applyFill="1" applyBorder="1" applyAlignment="1">
      <alignment horizontal="center"/>
    </xf>
    <xf numFmtId="0" fontId="8" fillId="2" borderId="4" xfId="0" applyFont="1" applyFill="1" applyBorder="1" applyAlignment="1">
      <alignment horizontal="center"/>
    </xf>
    <xf numFmtId="0" fontId="8" fillId="2" borderId="5" xfId="0" applyFont="1" applyFill="1" applyBorder="1" applyAlignment="1">
      <alignment horizontal="center"/>
    </xf>
    <xf numFmtId="0" fontId="6" fillId="0" borderId="0" xfId="0" applyFont="1" applyAlignment="1">
      <alignment horizontal="center" vertical="center" wrapText="1" shrinkToFit="1"/>
    </xf>
    <xf numFmtId="0" fontId="7" fillId="0" borderId="0" xfId="0" applyFont="1" applyAlignment="1">
      <alignment horizontal="center" vertical="center" wrapText="1"/>
    </xf>
    <xf numFmtId="0" fontId="26" fillId="0" borderId="3" xfId="0" quotePrefix="1" applyFont="1" applyFill="1" applyBorder="1" applyAlignment="1">
      <alignment horizontal="left" vertical="center" wrapText="1"/>
    </xf>
    <xf numFmtId="0" fontId="26" fillId="0" borderId="3" xfId="0" quotePrefix="1" applyFont="1" applyFill="1" applyBorder="1" applyAlignment="1">
      <alignment horizontal="left" vertical="top" wrapText="1"/>
    </xf>
    <xf numFmtId="0" fontId="26" fillId="0" borderId="4" xfId="0" applyFont="1" applyFill="1" applyBorder="1" applyAlignment="1">
      <alignment horizontal="left" vertical="top" wrapText="1"/>
    </xf>
    <xf numFmtId="0" fontId="26" fillId="0" borderId="5" xfId="0" applyFont="1" applyFill="1" applyBorder="1" applyAlignment="1">
      <alignment horizontal="left" vertical="top" wrapText="1"/>
    </xf>
    <xf numFmtId="0" fontId="26" fillId="0" borderId="3" xfId="0" applyFont="1" applyFill="1" applyBorder="1" applyAlignment="1">
      <alignment horizontal="left" vertical="top" wrapText="1"/>
    </xf>
  </cellXfs>
  <cellStyles count="4">
    <cellStyle name="Normal" xfId="0" builtinId="0"/>
    <cellStyle name="Normal_Biología" xfId="3"/>
    <cellStyle name="Normal_Global_1" xfId="2"/>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rgbClr val="FF00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6r2="http://schemas.microsoft.com/office/drawing/2015/06/chart">
              <c:ext xmlns:c16="http://schemas.microsoft.com/office/drawing/2014/chart" uri="{C3380CC4-5D6E-409C-BE32-E72D297353CC}">
                <c16:uniqueId val="{00000001-1498-4250-ABD9-24FF36E7090F}"/>
              </c:ext>
            </c:extLst>
          </c:dPt>
          <c:dPt>
            <c:idx val="1"/>
            <c:bubble3D val="0"/>
            <c:spPr>
              <a:solidFill>
                <a:srgbClr val="00B0F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6r2="http://schemas.microsoft.com/office/drawing/2015/06/chart">
              <c:ext xmlns:c16="http://schemas.microsoft.com/office/drawing/2014/chart" uri="{C3380CC4-5D6E-409C-BE32-E72D297353CC}">
                <c16:uniqueId val="{00000003-1498-4250-ABD9-24FF36E7090F}"/>
              </c:ext>
            </c:extLst>
          </c:dPt>
          <c:dLbls>
            <c:dLbl>
              <c:idx val="0"/>
              <c:tx>
                <c:rich>
                  <a:bodyPr/>
                  <a:lstStyle/>
                  <a:p>
                    <a:fld id="{EA46AE4F-0106-4FA7-85EE-1AEC8D84194B}" type="PERCENTAGE">
                      <a:rPr lang="en-US" baseline="0"/>
                      <a:pPr/>
                      <a:t>[PORCENTAJE]</a:t>
                    </a:fld>
                    <a:endParaRPr lang="es-ES"/>
                  </a:p>
                </c:rich>
              </c:tx>
              <c:dLblPos val="inEnd"/>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1498-4250-ABD9-24FF36E7090F}"/>
                </c:ext>
                <c:ext xmlns:c15="http://schemas.microsoft.com/office/drawing/2012/chart" uri="{CE6537A1-D6FC-4f65-9D91-7224C49458BB}">
                  <c15:dlblFieldTable/>
                  <c15:showDataLabelsRange val="0"/>
                </c:ext>
              </c:extLst>
            </c:dLbl>
            <c:dLbl>
              <c:idx val="1"/>
              <c:tx>
                <c:rich>
                  <a:bodyPr rot="0" spcFirstLastPara="1" vertOverflow="ellipsis" vert="horz" wrap="square" lIns="38100" tIns="19050" rIns="38100" bIns="19050" anchor="ctr" anchorCtr="1">
                    <a:noAutofit/>
                  </a:bodyPr>
                  <a:lstStyle/>
                  <a:p>
                    <a:pPr>
                      <a:defRPr sz="2000" b="1" i="0" u="none" strike="noStrike" kern="1200" baseline="0">
                        <a:solidFill>
                          <a:schemeClr val="tx1">
                            <a:lumMod val="75000"/>
                            <a:lumOff val="25000"/>
                          </a:schemeClr>
                        </a:solidFill>
                        <a:latin typeface="+mn-lt"/>
                        <a:ea typeface="+mn-ea"/>
                        <a:cs typeface="+mn-cs"/>
                      </a:defRPr>
                    </a:pPr>
                    <a:fld id="{2944A752-EE96-40ED-A859-227990C5E24C}" type="PERCENTAGE">
                      <a:rPr lang="en-US" sz="2000" baseline="0"/>
                      <a:pPr>
                        <a:defRPr sz="2000" b="1" i="0" u="none" strike="noStrike" kern="1200" baseline="0">
                          <a:solidFill>
                            <a:schemeClr val="tx1">
                              <a:lumMod val="75000"/>
                              <a:lumOff val="25000"/>
                            </a:schemeClr>
                          </a:solidFill>
                          <a:latin typeface="+mn-lt"/>
                          <a:ea typeface="+mn-ea"/>
                          <a:cs typeface="+mn-cs"/>
                        </a:defRPr>
                      </a:pPr>
                      <a:t>[PORCENTAJE]</a:t>
                    </a:fld>
                    <a:endParaRPr lang="es-ES"/>
                  </a:p>
                </c:rich>
              </c:tx>
              <c:spPr>
                <a:noFill/>
                <a:ln>
                  <a:noFill/>
                </a:ln>
                <a:effectLst/>
              </c:spPr>
              <c:dLblPos val="inEnd"/>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1498-4250-ABD9-24FF36E7090F}"/>
                </c:ext>
                <c:ext xmlns:c15="http://schemas.microsoft.com/office/drawing/2012/chart" uri="{CE6537A1-D6FC-4f65-9D91-7224C49458BB}">
                  <c15:spPr xmlns:c15="http://schemas.microsoft.com/office/drawing/2012/chart">
                    <a:prstGeom prst="rect">
                      <a:avLst/>
                    </a:prstGeom>
                  </c15:spPr>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tx1">
                        <a:lumMod val="75000"/>
                        <a:lumOff val="25000"/>
                      </a:schemeClr>
                    </a:solidFill>
                    <a:latin typeface="+mn-lt"/>
                    <a:ea typeface="+mn-ea"/>
                    <a:cs typeface="+mn-cs"/>
                  </a:defRPr>
                </a:pPr>
                <a:endParaRPr lang="es-ES"/>
              </a:p>
            </c:txPr>
            <c:dLblPos val="in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Doctorandos!$A$182:$B$182</c:f>
              <c:strCache>
                <c:ptCount val="2"/>
                <c:pt idx="0">
                  <c:v>Sí</c:v>
                </c:pt>
                <c:pt idx="1">
                  <c:v>No</c:v>
                </c:pt>
              </c:strCache>
            </c:strRef>
          </c:cat>
          <c:val>
            <c:numRef>
              <c:f>Doctorandos!$A$185:$B$185</c:f>
              <c:numCache>
                <c:formatCode>General</c:formatCode>
                <c:ptCount val="2"/>
                <c:pt idx="1">
                  <c:v>6</c:v>
                </c:pt>
              </c:numCache>
            </c:numRef>
          </c:val>
          <c:extLst xmlns:c16r2="http://schemas.microsoft.com/office/drawing/2015/06/chart">
            <c:ext xmlns:c16="http://schemas.microsoft.com/office/drawing/2014/chart" uri="{C3380CC4-5D6E-409C-BE32-E72D297353CC}">
              <c16:uniqueId val="{00000004-1498-4250-ABD9-24FF36E7090F}"/>
            </c:ext>
          </c:extLst>
        </c:ser>
        <c:dLbls>
          <c:dLblPos val="inEnd"/>
          <c:showLegendKey val="0"/>
          <c:showVal val="0"/>
          <c:showCatName val="0"/>
          <c:showSerName val="0"/>
          <c:showPercent val="1"/>
          <c:showBubbleSize val="0"/>
          <c:showLeaderLines val="1"/>
        </c:dLbls>
      </c:pie3DChart>
      <c:spPr>
        <a:noFill/>
        <a:ln>
          <a:noFill/>
        </a:ln>
        <a:effectLst/>
      </c:spPr>
    </c:plotArea>
    <c:legend>
      <c:legendPos val="b"/>
      <c:layout>
        <c:manualLayout>
          <c:xMode val="edge"/>
          <c:yMode val="edge"/>
          <c:x val="0.82938437284722588"/>
          <c:y val="0.22670906939290322"/>
          <c:w val="0.12694107768312327"/>
          <c:h val="8.2389091607451503E-2"/>
        </c:manualLayout>
      </c:layout>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000000000000511" l="0.70000000000000062" r="0.70000000000000062" t="0.750000000000005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27D9-44AA-864D-1605FEA24598}"/>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27D9-44AA-864D-1605FEA24598}"/>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27D9-44AA-864D-1605FEA24598}"/>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Doctorandos!$A$182:$B$182</c:f>
              <c:strCache>
                <c:ptCount val="2"/>
                <c:pt idx="0">
                  <c:v>Sí</c:v>
                </c:pt>
                <c:pt idx="1">
                  <c:v>No</c:v>
                </c:pt>
              </c:strCache>
            </c:strRef>
          </c:cat>
          <c:val>
            <c:numRef>
              <c:f>Doctorandos!$A$184:$B$184</c:f>
              <c:numCache>
                <c:formatCode>General</c:formatCode>
                <c:ptCount val="2"/>
                <c:pt idx="0">
                  <c:v>2</c:v>
                </c:pt>
                <c:pt idx="1">
                  <c:v>4</c:v>
                </c:pt>
              </c:numCache>
            </c:numRef>
          </c:val>
          <c:extLst xmlns:c16r2="http://schemas.microsoft.com/office/drawing/2015/06/chart">
            <c:ext xmlns:c16="http://schemas.microsoft.com/office/drawing/2014/chart" uri="{C3380CC4-5D6E-409C-BE32-E72D297353CC}">
              <c16:uniqueId val="{00000006-27D9-44AA-864D-1605FEA24598}"/>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66607115287071"/>
          <c:h val="0.25231900599581125"/>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 l="0.70000000000000062" r="0.70000000000000062" t="0.75000000000000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07E4-40EE-82A2-132AC0B97F0D}"/>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07E4-40EE-82A2-132AC0B97F0D}"/>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07E4-40EE-82A2-132AC0B97F0D}"/>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Doctorandos!$A$182:$B$182</c:f>
              <c:strCache>
                <c:ptCount val="2"/>
                <c:pt idx="0">
                  <c:v>Sí</c:v>
                </c:pt>
                <c:pt idx="1">
                  <c:v>No</c:v>
                </c:pt>
              </c:strCache>
            </c:strRef>
          </c:cat>
          <c:val>
            <c:numRef>
              <c:f>Doctorandos!$A$183:$B$183</c:f>
              <c:numCache>
                <c:formatCode>General</c:formatCode>
                <c:ptCount val="2"/>
                <c:pt idx="0">
                  <c:v>4</c:v>
                </c:pt>
                <c:pt idx="1">
                  <c:v>2</c:v>
                </c:pt>
              </c:numCache>
            </c:numRef>
          </c:val>
          <c:extLst xmlns:c16r2="http://schemas.microsoft.com/office/drawing/2015/06/chart">
            <c:ext xmlns:c16="http://schemas.microsoft.com/office/drawing/2014/chart" uri="{C3380CC4-5D6E-409C-BE32-E72D297353CC}">
              <c16:uniqueId val="{00000006-07E4-40EE-82A2-132AC0B97F0D}"/>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66607115287071"/>
          <c:h val="0.2444690813648302"/>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22" l="0.70000000000000062" r="0.70000000000000062" t="0.7500000000000042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gradFill>
              <a:gsLst>
                <a:gs pos="30000">
                  <a:srgbClr val="00B0F0">
                    <a:alpha val="77000"/>
                  </a:srgbClr>
                </a:gs>
                <a:gs pos="50000">
                  <a:srgbClr val="4F81BD">
                    <a:tint val="44500"/>
                    <a:satMod val="160000"/>
                  </a:srgbClr>
                </a:gs>
                <a:gs pos="100000">
                  <a:srgbClr val="4F81BD">
                    <a:tint val="23500"/>
                    <a:satMod val="160000"/>
                  </a:srgbClr>
                </a:gs>
              </a:gsLst>
              <a:lin ang="5400000" scaled="0"/>
            </a:gradFill>
          </c:spPr>
          <c:invertIfNegative val="0"/>
          <c:dLbls>
            <c:spPr>
              <a:noFill/>
              <a:ln>
                <a:noFill/>
              </a:ln>
              <a:effectLst/>
            </c:spPr>
            <c:txPr>
              <a:bodyPr/>
              <a:lstStyle/>
              <a:p>
                <a:pPr>
                  <a:defRPr sz="1600" b="1"/>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Doctorandos!$B$22:$B$24</c:f>
              <c:strCache>
                <c:ptCount val="3"/>
                <c:pt idx="0">
                  <c:v>Primer año</c:v>
                </c:pt>
                <c:pt idx="1">
                  <c:v>Segundo año</c:v>
                </c:pt>
                <c:pt idx="2">
                  <c:v>Tercer año y sucesivos</c:v>
                </c:pt>
              </c:strCache>
            </c:strRef>
          </c:cat>
          <c:val>
            <c:numRef>
              <c:f>Doctorandos!$C$22:$C$24</c:f>
              <c:numCache>
                <c:formatCode>General</c:formatCode>
                <c:ptCount val="3"/>
                <c:pt idx="0">
                  <c:v>1</c:v>
                </c:pt>
                <c:pt idx="1">
                  <c:v>1</c:v>
                </c:pt>
                <c:pt idx="2">
                  <c:v>4</c:v>
                </c:pt>
              </c:numCache>
            </c:numRef>
          </c:val>
          <c:extLst xmlns:c16r2="http://schemas.microsoft.com/office/drawing/2015/06/chart">
            <c:ext xmlns:c16="http://schemas.microsoft.com/office/drawing/2014/chart" uri="{C3380CC4-5D6E-409C-BE32-E72D297353CC}">
              <c16:uniqueId val="{00000000-035C-4F75-9118-D65D254868E0}"/>
            </c:ext>
          </c:extLst>
        </c:ser>
        <c:dLbls>
          <c:showLegendKey val="0"/>
          <c:showVal val="1"/>
          <c:showCatName val="0"/>
          <c:showSerName val="0"/>
          <c:showPercent val="0"/>
          <c:showBubbleSize val="0"/>
        </c:dLbls>
        <c:gapWidth val="75"/>
        <c:axId val="530976560"/>
        <c:axId val="535652744"/>
      </c:barChart>
      <c:catAx>
        <c:axId val="530976560"/>
        <c:scaling>
          <c:orientation val="minMax"/>
        </c:scaling>
        <c:delete val="0"/>
        <c:axPos val="b"/>
        <c:numFmt formatCode="General" sourceLinked="0"/>
        <c:majorTickMark val="none"/>
        <c:minorTickMark val="none"/>
        <c:tickLblPos val="nextTo"/>
        <c:txPr>
          <a:bodyPr/>
          <a:lstStyle/>
          <a:p>
            <a:pPr>
              <a:defRPr sz="1600" b="1"/>
            </a:pPr>
            <a:endParaRPr lang="es-ES"/>
          </a:p>
        </c:txPr>
        <c:crossAx val="535652744"/>
        <c:crosses val="autoZero"/>
        <c:auto val="1"/>
        <c:lblAlgn val="ctr"/>
        <c:lblOffset val="100"/>
        <c:noMultiLvlLbl val="0"/>
      </c:catAx>
      <c:valAx>
        <c:axId val="535652744"/>
        <c:scaling>
          <c:orientation val="minMax"/>
        </c:scaling>
        <c:delete val="0"/>
        <c:axPos val="l"/>
        <c:numFmt formatCode="General" sourceLinked="1"/>
        <c:majorTickMark val="none"/>
        <c:minorTickMark val="none"/>
        <c:tickLblPos val="nextTo"/>
        <c:crossAx val="530976560"/>
        <c:crosses val="autoZero"/>
        <c:crossBetween val="between"/>
      </c:valAx>
      <c:spPr>
        <a:noFill/>
        <a:ln>
          <a:noFill/>
        </a:ln>
      </c:spPr>
    </c:plotArea>
    <c:plotVisOnly val="1"/>
    <c:dispBlanksAs val="gap"/>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027435233413352E-2"/>
          <c:y val="5.8745326991389658E-2"/>
          <c:w val="0.91997256476658662"/>
          <c:h val="0.82747887056103675"/>
        </c:manualLayout>
      </c:layout>
      <c:barChart>
        <c:barDir val="col"/>
        <c:grouping val="clustered"/>
        <c:varyColors val="0"/>
        <c:ser>
          <c:idx val="0"/>
          <c:order val="0"/>
          <c:spPr>
            <a:gradFill>
              <a:gsLst>
                <a:gs pos="30000">
                  <a:srgbClr val="00B0F0">
                    <a:alpha val="77000"/>
                  </a:srgbClr>
                </a:gs>
                <a:gs pos="50000">
                  <a:srgbClr val="4F81BD">
                    <a:tint val="44500"/>
                    <a:satMod val="160000"/>
                  </a:srgbClr>
                </a:gs>
                <a:gs pos="100000">
                  <a:srgbClr val="4F81BD">
                    <a:tint val="23500"/>
                    <a:satMod val="160000"/>
                  </a:srgbClr>
                </a:gs>
              </a:gsLst>
              <a:lin ang="5400000" scaled="0"/>
            </a:gradFill>
          </c:spPr>
          <c:invertIfNegative val="0"/>
          <c:dLbls>
            <c:spPr>
              <a:noFill/>
              <a:ln>
                <a:noFill/>
              </a:ln>
              <a:effectLst/>
            </c:spPr>
            <c:txPr>
              <a:bodyPr/>
              <a:lstStyle/>
              <a:p>
                <a:pPr>
                  <a:defRPr sz="1600" b="1"/>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Tutores!$B$23:$B$25</c:f>
              <c:strCache>
                <c:ptCount val="3"/>
                <c:pt idx="0">
                  <c:v>Tutor</c:v>
                </c:pt>
                <c:pt idx="1">
                  <c:v>Director</c:v>
                </c:pt>
                <c:pt idx="2">
                  <c:v>Ambas</c:v>
                </c:pt>
              </c:strCache>
            </c:strRef>
          </c:cat>
          <c:val>
            <c:numRef>
              <c:f>Tutores!$C$23:$C$25</c:f>
              <c:numCache>
                <c:formatCode>General</c:formatCode>
                <c:ptCount val="3"/>
                <c:pt idx="0">
                  <c:v>0</c:v>
                </c:pt>
                <c:pt idx="1">
                  <c:v>1</c:v>
                </c:pt>
                <c:pt idx="2">
                  <c:v>4</c:v>
                </c:pt>
              </c:numCache>
            </c:numRef>
          </c:val>
          <c:extLst xmlns:c16r2="http://schemas.microsoft.com/office/drawing/2015/06/chart">
            <c:ext xmlns:c16="http://schemas.microsoft.com/office/drawing/2014/chart" uri="{C3380CC4-5D6E-409C-BE32-E72D297353CC}">
              <c16:uniqueId val="{00000000-1984-46F2-B3A6-F2D8DF7B5DA6}"/>
            </c:ext>
          </c:extLst>
        </c:ser>
        <c:dLbls>
          <c:showLegendKey val="0"/>
          <c:showVal val="1"/>
          <c:showCatName val="0"/>
          <c:showSerName val="0"/>
          <c:showPercent val="0"/>
          <c:showBubbleSize val="0"/>
        </c:dLbls>
        <c:gapWidth val="75"/>
        <c:axId val="119318928"/>
        <c:axId val="119319320"/>
      </c:barChart>
      <c:catAx>
        <c:axId val="119318928"/>
        <c:scaling>
          <c:orientation val="minMax"/>
        </c:scaling>
        <c:delete val="0"/>
        <c:axPos val="b"/>
        <c:numFmt formatCode="General" sourceLinked="0"/>
        <c:majorTickMark val="none"/>
        <c:minorTickMark val="none"/>
        <c:tickLblPos val="nextTo"/>
        <c:txPr>
          <a:bodyPr/>
          <a:lstStyle/>
          <a:p>
            <a:pPr>
              <a:defRPr sz="1600" b="1"/>
            </a:pPr>
            <a:endParaRPr lang="es-ES"/>
          </a:p>
        </c:txPr>
        <c:crossAx val="119319320"/>
        <c:crosses val="autoZero"/>
        <c:auto val="1"/>
        <c:lblAlgn val="ctr"/>
        <c:lblOffset val="100"/>
        <c:noMultiLvlLbl val="0"/>
      </c:catAx>
      <c:valAx>
        <c:axId val="119319320"/>
        <c:scaling>
          <c:orientation val="minMax"/>
        </c:scaling>
        <c:delete val="0"/>
        <c:axPos val="l"/>
        <c:numFmt formatCode="General" sourceLinked="1"/>
        <c:majorTickMark val="none"/>
        <c:minorTickMark val="none"/>
        <c:tickLblPos val="nextTo"/>
        <c:crossAx val="119318928"/>
        <c:crosses val="autoZero"/>
        <c:crossBetween val="between"/>
      </c:valAx>
      <c:spPr>
        <a:noFill/>
        <a:ln>
          <a:noFill/>
        </a:ln>
      </c:spPr>
    </c:plotArea>
    <c:plotVisOnly val="1"/>
    <c:dispBlanksAs val="gap"/>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xmlns:c16r2="http://schemas.microsoft.com/office/drawing/2015/06/chart">
              <c:ext xmlns:c16="http://schemas.microsoft.com/office/drawing/2014/chart" uri="{C3380CC4-5D6E-409C-BE32-E72D297353CC}">
                <c16:uniqueId val="{00000001-F496-4FC5-98E9-92A0EF17A0CA}"/>
              </c:ext>
            </c:extLst>
          </c:dPt>
          <c:dPt>
            <c:idx val="1"/>
            <c:bubble3D val="0"/>
            <c:spPr>
              <a:solidFill>
                <a:srgbClr val="00B0F0"/>
              </a:solidFill>
              <a:ln w="25400">
                <a:solidFill>
                  <a:srgbClr val="00B0F0"/>
                </a:solidFill>
              </a:ln>
            </c:spPr>
            <c:extLst xmlns:c16r2="http://schemas.microsoft.com/office/drawing/2015/06/chart">
              <c:ext xmlns:c16="http://schemas.microsoft.com/office/drawing/2014/chart" uri="{C3380CC4-5D6E-409C-BE32-E72D297353CC}">
                <c16:uniqueId val="{00000003-F496-4FC5-98E9-92A0EF17A0CA}"/>
              </c:ext>
            </c:extLst>
          </c:dPt>
          <c:dPt>
            <c:idx val="2"/>
            <c:bubble3D val="0"/>
            <c:spPr>
              <a:solidFill>
                <a:srgbClr val="00B050"/>
              </a:solidFill>
              <a:ln w="25400">
                <a:solidFill>
                  <a:srgbClr val="00B050"/>
                </a:solidFill>
              </a:ln>
            </c:spPr>
            <c:extLst xmlns:c16r2="http://schemas.microsoft.com/office/drawing/2015/06/chart">
              <c:ext xmlns:c16="http://schemas.microsoft.com/office/drawing/2014/chart" uri="{C3380CC4-5D6E-409C-BE32-E72D297353CC}">
                <c16:uniqueId val="{00000005-F496-4FC5-98E9-92A0EF17A0CA}"/>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Tutores!$A$151:$B$151</c:f>
              <c:strCache>
                <c:ptCount val="2"/>
                <c:pt idx="0">
                  <c:v>Sí</c:v>
                </c:pt>
                <c:pt idx="1">
                  <c:v>No</c:v>
                </c:pt>
              </c:strCache>
            </c:strRef>
          </c:cat>
          <c:val>
            <c:numRef>
              <c:f>Tutores!$A$152:$B$152</c:f>
              <c:numCache>
                <c:formatCode>General</c:formatCode>
                <c:ptCount val="2"/>
                <c:pt idx="0">
                  <c:v>1</c:v>
                </c:pt>
                <c:pt idx="1">
                  <c:v>4</c:v>
                </c:pt>
              </c:numCache>
            </c:numRef>
          </c:val>
          <c:extLst xmlns:c16r2="http://schemas.microsoft.com/office/drawing/2015/06/chart">
            <c:ext xmlns:c16="http://schemas.microsoft.com/office/drawing/2014/chart" uri="{C3380CC4-5D6E-409C-BE32-E72D297353CC}">
              <c16:uniqueId val="{00000006-F496-4FC5-98E9-92A0EF17A0CA}"/>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66607115287071"/>
          <c:h val="0.2444690813648302"/>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22" l="0.70000000000000062" r="0.70000000000000062" t="0.75000000000000422"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20</xdr:col>
      <xdr:colOff>235361</xdr:colOff>
      <xdr:row>0</xdr:row>
      <xdr:rowOff>145144</xdr:rowOff>
    </xdr:from>
    <xdr:to>
      <xdr:col>21</xdr:col>
      <xdr:colOff>474291</xdr:colOff>
      <xdr:row>4</xdr:row>
      <xdr:rowOff>125300</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4170436" y="145144"/>
          <a:ext cx="743755" cy="742156"/>
        </a:xfrm>
        <a:prstGeom prst="rect">
          <a:avLst/>
        </a:prstGeom>
        <a:noFill/>
        <a:ln w="9525">
          <a:noFill/>
          <a:miter lim="800000"/>
          <a:headEnd/>
          <a:tailEnd/>
        </a:ln>
      </xdr:spPr>
    </xdr:pic>
    <xdr:clientData/>
  </xdr:twoCellAnchor>
  <xdr:twoCellAnchor>
    <xdr:from>
      <xdr:col>1</xdr:col>
      <xdr:colOff>176893</xdr:colOff>
      <xdr:row>58</xdr:row>
      <xdr:rowOff>81642</xdr:rowOff>
    </xdr:from>
    <xdr:to>
      <xdr:col>13</xdr:col>
      <xdr:colOff>0</xdr:colOff>
      <xdr:row>70</xdr:row>
      <xdr:rowOff>258535</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142874</xdr:colOff>
      <xdr:row>104</xdr:row>
      <xdr:rowOff>0</xdr:rowOff>
    </xdr:from>
    <xdr:to>
      <xdr:col>13</xdr:col>
      <xdr:colOff>15875</xdr:colOff>
      <xdr:row>117</xdr:row>
      <xdr:rowOff>31750</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174624</xdr:colOff>
      <xdr:row>84</xdr:row>
      <xdr:rowOff>158750</xdr:rowOff>
    </xdr:from>
    <xdr:to>
      <xdr:col>13</xdr:col>
      <xdr:colOff>190500</xdr:colOff>
      <xdr:row>97</xdr:row>
      <xdr:rowOff>190500</xdr:rowOff>
    </xdr:to>
    <xdr:graphicFrame macro="">
      <xdr:nvGraphicFramePr>
        <xdr:cNvPr id="5"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123106</xdr:colOff>
      <xdr:row>8</xdr:row>
      <xdr:rowOff>126999</xdr:rowOff>
    </xdr:from>
    <xdr:to>
      <xdr:col>14</xdr:col>
      <xdr:colOff>269875</xdr:colOff>
      <xdr:row>13</xdr:row>
      <xdr:rowOff>176892</xdr:rowOff>
    </xdr:to>
    <xdr:sp macro="" textlink="">
      <xdr:nvSpPr>
        <xdr:cNvPr id="6" name="9 CuadroTexto"/>
        <xdr:cNvSpPr txBox="1"/>
      </xdr:nvSpPr>
      <xdr:spPr>
        <a:xfrm>
          <a:off x="123106" y="1732642"/>
          <a:ext cx="9658162" cy="18324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programa de doctorado en Arqueología Espacial</a:t>
          </a:r>
        </a:p>
        <a:p>
          <a:pPr algn="l"/>
          <a:r>
            <a:rPr lang="es-ES" sz="1400" b="1" i="0" u="sng" baseline="0"/>
            <a:t>Tamaño óptimo</a:t>
          </a:r>
          <a:r>
            <a:rPr lang="es-ES" sz="1400" b="1" i="0" u="none" baseline="0"/>
            <a:t>:13  ; calculado para un error de muestreo del (+)(-) 10% y un nivel de confianza del 95%</a:t>
          </a:r>
        </a:p>
        <a:p>
          <a:pPr algn="l"/>
          <a:r>
            <a:rPr lang="es-ES" sz="1400" b="1" i="0" u="sng" baseline="0"/>
            <a:t>Tipo de muestreo</a:t>
          </a:r>
          <a:r>
            <a:rPr lang="es-ES" sz="1400" b="1" i="0" u="none" baseline="0"/>
            <a:t>: Alumnos matriculados en el programa localizables por email</a:t>
          </a:r>
        </a:p>
        <a:p>
          <a:pPr algn="l"/>
          <a:r>
            <a:rPr lang="es-ES" sz="1400" b="1" i="0" u="sng" baseline="0"/>
            <a:t>Fecha recogida:</a:t>
          </a:r>
          <a:r>
            <a:rPr lang="es-ES" sz="1400" b="1" i="0" u="none" baseline="0"/>
            <a:t> Mayo 2019</a:t>
          </a:r>
        </a:p>
        <a:p>
          <a:pPr algn="l"/>
          <a:r>
            <a:rPr lang="es-ES" sz="1400" b="1" i="0" u="none" baseline="0"/>
            <a:t>Método de entrevista: encuesta realizada a través de la plataforma de encuestas on-line de la Universidad de Jaén</a:t>
          </a:r>
        </a:p>
        <a:p>
          <a:pPr algn="l"/>
          <a:r>
            <a:rPr lang="es-ES" sz="1400" b="1" i="0" u="sng" strike="noStrike">
              <a:solidFill>
                <a:schemeClr val="dk1"/>
              </a:solidFill>
              <a:latin typeface="+mn-lt"/>
              <a:ea typeface="+mn-ea"/>
              <a:cs typeface="+mn-cs"/>
            </a:rPr>
            <a:t>Nº de encuestas recogidas: 6</a:t>
          </a:r>
          <a:r>
            <a:rPr lang="es-ES" sz="1400" b="1" i="0" u="sng" strike="noStrike" baseline="0">
              <a:solidFill>
                <a:schemeClr val="dk1"/>
              </a:solidFill>
              <a:latin typeface="+mn-lt"/>
              <a:ea typeface="+mn-ea"/>
              <a:cs typeface="+mn-cs"/>
            </a:rPr>
            <a:t> </a:t>
          </a:r>
          <a:r>
            <a:rPr lang="es-ES" sz="1400" b="1" i="0" u="sng" strike="noStrike">
              <a:solidFill>
                <a:schemeClr val="dk1"/>
              </a:solidFill>
              <a:latin typeface="+mn-lt"/>
              <a:ea typeface="+mn-ea"/>
              <a:cs typeface="+mn-cs"/>
            </a:rPr>
            <a:t>/Nº encuestas mínimas necesarias: 13</a:t>
          </a:r>
        </a:p>
        <a:p>
          <a:pPr algn="l"/>
          <a:endParaRPr lang="es-ES" sz="1400" b="1" i="0" u="sng" strike="noStrike">
            <a:solidFill>
              <a:schemeClr val="dk1"/>
            </a:solidFill>
            <a:latin typeface="+mn-lt"/>
            <a:ea typeface="+mn-ea"/>
            <a:cs typeface="+mn-cs"/>
          </a:endParaRPr>
        </a:p>
        <a:p>
          <a:pPr algn="l"/>
          <a:endParaRPr lang="es-ES" sz="1400" b="1" i="0" u="none" baseline="0"/>
        </a:p>
      </xdr:txBody>
    </xdr:sp>
    <xdr:clientData/>
  </xdr:twoCellAnchor>
  <xdr:twoCellAnchor>
    <xdr:from>
      <xdr:col>5</xdr:col>
      <xdr:colOff>31749</xdr:colOff>
      <xdr:row>20</xdr:row>
      <xdr:rowOff>31750</xdr:rowOff>
    </xdr:from>
    <xdr:to>
      <xdr:col>14</xdr:col>
      <xdr:colOff>0</xdr:colOff>
      <xdr:row>33</xdr:row>
      <xdr:rowOff>111126</xdr:rowOff>
    </xdr:to>
    <xdr:graphicFrame macro="">
      <xdr:nvGraphicFramePr>
        <xdr:cNvPr id="7" name="1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19</xdr:col>
      <xdr:colOff>303397</xdr:colOff>
      <xdr:row>0</xdr:row>
      <xdr:rowOff>158751</xdr:rowOff>
    </xdr:from>
    <xdr:ext cx="738311" cy="742156"/>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076422" y="158751"/>
          <a:ext cx="738311" cy="742156"/>
        </a:xfrm>
        <a:prstGeom prst="rect">
          <a:avLst/>
        </a:prstGeom>
        <a:noFill/>
        <a:ln w="9525">
          <a:noFill/>
          <a:miter lim="800000"/>
          <a:headEnd/>
          <a:tailEnd/>
        </a:ln>
      </xdr:spPr>
    </xdr:pic>
    <xdr:clientData/>
  </xdr:oneCellAnchor>
  <xdr:twoCellAnchor>
    <xdr:from>
      <xdr:col>0</xdr:col>
      <xdr:colOff>123106</xdr:colOff>
      <xdr:row>8</xdr:row>
      <xdr:rowOff>127000</xdr:rowOff>
    </xdr:from>
    <xdr:to>
      <xdr:col>14</xdr:col>
      <xdr:colOff>269875</xdr:colOff>
      <xdr:row>16</xdr:row>
      <xdr:rowOff>31750</xdr:rowOff>
    </xdr:to>
    <xdr:sp macro="" textlink="">
      <xdr:nvSpPr>
        <xdr:cNvPr id="3" name="9 CuadroTexto"/>
        <xdr:cNvSpPr txBox="1"/>
      </xdr:nvSpPr>
      <xdr:spPr>
        <a:xfrm>
          <a:off x="123106" y="1717675"/>
          <a:ext cx="9452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sng" strike="noStrike" kern="0" cap="none" spc="0" normalizeH="0" baseline="0" noProof="0">
              <a:ln>
                <a:noFill/>
              </a:ln>
              <a:solidFill>
                <a:sysClr val="windowText" lastClr="000000"/>
              </a:solidFill>
              <a:effectLst/>
              <a:uLnTx/>
              <a:uFillTx/>
              <a:latin typeface="+mn-lt"/>
              <a:ea typeface="+mn-ea"/>
              <a:cs typeface="+mn-cs"/>
            </a:rPr>
            <a:t>FICHA TÉCNICA ENCUESTA</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400" b="1" i="0" u="sng" strike="noStrike" kern="0" cap="none" spc="0" normalizeH="0" baseline="0" noProof="0">
              <a:ln>
                <a:noFill/>
              </a:ln>
              <a:solidFill>
                <a:sysClr val="windowText" lastClr="000000"/>
              </a:solidFill>
              <a:effectLst/>
              <a:uLnTx/>
              <a:uFillTx/>
              <a:latin typeface="+mn-lt"/>
              <a:ea typeface="+mn-ea"/>
              <a:cs typeface="+mn-cs"/>
            </a:rPr>
            <a:t>POBLACIÓN ESTUDIO: </a:t>
          </a:r>
          <a:r>
            <a:rPr kumimoji="0" lang="es-ES" sz="1400" b="1" i="0" u="none" strike="noStrike" kern="0" cap="none" spc="0" normalizeH="0" baseline="0" noProof="0">
              <a:ln>
                <a:noFill/>
              </a:ln>
              <a:solidFill>
                <a:sysClr val="windowText" lastClr="000000"/>
              </a:solidFill>
              <a:effectLst/>
              <a:uLnTx/>
              <a:uFillTx/>
              <a:latin typeface="+mn-lt"/>
              <a:ea typeface="+mn-ea"/>
              <a:cs typeface="+mn-cs"/>
            </a:rPr>
            <a:t>Tutores y Directores del programa de doctorado  en Arqueología Espacial</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400" b="1" i="0" u="sng" strike="noStrike" kern="0" cap="none" spc="0" normalizeH="0" baseline="0" noProof="0">
              <a:ln>
                <a:noFill/>
              </a:ln>
              <a:solidFill>
                <a:sysClr val="windowText" lastClr="000000"/>
              </a:solidFill>
              <a:effectLst/>
              <a:uLnTx/>
              <a:uFillTx/>
              <a:latin typeface="+mn-lt"/>
              <a:ea typeface="+mn-ea"/>
              <a:cs typeface="+mn-cs"/>
            </a:rPr>
            <a:t>Tamaño óptimo</a:t>
          </a:r>
          <a:r>
            <a:rPr kumimoji="0" lang="es-ES" sz="1400" b="1" i="0" u="none" strike="noStrike" kern="0" cap="none" spc="0" normalizeH="0" baseline="0" noProof="0">
              <a:ln>
                <a:noFill/>
              </a:ln>
              <a:solidFill>
                <a:sysClr val="windowText" lastClr="000000"/>
              </a:solidFill>
              <a:effectLst/>
              <a:uLnTx/>
              <a:uFillTx/>
              <a:latin typeface="+mn-lt"/>
              <a:ea typeface="+mn-ea"/>
              <a:cs typeface="+mn-cs"/>
            </a:rPr>
            <a:t>: 12 ; calculado para un error de muestreo del (+)(-) 10% y un nivel de confianza del 95%</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400" b="1" i="0" u="sng" strike="noStrike" kern="0" cap="none" spc="0" normalizeH="0" baseline="0" noProof="0">
              <a:ln>
                <a:noFill/>
              </a:ln>
              <a:solidFill>
                <a:sysClr val="windowText" lastClr="000000"/>
              </a:solidFill>
              <a:effectLst/>
              <a:uLnTx/>
              <a:uFillTx/>
              <a:latin typeface="+mn-lt"/>
              <a:ea typeface="+mn-ea"/>
              <a:cs typeface="+mn-cs"/>
            </a:rPr>
            <a:t>Tipo de muestreo</a:t>
          </a:r>
          <a:r>
            <a:rPr kumimoji="0" lang="es-ES" sz="1400" b="1" i="0" u="none" strike="noStrike" kern="0" cap="none" spc="0" normalizeH="0" baseline="0" noProof="0">
              <a:ln>
                <a:noFill/>
              </a:ln>
              <a:solidFill>
                <a:sysClr val="windowText" lastClr="000000"/>
              </a:solidFill>
              <a:effectLst/>
              <a:uLnTx/>
              <a:uFillTx/>
              <a:latin typeface="+mn-lt"/>
              <a:ea typeface="+mn-ea"/>
              <a:cs typeface="+mn-cs"/>
            </a:rPr>
            <a:t>: Tutores y Directores del programa localizables por email</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400" b="1" i="0" u="sng" strike="noStrike" kern="0" cap="none" spc="0" normalizeH="0" baseline="0" noProof="0">
              <a:ln>
                <a:noFill/>
              </a:ln>
              <a:solidFill>
                <a:sysClr val="windowText" lastClr="000000"/>
              </a:solidFill>
              <a:effectLst/>
              <a:uLnTx/>
              <a:uFillTx/>
              <a:latin typeface="+mn-lt"/>
              <a:ea typeface="+mn-ea"/>
              <a:cs typeface="+mn-cs"/>
            </a:rPr>
            <a:t>Fecha recogida</a:t>
          </a:r>
          <a:r>
            <a:rPr kumimoji="0" lang="es-ES" sz="1400" b="1" i="0" u="none" strike="noStrike" kern="0" cap="none" spc="0" normalizeH="0" baseline="0" noProof="0">
              <a:ln>
                <a:noFill/>
              </a:ln>
              <a:solidFill>
                <a:sysClr val="windowText" lastClr="000000"/>
              </a:solidFill>
              <a:effectLst/>
              <a:uLnTx/>
              <a:uFillTx/>
              <a:latin typeface="+mn-lt"/>
              <a:ea typeface="+mn-ea"/>
              <a:cs typeface="+mn-cs"/>
            </a:rPr>
            <a:t>: Mayo 2019</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400" b="1" i="0" u="none" strike="noStrike" kern="0" cap="none" spc="0" normalizeH="0" baseline="0" noProof="0">
              <a:ln>
                <a:noFill/>
              </a:ln>
              <a:solidFill>
                <a:sysClr val="windowText" lastClr="000000"/>
              </a:solidFill>
              <a:effectLst/>
              <a:uLnTx/>
              <a:uFillTx/>
              <a:latin typeface="+mn-lt"/>
              <a:ea typeface="+mn-ea"/>
              <a:cs typeface="+mn-cs"/>
            </a:rPr>
            <a:t>Método de entrevista: encuesta realizada a través de la plataforma de encuestas on-line de la Universidad de Jaén</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400" b="1" i="0" u="sng" strike="noStrike" kern="0" cap="none" spc="0" normalizeH="0" baseline="0" noProof="0">
              <a:ln>
                <a:noFill/>
              </a:ln>
              <a:solidFill>
                <a:sysClr val="windowText" lastClr="000000"/>
              </a:solidFill>
              <a:effectLst/>
              <a:uLnTx/>
              <a:uFillTx/>
              <a:latin typeface="+mn-lt"/>
              <a:ea typeface="+mn-ea"/>
              <a:cs typeface="+mn-cs"/>
            </a:rPr>
            <a:t>Nº de encuestas recogidas: 5 /Nº encuestas mínimas necesarias:</a:t>
          </a:r>
          <a:r>
            <a:rPr kumimoji="0" lang="es-ES" sz="1400" b="1" i="0" u="none" strike="noStrike" kern="0" cap="none" spc="0" normalizeH="0" baseline="0" noProof="0">
              <a:ln>
                <a:noFill/>
              </a:ln>
              <a:solidFill>
                <a:sysClr val="windowText" lastClr="000000"/>
              </a:solidFill>
              <a:effectLst/>
              <a:uLnTx/>
              <a:uFillTx/>
              <a:latin typeface="+mn-lt"/>
              <a:ea typeface="+mn-ea"/>
              <a:cs typeface="+mn-cs"/>
            </a:rPr>
            <a:t> 12</a:t>
          </a:r>
          <a:endParaRPr kumimoji="0" lang="es-ES" sz="14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5</xdr:col>
      <xdr:colOff>31749</xdr:colOff>
      <xdr:row>21</xdr:row>
      <xdr:rowOff>31750</xdr:rowOff>
    </xdr:from>
    <xdr:to>
      <xdr:col>14</xdr:col>
      <xdr:colOff>0</xdr:colOff>
      <xdr:row>34</xdr:row>
      <xdr:rowOff>111126</xdr:rowOff>
    </xdr:to>
    <xdr:graphicFrame macro="">
      <xdr:nvGraphicFramePr>
        <xdr:cNvPr id="4" name="1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133803</xdr:colOff>
      <xdr:row>98</xdr:row>
      <xdr:rowOff>104321</xdr:rowOff>
    </xdr:from>
    <xdr:to>
      <xdr:col>13</xdr:col>
      <xdr:colOff>149679</xdr:colOff>
      <xdr:row>112</xdr:row>
      <xdr:rowOff>136071</xdr:rowOff>
    </xdr:to>
    <xdr:graphicFrame macro="">
      <xdr:nvGraphicFramePr>
        <xdr:cNvPr id="5"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oneCellAnchor>
    <xdr:from>
      <xdr:col>19</xdr:col>
      <xdr:colOff>303397</xdr:colOff>
      <xdr:row>0</xdr:row>
      <xdr:rowOff>158751</xdr:rowOff>
    </xdr:from>
    <xdr:ext cx="717896" cy="742156"/>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2800197" y="158751"/>
          <a:ext cx="717896" cy="742156"/>
        </a:xfrm>
        <a:prstGeom prst="rect">
          <a:avLst/>
        </a:prstGeom>
        <a:noFill/>
        <a:ln w="9525">
          <a:noFill/>
          <a:miter lim="800000"/>
          <a:headEnd/>
          <a:tailEnd/>
        </a:ln>
      </xdr:spPr>
    </xdr:pic>
    <xdr:clientData/>
  </xdr:oneCellAnchor>
  <xdr:twoCellAnchor>
    <xdr:from>
      <xdr:col>0</xdr:col>
      <xdr:colOff>123106</xdr:colOff>
      <xdr:row>10</xdr:row>
      <xdr:rowOff>127001</xdr:rowOff>
    </xdr:from>
    <xdr:to>
      <xdr:col>14</xdr:col>
      <xdr:colOff>269875</xdr:colOff>
      <xdr:row>14</xdr:row>
      <xdr:rowOff>394608</xdr:rowOff>
    </xdr:to>
    <xdr:sp macro="" textlink="">
      <xdr:nvSpPr>
        <xdr:cNvPr id="3" name="9 CuadroTexto"/>
        <xdr:cNvSpPr txBox="1"/>
      </xdr:nvSpPr>
      <xdr:spPr>
        <a:xfrm>
          <a:off x="123106" y="2155826"/>
          <a:ext cx="9176469" cy="15915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sng" strike="noStrike" kern="0" cap="none" spc="0" normalizeH="0" baseline="0" noProof="0">
              <a:ln>
                <a:noFill/>
              </a:ln>
              <a:solidFill>
                <a:prstClr val="black"/>
              </a:solidFill>
              <a:effectLst/>
              <a:uLnTx/>
              <a:uFillTx/>
              <a:latin typeface="+mn-lt"/>
              <a:ea typeface="+mn-ea"/>
              <a:cs typeface="+mn-cs"/>
            </a:rPr>
            <a:t>FICHA TÉCNICA ENCUESTA</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400" b="1" i="0" u="sng" strike="noStrike" kern="0" cap="none" spc="0" normalizeH="0" baseline="0" noProof="0">
              <a:ln>
                <a:noFill/>
              </a:ln>
              <a:solidFill>
                <a:prstClr val="black"/>
              </a:solidFill>
              <a:effectLst/>
              <a:uLnTx/>
              <a:uFillTx/>
              <a:latin typeface="+mn-lt"/>
              <a:ea typeface="+mn-ea"/>
              <a:cs typeface="+mn-cs"/>
            </a:rPr>
            <a:t>POBLACIÓN ESTUDIO: </a:t>
          </a:r>
          <a:r>
            <a:rPr kumimoji="0" lang="es-ES" sz="1400" b="1" i="0" u="none" strike="noStrike" kern="0" cap="none" spc="0" normalizeH="0" baseline="0" noProof="0">
              <a:ln>
                <a:noFill/>
              </a:ln>
              <a:solidFill>
                <a:prstClr val="black"/>
              </a:solidFill>
              <a:effectLst/>
              <a:uLnTx/>
              <a:uFillTx/>
              <a:latin typeface="+mn-lt"/>
              <a:ea typeface="+mn-ea"/>
              <a:cs typeface="+mn-cs"/>
            </a:rPr>
            <a:t> PAS asociado al programa de doctorado</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400" b="1" i="0" u="sng" strike="noStrike" kern="0" cap="none" spc="0" normalizeH="0" baseline="0" noProof="0">
              <a:ln>
                <a:noFill/>
              </a:ln>
              <a:solidFill>
                <a:prstClr val="black"/>
              </a:solidFill>
              <a:effectLst/>
              <a:uLnTx/>
              <a:uFillTx/>
              <a:latin typeface="+mn-lt"/>
              <a:ea typeface="+mn-ea"/>
              <a:cs typeface="+mn-cs"/>
            </a:rPr>
            <a:t>Fecha recogida</a:t>
          </a:r>
          <a:r>
            <a:rPr kumimoji="0" lang="es-ES" sz="1400" b="1" i="0" u="none" strike="noStrike" kern="0" cap="none" spc="0" normalizeH="0" baseline="0" noProof="0">
              <a:ln>
                <a:noFill/>
              </a:ln>
              <a:solidFill>
                <a:prstClr val="black"/>
              </a:solidFill>
              <a:effectLst/>
              <a:uLnTx/>
              <a:uFillTx/>
              <a:latin typeface="+mn-lt"/>
              <a:ea typeface="+mn-ea"/>
              <a:cs typeface="+mn-cs"/>
            </a:rPr>
            <a:t>: Mayo 2019</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400" b="1" i="0" u="none" strike="noStrike" kern="0" cap="none" spc="0" normalizeH="0" baseline="0" noProof="0">
              <a:ln>
                <a:noFill/>
              </a:ln>
              <a:solidFill>
                <a:prstClr val="black"/>
              </a:solidFill>
              <a:effectLst/>
              <a:uLnTx/>
              <a:uFillTx/>
              <a:latin typeface="+mn-lt"/>
              <a:ea typeface="+mn-ea"/>
              <a:cs typeface="+mn-cs"/>
            </a:rPr>
            <a:t>Método de entrevista: encuesta realizada a través de la plataforma de encuestas on-line de la Universidad de Jaén</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400" b="1" i="0" u="sng" strike="noStrike" kern="0" cap="none" spc="0" normalizeH="0" baseline="0" noProof="0">
              <a:ln>
                <a:noFill/>
              </a:ln>
              <a:solidFill>
                <a:prstClr val="black"/>
              </a:solidFill>
              <a:effectLst/>
              <a:uLnTx/>
              <a:uFillTx/>
              <a:latin typeface="+mn-lt"/>
              <a:ea typeface="+mn-ea"/>
              <a:cs typeface="+mn-cs"/>
            </a:rPr>
            <a:t>Nº de encuestas recogidas</a:t>
          </a:r>
          <a:r>
            <a:rPr kumimoji="0" lang="es-ES" sz="1400" b="1" i="0" u="none" strike="noStrike" kern="0" cap="none" spc="0" normalizeH="0" baseline="0" noProof="0">
              <a:ln>
                <a:noFill/>
              </a:ln>
              <a:solidFill>
                <a:prstClr val="black"/>
              </a:solidFill>
              <a:effectLst/>
              <a:uLnTx/>
              <a:uFillTx/>
              <a:latin typeface="+mn-lt"/>
              <a:ea typeface="+mn-ea"/>
              <a:cs typeface="+mn-cs"/>
            </a:rPr>
            <a:t>: 6</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400" b="1" i="0" u="sng" strike="noStrike" kern="0" cap="none" spc="0" normalizeH="0" baseline="0" noProof="0">
              <a:ln>
                <a:noFill/>
              </a:ln>
              <a:solidFill>
                <a:prstClr val="black"/>
              </a:solidFill>
              <a:effectLst/>
              <a:uLnTx/>
              <a:uFillTx/>
              <a:latin typeface="+mn-lt"/>
              <a:ea typeface="+mn-ea"/>
              <a:cs typeface="+mn-cs"/>
            </a:rPr>
            <a:t>Porcentaje de encuestas recogidas sobre total  de PASasociado al programa de doctorado</a:t>
          </a:r>
          <a:r>
            <a:rPr kumimoji="0" lang="es-ES" sz="1400" b="1" i="0" u="none" strike="noStrike" kern="0" cap="none" spc="0" normalizeH="0" baseline="0" noProof="0">
              <a:ln>
                <a:noFill/>
              </a:ln>
              <a:solidFill>
                <a:prstClr val="black"/>
              </a:solidFill>
              <a:effectLst/>
              <a:uLnTx/>
              <a:uFillTx/>
              <a:latin typeface="+mn-lt"/>
              <a:ea typeface="+mn-ea"/>
              <a:cs typeface="+mn-cs"/>
            </a:rPr>
            <a:t>: 6/8= 75%</a:t>
          </a:r>
          <a:endParaRPr kumimoji="0" lang="es-ES" sz="14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s-ES"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F185"/>
  <sheetViews>
    <sheetView view="pageBreakPreview" zoomScale="60" zoomScaleNormal="70" workbookViewId="0">
      <selection sqref="A1:AE1"/>
    </sheetView>
  </sheetViews>
  <sheetFormatPr baseColWidth="10" defaultRowHeight="15"/>
  <cols>
    <col min="1" max="1" width="8.5703125" style="82" customWidth="1"/>
    <col min="2" max="2" width="12.28515625" style="82" customWidth="1"/>
    <col min="3" max="3" width="8.28515625" style="82" customWidth="1"/>
    <col min="4" max="4" width="11.85546875" style="82" customWidth="1"/>
    <col min="5" max="5" width="8.5703125" style="82" customWidth="1"/>
    <col min="6" max="6" width="11.7109375" style="82" customWidth="1"/>
    <col min="7" max="7" width="11.42578125" style="82"/>
    <col min="8" max="8" width="11.42578125" style="82" customWidth="1"/>
    <col min="9" max="9" width="11.42578125" style="82"/>
    <col min="10" max="10" width="10.140625" style="82" customWidth="1"/>
    <col min="11" max="11" width="9.28515625" style="82" customWidth="1"/>
    <col min="12" max="12" width="9" style="82" customWidth="1"/>
    <col min="13" max="13" width="11.140625" style="82" bestFit="1" customWidth="1"/>
    <col min="14" max="14" width="7.42578125" style="82" customWidth="1"/>
    <col min="15" max="15" width="9.5703125" style="82" customWidth="1"/>
    <col min="16" max="16" width="8.28515625" style="82" customWidth="1"/>
    <col min="17" max="17" width="11" style="82" customWidth="1"/>
    <col min="18" max="18" width="10.7109375" style="82" bestFit="1" customWidth="1"/>
    <col min="19" max="19" width="12.42578125" style="82" customWidth="1"/>
    <col min="20" max="20" width="14.42578125" style="82" customWidth="1"/>
    <col min="21" max="21" width="7.5703125" style="82" customWidth="1"/>
    <col min="22" max="22" width="10" style="82" customWidth="1"/>
    <col min="23" max="23" width="11.140625" style="82" customWidth="1"/>
    <col min="24" max="24" width="11.85546875" style="82" customWidth="1"/>
    <col min="25" max="26" width="10.7109375" style="82" customWidth="1"/>
    <col min="27" max="27" width="8.7109375" style="82" customWidth="1"/>
    <col min="28" max="28" width="8.5703125" style="82" customWidth="1"/>
    <col min="29" max="32" width="10.85546875" style="82" bestFit="1" customWidth="1"/>
    <col min="33" max="33" width="11.140625" style="82" bestFit="1" customWidth="1"/>
    <col min="34" max="34" width="10.85546875" style="82" customWidth="1"/>
    <col min="35" max="35" width="18.28515625" style="82" customWidth="1"/>
    <col min="36" max="36" width="18.85546875" style="82" customWidth="1"/>
    <col min="37" max="37" width="11.140625" style="82" customWidth="1"/>
    <col min="38" max="38" width="14.85546875" style="82" bestFit="1" customWidth="1"/>
    <col min="39" max="39" width="12.28515625" style="82" bestFit="1" customWidth="1"/>
    <col min="40" max="40" width="13" style="82" customWidth="1"/>
    <col min="41" max="41" width="15" style="82" hidden="1" customWidth="1"/>
    <col min="42" max="54" width="0" style="82" hidden="1" customWidth="1"/>
    <col min="55" max="16384" width="11.42578125" style="82"/>
  </cols>
  <sheetData>
    <row r="1" spans="1:58">
      <c r="A1" s="134"/>
      <c r="B1" s="134"/>
      <c r="C1" s="134"/>
      <c r="D1" s="134"/>
      <c r="E1" s="134"/>
      <c r="F1" s="134"/>
      <c r="G1" s="134"/>
      <c r="H1" s="134"/>
      <c r="I1" s="134"/>
      <c r="J1" s="134"/>
      <c r="K1" s="134"/>
      <c r="L1" s="134"/>
      <c r="M1" s="134"/>
      <c r="N1" s="134"/>
      <c r="O1" s="134"/>
      <c r="P1" s="134"/>
      <c r="Q1" s="134"/>
      <c r="R1" s="134"/>
      <c r="S1" s="134"/>
      <c r="T1" s="134"/>
      <c r="U1" s="134"/>
      <c r="V1" s="134"/>
      <c r="W1" s="134"/>
      <c r="X1" s="134"/>
      <c r="Y1" s="134"/>
      <c r="Z1" s="134"/>
      <c r="AA1" s="134"/>
      <c r="AB1" s="134"/>
      <c r="AC1" s="134"/>
      <c r="AD1" s="134"/>
      <c r="AE1" s="134"/>
      <c r="AO1" s="110" t="s">
        <v>136</v>
      </c>
      <c r="AP1" s="110"/>
      <c r="AQ1" s="110"/>
      <c r="AR1" s="110"/>
      <c r="AS1" s="110"/>
      <c r="AT1" s="110"/>
      <c r="AU1" s="110"/>
      <c r="AV1" s="110"/>
      <c r="AW1" s="110" t="s">
        <v>136</v>
      </c>
      <c r="AX1" s="110"/>
      <c r="AY1" s="110"/>
      <c r="AZ1" s="110"/>
      <c r="BA1" s="110"/>
      <c r="BB1" s="110"/>
      <c r="BC1" s="110"/>
      <c r="BD1" s="110"/>
      <c r="BE1" s="110"/>
      <c r="BF1" s="110"/>
    </row>
    <row r="2" spans="1:58">
      <c r="A2" s="83"/>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O2" s="110"/>
      <c r="AP2" s="110">
        <v>1</v>
      </c>
      <c r="AQ2" s="110">
        <v>2</v>
      </c>
      <c r="AR2" s="110">
        <v>3</v>
      </c>
      <c r="AS2" s="110">
        <v>4</v>
      </c>
      <c r="AT2" s="110">
        <v>5</v>
      </c>
      <c r="AU2" s="110" t="s">
        <v>137</v>
      </c>
      <c r="AV2" s="110" t="s">
        <v>13</v>
      </c>
      <c r="AW2" s="110"/>
      <c r="AX2" s="110">
        <v>1</v>
      </c>
      <c r="AY2" s="110">
        <v>2</v>
      </c>
      <c r="AZ2" s="110">
        <v>3</v>
      </c>
      <c r="BA2" s="110">
        <v>4</v>
      </c>
      <c r="BB2" s="110">
        <v>5</v>
      </c>
      <c r="BC2" s="110" t="s">
        <v>13</v>
      </c>
      <c r="BD2" s="110"/>
      <c r="BE2" s="110"/>
      <c r="BF2" s="110"/>
    </row>
    <row r="3" spans="1:58">
      <c r="A3" s="83"/>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O3" s="110" t="s">
        <v>138</v>
      </c>
      <c r="AP3" s="110">
        <v>0</v>
      </c>
      <c r="AQ3" s="110">
        <v>0</v>
      </c>
      <c r="AR3" s="110">
        <v>2</v>
      </c>
      <c r="AS3" s="110">
        <v>1</v>
      </c>
      <c r="AT3" s="110">
        <v>3</v>
      </c>
      <c r="AU3" s="110">
        <v>0</v>
      </c>
      <c r="AV3" s="110">
        <v>6</v>
      </c>
      <c r="AW3" s="110" t="s">
        <v>138</v>
      </c>
      <c r="AX3" s="110">
        <v>0</v>
      </c>
      <c r="AY3" s="110">
        <v>0</v>
      </c>
      <c r="AZ3" s="110">
        <v>2</v>
      </c>
      <c r="BA3" s="110">
        <v>1</v>
      </c>
      <c r="BB3" s="110">
        <v>3</v>
      </c>
      <c r="BC3" s="110">
        <v>4.17</v>
      </c>
      <c r="BD3" s="110">
        <v>0.98</v>
      </c>
      <c r="BE3" s="110">
        <v>5</v>
      </c>
      <c r="BF3" s="110">
        <v>5</v>
      </c>
    </row>
    <row r="4" spans="1:58">
      <c r="A4" s="83"/>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O4" s="110" t="s">
        <v>139</v>
      </c>
      <c r="AP4" s="110">
        <v>0</v>
      </c>
      <c r="AQ4" s="110">
        <v>0</v>
      </c>
      <c r="AR4" s="110">
        <v>2</v>
      </c>
      <c r="AS4" s="110">
        <v>1</v>
      </c>
      <c r="AT4" s="110">
        <v>3</v>
      </c>
      <c r="AU4" s="110">
        <v>0</v>
      </c>
      <c r="AV4" s="110">
        <v>6</v>
      </c>
      <c r="AW4" s="110" t="s">
        <v>139</v>
      </c>
      <c r="AX4" s="110">
        <v>0</v>
      </c>
      <c r="AY4" s="110">
        <v>0</v>
      </c>
      <c r="AZ4" s="110">
        <v>2</v>
      </c>
      <c r="BA4" s="110">
        <v>1</v>
      </c>
      <c r="BB4" s="110">
        <v>3</v>
      </c>
      <c r="BC4" s="110">
        <v>4.17</v>
      </c>
      <c r="BD4" s="110">
        <v>0.98</v>
      </c>
      <c r="BE4" s="110">
        <v>5</v>
      </c>
      <c r="BF4" s="110">
        <v>5</v>
      </c>
    </row>
    <row r="5" spans="1:58">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O5" s="110" t="s">
        <v>140</v>
      </c>
      <c r="AP5" s="110">
        <v>0</v>
      </c>
      <c r="AQ5" s="110">
        <v>0</v>
      </c>
      <c r="AR5" s="110">
        <v>2</v>
      </c>
      <c r="AS5" s="110">
        <v>1</v>
      </c>
      <c r="AT5" s="110">
        <v>3</v>
      </c>
      <c r="AU5" s="110">
        <v>0</v>
      </c>
      <c r="AV5" s="110">
        <v>6</v>
      </c>
      <c r="AW5" s="110" t="s">
        <v>140</v>
      </c>
      <c r="AX5" s="110">
        <v>0</v>
      </c>
      <c r="AY5" s="110">
        <v>0</v>
      </c>
      <c r="AZ5" s="110">
        <v>2</v>
      </c>
      <c r="BA5" s="110">
        <v>1</v>
      </c>
      <c r="BB5" s="110">
        <v>3</v>
      </c>
      <c r="BC5" s="110">
        <v>4.17</v>
      </c>
      <c r="BD5" s="110">
        <v>0.98</v>
      </c>
      <c r="BE5" s="110">
        <v>5</v>
      </c>
      <c r="BF5" s="110">
        <v>5</v>
      </c>
    </row>
    <row r="6" spans="1:58" ht="15.75">
      <c r="A6" s="135" t="s">
        <v>0</v>
      </c>
      <c r="B6" s="135"/>
      <c r="C6" s="135"/>
      <c r="D6" s="135"/>
      <c r="E6" s="135"/>
      <c r="F6" s="135"/>
      <c r="G6" s="135"/>
      <c r="H6" s="135"/>
      <c r="I6" s="135"/>
      <c r="J6" s="135"/>
      <c r="K6" s="135"/>
      <c r="L6" s="135"/>
      <c r="M6" s="135"/>
      <c r="N6" s="135"/>
      <c r="O6" s="135"/>
      <c r="P6" s="135"/>
      <c r="Q6" s="135"/>
      <c r="R6" s="135"/>
      <c r="S6" s="135"/>
      <c r="T6" s="135"/>
      <c r="U6" s="135"/>
      <c r="V6" s="135"/>
      <c r="W6" s="135"/>
      <c r="X6" s="135"/>
      <c r="Y6" s="135"/>
      <c r="Z6" s="135"/>
      <c r="AA6" s="135"/>
      <c r="AB6" s="135"/>
      <c r="AC6" s="135"/>
      <c r="AD6" s="135"/>
      <c r="AE6" s="135"/>
      <c r="AF6" s="135"/>
      <c r="AG6" s="135"/>
      <c r="AH6" s="135"/>
      <c r="AI6" s="135"/>
      <c r="AJ6" s="135"/>
      <c r="AK6" s="135"/>
      <c r="AL6" s="135"/>
      <c r="AM6" s="135"/>
      <c r="AN6" s="135"/>
      <c r="AO6" s="110" t="s">
        <v>141</v>
      </c>
      <c r="AP6" s="110">
        <v>0</v>
      </c>
      <c r="AQ6" s="110">
        <v>1</v>
      </c>
      <c r="AR6" s="110">
        <v>1</v>
      </c>
      <c r="AS6" s="110">
        <v>1</v>
      </c>
      <c r="AT6" s="110">
        <v>3</v>
      </c>
      <c r="AU6" s="110">
        <v>0</v>
      </c>
      <c r="AV6" s="110">
        <v>6</v>
      </c>
      <c r="AW6" s="110" t="s">
        <v>141</v>
      </c>
      <c r="AX6" s="110">
        <v>0</v>
      </c>
      <c r="AY6" s="110">
        <v>1</v>
      </c>
      <c r="AZ6" s="110">
        <v>1</v>
      </c>
      <c r="BA6" s="110">
        <v>1</v>
      </c>
      <c r="BB6" s="110">
        <v>3</v>
      </c>
      <c r="BC6" s="110">
        <v>4</v>
      </c>
      <c r="BD6" s="110">
        <v>1.26</v>
      </c>
      <c r="BE6" s="110">
        <v>5</v>
      </c>
      <c r="BF6" s="110">
        <v>5</v>
      </c>
    </row>
    <row r="7" spans="1:58" ht="18.75" customHeight="1">
      <c r="A7" s="136" t="s">
        <v>1</v>
      </c>
      <c r="B7" s="136"/>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10" t="s">
        <v>142</v>
      </c>
      <c r="AP7" s="110">
        <v>0</v>
      </c>
      <c r="AQ7" s="110">
        <v>1</v>
      </c>
      <c r="AR7" s="110">
        <v>0</v>
      </c>
      <c r="AS7" s="110">
        <v>1</v>
      </c>
      <c r="AT7" s="110">
        <v>4</v>
      </c>
      <c r="AU7" s="110">
        <v>0</v>
      </c>
      <c r="AV7" s="110">
        <v>6</v>
      </c>
      <c r="AW7" s="110" t="s">
        <v>142</v>
      </c>
      <c r="AX7" s="110">
        <v>0</v>
      </c>
      <c r="AY7" s="110">
        <v>1</v>
      </c>
      <c r="AZ7" s="110">
        <v>0</v>
      </c>
      <c r="BA7" s="110">
        <v>1</v>
      </c>
      <c r="BB7" s="110">
        <v>4</v>
      </c>
      <c r="BC7" s="110">
        <v>4.33</v>
      </c>
      <c r="BD7" s="110">
        <v>1.21</v>
      </c>
      <c r="BE7" s="110">
        <v>5</v>
      </c>
      <c r="BF7" s="110">
        <v>5</v>
      </c>
    </row>
    <row r="8" spans="1:58" ht="15.75" customHeight="1">
      <c r="A8" s="137" t="s">
        <v>241</v>
      </c>
      <c r="B8" s="137"/>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10" t="s">
        <v>143</v>
      </c>
      <c r="AP8" s="110">
        <v>1</v>
      </c>
      <c r="AQ8" s="110">
        <v>0</v>
      </c>
      <c r="AR8" s="110">
        <v>0</v>
      </c>
      <c r="AS8" s="110">
        <v>0</v>
      </c>
      <c r="AT8" s="110">
        <v>5</v>
      </c>
      <c r="AU8" s="110">
        <v>0</v>
      </c>
      <c r="AV8" s="110">
        <v>6</v>
      </c>
      <c r="AW8" s="110" t="s">
        <v>143</v>
      </c>
      <c r="AX8" s="110">
        <v>1</v>
      </c>
      <c r="AY8" s="110">
        <v>0</v>
      </c>
      <c r="AZ8" s="110">
        <v>0</v>
      </c>
      <c r="BA8" s="110">
        <v>0</v>
      </c>
      <c r="BB8" s="110">
        <v>5</v>
      </c>
      <c r="BC8" s="110">
        <v>4.33</v>
      </c>
      <c r="BD8" s="110">
        <v>1.63</v>
      </c>
      <c r="BE8" s="110">
        <v>5</v>
      </c>
      <c r="BF8" s="110">
        <v>5</v>
      </c>
    </row>
    <row r="9" spans="1:58" ht="21" customHeight="1">
      <c r="AO9" s="110" t="s">
        <v>144</v>
      </c>
      <c r="AP9" s="110">
        <v>0</v>
      </c>
      <c r="AQ9" s="110">
        <v>0</v>
      </c>
      <c r="AR9" s="110">
        <v>0</v>
      </c>
      <c r="AS9" s="110">
        <v>0</v>
      </c>
      <c r="AT9" s="110">
        <v>0</v>
      </c>
      <c r="AU9" s="110">
        <v>0</v>
      </c>
      <c r="AV9" s="110">
        <v>0</v>
      </c>
      <c r="AW9" s="110" t="s">
        <v>144</v>
      </c>
      <c r="AX9" s="110">
        <v>0</v>
      </c>
      <c r="AY9" s="110">
        <v>0</v>
      </c>
      <c r="AZ9" s="110">
        <v>0</v>
      </c>
      <c r="BA9" s="110">
        <v>0</v>
      </c>
      <c r="BB9" s="110">
        <v>0</v>
      </c>
      <c r="BC9" s="110" t="s">
        <v>97</v>
      </c>
      <c r="BD9" s="110" t="s">
        <v>97</v>
      </c>
      <c r="BE9" s="110" t="s">
        <v>97</v>
      </c>
      <c r="BF9" s="110" t="s">
        <v>97</v>
      </c>
    </row>
    <row r="10" spans="1:58" ht="15.75" customHeight="1">
      <c r="A10" s="81"/>
      <c r="B10" s="81"/>
      <c r="C10" s="81"/>
      <c r="D10" s="81"/>
      <c r="E10" s="81"/>
      <c r="F10" s="81"/>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110" t="s">
        <v>145</v>
      </c>
      <c r="AP10" s="110">
        <v>0</v>
      </c>
      <c r="AQ10" s="110">
        <v>0</v>
      </c>
      <c r="AR10" s="110">
        <v>2</v>
      </c>
      <c r="AS10" s="110">
        <v>1</v>
      </c>
      <c r="AT10" s="110">
        <v>3</v>
      </c>
      <c r="AU10" s="110">
        <v>0</v>
      </c>
      <c r="AV10" s="110">
        <v>6</v>
      </c>
      <c r="AW10" s="110" t="s">
        <v>145</v>
      </c>
      <c r="AX10" s="110">
        <v>0</v>
      </c>
      <c r="AY10" s="110">
        <v>0</v>
      </c>
      <c r="AZ10" s="110">
        <v>2</v>
      </c>
      <c r="BA10" s="110">
        <v>1</v>
      </c>
      <c r="BB10" s="110">
        <v>3</v>
      </c>
      <c r="BC10" s="110">
        <v>4.17</v>
      </c>
      <c r="BD10" s="110">
        <v>0.98</v>
      </c>
      <c r="BE10" s="110">
        <v>5</v>
      </c>
      <c r="BF10" s="110">
        <v>5</v>
      </c>
    </row>
    <row r="11" spans="1:58" ht="33.75">
      <c r="A11" s="138"/>
      <c r="B11" s="138"/>
      <c r="C11" s="138"/>
      <c r="D11" s="138"/>
      <c r="E11" s="138"/>
      <c r="F11" s="138"/>
      <c r="G11" s="138"/>
      <c r="Y11" s="16"/>
      <c r="Z11" s="17"/>
      <c r="AA11" s="17"/>
      <c r="AB11" s="17"/>
      <c r="AC11" s="17"/>
      <c r="AD11" s="17"/>
      <c r="AE11" s="18"/>
      <c r="AL11" s="16"/>
      <c r="AM11" s="17"/>
      <c r="AN11" s="17"/>
      <c r="AO11" s="110" t="s">
        <v>146</v>
      </c>
      <c r="AP11" s="110">
        <v>0</v>
      </c>
      <c r="AQ11" s="110">
        <v>0</v>
      </c>
      <c r="AR11" s="110">
        <v>2</v>
      </c>
      <c r="AS11" s="110">
        <v>2</v>
      </c>
      <c r="AT11" s="110">
        <v>2</v>
      </c>
      <c r="AU11" s="110">
        <v>0</v>
      </c>
      <c r="AV11" s="110">
        <v>6</v>
      </c>
      <c r="AW11" s="110" t="s">
        <v>146</v>
      </c>
      <c r="AX11" s="110">
        <v>0</v>
      </c>
      <c r="AY11" s="110">
        <v>0</v>
      </c>
      <c r="AZ11" s="110">
        <v>2</v>
      </c>
      <c r="BA11" s="110">
        <v>2</v>
      </c>
      <c r="BB11" s="110">
        <v>2</v>
      </c>
      <c r="BC11" s="110">
        <v>4</v>
      </c>
      <c r="BD11" s="110">
        <v>0.89</v>
      </c>
      <c r="BE11" s="110">
        <v>4</v>
      </c>
      <c r="BF11" s="110">
        <v>3</v>
      </c>
    </row>
    <row r="12" spans="1:58" ht="33.75">
      <c r="A12" s="84"/>
      <c r="B12" s="84"/>
      <c r="C12" s="84"/>
      <c r="D12" s="84"/>
      <c r="E12" s="84"/>
      <c r="F12" s="84"/>
      <c r="G12" s="84"/>
      <c r="Y12" s="16"/>
      <c r="Z12" s="17"/>
      <c r="AA12" s="17"/>
      <c r="AB12" s="17"/>
      <c r="AC12" s="17"/>
      <c r="AD12" s="17"/>
      <c r="AE12" s="18"/>
      <c r="AL12" s="16"/>
      <c r="AM12" s="17"/>
      <c r="AN12" s="17"/>
      <c r="AO12" s="110" t="s">
        <v>147</v>
      </c>
      <c r="AP12" s="110">
        <v>0</v>
      </c>
      <c r="AQ12" s="110">
        <v>0</v>
      </c>
      <c r="AR12" s="110">
        <v>0</v>
      </c>
      <c r="AS12" s="110">
        <v>3</v>
      </c>
      <c r="AT12" s="110">
        <v>3</v>
      </c>
      <c r="AU12" s="110">
        <v>0</v>
      </c>
      <c r="AV12" s="110">
        <v>6</v>
      </c>
      <c r="AW12" s="110" t="s">
        <v>147</v>
      </c>
      <c r="AX12" s="110">
        <v>0</v>
      </c>
      <c r="AY12" s="110">
        <v>0</v>
      </c>
      <c r="AZ12" s="110">
        <v>0</v>
      </c>
      <c r="BA12" s="110">
        <v>3</v>
      </c>
      <c r="BB12" s="110">
        <v>3</v>
      </c>
      <c r="BC12" s="110">
        <v>4.5</v>
      </c>
      <c r="BD12" s="110">
        <v>0.55000000000000004</v>
      </c>
      <c r="BE12" s="110">
        <v>5</v>
      </c>
      <c r="BF12" s="110">
        <v>4</v>
      </c>
    </row>
    <row r="13" spans="1:58" ht="33.75">
      <c r="A13" s="84"/>
      <c r="B13" s="84"/>
      <c r="C13" s="84"/>
      <c r="D13" s="84"/>
      <c r="E13" s="84"/>
      <c r="F13" s="84"/>
      <c r="G13" s="84"/>
      <c r="Y13" s="16"/>
      <c r="Z13" s="17"/>
      <c r="AA13" s="17"/>
      <c r="AB13" s="17"/>
      <c r="AC13" s="17"/>
      <c r="AD13" s="17"/>
      <c r="AE13" s="18"/>
      <c r="AL13" s="16"/>
      <c r="AM13" s="17"/>
      <c r="AN13" s="17"/>
      <c r="AO13" s="110" t="s">
        <v>148</v>
      </c>
      <c r="AP13" s="110">
        <v>0</v>
      </c>
      <c r="AQ13" s="110">
        <v>0</v>
      </c>
      <c r="AR13" s="110">
        <v>1</v>
      </c>
      <c r="AS13" s="110">
        <v>0</v>
      </c>
      <c r="AT13" s="110">
        <v>5</v>
      </c>
      <c r="AU13" s="110">
        <v>0</v>
      </c>
      <c r="AV13" s="110">
        <v>6</v>
      </c>
      <c r="AW13" s="110" t="s">
        <v>148</v>
      </c>
      <c r="AX13" s="110">
        <v>0</v>
      </c>
      <c r="AY13" s="110">
        <v>0</v>
      </c>
      <c r="AZ13" s="110">
        <v>1</v>
      </c>
      <c r="BA13" s="110">
        <v>0</v>
      </c>
      <c r="BB13" s="110">
        <v>5</v>
      </c>
      <c r="BC13" s="110">
        <v>4.67</v>
      </c>
      <c r="BD13" s="110">
        <v>0.82</v>
      </c>
      <c r="BE13" s="110">
        <v>5</v>
      </c>
      <c r="BF13" s="110">
        <v>5</v>
      </c>
    </row>
    <row r="14" spans="1:58">
      <c r="A14" s="19"/>
      <c r="B14" s="19"/>
      <c r="C14" s="19"/>
      <c r="D14" s="19"/>
      <c r="E14" s="19"/>
      <c r="F14" s="19"/>
      <c r="G14" s="19"/>
      <c r="H14" s="19"/>
      <c r="I14" s="19"/>
      <c r="J14" s="19"/>
      <c r="K14" s="19"/>
      <c r="L14" s="19"/>
      <c r="M14" s="19"/>
      <c r="N14" s="19"/>
      <c r="O14" s="19"/>
      <c r="P14" s="19"/>
      <c r="Q14" s="19"/>
      <c r="R14" s="19"/>
      <c r="S14" s="19"/>
      <c r="T14" s="19"/>
      <c r="U14" s="19"/>
      <c r="V14" s="19"/>
      <c r="W14" s="19"/>
      <c r="X14" s="19"/>
      <c r="Y14" s="20"/>
      <c r="Z14" s="17"/>
      <c r="AA14" s="21"/>
      <c r="AB14" s="21"/>
      <c r="AC14" s="21"/>
      <c r="AD14" s="21"/>
      <c r="AE14" s="18"/>
      <c r="AF14" s="19"/>
      <c r="AG14" s="19"/>
      <c r="AH14" s="19"/>
      <c r="AI14" s="19"/>
      <c r="AJ14" s="19"/>
      <c r="AK14" s="19"/>
      <c r="AL14" s="20"/>
      <c r="AM14" s="17"/>
      <c r="AN14" s="21"/>
      <c r="AO14" s="110" t="s">
        <v>149</v>
      </c>
      <c r="AP14" s="110">
        <v>0</v>
      </c>
      <c r="AQ14" s="110">
        <v>0</v>
      </c>
      <c r="AR14" s="110">
        <v>0</v>
      </c>
      <c r="AS14" s="110">
        <v>2</v>
      </c>
      <c r="AT14" s="110">
        <v>2</v>
      </c>
      <c r="AU14" s="110">
        <v>0</v>
      </c>
      <c r="AV14" s="110">
        <v>4</v>
      </c>
      <c r="AW14" s="110" t="s">
        <v>149</v>
      </c>
      <c r="AX14" s="110">
        <v>0</v>
      </c>
      <c r="AY14" s="110">
        <v>0</v>
      </c>
      <c r="AZ14" s="110">
        <v>0</v>
      </c>
      <c r="BA14" s="110">
        <v>2</v>
      </c>
      <c r="BB14" s="110">
        <v>2</v>
      </c>
      <c r="BC14" s="110">
        <v>4.5</v>
      </c>
      <c r="BD14" s="110">
        <v>0.57999999999999996</v>
      </c>
      <c r="BE14" s="110">
        <v>5</v>
      </c>
      <c r="BF14" s="110">
        <v>4</v>
      </c>
    </row>
    <row r="15" spans="1:58">
      <c r="A15" s="19"/>
      <c r="B15" s="19"/>
      <c r="C15" s="19"/>
      <c r="D15" s="19"/>
      <c r="E15" s="19"/>
      <c r="F15" s="19"/>
      <c r="G15" s="19"/>
      <c r="H15" s="19"/>
      <c r="I15" s="19"/>
      <c r="J15" s="19"/>
      <c r="K15" s="19"/>
      <c r="L15" s="19"/>
      <c r="M15" s="19"/>
      <c r="N15" s="19"/>
      <c r="O15" s="19"/>
      <c r="P15" s="19"/>
      <c r="Q15" s="19"/>
      <c r="R15" s="19"/>
      <c r="S15" s="19"/>
      <c r="T15" s="19"/>
      <c r="U15" s="19"/>
      <c r="V15" s="19"/>
      <c r="W15" s="19"/>
      <c r="X15" s="19"/>
      <c r="Y15" s="20"/>
      <c r="Z15" s="17"/>
      <c r="AA15" s="21"/>
      <c r="AB15" s="21"/>
      <c r="AC15" s="21"/>
      <c r="AD15" s="21"/>
      <c r="AE15" s="18"/>
      <c r="AF15" s="19"/>
      <c r="AG15" s="19"/>
      <c r="AH15" s="19"/>
      <c r="AI15" s="19"/>
      <c r="AJ15" s="19"/>
      <c r="AK15" s="19"/>
      <c r="AL15" s="20"/>
      <c r="AM15" s="17"/>
      <c r="AN15" s="21"/>
      <c r="AO15" s="110" t="s">
        <v>150</v>
      </c>
      <c r="AP15" s="110">
        <v>0</v>
      </c>
      <c r="AQ15" s="110">
        <v>0</v>
      </c>
      <c r="AR15" s="110">
        <v>0</v>
      </c>
      <c r="AS15" s="110">
        <v>1</v>
      </c>
      <c r="AT15" s="110">
        <v>1</v>
      </c>
      <c r="AU15" s="110">
        <v>0</v>
      </c>
      <c r="AV15" s="110">
        <v>2</v>
      </c>
      <c r="AW15" s="110" t="s">
        <v>150</v>
      </c>
      <c r="AX15" s="110">
        <v>0</v>
      </c>
      <c r="AY15" s="110">
        <v>0</v>
      </c>
      <c r="AZ15" s="110">
        <v>0</v>
      </c>
      <c r="BA15" s="110">
        <v>1</v>
      </c>
      <c r="BB15" s="110">
        <v>1</v>
      </c>
      <c r="BC15" s="110">
        <v>4.5</v>
      </c>
      <c r="BD15" s="110">
        <v>0.71</v>
      </c>
      <c r="BE15" s="110">
        <v>5</v>
      </c>
      <c r="BF15" s="110">
        <v>4</v>
      </c>
    </row>
    <row r="16" spans="1:58">
      <c r="A16" s="19"/>
      <c r="B16" s="19"/>
      <c r="C16" s="19"/>
      <c r="D16" s="19"/>
      <c r="E16" s="19"/>
      <c r="F16" s="19"/>
      <c r="G16" s="19"/>
      <c r="H16" s="19"/>
      <c r="I16" s="19"/>
      <c r="J16" s="19"/>
      <c r="K16" s="19"/>
      <c r="L16" s="19"/>
      <c r="M16" s="19"/>
      <c r="N16" s="19"/>
      <c r="O16" s="19"/>
      <c r="P16" s="19"/>
      <c r="Q16" s="19"/>
      <c r="R16" s="19"/>
      <c r="S16" s="19"/>
      <c r="T16" s="19"/>
      <c r="U16" s="19"/>
      <c r="V16" s="19"/>
      <c r="W16" s="19"/>
      <c r="X16" s="19"/>
      <c r="Y16" s="20"/>
      <c r="Z16" s="17"/>
      <c r="AA16" s="21"/>
      <c r="AB16" s="21"/>
      <c r="AC16" s="21"/>
      <c r="AD16" s="21"/>
      <c r="AE16" s="18"/>
      <c r="AF16" s="19"/>
      <c r="AG16" s="19"/>
      <c r="AH16" s="19"/>
      <c r="AI16" s="19"/>
      <c r="AJ16" s="19"/>
      <c r="AK16" s="19"/>
      <c r="AL16" s="20"/>
      <c r="AM16" s="17"/>
      <c r="AN16" s="21"/>
      <c r="AO16" s="110" t="s">
        <v>151</v>
      </c>
      <c r="AP16" s="110">
        <v>0</v>
      </c>
      <c r="AQ16" s="110">
        <v>0</v>
      </c>
      <c r="AR16" s="110">
        <v>0</v>
      </c>
      <c r="AS16" s="110">
        <v>1</v>
      </c>
      <c r="AT16" s="110">
        <v>1</v>
      </c>
      <c r="AU16" s="110">
        <v>0</v>
      </c>
      <c r="AV16" s="110">
        <v>2</v>
      </c>
      <c r="AW16" s="110" t="s">
        <v>151</v>
      </c>
      <c r="AX16" s="110">
        <v>0</v>
      </c>
      <c r="AY16" s="110">
        <v>0</v>
      </c>
      <c r="AZ16" s="110">
        <v>0</v>
      </c>
      <c r="BA16" s="110">
        <v>1</v>
      </c>
      <c r="BB16" s="110">
        <v>1</v>
      </c>
      <c r="BC16" s="110">
        <v>4.5</v>
      </c>
      <c r="BD16" s="110">
        <v>0.71</v>
      </c>
      <c r="BE16" s="110">
        <v>5</v>
      </c>
      <c r="BF16" s="110">
        <v>4</v>
      </c>
    </row>
    <row r="17" spans="1:58">
      <c r="A17" s="19"/>
      <c r="B17" s="19"/>
      <c r="C17" s="19"/>
      <c r="D17" s="19"/>
      <c r="E17" s="19"/>
      <c r="F17" s="19"/>
      <c r="G17" s="19"/>
      <c r="H17" s="19"/>
      <c r="I17" s="19"/>
      <c r="J17" s="19"/>
      <c r="K17" s="19"/>
      <c r="L17" s="19"/>
      <c r="M17" s="19"/>
      <c r="N17" s="19"/>
      <c r="O17" s="19"/>
      <c r="P17" s="19"/>
      <c r="Q17" s="19"/>
      <c r="R17" s="19"/>
      <c r="S17" s="19"/>
      <c r="T17" s="19"/>
      <c r="U17" s="19"/>
      <c r="V17" s="19"/>
      <c r="W17" s="19"/>
      <c r="X17" s="19"/>
      <c r="Y17" s="20"/>
      <c r="Z17" s="17"/>
      <c r="AA17" s="21"/>
      <c r="AB17" s="21"/>
      <c r="AC17" s="21"/>
      <c r="AD17" s="21"/>
      <c r="AE17" s="18"/>
      <c r="AF17" s="19"/>
      <c r="AG17" s="19"/>
      <c r="AH17" s="19"/>
      <c r="AI17" s="19"/>
      <c r="AJ17" s="19"/>
      <c r="AK17" s="19"/>
      <c r="AL17" s="20"/>
      <c r="AM17" s="17"/>
      <c r="AN17" s="21"/>
      <c r="AO17" s="110" t="s">
        <v>152</v>
      </c>
      <c r="AP17" s="110">
        <v>0</v>
      </c>
      <c r="AQ17" s="110">
        <v>0</v>
      </c>
      <c r="AR17" s="110">
        <v>1</v>
      </c>
      <c r="AS17" s="110">
        <v>1</v>
      </c>
      <c r="AT17" s="110">
        <v>4</v>
      </c>
      <c r="AU17" s="110">
        <v>0</v>
      </c>
      <c r="AV17" s="110">
        <v>6</v>
      </c>
      <c r="AW17" s="110" t="s">
        <v>152</v>
      </c>
      <c r="AX17" s="110">
        <v>0</v>
      </c>
      <c r="AY17" s="110">
        <v>0</v>
      </c>
      <c r="AZ17" s="110">
        <v>1</v>
      </c>
      <c r="BA17" s="110">
        <v>1</v>
      </c>
      <c r="BB17" s="110">
        <v>4</v>
      </c>
      <c r="BC17" s="110">
        <v>4.5</v>
      </c>
      <c r="BD17" s="110">
        <v>0.84</v>
      </c>
      <c r="BE17" s="110">
        <v>5</v>
      </c>
      <c r="BF17" s="110">
        <v>5</v>
      </c>
    </row>
    <row r="18" spans="1:58" ht="21">
      <c r="A18" s="139" t="s">
        <v>8</v>
      </c>
      <c r="B18" s="139"/>
      <c r="C18" s="139"/>
      <c r="D18" s="139"/>
      <c r="E18" s="139"/>
      <c r="F18" s="139"/>
      <c r="G18" s="139"/>
      <c r="H18" s="139"/>
      <c r="I18" s="139"/>
      <c r="J18" s="139"/>
      <c r="K18" s="139"/>
      <c r="L18" s="139"/>
      <c r="M18" s="139"/>
      <c r="N18" s="139"/>
      <c r="O18" s="139"/>
      <c r="P18" s="139"/>
      <c r="Q18" s="139"/>
      <c r="R18" s="139"/>
      <c r="S18" s="139"/>
      <c r="T18" s="139"/>
      <c r="U18" s="139"/>
      <c r="V18" s="19"/>
      <c r="W18" s="19"/>
      <c r="X18" s="19"/>
      <c r="Y18" s="22"/>
      <c r="Z18" s="23"/>
      <c r="AA18" s="24"/>
      <c r="AB18" s="25"/>
      <c r="AC18" s="25"/>
      <c r="AD18" s="25"/>
      <c r="AE18" s="18"/>
      <c r="AF18" s="19"/>
      <c r="AG18" s="19"/>
      <c r="AH18" s="19"/>
      <c r="AI18" s="19"/>
      <c r="AJ18" s="19"/>
      <c r="AK18" s="19"/>
      <c r="AL18" s="22"/>
      <c r="AM18" s="23"/>
      <c r="AN18" s="24"/>
      <c r="AO18" s="110" t="s">
        <v>153</v>
      </c>
      <c r="AP18" s="110">
        <v>0</v>
      </c>
      <c r="AQ18" s="110">
        <v>0</v>
      </c>
      <c r="AR18" s="110">
        <v>1</v>
      </c>
      <c r="AS18" s="110">
        <v>1</v>
      </c>
      <c r="AT18" s="110">
        <v>4</v>
      </c>
      <c r="AU18" s="110">
        <v>0</v>
      </c>
      <c r="AV18" s="110">
        <v>6</v>
      </c>
      <c r="AW18" s="110" t="s">
        <v>153</v>
      </c>
      <c r="AX18" s="110">
        <v>0</v>
      </c>
      <c r="AY18" s="110">
        <v>0</v>
      </c>
      <c r="AZ18" s="110">
        <v>1</v>
      </c>
      <c r="BA18" s="110">
        <v>1</v>
      </c>
      <c r="BB18" s="110">
        <v>4</v>
      </c>
      <c r="BC18" s="110">
        <v>4.5</v>
      </c>
      <c r="BD18" s="110">
        <v>0.84</v>
      </c>
      <c r="BE18" s="110">
        <v>5</v>
      </c>
      <c r="BF18" s="110">
        <v>5</v>
      </c>
    </row>
    <row r="19" spans="1:58" s="29" customFormat="1" ht="21">
      <c r="A19" s="26"/>
      <c r="B19" s="26"/>
      <c r="C19" s="26"/>
      <c r="D19" s="26"/>
      <c r="E19" s="26"/>
      <c r="F19" s="26"/>
      <c r="G19" s="26"/>
      <c r="H19" s="26"/>
      <c r="I19" s="26"/>
      <c r="J19" s="26"/>
      <c r="K19" s="26"/>
      <c r="L19" s="26"/>
      <c r="M19" s="26"/>
      <c r="N19" s="26"/>
      <c r="O19" s="26"/>
      <c r="P19" s="26"/>
      <c r="Q19" s="26"/>
      <c r="R19" s="26"/>
      <c r="S19" s="26"/>
      <c r="T19" s="26"/>
      <c r="U19" s="26"/>
      <c r="V19" s="27"/>
      <c r="W19" s="27"/>
      <c r="X19" s="27"/>
      <c r="Y19" s="22"/>
      <c r="Z19" s="23"/>
      <c r="AA19" s="24"/>
      <c r="AB19" s="25"/>
      <c r="AC19" s="25"/>
      <c r="AD19" s="25"/>
      <c r="AE19" s="28"/>
      <c r="AF19" s="27"/>
      <c r="AG19" s="27"/>
      <c r="AH19" s="27"/>
      <c r="AI19" s="27"/>
      <c r="AJ19" s="27"/>
      <c r="AK19" s="27"/>
      <c r="AL19" s="17"/>
      <c r="AM19" s="23"/>
      <c r="AN19" s="24"/>
      <c r="AO19" s="29" t="s">
        <v>154</v>
      </c>
      <c r="AP19" s="29">
        <v>0</v>
      </c>
      <c r="AQ19" s="29">
        <v>0</v>
      </c>
      <c r="AR19" s="29">
        <v>1</v>
      </c>
      <c r="AS19" s="29">
        <v>2</v>
      </c>
      <c r="AT19" s="29">
        <v>3</v>
      </c>
      <c r="AU19" s="29">
        <v>0</v>
      </c>
      <c r="AV19" s="29">
        <v>6</v>
      </c>
      <c r="AW19" s="29" t="s">
        <v>154</v>
      </c>
      <c r="AX19" s="29">
        <v>0</v>
      </c>
      <c r="AY19" s="29">
        <v>0</v>
      </c>
      <c r="AZ19" s="29">
        <v>1</v>
      </c>
      <c r="BA19" s="29">
        <v>2</v>
      </c>
      <c r="BB19" s="29">
        <v>3</v>
      </c>
      <c r="BC19" s="29">
        <v>4.33</v>
      </c>
      <c r="BD19" s="29">
        <v>0.82</v>
      </c>
      <c r="BE19" s="29">
        <v>5</v>
      </c>
      <c r="BF19" s="29">
        <v>5</v>
      </c>
    </row>
    <row r="20" spans="1:58" ht="21">
      <c r="A20" s="30" t="s">
        <v>87</v>
      </c>
      <c r="B20" s="25"/>
      <c r="C20" s="18"/>
      <c r="D20" s="19"/>
      <c r="E20" s="19"/>
      <c r="F20" s="19"/>
      <c r="G20" s="19"/>
      <c r="H20" s="17"/>
      <c r="I20" s="23"/>
      <c r="J20" s="24"/>
      <c r="K20" s="25"/>
      <c r="L20" s="25"/>
      <c r="M20" s="25"/>
      <c r="N20" s="18"/>
      <c r="O20" s="19"/>
      <c r="P20" s="19"/>
      <c r="Q20" s="19"/>
      <c r="R20" s="19"/>
      <c r="S20" s="19"/>
      <c r="T20" s="19"/>
      <c r="U20" s="17"/>
      <c r="V20" s="23"/>
      <c r="W20" s="24"/>
      <c r="X20" s="25"/>
      <c r="AO20" s="110" t="s">
        <v>155</v>
      </c>
      <c r="AP20" s="110">
        <v>0</v>
      </c>
      <c r="AQ20" s="110">
        <v>0</v>
      </c>
      <c r="AR20" s="110">
        <v>2</v>
      </c>
      <c r="AS20" s="110">
        <v>0</v>
      </c>
      <c r="AT20" s="110">
        <v>4</v>
      </c>
      <c r="AU20" s="110">
        <v>0</v>
      </c>
      <c r="AV20" s="110">
        <v>6</v>
      </c>
      <c r="AW20" s="110" t="s">
        <v>155</v>
      </c>
      <c r="AX20" s="110">
        <v>0</v>
      </c>
      <c r="AY20" s="110">
        <v>0</v>
      </c>
      <c r="AZ20" s="110">
        <v>2</v>
      </c>
      <c r="BA20" s="110">
        <v>0</v>
      </c>
      <c r="BB20" s="110">
        <v>4</v>
      </c>
      <c r="BC20" s="110">
        <v>4.33</v>
      </c>
      <c r="BD20" s="110">
        <v>1.03</v>
      </c>
      <c r="BE20" s="110">
        <v>5</v>
      </c>
      <c r="BF20" s="110">
        <v>5</v>
      </c>
    </row>
    <row r="21" spans="1:58">
      <c r="A21" s="25"/>
      <c r="B21" s="25"/>
      <c r="C21" s="18"/>
      <c r="D21" s="19"/>
      <c r="E21" s="19"/>
      <c r="F21" s="19"/>
      <c r="G21" s="19"/>
      <c r="H21" s="17"/>
      <c r="I21" s="23"/>
      <c r="J21" s="24"/>
      <c r="K21" s="25"/>
      <c r="L21" s="25"/>
      <c r="M21" s="31"/>
      <c r="N21" s="18"/>
      <c r="O21" s="19"/>
      <c r="P21" s="19"/>
      <c r="Q21" s="19"/>
      <c r="R21" s="19"/>
      <c r="S21" s="19"/>
      <c r="T21" s="19"/>
      <c r="U21" s="17"/>
      <c r="V21" s="23"/>
      <c r="W21" s="24"/>
      <c r="X21" s="25"/>
      <c r="AO21" s="110" t="s">
        <v>156</v>
      </c>
      <c r="AP21" s="110">
        <v>0</v>
      </c>
      <c r="AQ21" s="110">
        <v>1</v>
      </c>
      <c r="AR21" s="110">
        <v>1</v>
      </c>
      <c r="AS21" s="110">
        <v>0</v>
      </c>
      <c r="AT21" s="110">
        <v>4</v>
      </c>
      <c r="AU21" s="110">
        <v>0</v>
      </c>
      <c r="AV21" s="110">
        <v>6</v>
      </c>
      <c r="AW21" s="110" t="s">
        <v>156</v>
      </c>
      <c r="AX21" s="110">
        <v>0</v>
      </c>
      <c r="AY21" s="110">
        <v>1</v>
      </c>
      <c r="AZ21" s="110">
        <v>1</v>
      </c>
      <c r="BA21" s="110">
        <v>0</v>
      </c>
      <c r="BB21" s="110">
        <v>4</v>
      </c>
      <c r="BC21" s="110">
        <v>4.17</v>
      </c>
      <c r="BD21" s="110">
        <v>1.33</v>
      </c>
      <c r="BE21" s="110">
        <v>5</v>
      </c>
      <c r="BF21" s="110">
        <v>5</v>
      </c>
    </row>
    <row r="22" spans="1:58" ht="18.75" customHeight="1">
      <c r="A22" s="25"/>
      <c r="B22" s="32" t="s">
        <v>88</v>
      </c>
      <c r="C22" s="115">
        <f>+AQ52</f>
        <v>1</v>
      </c>
      <c r="D22" s="33">
        <f>C22/$C$25</f>
        <v>0.16666666666666666</v>
      </c>
      <c r="E22" s="34"/>
      <c r="F22" s="19"/>
      <c r="G22" s="19"/>
      <c r="H22" s="23"/>
      <c r="I22" s="23"/>
      <c r="J22" s="24"/>
      <c r="K22" s="25"/>
      <c r="L22" s="31"/>
      <c r="M22" s="31"/>
      <c r="N22" s="18"/>
      <c r="O22" s="19"/>
      <c r="P22" s="19"/>
      <c r="Q22" s="19"/>
      <c r="R22" s="19"/>
      <c r="S22" s="19"/>
      <c r="T22" s="19"/>
      <c r="U22" s="17"/>
      <c r="V22" s="23"/>
      <c r="W22" s="24"/>
      <c r="X22" s="25"/>
      <c r="AO22" s="110" t="s">
        <v>157</v>
      </c>
      <c r="AP22" s="110">
        <v>0</v>
      </c>
      <c r="AQ22" s="110">
        <v>0</v>
      </c>
      <c r="AR22" s="110">
        <v>3</v>
      </c>
      <c r="AS22" s="110">
        <v>1</v>
      </c>
      <c r="AT22" s="110">
        <v>2</v>
      </c>
      <c r="AU22" s="110">
        <v>0</v>
      </c>
      <c r="AV22" s="110">
        <v>6</v>
      </c>
      <c r="AW22" s="110" t="s">
        <v>157</v>
      </c>
      <c r="AX22" s="110">
        <v>0</v>
      </c>
      <c r="AY22" s="110">
        <v>0</v>
      </c>
      <c r="AZ22" s="110">
        <v>3</v>
      </c>
      <c r="BA22" s="110">
        <v>1</v>
      </c>
      <c r="BB22" s="110">
        <v>2</v>
      </c>
      <c r="BC22" s="110">
        <v>3.83</v>
      </c>
      <c r="BD22" s="110">
        <v>0.98</v>
      </c>
      <c r="BE22" s="110">
        <v>4</v>
      </c>
      <c r="BF22" s="110">
        <v>3</v>
      </c>
    </row>
    <row r="23" spans="1:58" ht="37.5" customHeight="1">
      <c r="A23" s="25"/>
      <c r="B23" s="32" t="s">
        <v>89</v>
      </c>
      <c r="C23" s="115">
        <f t="shared" ref="C23:C24" si="0">+AQ53</f>
        <v>1</v>
      </c>
      <c r="D23" s="33">
        <f>C23/$C$25</f>
        <v>0.16666666666666666</v>
      </c>
      <c r="E23" s="34"/>
      <c r="F23" s="19"/>
      <c r="G23" s="19"/>
      <c r="H23" s="22"/>
      <c r="I23" s="17"/>
      <c r="J23" s="24"/>
      <c r="K23" s="25"/>
      <c r="L23" s="31"/>
      <c r="M23" s="31"/>
      <c r="N23" s="18"/>
      <c r="O23" s="19"/>
      <c r="P23" s="19"/>
      <c r="Q23" s="19"/>
      <c r="R23" s="19"/>
      <c r="S23" s="19"/>
      <c r="T23" s="19"/>
      <c r="U23" s="17"/>
      <c r="V23" s="23"/>
      <c r="W23" s="24"/>
      <c r="X23" s="25"/>
      <c r="AO23" s="110" t="s">
        <v>158</v>
      </c>
      <c r="AP23" s="110">
        <v>0</v>
      </c>
      <c r="AQ23" s="110">
        <v>0</v>
      </c>
      <c r="AR23" s="110">
        <v>1</v>
      </c>
      <c r="AS23" s="110">
        <v>1</v>
      </c>
      <c r="AT23" s="110">
        <v>4</v>
      </c>
      <c r="AU23" s="110">
        <v>0</v>
      </c>
      <c r="AV23" s="110">
        <v>6</v>
      </c>
      <c r="AW23" s="110" t="s">
        <v>158</v>
      </c>
      <c r="AX23" s="110">
        <v>0</v>
      </c>
      <c r="AY23" s="110">
        <v>0</v>
      </c>
      <c r="AZ23" s="110">
        <v>1</v>
      </c>
      <c r="BA23" s="110">
        <v>1</v>
      </c>
      <c r="BB23" s="110">
        <v>4</v>
      </c>
      <c r="BC23" s="110">
        <v>4.5</v>
      </c>
      <c r="BD23" s="110">
        <v>0.84</v>
      </c>
      <c r="BE23" s="110">
        <v>5</v>
      </c>
      <c r="BF23" s="110">
        <v>5</v>
      </c>
    </row>
    <row r="24" spans="1:58" ht="18.75" customHeight="1">
      <c r="A24" s="25"/>
      <c r="B24" s="32" t="s">
        <v>90</v>
      </c>
      <c r="C24" s="115">
        <f t="shared" si="0"/>
        <v>4</v>
      </c>
      <c r="D24" s="33">
        <f>C24/$C$25</f>
        <v>0.66666666666666663</v>
      </c>
      <c r="E24" s="34"/>
      <c r="F24" s="19"/>
      <c r="G24" s="19"/>
      <c r="H24" s="19"/>
      <c r="I24" s="19"/>
      <c r="J24" s="19"/>
      <c r="K24" s="19"/>
      <c r="L24" s="19"/>
      <c r="O24" s="19"/>
      <c r="P24" s="19"/>
      <c r="Q24" s="19"/>
      <c r="R24" s="19"/>
      <c r="S24" s="19"/>
      <c r="T24" s="19"/>
      <c r="U24" s="17"/>
      <c r="V24" s="23"/>
      <c r="W24" s="24"/>
      <c r="X24" s="25"/>
      <c r="AO24" s="110" t="s">
        <v>159</v>
      </c>
      <c r="AP24" s="110">
        <v>0</v>
      </c>
      <c r="AQ24" s="110">
        <v>0</v>
      </c>
      <c r="AR24" s="110">
        <v>1</v>
      </c>
      <c r="AS24" s="110">
        <v>1</v>
      </c>
      <c r="AT24" s="110">
        <v>4</v>
      </c>
      <c r="AU24" s="110">
        <v>0</v>
      </c>
      <c r="AV24" s="110">
        <v>6</v>
      </c>
      <c r="AW24" s="110" t="s">
        <v>159</v>
      </c>
      <c r="AX24" s="110">
        <v>0</v>
      </c>
      <c r="AY24" s="110">
        <v>0</v>
      </c>
      <c r="AZ24" s="110">
        <v>1</v>
      </c>
      <c r="BA24" s="110">
        <v>1</v>
      </c>
      <c r="BB24" s="110">
        <v>4</v>
      </c>
      <c r="BC24" s="110">
        <v>4.5</v>
      </c>
      <c r="BD24" s="110">
        <v>0.84</v>
      </c>
      <c r="BE24" s="110">
        <v>5</v>
      </c>
      <c r="BF24" s="110">
        <v>5</v>
      </c>
    </row>
    <row r="25" spans="1:58" ht="18.75" customHeight="1">
      <c r="A25" s="25"/>
      <c r="B25" s="32" t="s">
        <v>13</v>
      </c>
      <c r="C25" s="36">
        <f>SUM(C22:C24)</f>
        <v>6</v>
      </c>
      <c r="D25" s="37"/>
      <c r="E25" s="34"/>
      <c r="F25" s="19"/>
      <c r="G25" s="19"/>
      <c r="H25" s="19"/>
      <c r="I25" s="19"/>
      <c r="J25" s="19"/>
      <c r="K25" s="19"/>
      <c r="L25" s="19"/>
      <c r="O25" s="19"/>
      <c r="P25" s="19"/>
      <c r="Q25" s="19"/>
      <c r="R25" s="19"/>
      <c r="S25" s="19"/>
      <c r="T25" s="19"/>
      <c r="U25" s="17"/>
      <c r="V25" s="23"/>
      <c r="W25" s="24"/>
      <c r="X25" s="25"/>
      <c r="AO25" s="110" t="s">
        <v>160</v>
      </c>
      <c r="AP25" s="110">
        <v>0</v>
      </c>
      <c r="AQ25" s="110">
        <v>0</v>
      </c>
      <c r="AR25" s="110">
        <v>1</v>
      </c>
      <c r="AS25" s="110">
        <v>1</v>
      </c>
      <c r="AT25" s="110">
        <v>4</v>
      </c>
      <c r="AU25" s="110">
        <v>0</v>
      </c>
      <c r="AV25" s="110">
        <v>6</v>
      </c>
      <c r="AW25" s="110" t="s">
        <v>160</v>
      </c>
      <c r="AX25" s="110">
        <v>0</v>
      </c>
      <c r="AY25" s="110">
        <v>0</v>
      </c>
      <c r="AZ25" s="110">
        <v>1</v>
      </c>
      <c r="BA25" s="110">
        <v>1</v>
      </c>
      <c r="BB25" s="110">
        <v>4</v>
      </c>
      <c r="BC25" s="110">
        <v>4.5</v>
      </c>
      <c r="BD25" s="110">
        <v>0.84</v>
      </c>
      <c r="BE25" s="110">
        <v>5</v>
      </c>
      <c r="BF25" s="110">
        <v>5</v>
      </c>
    </row>
    <row r="26" spans="1:58" ht="18.75" customHeight="1">
      <c r="A26" s="25"/>
      <c r="E26" s="34"/>
      <c r="F26" s="19"/>
      <c r="G26" s="19"/>
      <c r="H26" s="19"/>
      <c r="I26" s="19"/>
      <c r="J26" s="19"/>
      <c r="K26" s="19"/>
      <c r="L26" s="19"/>
      <c r="O26" s="19"/>
      <c r="P26" s="19"/>
      <c r="Q26" s="19"/>
      <c r="R26" s="19"/>
      <c r="S26" s="19"/>
      <c r="T26" s="19"/>
      <c r="U26" s="17"/>
      <c r="V26" s="23"/>
      <c r="W26" s="24"/>
      <c r="X26" s="25"/>
      <c r="AO26" s="110" t="s">
        <v>161</v>
      </c>
      <c r="AP26" s="110">
        <v>0</v>
      </c>
      <c r="AQ26" s="110">
        <v>0</v>
      </c>
      <c r="AR26" s="110">
        <v>1</v>
      </c>
      <c r="AS26" s="110">
        <v>2</v>
      </c>
      <c r="AT26" s="110">
        <v>2</v>
      </c>
      <c r="AU26" s="110">
        <v>1</v>
      </c>
      <c r="AV26" s="110">
        <v>6</v>
      </c>
      <c r="AW26" s="110" t="s">
        <v>161</v>
      </c>
      <c r="AX26" s="110">
        <v>0</v>
      </c>
      <c r="AY26" s="110">
        <v>0</v>
      </c>
      <c r="AZ26" s="110">
        <v>1</v>
      </c>
      <c r="BA26" s="110">
        <v>2</v>
      </c>
      <c r="BB26" s="110">
        <v>2</v>
      </c>
      <c r="BC26" s="110">
        <v>4.2</v>
      </c>
      <c r="BD26" s="110">
        <v>0.84</v>
      </c>
      <c r="BE26" s="110">
        <v>4</v>
      </c>
      <c r="BF26" s="110">
        <v>4</v>
      </c>
    </row>
    <row r="27" spans="1:58" ht="18.75" customHeight="1">
      <c r="A27" s="19"/>
      <c r="E27" s="19"/>
      <c r="F27" s="19"/>
      <c r="G27" s="19"/>
      <c r="H27" s="19"/>
      <c r="I27" s="19"/>
      <c r="J27" s="19"/>
      <c r="K27" s="19"/>
      <c r="L27" s="19"/>
      <c r="O27" s="19"/>
      <c r="P27" s="19"/>
      <c r="Q27" s="19"/>
      <c r="R27" s="19"/>
      <c r="S27" s="19"/>
      <c r="T27" s="19"/>
      <c r="U27" s="19"/>
      <c r="V27" s="19"/>
      <c r="W27" s="19"/>
      <c r="X27" s="19"/>
      <c r="AO27" s="110" t="s">
        <v>162</v>
      </c>
      <c r="AP27" s="110">
        <v>0</v>
      </c>
      <c r="AQ27" s="110">
        <v>1</v>
      </c>
      <c r="AR27" s="110">
        <v>0</v>
      </c>
      <c r="AS27" s="110">
        <v>2</v>
      </c>
      <c r="AT27" s="110">
        <v>2</v>
      </c>
      <c r="AU27" s="110">
        <v>1</v>
      </c>
      <c r="AV27" s="110">
        <v>6</v>
      </c>
      <c r="AW27" s="110" t="s">
        <v>162</v>
      </c>
      <c r="AX27" s="110">
        <v>0</v>
      </c>
      <c r="AY27" s="110">
        <v>1</v>
      </c>
      <c r="AZ27" s="110">
        <v>0</v>
      </c>
      <c r="BA27" s="110">
        <v>2</v>
      </c>
      <c r="BB27" s="110">
        <v>2</v>
      </c>
      <c r="BC27" s="110">
        <v>4</v>
      </c>
      <c r="BD27" s="110">
        <v>1.22</v>
      </c>
      <c r="BE27" s="110">
        <v>4</v>
      </c>
      <c r="BF27" s="110">
        <v>4</v>
      </c>
    </row>
    <row r="28" spans="1:58">
      <c r="A28" s="19"/>
      <c r="B28" s="19"/>
      <c r="C28" s="19"/>
      <c r="D28" s="19"/>
      <c r="E28" s="19"/>
      <c r="F28" s="19"/>
      <c r="G28" s="19"/>
      <c r="H28" s="19"/>
      <c r="I28" s="19"/>
      <c r="J28" s="19"/>
      <c r="K28" s="19"/>
      <c r="L28" s="19"/>
      <c r="O28" s="19"/>
      <c r="P28" s="19"/>
      <c r="Q28" s="19"/>
      <c r="R28" s="19"/>
      <c r="S28" s="19"/>
      <c r="T28" s="19"/>
      <c r="U28" s="19"/>
      <c r="V28" s="19"/>
      <c r="W28" s="19"/>
      <c r="X28" s="19"/>
      <c r="AO28" s="110" t="s">
        <v>163</v>
      </c>
      <c r="AP28" s="110">
        <v>0</v>
      </c>
      <c r="AQ28" s="110">
        <v>0</v>
      </c>
      <c r="AR28" s="110">
        <v>1</v>
      </c>
      <c r="AS28" s="110">
        <v>1</v>
      </c>
      <c r="AT28" s="110">
        <v>4</v>
      </c>
      <c r="AU28" s="110">
        <v>0</v>
      </c>
      <c r="AV28" s="110">
        <v>6</v>
      </c>
      <c r="AW28" s="110" t="s">
        <v>163</v>
      </c>
      <c r="AX28" s="110">
        <v>0</v>
      </c>
      <c r="AY28" s="110">
        <v>0</v>
      </c>
      <c r="AZ28" s="110">
        <v>1</v>
      </c>
      <c r="BA28" s="110">
        <v>1</v>
      </c>
      <c r="BB28" s="110">
        <v>4</v>
      </c>
      <c r="BC28" s="110">
        <v>4.5</v>
      </c>
      <c r="BD28" s="110">
        <v>0.84</v>
      </c>
      <c r="BE28" s="110">
        <v>5</v>
      </c>
      <c r="BF28" s="110">
        <v>5</v>
      </c>
    </row>
    <row r="29" spans="1:58">
      <c r="A29" s="19"/>
      <c r="B29" s="19"/>
      <c r="C29" s="19"/>
      <c r="D29" s="19"/>
      <c r="E29" s="19"/>
      <c r="F29" s="19"/>
      <c r="G29" s="19"/>
      <c r="H29" s="19"/>
      <c r="I29" s="19"/>
      <c r="J29" s="19"/>
      <c r="K29" s="19"/>
      <c r="L29" s="19"/>
      <c r="O29" s="19"/>
      <c r="P29" s="19"/>
      <c r="Q29" s="19"/>
      <c r="R29" s="19"/>
      <c r="S29" s="19"/>
      <c r="T29" s="19"/>
      <c r="U29" s="19"/>
      <c r="V29" s="19"/>
      <c r="W29" s="19"/>
      <c r="X29" s="19"/>
      <c r="AO29" s="110" t="s">
        <v>164</v>
      </c>
      <c r="AP29" s="110">
        <v>0</v>
      </c>
      <c r="AQ29" s="110">
        <v>0</v>
      </c>
      <c r="AR29" s="110">
        <v>1</v>
      </c>
      <c r="AS29" s="110">
        <v>1</v>
      </c>
      <c r="AT29" s="110">
        <v>3</v>
      </c>
      <c r="AU29" s="110">
        <v>1</v>
      </c>
      <c r="AV29" s="110">
        <v>6</v>
      </c>
      <c r="AW29" s="110" t="s">
        <v>164</v>
      </c>
      <c r="AX29" s="110">
        <v>0</v>
      </c>
      <c r="AY29" s="110">
        <v>0</v>
      </c>
      <c r="AZ29" s="110">
        <v>1</v>
      </c>
      <c r="BA29" s="110">
        <v>1</v>
      </c>
      <c r="BB29" s="110">
        <v>3</v>
      </c>
      <c r="BC29" s="110">
        <v>4.4000000000000004</v>
      </c>
      <c r="BD29" s="110">
        <v>0.89</v>
      </c>
      <c r="BE29" s="110">
        <v>5</v>
      </c>
      <c r="BF29" s="110">
        <v>5</v>
      </c>
    </row>
    <row r="30" spans="1:58">
      <c r="A30" s="19"/>
      <c r="B30" s="19"/>
      <c r="C30" s="19"/>
      <c r="D30" s="19"/>
      <c r="E30" s="19"/>
      <c r="F30" s="19"/>
      <c r="G30" s="19"/>
      <c r="H30" s="19"/>
      <c r="I30" s="19"/>
      <c r="J30" s="19"/>
      <c r="K30" s="19"/>
      <c r="L30" s="19"/>
      <c r="O30" s="19"/>
      <c r="P30" s="19"/>
      <c r="Q30" s="19"/>
      <c r="R30" s="19"/>
      <c r="S30" s="19"/>
      <c r="T30" s="19"/>
      <c r="U30" s="19"/>
      <c r="V30" s="19"/>
      <c r="W30" s="19"/>
      <c r="X30" s="19"/>
      <c r="AO30" s="110" t="s">
        <v>165</v>
      </c>
      <c r="AP30" s="110">
        <v>0</v>
      </c>
      <c r="AQ30" s="110">
        <v>0</v>
      </c>
      <c r="AR30" s="110">
        <v>1</v>
      </c>
      <c r="AS30" s="110">
        <v>1</v>
      </c>
      <c r="AT30" s="110">
        <v>4</v>
      </c>
      <c r="AU30" s="110">
        <v>0</v>
      </c>
      <c r="AV30" s="110">
        <v>6</v>
      </c>
      <c r="AW30" s="110" t="s">
        <v>165</v>
      </c>
      <c r="AX30" s="110">
        <v>0</v>
      </c>
      <c r="AY30" s="110">
        <v>0</v>
      </c>
      <c r="AZ30" s="110">
        <v>1</v>
      </c>
      <c r="BA30" s="110">
        <v>1</v>
      </c>
      <c r="BB30" s="110">
        <v>4</v>
      </c>
      <c r="BC30" s="110">
        <v>4.5</v>
      </c>
      <c r="BD30" s="110">
        <v>0.84</v>
      </c>
      <c r="BE30" s="110">
        <v>5</v>
      </c>
      <c r="BF30" s="110">
        <v>5</v>
      </c>
    </row>
    <row r="31" spans="1:58">
      <c r="A31" s="19"/>
      <c r="B31" s="19"/>
      <c r="C31" s="19"/>
      <c r="D31" s="19"/>
      <c r="E31" s="19"/>
      <c r="F31" s="19"/>
      <c r="G31" s="19"/>
      <c r="H31" s="19"/>
      <c r="I31" s="19"/>
      <c r="J31" s="19"/>
      <c r="K31" s="19"/>
      <c r="L31" s="19"/>
      <c r="O31" s="19"/>
      <c r="P31" s="19"/>
      <c r="Q31" s="19"/>
      <c r="R31" s="19"/>
      <c r="S31" s="19"/>
      <c r="T31" s="19"/>
      <c r="U31" s="19"/>
      <c r="V31" s="19"/>
      <c r="W31" s="19"/>
      <c r="X31" s="19"/>
      <c r="AO31" s="110" t="s">
        <v>166</v>
      </c>
      <c r="AP31" s="110"/>
      <c r="AQ31" s="110"/>
      <c r="AR31" s="110"/>
      <c r="AS31" s="110"/>
      <c r="AT31" s="110"/>
      <c r="AU31" s="110"/>
      <c r="AV31" s="110"/>
      <c r="AW31" s="110" t="s">
        <v>166</v>
      </c>
      <c r="AX31" s="110"/>
      <c r="AY31" s="110"/>
      <c r="AZ31" s="110"/>
      <c r="BA31" s="110"/>
      <c r="BB31" s="110"/>
      <c r="BC31" s="110"/>
      <c r="BD31" s="110"/>
      <c r="BE31" s="110"/>
      <c r="BF31" s="110"/>
    </row>
    <row r="32" spans="1:58">
      <c r="A32" s="19"/>
      <c r="B32" s="19"/>
      <c r="C32" s="19"/>
      <c r="D32" s="19"/>
      <c r="E32" s="19"/>
      <c r="F32" s="19"/>
      <c r="G32" s="19"/>
      <c r="H32" s="19"/>
      <c r="I32" s="19"/>
      <c r="J32" s="19"/>
      <c r="K32" s="19"/>
      <c r="L32" s="19"/>
      <c r="O32" s="19"/>
      <c r="P32" s="19"/>
      <c r="Q32" s="19"/>
      <c r="R32" s="19"/>
      <c r="S32" s="19"/>
      <c r="T32" s="19"/>
      <c r="U32" s="19"/>
      <c r="V32" s="19"/>
      <c r="W32" s="19"/>
      <c r="X32" s="19"/>
      <c r="AO32" s="110"/>
      <c r="AP32" s="110"/>
      <c r="AQ32" s="110"/>
      <c r="AR32" s="110"/>
      <c r="AS32" s="110"/>
      <c r="AT32" s="110"/>
      <c r="AU32" s="110"/>
      <c r="AV32" s="110"/>
      <c r="AW32" s="110" t="s">
        <v>167</v>
      </c>
      <c r="AX32" s="110"/>
      <c r="AY32" s="110"/>
      <c r="AZ32" s="110"/>
      <c r="BA32" s="110"/>
      <c r="BB32" s="110"/>
      <c r="BC32" s="110"/>
      <c r="BD32" s="110"/>
      <c r="BE32" s="110"/>
      <c r="BF32" s="110"/>
    </row>
    <row r="33" spans="1:58">
      <c r="A33" s="19"/>
      <c r="B33" s="19"/>
      <c r="C33" s="19"/>
      <c r="D33" s="19"/>
      <c r="E33" s="19"/>
      <c r="F33" s="19"/>
      <c r="G33" s="19"/>
      <c r="H33" s="19"/>
      <c r="I33" s="19"/>
      <c r="J33" s="19"/>
      <c r="K33" s="19"/>
      <c r="L33" s="19"/>
      <c r="O33" s="19"/>
      <c r="P33" s="19"/>
      <c r="Q33" s="19"/>
      <c r="R33" s="19"/>
      <c r="S33" s="19"/>
      <c r="T33" s="19"/>
      <c r="U33" s="19"/>
      <c r="V33" s="19"/>
      <c r="W33" s="19"/>
      <c r="X33" s="19"/>
      <c r="AO33" s="110"/>
      <c r="AP33" s="110"/>
      <c r="AQ33" s="110"/>
      <c r="AR33" s="110"/>
      <c r="AS33" s="110"/>
      <c r="AT33" s="110"/>
      <c r="AU33" s="110"/>
      <c r="AV33" s="110"/>
      <c r="AW33" s="110"/>
      <c r="AX33" s="110"/>
      <c r="AY33" s="110"/>
      <c r="AZ33" s="110"/>
      <c r="BA33" s="110"/>
      <c r="BB33" s="110"/>
      <c r="BC33" s="110"/>
      <c r="BD33" s="110"/>
      <c r="BE33" s="110"/>
      <c r="BF33" s="110"/>
    </row>
    <row r="34" spans="1:58">
      <c r="A34" s="19"/>
      <c r="B34" s="19"/>
      <c r="C34" s="19"/>
      <c r="D34" s="19"/>
      <c r="E34" s="19"/>
      <c r="F34" s="19"/>
      <c r="G34" s="19"/>
      <c r="H34" s="19"/>
      <c r="I34" s="19"/>
      <c r="J34" s="19"/>
      <c r="K34" s="19"/>
      <c r="L34" s="19"/>
      <c r="O34" s="19"/>
      <c r="P34" s="19"/>
      <c r="Q34" s="19"/>
      <c r="R34" s="19"/>
      <c r="S34" s="19"/>
      <c r="T34" s="19"/>
      <c r="U34" s="19"/>
      <c r="V34" s="19"/>
      <c r="W34" s="19"/>
      <c r="X34" s="19"/>
      <c r="AO34" s="110"/>
      <c r="AP34" s="110"/>
      <c r="AQ34" s="110"/>
      <c r="AR34" s="110"/>
      <c r="AS34" s="110"/>
      <c r="AT34" s="110"/>
      <c r="AU34" s="110"/>
      <c r="AV34" s="110"/>
      <c r="AW34" s="110"/>
      <c r="AX34" s="110"/>
      <c r="AY34" s="110"/>
      <c r="AZ34" s="110"/>
      <c r="BA34" s="110"/>
      <c r="BB34" s="110"/>
      <c r="BC34" s="110"/>
      <c r="BD34" s="110"/>
      <c r="BE34" s="110"/>
      <c r="BF34" s="110"/>
    </row>
    <row r="35" spans="1:58" ht="18.75">
      <c r="A35" s="35"/>
      <c r="B35" s="38"/>
      <c r="C35" s="38"/>
      <c r="D35" s="38"/>
      <c r="E35" s="38"/>
      <c r="F35" s="38"/>
      <c r="G35" s="38"/>
      <c r="H35" s="38"/>
      <c r="I35" s="35"/>
      <c r="J35" s="3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W35" s="110"/>
      <c r="AX35" s="110"/>
      <c r="AY35" s="110"/>
      <c r="AZ35" s="110"/>
      <c r="BA35" s="110"/>
      <c r="BB35" s="110"/>
      <c r="BC35" s="110"/>
      <c r="BD35" s="110"/>
      <c r="BE35" s="110"/>
      <c r="BF35" s="110"/>
    </row>
    <row r="36" spans="1:58" ht="18.75">
      <c r="A36" s="35"/>
      <c r="B36" s="38"/>
      <c r="C36" s="38"/>
      <c r="D36" s="38"/>
      <c r="E36" s="38"/>
      <c r="F36" s="38"/>
      <c r="G36" s="38"/>
      <c r="H36" s="38"/>
      <c r="I36" s="35"/>
      <c r="J36" s="3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row>
    <row r="37" spans="1:58" ht="18.75">
      <c r="A37" s="35"/>
      <c r="B37" s="38"/>
      <c r="C37" s="38"/>
      <c r="D37" s="38"/>
      <c r="E37" s="38"/>
      <c r="F37" s="38"/>
      <c r="G37" s="38"/>
      <c r="H37" s="38"/>
      <c r="I37" s="35"/>
      <c r="J37" s="3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row>
    <row r="38" spans="1:58" ht="18.75">
      <c r="A38" s="35"/>
      <c r="B38" s="38"/>
      <c r="C38" s="38"/>
      <c r="D38" s="38"/>
      <c r="E38" s="38"/>
      <c r="F38" s="38"/>
      <c r="G38" s="38"/>
      <c r="H38" s="38"/>
      <c r="I38" s="35"/>
      <c r="J38" s="3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row>
    <row r="39" spans="1:58" ht="18.75">
      <c r="A39" s="35"/>
      <c r="B39" s="38"/>
      <c r="C39" s="38"/>
      <c r="D39" s="38"/>
      <c r="E39" s="38"/>
      <c r="F39" s="38"/>
      <c r="G39" s="38"/>
      <c r="H39" s="38"/>
      <c r="I39" s="35"/>
      <c r="J39" s="3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row>
    <row r="40" spans="1:58" ht="18.75">
      <c r="A40" s="35"/>
      <c r="B40" s="38"/>
      <c r="C40" s="38"/>
      <c r="D40" s="38"/>
      <c r="E40" s="38"/>
      <c r="F40" s="38"/>
      <c r="G40" s="38"/>
      <c r="H40" s="38"/>
      <c r="I40" s="35"/>
      <c r="J40" s="3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10" t="s">
        <v>136</v>
      </c>
      <c r="AP40" s="110"/>
      <c r="AQ40" s="110"/>
      <c r="AR40" s="110"/>
      <c r="AS40" s="110"/>
      <c r="AT40" s="110"/>
      <c r="AU40" s="110"/>
      <c r="AV40" s="110"/>
      <c r="AW40" s="110"/>
      <c r="AX40" s="110"/>
      <c r="AY40" s="110"/>
      <c r="AZ40" s="110"/>
      <c r="BA40" s="110"/>
      <c r="BB40" s="110"/>
      <c r="BC40" s="110"/>
    </row>
    <row r="41" spans="1:58" ht="20.25">
      <c r="A41" s="35"/>
      <c r="B41" s="40"/>
      <c r="C41" s="35"/>
      <c r="D41" s="35"/>
      <c r="E41" s="35"/>
      <c r="F41" s="35"/>
      <c r="G41" s="35"/>
      <c r="H41" s="35"/>
      <c r="I41" s="35"/>
      <c r="J41" s="35"/>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10" t="s">
        <v>168</v>
      </c>
      <c r="AP41" s="110"/>
      <c r="AQ41" s="110"/>
      <c r="AR41" s="110"/>
      <c r="AS41" s="110"/>
      <c r="AT41" s="110"/>
      <c r="AU41" s="110"/>
      <c r="AV41" s="110"/>
      <c r="AW41" s="110"/>
      <c r="AX41" s="110"/>
      <c r="AY41" s="110"/>
      <c r="AZ41" s="110"/>
      <c r="BA41" s="110"/>
      <c r="BB41" s="110"/>
      <c r="BC41" s="110"/>
    </row>
    <row r="42" spans="1:58" ht="20.25">
      <c r="A42" s="19"/>
      <c r="B42" s="41"/>
      <c r="C42" s="19"/>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110"/>
      <c r="AP42" s="110"/>
      <c r="AQ42" s="110" t="s">
        <v>169</v>
      </c>
      <c r="AR42" s="110" t="s">
        <v>170</v>
      </c>
      <c r="AS42" s="110" t="s">
        <v>171</v>
      </c>
      <c r="AT42" s="110" t="s">
        <v>172</v>
      </c>
      <c r="AU42" s="110" t="s">
        <v>173</v>
      </c>
      <c r="AV42" s="110" t="s">
        <v>174</v>
      </c>
      <c r="AW42" s="110" t="s">
        <v>175</v>
      </c>
      <c r="AX42" s="110" t="s">
        <v>176</v>
      </c>
      <c r="AY42" s="110" t="s">
        <v>176</v>
      </c>
      <c r="AZ42" s="110" t="s">
        <v>176</v>
      </c>
      <c r="BA42" s="110" t="s">
        <v>176</v>
      </c>
      <c r="BB42" s="110" t="s">
        <v>177</v>
      </c>
      <c r="BC42" s="110" t="s">
        <v>178</v>
      </c>
    </row>
    <row r="43" spans="1:58" ht="20.25">
      <c r="A43" s="19"/>
      <c r="B43" s="41"/>
      <c r="C43" s="19"/>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9"/>
      <c r="AO43" s="110" t="s">
        <v>179</v>
      </c>
      <c r="AP43" s="110" t="s">
        <v>180</v>
      </c>
      <c r="AQ43" s="110">
        <v>6</v>
      </c>
      <c r="AR43" s="110">
        <v>6</v>
      </c>
      <c r="AS43" s="110">
        <v>6</v>
      </c>
      <c r="AT43" s="110">
        <v>6</v>
      </c>
      <c r="AU43" s="110">
        <v>6</v>
      </c>
      <c r="AV43" s="110">
        <v>6</v>
      </c>
      <c r="AW43" s="110">
        <v>6</v>
      </c>
      <c r="AX43" s="110">
        <v>6</v>
      </c>
      <c r="AY43" s="110">
        <v>6</v>
      </c>
      <c r="AZ43" s="110">
        <v>6</v>
      </c>
      <c r="BA43" s="110">
        <v>6</v>
      </c>
      <c r="BB43" s="110">
        <v>6</v>
      </c>
      <c r="BC43" s="110">
        <v>6</v>
      </c>
    </row>
    <row r="44" spans="1:58" ht="20.25" customHeight="1">
      <c r="A44" s="119" t="s">
        <v>14</v>
      </c>
      <c r="B44" s="119"/>
      <c r="C44" s="119"/>
      <c r="D44" s="119"/>
      <c r="E44" s="119"/>
      <c r="F44" s="119"/>
      <c r="G44" s="119"/>
      <c r="H44" s="119"/>
      <c r="I44" s="119"/>
      <c r="J44" s="119"/>
      <c r="K44" s="119"/>
      <c r="L44" s="119"/>
      <c r="M44" s="119"/>
      <c r="N44" s="119"/>
      <c r="O44" s="119"/>
      <c r="P44" s="119"/>
      <c r="Q44" s="119"/>
      <c r="R44" s="119"/>
      <c r="S44" s="119"/>
      <c r="T44" s="119"/>
      <c r="U44" s="119"/>
      <c r="V44" s="19"/>
      <c r="W44" s="19"/>
      <c r="X44" s="19"/>
      <c r="Y44" s="19"/>
      <c r="Z44" s="19"/>
      <c r="AA44" s="19"/>
      <c r="AB44" s="19"/>
      <c r="AC44" s="19"/>
      <c r="AD44" s="19"/>
      <c r="AE44" s="19"/>
      <c r="AF44" s="19"/>
      <c r="AG44" s="19"/>
      <c r="AH44" s="19"/>
      <c r="AI44" s="19"/>
      <c r="AJ44" s="19"/>
      <c r="AK44" s="19"/>
      <c r="AL44" s="19"/>
      <c r="AM44" s="19"/>
      <c r="AN44" s="19"/>
      <c r="AO44" s="110"/>
      <c r="AP44" s="110" t="s">
        <v>181</v>
      </c>
      <c r="AQ44" s="110">
        <v>0</v>
      </c>
      <c r="AR44" s="110">
        <v>0</v>
      </c>
      <c r="AS44" s="110">
        <v>0</v>
      </c>
      <c r="AT44" s="110">
        <v>0</v>
      </c>
      <c r="AU44" s="110">
        <v>0</v>
      </c>
      <c r="AV44" s="110">
        <v>0</v>
      </c>
      <c r="AW44" s="110">
        <v>0</v>
      </c>
      <c r="AX44" s="110">
        <v>0</v>
      </c>
      <c r="AY44" s="110">
        <v>0</v>
      </c>
      <c r="AZ44" s="110">
        <v>0</v>
      </c>
      <c r="BA44" s="110">
        <v>0</v>
      </c>
      <c r="BB44" s="110">
        <v>0</v>
      </c>
      <c r="BC44" s="110">
        <v>0</v>
      </c>
    </row>
    <row r="45" spans="1:58" ht="21.75" customHeight="1" thickBot="1">
      <c r="A45" s="120"/>
      <c r="B45" s="120"/>
      <c r="C45" s="120"/>
      <c r="D45" s="120"/>
      <c r="E45" s="120"/>
      <c r="F45" s="120"/>
      <c r="G45" s="120"/>
      <c r="H45" s="120"/>
      <c r="I45" s="120"/>
      <c r="J45" s="120"/>
      <c r="K45" s="120"/>
      <c r="L45" s="120"/>
      <c r="M45" s="120"/>
      <c r="N45" s="120"/>
      <c r="O45" s="120"/>
      <c r="P45" s="120"/>
      <c r="Q45" s="120"/>
      <c r="R45" s="120"/>
      <c r="S45" s="120"/>
      <c r="T45" s="120"/>
      <c r="U45" s="120"/>
      <c r="V45" s="19"/>
      <c r="W45" s="19"/>
      <c r="X45" s="19"/>
      <c r="Y45" s="19"/>
      <c r="Z45" s="19"/>
      <c r="AA45" s="19"/>
      <c r="AB45" s="19"/>
      <c r="AC45" s="19"/>
      <c r="AD45" s="19"/>
      <c r="AE45" s="19"/>
      <c r="AF45" s="19"/>
      <c r="AG45" s="19"/>
      <c r="AH45" s="19"/>
      <c r="AI45" s="19"/>
      <c r="AJ45" s="19"/>
      <c r="AK45" s="19"/>
      <c r="AL45" s="19"/>
      <c r="AM45" s="19"/>
      <c r="AN45" s="19"/>
      <c r="AO45" s="110" t="s">
        <v>166</v>
      </c>
      <c r="AP45" s="110"/>
      <c r="AQ45" s="110"/>
      <c r="AR45" s="110"/>
      <c r="AS45" s="110"/>
      <c r="AT45" s="110"/>
      <c r="AU45" s="110"/>
      <c r="AV45" s="110"/>
      <c r="AW45" s="110"/>
      <c r="AX45" s="110"/>
      <c r="AY45" s="110"/>
      <c r="AZ45" s="110"/>
      <c r="BA45" s="110"/>
      <c r="BB45" s="110"/>
      <c r="BC45" s="110"/>
    </row>
    <row r="46" spans="1:58" ht="15" customHeight="1">
      <c r="A46" s="19"/>
      <c r="B46" s="19"/>
      <c r="C46" s="19"/>
      <c r="D46" s="19"/>
      <c r="E46" s="19"/>
      <c r="F46" s="19"/>
      <c r="G46" s="19"/>
      <c r="H46" s="19"/>
      <c r="I46" s="19"/>
      <c r="J46" s="19"/>
      <c r="K46" s="19"/>
      <c r="L46" s="19"/>
      <c r="M46" s="19"/>
      <c r="N46" s="19"/>
      <c r="O46" s="19"/>
      <c r="P46" s="19"/>
      <c r="Q46" s="19"/>
      <c r="R46" s="19"/>
      <c r="S46" s="19"/>
      <c r="T46" s="19"/>
      <c r="U46" s="19"/>
      <c r="V46" s="121" t="s">
        <v>15</v>
      </c>
      <c r="W46" s="122"/>
      <c r="X46" s="122"/>
      <c r="Y46" s="122"/>
      <c r="Z46" s="122"/>
      <c r="AA46" s="123"/>
      <c r="AB46" s="42"/>
      <c r="AC46" s="121" t="s">
        <v>16</v>
      </c>
      <c r="AD46" s="122"/>
      <c r="AE46" s="122"/>
      <c r="AF46" s="122"/>
      <c r="AG46" s="122"/>
      <c r="AH46" s="123"/>
      <c r="AI46" s="127" t="s">
        <v>17</v>
      </c>
      <c r="AJ46" s="128"/>
      <c r="AK46" s="131" t="s">
        <v>18</v>
      </c>
      <c r="AL46" s="131"/>
      <c r="AM46" s="131"/>
      <c r="AN46" s="131"/>
      <c r="AO46" s="110"/>
      <c r="AP46" s="110"/>
      <c r="AQ46" s="110"/>
      <c r="AR46" s="110"/>
      <c r="AS46" s="110"/>
      <c r="AT46" s="110"/>
      <c r="AU46" s="110"/>
      <c r="AV46" s="110"/>
      <c r="AW46" s="110"/>
      <c r="AX46" s="110"/>
      <c r="AY46" s="110"/>
      <c r="AZ46" s="110"/>
      <c r="BA46" s="110"/>
      <c r="BB46" s="110"/>
      <c r="BC46" s="110"/>
    </row>
    <row r="47" spans="1:58" ht="42.75" customHeight="1" thickBot="1">
      <c r="A47" s="19"/>
      <c r="B47" s="19"/>
      <c r="C47" s="19"/>
      <c r="D47" s="19"/>
      <c r="E47" s="19"/>
      <c r="F47" s="19"/>
      <c r="G47" s="19"/>
      <c r="H47" s="19"/>
      <c r="I47" s="19"/>
      <c r="J47" s="19"/>
      <c r="K47" s="19"/>
      <c r="L47" s="19"/>
      <c r="M47" s="19"/>
      <c r="N47" s="19"/>
      <c r="O47" s="19"/>
      <c r="P47" s="19"/>
      <c r="Q47" s="19"/>
      <c r="R47" s="19"/>
      <c r="S47" s="19"/>
      <c r="T47" s="19"/>
      <c r="U47" s="19"/>
      <c r="V47" s="124"/>
      <c r="W47" s="125"/>
      <c r="X47" s="125"/>
      <c r="Y47" s="125"/>
      <c r="Z47" s="125"/>
      <c r="AA47" s="126"/>
      <c r="AB47" s="42"/>
      <c r="AC47" s="124"/>
      <c r="AD47" s="125"/>
      <c r="AE47" s="125"/>
      <c r="AF47" s="125"/>
      <c r="AG47" s="125"/>
      <c r="AH47" s="126"/>
      <c r="AI47" s="129"/>
      <c r="AJ47" s="130"/>
      <c r="AK47" s="131"/>
      <c r="AL47" s="131"/>
      <c r="AM47" s="131"/>
      <c r="AN47" s="131"/>
      <c r="AO47" s="110"/>
      <c r="AP47" s="110"/>
      <c r="AQ47" s="110"/>
      <c r="AR47" s="110"/>
      <c r="AS47" s="110"/>
      <c r="AT47" s="110"/>
      <c r="AU47" s="110"/>
      <c r="AV47" s="110"/>
      <c r="AW47" s="110"/>
      <c r="AX47" s="110"/>
      <c r="AY47" s="110"/>
      <c r="AZ47" s="110"/>
      <c r="BA47" s="110"/>
      <c r="BB47" s="110"/>
      <c r="BC47" s="110"/>
    </row>
    <row r="48" spans="1:58" s="53" customFormat="1" ht="40.5" customHeight="1">
      <c r="A48" s="132" t="s">
        <v>19</v>
      </c>
      <c r="B48" s="132"/>
      <c r="C48" s="132"/>
      <c r="D48" s="132"/>
      <c r="E48" s="132"/>
      <c r="F48" s="132"/>
      <c r="G48" s="132"/>
      <c r="H48" s="132"/>
      <c r="I48" s="132"/>
      <c r="J48" s="132"/>
      <c r="K48" s="132"/>
      <c r="L48" s="132"/>
      <c r="M48" s="132"/>
      <c r="N48" s="132"/>
      <c r="O48" s="132"/>
      <c r="P48" s="132"/>
      <c r="Q48" s="132"/>
      <c r="R48" s="132"/>
      <c r="S48" s="132"/>
      <c r="T48" s="132"/>
      <c r="U48" s="133"/>
      <c r="V48" s="43">
        <v>1</v>
      </c>
      <c r="W48" s="44">
        <v>2</v>
      </c>
      <c r="X48" s="44">
        <v>3</v>
      </c>
      <c r="Y48" s="44">
        <v>4</v>
      </c>
      <c r="Z48" s="44">
        <v>5</v>
      </c>
      <c r="AA48" s="45" t="s">
        <v>20</v>
      </c>
      <c r="AB48" s="46" t="s">
        <v>21</v>
      </c>
      <c r="AC48" s="47">
        <v>1</v>
      </c>
      <c r="AD48" s="48">
        <v>2</v>
      </c>
      <c r="AE48" s="48">
        <v>3</v>
      </c>
      <c r="AF48" s="48">
        <v>4</v>
      </c>
      <c r="AG48" s="48">
        <v>5</v>
      </c>
      <c r="AH48" s="49" t="s">
        <v>20</v>
      </c>
      <c r="AI48" s="90" t="s">
        <v>22</v>
      </c>
      <c r="AJ48" s="90" t="s">
        <v>23</v>
      </c>
      <c r="AK48" s="51" t="s">
        <v>24</v>
      </c>
      <c r="AL48" s="52" t="s">
        <v>25</v>
      </c>
      <c r="AM48" s="52" t="s">
        <v>26</v>
      </c>
      <c r="AN48" s="52" t="s">
        <v>27</v>
      </c>
    </row>
    <row r="49" spans="1:46" s="56" customFormat="1" ht="20.100000000000001" customHeight="1">
      <c r="A49" s="54" t="s">
        <v>28</v>
      </c>
      <c r="B49" s="141" t="s">
        <v>91</v>
      </c>
      <c r="C49" s="142"/>
      <c r="D49" s="142"/>
      <c r="E49" s="142"/>
      <c r="F49" s="142"/>
      <c r="G49" s="142"/>
      <c r="H49" s="142"/>
      <c r="I49" s="142"/>
      <c r="J49" s="142"/>
      <c r="K49" s="142"/>
      <c r="L49" s="142"/>
      <c r="M49" s="142"/>
      <c r="N49" s="142"/>
      <c r="O49" s="142"/>
      <c r="P49" s="142"/>
      <c r="Q49" s="142"/>
      <c r="R49" s="142"/>
      <c r="S49" s="142"/>
      <c r="T49" s="142"/>
      <c r="U49" s="143"/>
      <c r="V49" s="111">
        <f>+AP3</f>
        <v>0</v>
      </c>
      <c r="W49" s="111">
        <f t="shared" ref="W49:AA54" si="1">+AQ3</f>
        <v>0</v>
      </c>
      <c r="X49" s="111">
        <f t="shared" si="1"/>
        <v>2</v>
      </c>
      <c r="Y49" s="111">
        <f t="shared" si="1"/>
        <v>1</v>
      </c>
      <c r="Z49" s="111">
        <f t="shared" si="1"/>
        <v>3</v>
      </c>
      <c r="AA49" s="111">
        <f t="shared" si="1"/>
        <v>0</v>
      </c>
      <c r="AB49" s="111">
        <f>SUM(V49:AA49)</f>
        <v>6</v>
      </c>
      <c r="AC49" s="33">
        <f t="shared" ref="AC49:AH54" si="2">V49/$AB49</f>
        <v>0</v>
      </c>
      <c r="AD49" s="33">
        <f t="shared" si="2"/>
        <v>0</v>
      </c>
      <c r="AE49" s="33">
        <f t="shared" si="2"/>
        <v>0.33333333333333331</v>
      </c>
      <c r="AF49" s="33">
        <f t="shared" si="2"/>
        <v>0.16666666666666666</v>
      </c>
      <c r="AG49" s="33">
        <f t="shared" si="2"/>
        <v>0.5</v>
      </c>
      <c r="AH49" s="33">
        <f t="shared" si="2"/>
        <v>0</v>
      </c>
      <c r="AI49" s="55">
        <f>(V49+W49)/(V49+W49+X49+Y49+Z49)</f>
        <v>0</v>
      </c>
      <c r="AJ49" s="55">
        <f>(X49+Y49+Z49)/(V49+W49+X49+Y49+Z49)</f>
        <v>1</v>
      </c>
      <c r="AK49" s="112">
        <f>+BC3</f>
        <v>4.17</v>
      </c>
      <c r="AL49" s="112">
        <f t="shared" ref="AL49:AN54" si="3">+BD3</f>
        <v>0.98</v>
      </c>
      <c r="AM49" s="113">
        <f t="shared" si="3"/>
        <v>5</v>
      </c>
      <c r="AN49" s="113">
        <f t="shared" si="3"/>
        <v>5</v>
      </c>
      <c r="AO49" s="56" t="s">
        <v>182</v>
      </c>
    </row>
    <row r="50" spans="1:46" s="56" customFormat="1" ht="20.100000000000001" customHeight="1">
      <c r="A50" s="54" t="s">
        <v>30</v>
      </c>
      <c r="B50" s="141" t="s">
        <v>92</v>
      </c>
      <c r="C50" s="142"/>
      <c r="D50" s="142"/>
      <c r="E50" s="142"/>
      <c r="F50" s="142"/>
      <c r="G50" s="142"/>
      <c r="H50" s="142"/>
      <c r="I50" s="142"/>
      <c r="J50" s="142"/>
      <c r="K50" s="142"/>
      <c r="L50" s="142"/>
      <c r="M50" s="142"/>
      <c r="N50" s="142"/>
      <c r="O50" s="142"/>
      <c r="P50" s="142"/>
      <c r="Q50" s="142"/>
      <c r="R50" s="142"/>
      <c r="S50" s="142"/>
      <c r="T50" s="142"/>
      <c r="U50" s="143"/>
      <c r="V50" s="111">
        <f t="shared" ref="V50:V54" si="4">+AP4</f>
        <v>0</v>
      </c>
      <c r="W50" s="111">
        <f t="shared" si="1"/>
        <v>0</v>
      </c>
      <c r="X50" s="111">
        <f t="shared" si="1"/>
        <v>2</v>
      </c>
      <c r="Y50" s="111">
        <f t="shared" si="1"/>
        <v>1</v>
      </c>
      <c r="Z50" s="111">
        <f t="shared" si="1"/>
        <v>3</v>
      </c>
      <c r="AA50" s="111">
        <f t="shared" si="1"/>
        <v>0</v>
      </c>
      <c r="AB50" s="111">
        <f t="shared" ref="AB50:AB54" si="5">SUM(V50:AA50)</f>
        <v>6</v>
      </c>
      <c r="AC50" s="33">
        <f t="shared" si="2"/>
        <v>0</v>
      </c>
      <c r="AD50" s="33">
        <f t="shared" si="2"/>
        <v>0</v>
      </c>
      <c r="AE50" s="33">
        <f t="shared" si="2"/>
        <v>0.33333333333333331</v>
      </c>
      <c r="AF50" s="33">
        <f t="shared" si="2"/>
        <v>0.16666666666666666</v>
      </c>
      <c r="AG50" s="33">
        <f t="shared" si="2"/>
        <v>0.5</v>
      </c>
      <c r="AH50" s="33">
        <f t="shared" si="2"/>
        <v>0</v>
      </c>
      <c r="AI50" s="55">
        <f t="shared" ref="AI50:AI54" si="6">(V50+W50)/(V50+W50+X50+Y50+Z50)</f>
        <v>0</v>
      </c>
      <c r="AJ50" s="55">
        <f t="shared" ref="AJ50:AJ54" si="7">(X50+Y50+Z50)/(V50+W50+X50+Y50+Z50)</f>
        <v>1</v>
      </c>
      <c r="AK50" s="112">
        <f t="shared" ref="AK50:AK54" si="8">+BC4</f>
        <v>4.17</v>
      </c>
      <c r="AL50" s="112">
        <f t="shared" si="3"/>
        <v>0.98</v>
      </c>
      <c r="AM50" s="113">
        <f t="shared" si="3"/>
        <v>5</v>
      </c>
      <c r="AN50" s="113">
        <f t="shared" si="3"/>
        <v>5</v>
      </c>
      <c r="AO50" s="56" t="s">
        <v>183</v>
      </c>
    </row>
    <row r="51" spans="1:46" s="56" customFormat="1" ht="20.100000000000001" customHeight="1">
      <c r="A51" s="54" t="s">
        <v>32</v>
      </c>
      <c r="B51" s="141" t="s">
        <v>29</v>
      </c>
      <c r="C51" s="142"/>
      <c r="D51" s="142"/>
      <c r="E51" s="142"/>
      <c r="F51" s="142"/>
      <c r="G51" s="142"/>
      <c r="H51" s="142"/>
      <c r="I51" s="142"/>
      <c r="J51" s="142"/>
      <c r="K51" s="142"/>
      <c r="L51" s="142"/>
      <c r="M51" s="142"/>
      <c r="N51" s="142"/>
      <c r="O51" s="142"/>
      <c r="P51" s="142"/>
      <c r="Q51" s="142"/>
      <c r="R51" s="142"/>
      <c r="S51" s="142"/>
      <c r="T51" s="142"/>
      <c r="U51" s="143"/>
      <c r="V51" s="111">
        <f t="shared" si="4"/>
        <v>0</v>
      </c>
      <c r="W51" s="111">
        <f t="shared" si="1"/>
        <v>0</v>
      </c>
      <c r="X51" s="111">
        <f t="shared" si="1"/>
        <v>2</v>
      </c>
      <c r="Y51" s="111">
        <f t="shared" si="1"/>
        <v>1</v>
      </c>
      <c r="Z51" s="111">
        <f t="shared" si="1"/>
        <v>3</v>
      </c>
      <c r="AA51" s="111">
        <f t="shared" si="1"/>
        <v>0</v>
      </c>
      <c r="AB51" s="111">
        <f t="shared" si="5"/>
        <v>6</v>
      </c>
      <c r="AC51" s="33">
        <f t="shared" si="2"/>
        <v>0</v>
      </c>
      <c r="AD51" s="33">
        <f t="shared" si="2"/>
        <v>0</v>
      </c>
      <c r="AE51" s="33">
        <f t="shared" si="2"/>
        <v>0.33333333333333331</v>
      </c>
      <c r="AF51" s="33">
        <f t="shared" si="2"/>
        <v>0.16666666666666666</v>
      </c>
      <c r="AG51" s="33">
        <f t="shared" si="2"/>
        <v>0.5</v>
      </c>
      <c r="AH51" s="33">
        <f t="shared" si="2"/>
        <v>0</v>
      </c>
      <c r="AI51" s="55">
        <f t="shared" si="6"/>
        <v>0</v>
      </c>
      <c r="AJ51" s="55">
        <f t="shared" si="7"/>
        <v>1</v>
      </c>
      <c r="AK51" s="112">
        <f t="shared" si="8"/>
        <v>4.17</v>
      </c>
      <c r="AL51" s="112">
        <f t="shared" si="3"/>
        <v>0.98</v>
      </c>
      <c r="AM51" s="113">
        <f t="shared" si="3"/>
        <v>5</v>
      </c>
      <c r="AN51" s="113">
        <f t="shared" si="3"/>
        <v>5</v>
      </c>
      <c r="AQ51" s="56" t="s">
        <v>184</v>
      </c>
      <c r="AR51" s="56" t="s">
        <v>185</v>
      </c>
      <c r="AS51" s="56" t="s">
        <v>186</v>
      </c>
      <c r="AT51" s="56" t="s">
        <v>187</v>
      </c>
    </row>
    <row r="52" spans="1:46" s="56" customFormat="1" ht="20.100000000000001" customHeight="1">
      <c r="A52" s="54" t="s">
        <v>77</v>
      </c>
      <c r="B52" s="141" t="s">
        <v>31</v>
      </c>
      <c r="C52" s="142"/>
      <c r="D52" s="142"/>
      <c r="E52" s="142"/>
      <c r="F52" s="142"/>
      <c r="G52" s="142"/>
      <c r="H52" s="142"/>
      <c r="I52" s="142"/>
      <c r="J52" s="142"/>
      <c r="K52" s="142"/>
      <c r="L52" s="142"/>
      <c r="M52" s="142"/>
      <c r="N52" s="142"/>
      <c r="O52" s="142"/>
      <c r="P52" s="142"/>
      <c r="Q52" s="142"/>
      <c r="R52" s="142"/>
      <c r="S52" s="142"/>
      <c r="T52" s="142"/>
      <c r="U52" s="143"/>
      <c r="V52" s="111">
        <f t="shared" si="4"/>
        <v>0</v>
      </c>
      <c r="W52" s="111">
        <f t="shared" si="1"/>
        <v>1</v>
      </c>
      <c r="X52" s="111">
        <f t="shared" si="1"/>
        <v>1</v>
      </c>
      <c r="Y52" s="111">
        <f t="shared" si="1"/>
        <v>1</v>
      </c>
      <c r="Z52" s="111">
        <f t="shared" si="1"/>
        <v>3</v>
      </c>
      <c r="AA52" s="111">
        <f t="shared" si="1"/>
        <v>0</v>
      </c>
      <c r="AB52" s="111">
        <f t="shared" si="5"/>
        <v>6</v>
      </c>
      <c r="AC52" s="33">
        <f t="shared" si="2"/>
        <v>0</v>
      </c>
      <c r="AD52" s="33">
        <f t="shared" si="2"/>
        <v>0.16666666666666666</v>
      </c>
      <c r="AE52" s="33">
        <f t="shared" si="2"/>
        <v>0.16666666666666666</v>
      </c>
      <c r="AF52" s="33">
        <f t="shared" si="2"/>
        <v>0.16666666666666666</v>
      </c>
      <c r="AG52" s="33">
        <f t="shared" si="2"/>
        <v>0.5</v>
      </c>
      <c r="AH52" s="33">
        <f t="shared" si="2"/>
        <v>0</v>
      </c>
      <c r="AI52" s="55">
        <f t="shared" si="6"/>
        <v>0.16666666666666666</v>
      </c>
      <c r="AJ52" s="55">
        <f t="shared" si="7"/>
        <v>0.83333333333333337</v>
      </c>
      <c r="AK52" s="112">
        <f t="shared" si="8"/>
        <v>4</v>
      </c>
      <c r="AL52" s="112">
        <f t="shared" si="3"/>
        <v>1.26</v>
      </c>
      <c r="AM52" s="113">
        <f t="shared" si="3"/>
        <v>5</v>
      </c>
      <c r="AN52" s="113">
        <f t="shared" si="3"/>
        <v>5</v>
      </c>
      <c r="AO52" s="56" t="s">
        <v>180</v>
      </c>
      <c r="AP52" s="56" t="s">
        <v>88</v>
      </c>
      <c r="AQ52" s="56">
        <v>1</v>
      </c>
      <c r="AR52" s="56">
        <v>16.7</v>
      </c>
      <c r="AS52" s="56">
        <v>16.7</v>
      </c>
      <c r="AT52" s="56">
        <v>16.7</v>
      </c>
    </row>
    <row r="53" spans="1:46" s="56" customFormat="1" ht="20.100000000000001" customHeight="1">
      <c r="A53" s="54" t="s">
        <v>79</v>
      </c>
      <c r="B53" s="141" t="s">
        <v>33</v>
      </c>
      <c r="C53" s="142"/>
      <c r="D53" s="142"/>
      <c r="E53" s="142"/>
      <c r="F53" s="142"/>
      <c r="G53" s="142"/>
      <c r="H53" s="142"/>
      <c r="I53" s="142"/>
      <c r="J53" s="142"/>
      <c r="K53" s="142"/>
      <c r="L53" s="142"/>
      <c r="M53" s="142"/>
      <c r="N53" s="142"/>
      <c r="O53" s="142"/>
      <c r="P53" s="142"/>
      <c r="Q53" s="142"/>
      <c r="R53" s="142"/>
      <c r="S53" s="142"/>
      <c r="T53" s="142"/>
      <c r="U53" s="143"/>
      <c r="V53" s="111">
        <f t="shared" si="4"/>
        <v>0</v>
      </c>
      <c r="W53" s="111">
        <f t="shared" si="1"/>
        <v>1</v>
      </c>
      <c r="X53" s="111">
        <f t="shared" si="1"/>
        <v>0</v>
      </c>
      <c r="Y53" s="111">
        <f t="shared" si="1"/>
        <v>1</v>
      </c>
      <c r="Z53" s="111">
        <f t="shared" si="1"/>
        <v>4</v>
      </c>
      <c r="AA53" s="111">
        <f t="shared" si="1"/>
        <v>0</v>
      </c>
      <c r="AB53" s="111">
        <f t="shared" si="5"/>
        <v>6</v>
      </c>
      <c r="AC53" s="33">
        <f t="shared" si="2"/>
        <v>0</v>
      </c>
      <c r="AD53" s="33">
        <f t="shared" si="2"/>
        <v>0.16666666666666666</v>
      </c>
      <c r="AE53" s="33">
        <f t="shared" si="2"/>
        <v>0</v>
      </c>
      <c r="AF53" s="33">
        <f t="shared" si="2"/>
        <v>0.16666666666666666</v>
      </c>
      <c r="AG53" s="33">
        <f t="shared" si="2"/>
        <v>0.66666666666666663</v>
      </c>
      <c r="AH53" s="33">
        <f t="shared" si="2"/>
        <v>0</v>
      </c>
      <c r="AI53" s="55">
        <f t="shared" si="6"/>
        <v>0.16666666666666666</v>
      </c>
      <c r="AJ53" s="55">
        <f t="shared" si="7"/>
        <v>0.83333333333333337</v>
      </c>
      <c r="AK53" s="112">
        <f t="shared" si="8"/>
        <v>4.33</v>
      </c>
      <c r="AL53" s="112">
        <f t="shared" si="3"/>
        <v>1.21</v>
      </c>
      <c r="AM53" s="113">
        <f t="shared" si="3"/>
        <v>5</v>
      </c>
      <c r="AN53" s="113">
        <f t="shared" si="3"/>
        <v>5</v>
      </c>
      <c r="AP53" s="56" t="s">
        <v>89</v>
      </c>
      <c r="AQ53" s="56">
        <v>1</v>
      </c>
      <c r="AR53" s="56">
        <v>16.7</v>
      </c>
      <c r="AS53" s="56">
        <v>16.7</v>
      </c>
      <c r="AT53" s="56">
        <v>33.299999999999997</v>
      </c>
    </row>
    <row r="54" spans="1:46" s="53" customFormat="1" ht="16.5" customHeight="1">
      <c r="A54" s="54" t="s">
        <v>93</v>
      </c>
      <c r="B54" s="141" t="s">
        <v>94</v>
      </c>
      <c r="C54" s="142"/>
      <c r="D54" s="142"/>
      <c r="E54" s="142"/>
      <c r="F54" s="142"/>
      <c r="G54" s="142"/>
      <c r="H54" s="142"/>
      <c r="I54" s="142"/>
      <c r="J54" s="142"/>
      <c r="K54" s="142"/>
      <c r="L54" s="142"/>
      <c r="M54" s="142"/>
      <c r="N54" s="142"/>
      <c r="O54" s="142"/>
      <c r="P54" s="142"/>
      <c r="Q54" s="142"/>
      <c r="R54" s="142"/>
      <c r="S54" s="142"/>
      <c r="T54" s="142"/>
      <c r="U54" s="143"/>
      <c r="V54" s="111">
        <f t="shared" si="4"/>
        <v>1</v>
      </c>
      <c r="W54" s="111">
        <f t="shared" si="1"/>
        <v>0</v>
      </c>
      <c r="X54" s="111">
        <f t="shared" si="1"/>
        <v>0</v>
      </c>
      <c r="Y54" s="111">
        <f t="shared" si="1"/>
        <v>0</v>
      </c>
      <c r="Z54" s="111">
        <f t="shared" si="1"/>
        <v>5</v>
      </c>
      <c r="AA54" s="111">
        <f t="shared" si="1"/>
        <v>0</v>
      </c>
      <c r="AB54" s="111">
        <f t="shared" si="5"/>
        <v>6</v>
      </c>
      <c r="AC54" s="33">
        <f t="shared" si="2"/>
        <v>0.16666666666666666</v>
      </c>
      <c r="AD54" s="33">
        <f t="shared" si="2"/>
        <v>0</v>
      </c>
      <c r="AE54" s="33">
        <f t="shared" si="2"/>
        <v>0</v>
      </c>
      <c r="AF54" s="33">
        <f t="shared" si="2"/>
        <v>0</v>
      </c>
      <c r="AG54" s="33">
        <f t="shared" si="2"/>
        <v>0.83333333333333337</v>
      </c>
      <c r="AH54" s="33">
        <f t="shared" si="2"/>
        <v>0</v>
      </c>
      <c r="AI54" s="55">
        <f t="shared" si="6"/>
        <v>0.16666666666666666</v>
      </c>
      <c r="AJ54" s="55">
        <f t="shared" si="7"/>
        <v>0.83333333333333337</v>
      </c>
      <c r="AK54" s="112">
        <f t="shared" si="8"/>
        <v>4.33</v>
      </c>
      <c r="AL54" s="112">
        <f t="shared" si="3"/>
        <v>1.63</v>
      </c>
      <c r="AM54" s="113">
        <f t="shared" si="3"/>
        <v>5</v>
      </c>
      <c r="AN54" s="113">
        <f t="shared" si="3"/>
        <v>5</v>
      </c>
      <c r="AP54" s="53" t="s">
        <v>90</v>
      </c>
      <c r="AQ54" s="53">
        <v>4</v>
      </c>
      <c r="AR54" s="53">
        <v>66.7</v>
      </c>
      <c r="AS54" s="53">
        <v>66.7</v>
      </c>
      <c r="AT54" s="53">
        <v>100</v>
      </c>
    </row>
    <row r="55" spans="1:46" s="53" customFormat="1" ht="16.5" customHeight="1">
      <c r="A55" s="57"/>
      <c r="B55" s="57"/>
      <c r="C55" s="57"/>
      <c r="D55" s="57"/>
      <c r="E55" s="57"/>
      <c r="F55" s="57"/>
      <c r="G55" s="57"/>
      <c r="H55" s="57"/>
      <c r="I55" s="57"/>
      <c r="J55" s="57"/>
      <c r="K55" s="57"/>
      <c r="L55" s="57"/>
      <c r="M55" s="57"/>
      <c r="N55" s="57"/>
      <c r="O55" s="57"/>
      <c r="P55" s="57"/>
      <c r="Q55" s="57"/>
      <c r="R55" s="57"/>
      <c r="S55" s="57"/>
      <c r="T55" s="57"/>
      <c r="U55" s="57"/>
      <c r="V55" s="58"/>
      <c r="W55" s="58"/>
      <c r="X55" s="58"/>
      <c r="Y55" s="58"/>
      <c r="Z55" s="58"/>
      <c r="AA55" s="58"/>
      <c r="AB55" s="58"/>
      <c r="AC55" s="58"/>
      <c r="AD55" s="58"/>
      <c r="AE55" s="58"/>
      <c r="AF55" s="58"/>
      <c r="AG55" s="58"/>
      <c r="AH55" s="58"/>
      <c r="AI55" s="58"/>
      <c r="AJ55" s="58"/>
      <c r="AK55" s="58"/>
      <c r="AL55" s="58"/>
      <c r="AP55" s="53" t="s">
        <v>13</v>
      </c>
      <c r="AQ55" s="53">
        <v>6</v>
      </c>
      <c r="AR55" s="53">
        <v>100</v>
      </c>
      <c r="AS55" s="53">
        <v>100</v>
      </c>
    </row>
    <row r="56" spans="1:46" s="53" customFormat="1" ht="16.5" customHeight="1">
      <c r="A56" s="59"/>
      <c r="B56" s="59"/>
      <c r="C56" s="59"/>
      <c r="D56" s="59"/>
      <c r="E56" s="59"/>
      <c r="F56" s="59"/>
      <c r="G56" s="59"/>
      <c r="H56" s="59"/>
      <c r="I56" s="59"/>
      <c r="J56" s="59"/>
      <c r="K56" s="59"/>
      <c r="L56" s="59"/>
      <c r="M56" s="59"/>
      <c r="N56" s="59"/>
      <c r="O56" s="59"/>
      <c r="P56" s="59"/>
      <c r="Q56" s="59"/>
      <c r="R56" s="59"/>
      <c r="S56" s="59"/>
      <c r="T56" s="59"/>
      <c r="U56" s="60"/>
      <c r="V56" s="58"/>
      <c r="W56" s="58"/>
      <c r="X56" s="58"/>
      <c r="Y56" s="58"/>
      <c r="Z56" s="58"/>
      <c r="AA56" s="58"/>
      <c r="AB56" s="58"/>
      <c r="AC56" s="58"/>
      <c r="AD56" s="58"/>
      <c r="AE56" s="58"/>
      <c r="AF56" s="58"/>
      <c r="AG56" s="58"/>
      <c r="AH56" s="58"/>
      <c r="AI56" s="58"/>
      <c r="AJ56" s="58"/>
      <c r="AK56" s="58"/>
      <c r="AL56" s="58"/>
      <c r="AM56" s="58"/>
      <c r="AN56" s="58"/>
      <c r="AO56" s="53" t="s">
        <v>166</v>
      </c>
    </row>
    <row r="57" spans="1:46" s="53" customFormat="1" ht="26.25" customHeight="1">
      <c r="A57" s="139" t="s">
        <v>95</v>
      </c>
      <c r="B57" s="139"/>
      <c r="C57" s="139"/>
      <c r="D57" s="139"/>
      <c r="E57" s="139"/>
      <c r="F57" s="139"/>
      <c r="G57" s="139"/>
      <c r="H57" s="139"/>
      <c r="I57" s="139"/>
      <c r="J57" s="139"/>
      <c r="K57" s="139"/>
      <c r="L57" s="139"/>
      <c r="M57" s="139"/>
      <c r="N57" s="139"/>
      <c r="O57" s="139"/>
      <c r="P57" s="139"/>
      <c r="Q57" s="139"/>
      <c r="R57" s="139"/>
      <c r="S57" s="139"/>
      <c r="T57" s="139"/>
      <c r="U57" s="139"/>
      <c r="V57" s="58"/>
      <c r="W57" s="58"/>
      <c r="X57" s="58"/>
      <c r="Y57" s="58"/>
      <c r="Z57" s="58"/>
      <c r="AA57" s="58"/>
      <c r="AB57" s="58"/>
      <c r="AC57" s="58"/>
      <c r="AD57" s="58"/>
      <c r="AE57" s="58"/>
      <c r="AF57" s="58"/>
      <c r="AG57" s="58"/>
      <c r="AH57" s="58"/>
      <c r="AI57" s="58"/>
      <c r="AJ57" s="58"/>
      <c r="AK57" s="58"/>
      <c r="AL57" s="58"/>
      <c r="AM57" s="58"/>
      <c r="AN57" s="58"/>
    </row>
    <row r="58" spans="1:46" s="53" customFormat="1" ht="13.5" customHeight="1">
      <c r="A58" s="59"/>
      <c r="B58" s="59"/>
      <c r="C58" s="59"/>
      <c r="D58" s="59"/>
      <c r="E58" s="59"/>
      <c r="F58" s="57"/>
      <c r="G58" s="91"/>
      <c r="H58" s="91"/>
      <c r="I58" s="91"/>
      <c r="J58" s="91"/>
      <c r="K58" s="91"/>
      <c r="L58" s="91"/>
      <c r="M58" s="91"/>
      <c r="N58" s="57"/>
      <c r="O58" s="57"/>
      <c r="P58" s="57"/>
      <c r="Q58" s="57"/>
      <c r="R58" s="57"/>
      <c r="S58" s="57"/>
      <c r="T58" s="57"/>
      <c r="U58" s="57"/>
      <c r="V58" s="57"/>
      <c r="W58" s="57"/>
      <c r="X58" s="57"/>
      <c r="Y58" s="58"/>
      <c r="Z58" s="58"/>
      <c r="AA58" s="58"/>
      <c r="AB58" s="58"/>
      <c r="AC58" s="58"/>
      <c r="AD58" s="58"/>
      <c r="AE58" s="58"/>
      <c r="AF58" s="58"/>
      <c r="AG58" s="58"/>
      <c r="AH58" s="58"/>
      <c r="AI58" s="58"/>
      <c r="AJ58" s="58"/>
      <c r="AK58" s="58"/>
      <c r="AL58" s="58"/>
      <c r="AM58" s="58"/>
      <c r="AN58" s="58"/>
    </row>
    <row r="59" spans="1:46" s="53" customFormat="1" ht="21">
      <c r="A59" s="59"/>
      <c r="B59" s="59"/>
      <c r="C59" s="59"/>
      <c r="D59" s="59"/>
      <c r="E59" s="59"/>
      <c r="F59" s="57"/>
      <c r="G59" s="92"/>
      <c r="H59" s="92"/>
      <c r="I59" s="92"/>
      <c r="J59" s="92"/>
      <c r="K59" s="92"/>
      <c r="L59" s="92"/>
      <c r="M59" s="92"/>
      <c r="N59" s="57"/>
      <c r="O59" s="57"/>
      <c r="P59" s="57"/>
      <c r="Q59" s="57"/>
      <c r="R59" s="57"/>
      <c r="S59" s="57"/>
      <c r="T59" s="57"/>
      <c r="U59" s="57"/>
      <c r="V59" s="57"/>
      <c r="W59" s="57"/>
      <c r="X59" s="58"/>
      <c r="Y59" s="58"/>
      <c r="Z59" s="58"/>
      <c r="AA59" s="58"/>
      <c r="AB59" s="58"/>
      <c r="AC59" s="58"/>
      <c r="AD59" s="58"/>
      <c r="AE59" s="58"/>
      <c r="AF59" s="58"/>
      <c r="AG59" s="58"/>
      <c r="AH59" s="58"/>
      <c r="AI59" s="58"/>
      <c r="AJ59" s="58"/>
      <c r="AK59" s="58"/>
      <c r="AL59" s="58"/>
      <c r="AM59" s="58"/>
      <c r="AN59" s="58"/>
    </row>
    <row r="60" spans="1:46" s="53" customFormat="1" ht="27.75" customHeight="1">
      <c r="A60" s="59"/>
      <c r="B60" s="59"/>
      <c r="C60" s="59"/>
      <c r="D60" s="59"/>
      <c r="E60" s="59"/>
      <c r="F60" s="57"/>
      <c r="G60" s="140"/>
      <c r="H60" s="140"/>
      <c r="I60" s="140"/>
      <c r="J60" s="140"/>
      <c r="K60" s="140"/>
      <c r="L60" s="92"/>
      <c r="M60" s="92"/>
      <c r="N60" s="57"/>
      <c r="AO60" s="53" t="s">
        <v>188</v>
      </c>
    </row>
    <row r="61" spans="1:46" s="53" customFormat="1" ht="21" customHeight="1">
      <c r="A61" s="59"/>
      <c r="B61" s="59"/>
      <c r="C61" s="59"/>
      <c r="D61" s="59"/>
      <c r="E61" s="59"/>
      <c r="F61" s="57"/>
      <c r="G61" s="140"/>
      <c r="H61" s="140"/>
      <c r="I61" s="140"/>
      <c r="J61" s="140"/>
      <c r="K61" s="140"/>
      <c r="L61" s="92"/>
      <c r="M61" s="92"/>
      <c r="N61" s="57"/>
      <c r="AQ61" s="53" t="s">
        <v>184</v>
      </c>
      <c r="AR61" s="53" t="s">
        <v>185</v>
      </c>
      <c r="AS61" s="53" t="s">
        <v>186</v>
      </c>
      <c r="AT61" s="53" t="s">
        <v>187</v>
      </c>
    </row>
    <row r="62" spans="1:46" s="53" customFormat="1" ht="21">
      <c r="A62" s="59"/>
      <c r="B62" s="59"/>
      <c r="C62" s="59"/>
      <c r="D62" s="59"/>
      <c r="E62" s="59"/>
      <c r="F62" s="57"/>
      <c r="G62" s="140"/>
      <c r="H62" s="140"/>
      <c r="I62" s="140"/>
      <c r="J62" s="140"/>
      <c r="K62" s="140"/>
      <c r="L62" s="92"/>
      <c r="M62" s="92"/>
      <c r="N62" s="57"/>
      <c r="AO62" s="53" t="s">
        <v>180</v>
      </c>
      <c r="AP62" s="53" t="s">
        <v>73</v>
      </c>
      <c r="AQ62" s="53">
        <v>6</v>
      </c>
      <c r="AR62" s="53">
        <v>100</v>
      </c>
      <c r="AS62" s="53">
        <v>100</v>
      </c>
      <c r="AT62" s="53">
        <v>100</v>
      </c>
    </row>
    <row r="63" spans="1:46" s="53" customFormat="1" ht="24.75" customHeight="1">
      <c r="A63" s="59"/>
      <c r="B63" s="59"/>
      <c r="C63" s="59"/>
      <c r="D63" s="59"/>
      <c r="E63" s="59"/>
      <c r="F63" s="57"/>
      <c r="G63" s="140"/>
      <c r="H63" s="140"/>
      <c r="I63" s="140"/>
      <c r="J63" s="140"/>
      <c r="K63" s="140"/>
      <c r="L63" s="92"/>
      <c r="M63" s="92"/>
      <c r="N63" s="57"/>
      <c r="AO63" s="53" t="s">
        <v>166</v>
      </c>
    </row>
    <row r="64" spans="1:46" s="53" customFormat="1" ht="21" customHeight="1" thickBot="1">
      <c r="A64" s="59"/>
      <c r="B64" s="59"/>
      <c r="C64" s="59"/>
      <c r="D64" s="59"/>
      <c r="E64" s="59"/>
      <c r="F64" s="57"/>
      <c r="G64" s="140"/>
      <c r="H64" s="140"/>
      <c r="I64" s="140"/>
      <c r="J64" s="140"/>
      <c r="K64" s="140"/>
      <c r="L64" s="92"/>
      <c r="M64" s="92"/>
      <c r="N64" s="57"/>
      <c r="O64" s="57"/>
      <c r="P64" s="57"/>
      <c r="Q64" s="57"/>
    </row>
    <row r="65" spans="1:46" s="53" customFormat="1" ht="15.75" customHeight="1">
      <c r="A65" s="59"/>
      <c r="B65" s="59"/>
      <c r="C65" s="59"/>
      <c r="D65" s="59"/>
      <c r="E65" s="59"/>
      <c r="F65" s="57"/>
      <c r="G65" s="57"/>
      <c r="H65" s="57"/>
      <c r="I65" s="57"/>
      <c r="J65" s="57"/>
      <c r="K65" s="57"/>
      <c r="L65" s="57"/>
      <c r="M65" s="57"/>
      <c r="N65" s="57"/>
      <c r="O65" s="57"/>
      <c r="P65" s="59"/>
      <c r="Q65" s="59"/>
      <c r="R65" s="59"/>
      <c r="S65" s="59"/>
      <c r="T65" s="59"/>
      <c r="U65" s="59"/>
      <c r="V65" s="145" t="s">
        <v>15</v>
      </c>
      <c r="W65" s="146"/>
      <c r="X65" s="146"/>
      <c r="Y65" s="146"/>
      <c r="Z65" s="146"/>
      <c r="AA65" s="147"/>
      <c r="AB65" s="42"/>
      <c r="AC65" s="145" t="s">
        <v>16</v>
      </c>
      <c r="AD65" s="146"/>
      <c r="AE65" s="146"/>
      <c r="AF65" s="146"/>
      <c r="AG65" s="146"/>
      <c r="AH65" s="147"/>
      <c r="AI65" s="127" t="s">
        <v>17</v>
      </c>
      <c r="AJ65" s="128"/>
      <c r="AK65" s="151" t="s">
        <v>18</v>
      </c>
      <c r="AL65" s="131"/>
      <c r="AM65" s="131"/>
      <c r="AN65" s="131"/>
    </row>
    <row r="66" spans="1:46" s="53" customFormat="1" ht="25.5" customHeight="1">
      <c r="A66" s="59"/>
      <c r="B66" s="61"/>
      <c r="C66" s="61"/>
      <c r="D66" s="61"/>
      <c r="E66" s="61"/>
      <c r="F66" s="61"/>
      <c r="G66" s="61"/>
      <c r="H66" s="61"/>
      <c r="I66" s="61"/>
      <c r="J66" s="61"/>
      <c r="K66" s="61"/>
      <c r="L66" s="61"/>
      <c r="M66" s="61"/>
      <c r="N66" s="61"/>
      <c r="O66" s="57"/>
      <c r="P66" s="75"/>
      <c r="Q66" s="75"/>
      <c r="R66" s="75"/>
      <c r="S66" s="75"/>
      <c r="T66" s="75"/>
      <c r="U66" s="59"/>
      <c r="V66" s="148"/>
      <c r="W66" s="149"/>
      <c r="X66" s="149"/>
      <c r="Y66" s="149"/>
      <c r="Z66" s="149"/>
      <c r="AA66" s="150"/>
      <c r="AB66" s="42"/>
      <c r="AC66" s="148"/>
      <c r="AD66" s="149"/>
      <c r="AE66" s="149"/>
      <c r="AF66" s="149"/>
      <c r="AG66" s="149"/>
      <c r="AH66" s="150"/>
      <c r="AI66" s="129"/>
      <c r="AJ66" s="130"/>
      <c r="AK66" s="152"/>
      <c r="AL66" s="153"/>
      <c r="AM66" s="153"/>
      <c r="AN66" s="153"/>
    </row>
    <row r="67" spans="1:46" s="53" customFormat="1" ht="30" customHeight="1">
      <c r="A67" s="59"/>
      <c r="B67" s="93"/>
      <c r="C67" s="93"/>
      <c r="D67" s="93"/>
      <c r="E67" s="93"/>
      <c r="F67" s="93"/>
      <c r="G67" s="93"/>
      <c r="H67" s="93"/>
      <c r="I67" s="93"/>
      <c r="J67" s="93"/>
      <c r="K67" s="93"/>
      <c r="L67" s="93"/>
      <c r="M67" s="93"/>
      <c r="N67" s="93"/>
      <c r="O67" s="57"/>
      <c r="P67" s="94"/>
      <c r="Q67" s="94"/>
      <c r="R67" s="94"/>
      <c r="S67" s="94"/>
      <c r="T67" s="94"/>
      <c r="U67" s="94"/>
      <c r="V67" s="44">
        <v>1</v>
      </c>
      <c r="W67" s="44">
        <v>2</v>
      </c>
      <c r="X67" s="44">
        <v>3</v>
      </c>
      <c r="Y67" s="44">
        <v>4</v>
      </c>
      <c r="Z67" s="44">
        <v>5</v>
      </c>
      <c r="AA67" s="44" t="s">
        <v>20</v>
      </c>
      <c r="AB67" s="95" t="s">
        <v>21</v>
      </c>
      <c r="AC67" s="44">
        <v>1</v>
      </c>
      <c r="AD67" s="44">
        <v>2</v>
      </c>
      <c r="AE67" s="44">
        <v>3</v>
      </c>
      <c r="AF67" s="44">
        <v>4</v>
      </c>
      <c r="AG67" s="44">
        <v>5</v>
      </c>
      <c r="AH67" s="44" t="s">
        <v>20</v>
      </c>
      <c r="AI67" s="90" t="s">
        <v>22</v>
      </c>
      <c r="AJ67" s="90" t="s">
        <v>23</v>
      </c>
      <c r="AK67" s="96" t="s">
        <v>24</v>
      </c>
      <c r="AL67" s="96" t="s">
        <v>61</v>
      </c>
      <c r="AM67" s="96" t="s">
        <v>26</v>
      </c>
      <c r="AN67" s="96" t="s">
        <v>27</v>
      </c>
      <c r="AO67" s="53" t="s">
        <v>189</v>
      </c>
    </row>
    <row r="68" spans="1:46" s="53" customFormat="1" ht="40.5" customHeight="1">
      <c r="A68" s="57"/>
      <c r="B68" s="97"/>
      <c r="C68" s="97"/>
      <c r="D68" s="97"/>
      <c r="E68" s="97"/>
      <c r="F68" s="97"/>
      <c r="G68" s="97"/>
      <c r="H68" s="97"/>
      <c r="I68" s="97"/>
      <c r="J68" s="97"/>
      <c r="K68" s="92"/>
      <c r="L68" s="92"/>
      <c r="M68" s="92"/>
      <c r="N68" s="92"/>
      <c r="O68" s="154" t="s">
        <v>96</v>
      </c>
      <c r="P68" s="155"/>
      <c r="Q68" s="155"/>
      <c r="R68" s="155"/>
      <c r="S68" s="155"/>
      <c r="T68" s="155"/>
      <c r="U68" s="156"/>
      <c r="V68" s="111">
        <f>+AP9</f>
        <v>0</v>
      </c>
      <c r="W68" s="111">
        <f t="shared" ref="W68:AA68" si="9">+AQ9</f>
        <v>0</v>
      </c>
      <c r="X68" s="111">
        <f t="shared" si="9"/>
        <v>0</v>
      </c>
      <c r="Y68" s="111">
        <f t="shared" si="9"/>
        <v>0</v>
      </c>
      <c r="Z68" s="111">
        <f t="shared" si="9"/>
        <v>0</v>
      </c>
      <c r="AA68" s="111">
        <f t="shared" si="9"/>
        <v>0</v>
      </c>
      <c r="AB68" s="111">
        <f>SUM(V68:AA68)</f>
        <v>0</v>
      </c>
      <c r="AC68" s="33" t="e">
        <f t="shared" ref="AC68:AH68" si="10">V68/$AB68</f>
        <v>#DIV/0!</v>
      </c>
      <c r="AD68" s="33" t="e">
        <f t="shared" si="10"/>
        <v>#DIV/0!</v>
      </c>
      <c r="AE68" s="33" t="e">
        <f t="shared" si="10"/>
        <v>#DIV/0!</v>
      </c>
      <c r="AF68" s="33" t="e">
        <f t="shared" si="10"/>
        <v>#DIV/0!</v>
      </c>
      <c r="AG68" s="33" t="e">
        <f t="shared" si="10"/>
        <v>#DIV/0!</v>
      </c>
      <c r="AH68" s="33" t="e">
        <f t="shared" si="10"/>
        <v>#DIV/0!</v>
      </c>
      <c r="AI68" s="55" t="e">
        <f>(V68+W68)/(V68+W68+X68+Y68+Z68)</f>
        <v>#DIV/0!</v>
      </c>
      <c r="AJ68" s="55" t="e">
        <f>(X68+Y68+Z68)/(V68+W68+X68+Y68+Z68)</f>
        <v>#DIV/0!</v>
      </c>
      <c r="AK68" s="112" t="str">
        <f>+BC9</f>
        <v>.</v>
      </c>
      <c r="AL68" s="112" t="str">
        <f t="shared" ref="AL68:AN68" si="11">+BD9</f>
        <v>.</v>
      </c>
      <c r="AM68" s="113" t="str">
        <f t="shared" si="11"/>
        <v>.</v>
      </c>
      <c r="AN68" s="113" t="str">
        <f t="shared" si="11"/>
        <v>.</v>
      </c>
      <c r="AQ68" s="53" t="s">
        <v>184</v>
      </c>
      <c r="AR68" s="53" t="s">
        <v>185</v>
      </c>
      <c r="AS68" s="53" t="s">
        <v>186</v>
      </c>
      <c r="AT68" s="53" t="s">
        <v>187</v>
      </c>
    </row>
    <row r="69" spans="1:46" s="53" customFormat="1" ht="21">
      <c r="A69" s="57"/>
      <c r="B69" s="157"/>
      <c r="C69" s="157"/>
      <c r="D69" s="157"/>
      <c r="E69" s="157"/>
      <c r="F69" s="157"/>
      <c r="G69" s="157"/>
      <c r="H69" s="157"/>
      <c r="I69" s="157"/>
      <c r="J69" s="157"/>
      <c r="K69" s="92"/>
      <c r="L69" s="92"/>
      <c r="M69" s="92"/>
      <c r="N69" s="92"/>
      <c r="O69" s="92"/>
      <c r="P69" s="92"/>
      <c r="Q69" s="92"/>
      <c r="R69" s="92"/>
      <c r="S69" s="92"/>
      <c r="T69" s="92"/>
      <c r="AN69" s="58"/>
      <c r="AO69" s="53" t="s">
        <v>180</v>
      </c>
      <c r="AQ69" s="53">
        <v>4</v>
      </c>
      <c r="AR69" s="53">
        <v>66.7</v>
      </c>
      <c r="AS69" s="53">
        <v>66.7</v>
      </c>
      <c r="AT69" s="53">
        <v>66.7</v>
      </c>
    </row>
    <row r="70" spans="1:46" s="53" customFormat="1" ht="390">
      <c r="A70" s="57"/>
      <c r="B70" s="157"/>
      <c r="C70" s="157"/>
      <c r="D70" s="157"/>
      <c r="E70" s="157"/>
      <c r="F70" s="157"/>
      <c r="G70" s="157"/>
      <c r="H70" s="157"/>
      <c r="I70" s="157"/>
      <c r="J70" s="157"/>
      <c r="K70" s="92"/>
      <c r="L70" s="92"/>
      <c r="M70" s="92"/>
      <c r="N70" s="92"/>
      <c r="O70" s="92"/>
      <c r="P70" s="92"/>
      <c r="Q70" s="98"/>
      <c r="R70" s="92"/>
      <c r="S70" s="92"/>
      <c r="T70" s="92"/>
      <c r="U70" s="92"/>
      <c r="V70" s="58"/>
      <c r="W70" s="58"/>
      <c r="X70" s="58"/>
      <c r="Y70" s="58"/>
      <c r="Z70" s="58"/>
      <c r="AA70" s="58"/>
      <c r="AB70" s="58"/>
      <c r="AC70" s="58"/>
      <c r="AD70" s="58"/>
      <c r="AE70" s="58"/>
      <c r="AF70" s="58"/>
      <c r="AG70" s="58"/>
      <c r="AH70" s="58"/>
      <c r="AI70" s="58"/>
      <c r="AJ70" s="58"/>
      <c r="AK70" s="58"/>
      <c r="AL70" s="58"/>
      <c r="AM70" s="58"/>
      <c r="AN70" s="58"/>
      <c r="AP70" s="53" t="s">
        <v>190</v>
      </c>
      <c r="AQ70" s="53">
        <v>1</v>
      </c>
      <c r="AR70" s="53">
        <v>16.7</v>
      </c>
      <c r="AS70" s="53">
        <v>16.7</v>
      </c>
      <c r="AT70" s="53">
        <v>83.3</v>
      </c>
    </row>
    <row r="71" spans="1:46" s="53" customFormat="1" ht="45">
      <c r="A71" s="57"/>
      <c r="B71" s="99"/>
      <c r="C71" s="99"/>
      <c r="D71" s="99"/>
      <c r="E71" s="99"/>
      <c r="F71" s="99"/>
      <c r="G71" s="99"/>
      <c r="H71" s="99"/>
      <c r="I71" s="99"/>
      <c r="J71" s="99"/>
      <c r="K71" s="92"/>
      <c r="L71" s="92"/>
      <c r="M71" s="92"/>
      <c r="N71" s="92"/>
      <c r="O71" s="92"/>
      <c r="P71" s="92"/>
      <c r="Q71" s="98"/>
      <c r="R71" s="92"/>
      <c r="S71" s="92"/>
      <c r="T71" s="92"/>
      <c r="U71" s="92"/>
      <c r="V71" s="58"/>
      <c r="W71" s="58"/>
      <c r="X71" s="58"/>
      <c r="Y71" s="58"/>
      <c r="Z71" s="58"/>
      <c r="AA71" s="58"/>
      <c r="AB71" s="58"/>
      <c r="AC71" s="58"/>
      <c r="AD71" s="58"/>
      <c r="AE71" s="58"/>
      <c r="AF71" s="58"/>
      <c r="AG71" s="58"/>
      <c r="AH71" s="58"/>
      <c r="AI71" s="58"/>
      <c r="AJ71" s="58"/>
      <c r="AK71" s="58"/>
      <c r="AL71" s="58"/>
      <c r="AM71" s="58"/>
      <c r="AN71" s="58"/>
      <c r="AP71" s="53" t="s">
        <v>191</v>
      </c>
      <c r="AQ71" s="53">
        <v>1</v>
      </c>
      <c r="AR71" s="53">
        <v>16.7</v>
      </c>
      <c r="AS71" s="53">
        <v>16.7</v>
      </c>
      <c r="AT71" s="53">
        <v>100</v>
      </c>
    </row>
    <row r="72" spans="1:46" s="53" customFormat="1" ht="20.25" customHeight="1">
      <c r="A72" s="61"/>
      <c r="B72" s="1"/>
      <c r="C72" s="61"/>
      <c r="D72" s="61"/>
      <c r="E72" s="61"/>
      <c r="F72" s="61"/>
      <c r="G72" s="61"/>
      <c r="H72" s="57"/>
      <c r="I72" s="57"/>
      <c r="J72" s="57"/>
      <c r="K72" s="57"/>
      <c r="L72" s="57"/>
      <c r="M72" s="57"/>
      <c r="N72" s="57"/>
      <c r="O72" s="57"/>
      <c r="P72" s="57"/>
      <c r="Q72" s="57"/>
      <c r="R72" s="57"/>
      <c r="S72" s="57"/>
      <c r="T72" s="57"/>
      <c r="U72" s="58"/>
      <c r="V72" s="58"/>
      <c r="W72" s="58"/>
      <c r="X72" s="58"/>
      <c r="Y72" s="58"/>
      <c r="Z72" s="58"/>
      <c r="AA72" s="58"/>
      <c r="AB72" s="58"/>
      <c r="AC72" s="58"/>
      <c r="AD72" s="58"/>
      <c r="AE72" s="58"/>
      <c r="AF72" s="58"/>
      <c r="AG72" s="58"/>
      <c r="AH72" s="58"/>
      <c r="AI72" s="58"/>
      <c r="AJ72" s="58"/>
      <c r="AK72" s="58"/>
      <c r="AL72" s="58"/>
      <c r="AM72" s="58"/>
      <c r="AN72" s="59"/>
      <c r="AP72" s="53" t="s">
        <v>13</v>
      </c>
      <c r="AQ72" s="53">
        <v>6</v>
      </c>
      <c r="AR72" s="53">
        <v>100</v>
      </c>
      <c r="AS72" s="53">
        <v>100</v>
      </c>
    </row>
    <row r="73" spans="1:46" s="53" customFormat="1" ht="20.25" customHeight="1">
      <c r="A73" s="119" t="s">
        <v>34</v>
      </c>
      <c r="B73" s="119"/>
      <c r="C73" s="119"/>
      <c r="D73" s="119"/>
      <c r="E73" s="119"/>
      <c r="F73" s="119"/>
      <c r="G73" s="119"/>
      <c r="H73" s="119"/>
      <c r="I73" s="119"/>
      <c r="J73" s="119"/>
      <c r="K73" s="119"/>
      <c r="L73" s="119"/>
      <c r="M73" s="119"/>
      <c r="N73" s="119"/>
      <c r="O73" s="119"/>
      <c r="P73" s="119"/>
      <c r="Q73" s="119"/>
      <c r="R73" s="119"/>
      <c r="S73" s="119"/>
      <c r="T73" s="119"/>
      <c r="U73" s="119"/>
      <c r="V73" s="58"/>
      <c r="W73" s="58"/>
      <c r="X73" s="58"/>
      <c r="Y73" s="58"/>
      <c r="Z73" s="58"/>
      <c r="AA73" s="58"/>
      <c r="AB73" s="58"/>
      <c r="AC73" s="58"/>
      <c r="AD73" s="58"/>
      <c r="AE73" s="58"/>
      <c r="AF73" s="58"/>
      <c r="AG73" s="58"/>
      <c r="AH73" s="58"/>
      <c r="AI73" s="58"/>
      <c r="AJ73" s="58"/>
      <c r="AK73" s="58"/>
      <c r="AL73" s="58"/>
      <c r="AM73" s="58"/>
      <c r="AN73" s="59"/>
      <c r="AO73" s="53" t="s">
        <v>166</v>
      </c>
    </row>
    <row r="74" spans="1:46" s="53" customFormat="1" ht="20.25" customHeight="1" thickBot="1">
      <c r="A74" s="120"/>
      <c r="B74" s="120"/>
      <c r="C74" s="120"/>
      <c r="D74" s="120"/>
      <c r="E74" s="120"/>
      <c r="F74" s="120"/>
      <c r="G74" s="120"/>
      <c r="H74" s="120"/>
      <c r="I74" s="120"/>
      <c r="J74" s="120"/>
      <c r="K74" s="120"/>
      <c r="L74" s="120"/>
      <c r="M74" s="120"/>
      <c r="N74" s="120"/>
      <c r="O74" s="120"/>
      <c r="P74" s="120"/>
      <c r="Q74" s="120"/>
      <c r="R74" s="120"/>
      <c r="S74" s="120"/>
      <c r="T74" s="120"/>
      <c r="U74" s="120"/>
      <c r="V74" s="58"/>
      <c r="W74" s="58"/>
      <c r="X74" s="58"/>
      <c r="Y74" s="58"/>
      <c r="Z74" s="58"/>
      <c r="AA74" s="58"/>
      <c r="AB74" s="58"/>
      <c r="AC74" s="58"/>
      <c r="AD74" s="58"/>
      <c r="AE74" s="58"/>
      <c r="AF74" s="58"/>
      <c r="AG74" s="58"/>
      <c r="AH74" s="58"/>
      <c r="AI74" s="58"/>
      <c r="AJ74" s="58"/>
      <c r="AK74" s="58"/>
      <c r="AL74" s="58"/>
      <c r="AM74" s="58"/>
      <c r="AN74" s="59"/>
    </row>
    <row r="75" spans="1:46" s="56" customFormat="1" ht="18.75" customHeight="1">
      <c r="A75" s="62"/>
      <c r="B75" s="63"/>
      <c r="C75" s="63"/>
      <c r="D75" s="63"/>
      <c r="E75" s="63"/>
      <c r="F75" s="63"/>
      <c r="G75" s="63"/>
      <c r="H75" s="63"/>
      <c r="I75" s="63"/>
      <c r="J75" s="63"/>
      <c r="K75" s="63"/>
      <c r="L75" s="63"/>
      <c r="M75" s="63"/>
      <c r="N75" s="63"/>
      <c r="O75" s="63"/>
      <c r="P75" s="63"/>
      <c r="Q75" s="63"/>
      <c r="R75" s="63"/>
      <c r="S75" s="63"/>
      <c r="T75" s="63"/>
      <c r="U75" s="63"/>
      <c r="V75" s="121" t="s">
        <v>15</v>
      </c>
      <c r="W75" s="122"/>
      <c r="X75" s="122"/>
      <c r="Y75" s="122"/>
      <c r="Z75" s="122"/>
      <c r="AA75" s="123"/>
      <c r="AB75" s="42"/>
      <c r="AC75" s="121" t="s">
        <v>16</v>
      </c>
      <c r="AD75" s="122"/>
      <c r="AE75" s="122"/>
      <c r="AF75" s="122"/>
      <c r="AG75" s="122"/>
      <c r="AH75" s="123"/>
      <c r="AI75" s="127" t="s">
        <v>17</v>
      </c>
      <c r="AJ75" s="128"/>
      <c r="AK75" s="131" t="s">
        <v>18</v>
      </c>
      <c r="AL75" s="131"/>
      <c r="AM75" s="131"/>
      <c r="AN75" s="131"/>
    </row>
    <row r="76" spans="1:46" s="53" customFormat="1" ht="30.75" customHeight="1" thickBot="1">
      <c r="A76" s="57"/>
      <c r="B76" s="144"/>
      <c r="C76" s="144"/>
      <c r="D76" s="64"/>
      <c r="E76" s="64"/>
      <c r="F76" s="64"/>
      <c r="G76" s="58"/>
      <c r="H76" s="58"/>
      <c r="I76" s="58"/>
      <c r="J76" s="58"/>
      <c r="K76" s="58"/>
      <c r="L76" s="58"/>
      <c r="M76" s="58"/>
      <c r="N76" s="58"/>
      <c r="O76" s="58"/>
      <c r="P76" s="58"/>
      <c r="Q76" s="58"/>
      <c r="R76" s="58"/>
      <c r="S76" s="58"/>
      <c r="T76" s="58"/>
      <c r="U76" s="58"/>
      <c r="V76" s="124"/>
      <c r="W76" s="125"/>
      <c r="X76" s="125"/>
      <c r="Y76" s="125"/>
      <c r="Z76" s="125"/>
      <c r="AA76" s="126"/>
      <c r="AB76" s="42"/>
      <c r="AC76" s="124"/>
      <c r="AD76" s="125"/>
      <c r="AE76" s="125"/>
      <c r="AF76" s="125"/>
      <c r="AG76" s="125"/>
      <c r="AH76" s="126"/>
      <c r="AI76" s="129"/>
      <c r="AJ76" s="130"/>
      <c r="AK76" s="131"/>
      <c r="AL76" s="131"/>
      <c r="AM76" s="131"/>
      <c r="AN76" s="131"/>
    </row>
    <row r="77" spans="1:46" s="53" customFormat="1" ht="36.75" customHeight="1">
      <c r="A77" s="132" t="s">
        <v>41</v>
      </c>
      <c r="B77" s="132"/>
      <c r="C77" s="132"/>
      <c r="D77" s="132"/>
      <c r="E77" s="132"/>
      <c r="F77" s="132"/>
      <c r="G77" s="132"/>
      <c r="H77" s="132"/>
      <c r="I77" s="132"/>
      <c r="J77" s="132"/>
      <c r="K77" s="132"/>
      <c r="L77" s="132"/>
      <c r="M77" s="132"/>
      <c r="N77" s="132"/>
      <c r="O77" s="132"/>
      <c r="P77" s="132"/>
      <c r="Q77" s="132"/>
      <c r="R77" s="132"/>
      <c r="S77" s="132"/>
      <c r="T77" s="132"/>
      <c r="U77" s="133"/>
      <c r="V77" s="43">
        <v>1</v>
      </c>
      <c r="W77" s="44">
        <v>2</v>
      </c>
      <c r="X77" s="44">
        <v>3</v>
      </c>
      <c r="Y77" s="44">
        <v>4</v>
      </c>
      <c r="Z77" s="44">
        <v>5</v>
      </c>
      <c r="AA77" s="45" t="s">
        <v>20</v>
      </c>
      <c r="AB77" s="46" t="s">
        <v>21</v>
      </c>
      <c r="AC77" s="47">
        <v>1</v>
      </c>
      <c r="AD77" s="48">
        <v>2</v>
      </c>
      <c r="AE77" s="48">
        <v>3</v>
      </c>
      <c r="AF77" s="48">
        <v>4</v>
      </c>
      <c r="AG77" s="48">
        <v>5</v>
      </c>
      <c r="AH77" s="49" t="s">
        <v>20</v>
      </c>
      <c r="AI77" s="90" t="s">
        <v>22</v>
      </c>
      <c r="AJ77" s="90" t="s">
        <v>23</v>
      </c>
      <c r="AK77" s="51" t="s">
        <v>24</v>
      </c>
      <c r="AL77" s="52" t="s">
        <v>25</v>
      </c>
      <c r="AM77" s="52" t="s">
        <v>26</v>
      </c>
      <c r="AN77" s="52" t="s">
        <v>27</v>
      </c>
      <c r="AO77" s="53" t="s">
        <v>192</v>
      </c>
    </row>
    <row r="78" spans="1:46" s="56" customFormat="1" ht="18.75" customHeight="1">
      <c r="A78" s="54" t="s">
        <v>42</v>
      </c>
      <c r="B78" s="141" t="s">
        <v>98</v>
      </c>
      <c r="C78" s="142"/>
      <c r="D78" s="142"/>
      <c r="E78" s="142"/>
      <c r="F78" s="142"/>
      <c r="G78" s="142"/>
      <c r="H78" s="142"/>
      <c r="I78" s="142"/>
      <c r="J78" s="142"/>
      <c r="K78" s="142"/>
      <c r="L78" s="142"/>
      <c r="M78" s="142"/>
      <c r="N78" s="142"/>
      <c r="O78" s="142"/>
      <c r="P78" s="142"/>
      <c r="Q78" s="142"/>
      <c r="R78" s="142"/>
      <c r="S78" s="142"/>
      <c r="T78" s="142"/>
      <c r="U78" s="143"/>
      <c r="V78" s="111">
        <f>+AP10</f>
        <v>0</v>
      </c>
      <c r="W78" s="111">
        <f t="shared" ref="W78:AA81" si="12">+AQ10</f>
        <v>0</v>
      </c>
      <c r="X78" s="111">
        <f t="shared" si="12"/>
        <v>2</v>
      </c>
      <c r="Y78" s="111">
        <f t="shared" si="12"/>
        <v>1</v>
      </c>
      <c r="Z78" s="111">
        <f t="shared" si="12"/>
        <v>3</v>
      </c>
      <c r="AA78" s="111">
        <f t="shared" si="12"/>
        <v>0</v>
      </c>
      <c r="AB78" s="111">
        <f>SUM(V78:AA78)</f>
        <v>6</v>
      </c>
      <c r="AC78" s="33">
        <f>V78/$AB78</f>
        <v>0</v>
      </c>
      <c r="AD78" s="33">
        <f t="shared" ref="AD78:AH81" si="13">W78/$AB78</f>
        <v>0</v>
      </c>
      <c r="AE78" s="33">
        <f t="shared" si="13"/>
        <v>0.33333333333333331</v>
      </c>
      <c r="AF78" s="33">
        <f t="shared" si="13"/>
        <v>0.16666666666666666</v>
      </c>
      <c r="AG78" s="33">
        <f t="shared" si="13"/>
        <v>0.5</v>
      </c>
      <c r="AH78" s="33">
        <f t="shared" si="13"/>
        <v>0</v>
      </c>
      <c r="AI78" s="55">
        <f>(V78+W78)/(V78+W78+X78+Y78+Z78)</f>
        <v>0</v>
      </c>
      <c r="AJ78" s="55">
        <f>(X78+Y78+Z78)/(V78+W78+X78+Y78+Z78)</f>
        <v>1</v>
      </c>
      <c r="AK78" s="112">
        <f>+BC10</f>
        <v>4.17</v>
      </c>
      <c r="AL78" s="112">
        <f t="shared" ref="AL78:AN81" si="14">+BD10</f>
        <v>0.98</v>
      </c>
      <c r="AM78" s="113">
        <f t="shared" si="14"/>
        <v>5</v>
      </c>
      <c r="AN78" s="113">
        <f t="shared" si="14"/>
        <v>5</v>
      </c>
      <c r="AQ78" s="56" t="s">
        <v>184</v>
      </c>
      <c r="AR78" s="56" t="s">
        <v>185</v>
      </c>
      <c r="AS78" s="56" t="s">
        <v>186</v>
      </c>
      <c r="AT78" s="56" t="s">
        <v>187</v>
      </c>
    </row>
    <row r="79" spans="1:46" s="56" customFormat="1" ht="18.75" customHeight="1">
      <c r="A79" s="54" t="s">
        <v>99</v>
      </c>
      <c r="B79" s="141" t="s">
        <v>37</v>
      </c>
      <c r="C79" s="142"/>
      <c r="D79" s="142"/>
      <c r="E79" s="142"/>
      <c r="F79" s="142"/>
      <c r="G79" s="142"/>
      <c r="H79" s="142"/>
      <c r="I79" s="142"/>
      <c r="J79" s="142"/>
      <c r="K79" s="142"/>
      <c r="L79" s="142"/>
      <c r="M79" s="142"/>
      <c r="N79" s="142"/>
      <c r="O79" s="142"/>
      <c r="P79" s="142"/>
      <c r="Q79" s="142"/>
      <c r="R79" s="142"/>
      <c r="S79" s="142"/>
      <c r="T79" s="142"/>
      <c r="U79" s="143"/>
      <c r="V79" s="111">
        <f t="shared" ref="V79:V81" si="15">+AP11</f>
        <v>0</v>
      </c>
      <c r="W79" s="111">
        <f t="shared" si="12"/>
        <v>0</v>
      </c>
      <c r="X79" s="111">
        <f t="shared" si="12"/>
        <v>2</v>
      </c>
      <c r="Y79" s="111">
        <f t="shared" si="12"/>
        <v>2</v>
      </c>
      <c r="Z79" s="111">
        <f t="shared" si="12"/>
        <v>2</v>
      </c>
      <c r="AA79" s="111">
        <f t="shared" si="12"/>
        <v>0</v>
      </c>
      <c r="AB79" s="111">
        <f t="shared" ref="AB79:AB81" si="16">SUM(V79:AA79)</f>
        <v>6</v>
      </c>
      <c r="AC79" s="33">
        <f>V79/$AB79</f>
        <v>0</v>
      </c>
      <c r="AD79" s="33">
        <f t="shared" si="13"/>
        <v>0</v>
      </c>
      <c r="AE79" s="33">
        <f t="shared" si="13"/>
        <v>0.33333333333333331</v>
      </c>
      <c r="AF79" s="33">
        <f t="shared" si="13"/>
        <v>0.33333333333333331</v>
      </c>
      <c r="AG79" s="33">
        <f t="shared" si="13"/>
        <v>0.33333333333333331</v>
      </c>
      <c r="AH79" s="33">
        <f t="shared" si="13"/>
        <v>0</v>
      </c>
      <c r="AI79" s="55">
        <f t="shared" ref="AI79:AI81" si="17">(V79+W79)/(V79+W79+X79+Y79+Z79)</f>
        <v>0</v>
      </c>
      <c r="AJ79" s="55">
        <f t="shared" ref="AJ79:AJ81" si="18">(X79+Y79+Z79)/(V79+W79+X79+Y79+Z79)</f>
        <v>1</v>
      </c>
      <c r="AK79" s="112">
        <f t="shared" ref="AK79:AK81" si="19">+BC11</f>
        <v>4</v>
      </c>
      <c r="AL79" s="112">
        <f t="shared" si="14"/>
        <v>0.89</v>
      </c>
      <c r="AM79" s="113">
        <f t="shared" si="14"/>
        <v>4</v>
      </c>
      <c r="AN79" s="113">
        <f t="shared" si="14"/>
        <v>3</v>
      </c>
      <c r="AO79" s="56" t="s">
        <v>180</v>
      </c>
      <c r="AP79" s="56" t="s">
        <v>72</v>
      </c>
      <c r="AQ79" s="56">
        <v>4</v>
      </c>
      <c r="AR79" s="56">
        <v>66.7</v>
      </c>
      <c r="AS79" s="56">
        <v>66.7</v>
      </c>
      <c r="AT79" s="56">
        <v>66.7</v>
      </c>
    </row>
    <row r="80" spans="1:46" s="56" customFormat="1" ht="18.75" customHeight="1">
      <c r="A80" s="54" t="s">
        <v>100</v>
      </c>
      <c r="B80" s="141" t="s">
        <v>39</v>
      </c>
      <c r="C80" s="142"/>
      <c r="D80" s="142"/>
      <c r="E80" s="142"/>
      <c r="F80" s="142"/>
      <c r="G80" s="142"/>
      <c r="H80" s="142"/>
      <c r="I80" s="142"/>
      <c r="J80" s="142"/>
      <c r="K80" s="142"/>
      <c r="L80" s="142"/>
      <c r="M80" s="142"/>
      <c r="N80" s="142"/>
      <c r="O80" s="142"/>
      <c r="P80" s="142"/>
      <c r="Q80" s="142"/>
      <c r="R80" s="142"/>
      <c r="S80" s="142"/>
      <c r="T80" s="142"/>
      <c r="U80" s="143"/>
      <c r="V80" s="111">
        <f t="shared" si="15"/>
        <v>0</v>
      </c>
      <c r="W80" s="111">
        <f t="shared" si="12"/>
        <v>0</v>
      </c>
      <c r="X80" s="111">
        <f t="shared" si="12"/>
        <v>0</v>
      </c>
      <c r="Y80" s="111">
        <f t="shared" si="12"/>
        <v>3</v>
      </c>
      <c r="Z80" s="111">
        <f t="shared" si="12"/>
        <v>3</v>
      </c>
      <c r="AA80" s="111">
        <f t="shared" si="12"/>
        <v>0</v>
      </c>
      <c r="AB80" s="111">
        <f t="shared" si="16"/>
        <v>6</v>
      </c>
      <c r="AC80" s="33">
        <f>V80/$AB80</f>
        <v>0</v>
      </c>
      <c r="AD80" s="33">
        <f t="shared" si="13"/>
        <v>0</v>
      </c>
      <c r="AE80" s="33">
        <f t="shared" si="13"/>
        <v>0</v>
      </c>
      <c r="AF80" s="33">
        <f t="shared" si="13"/>
        <v>0.5</v>
      </c>
      <c r="AG80" s="33">
        <f t="shared" si="13"/>
        <v>0.5</v>
      </c>
      <c r="AH80" s="33">
        <f t="shared" si="13"/>
        <v>0</v>
      </c>
      <c r="AI80" s="55">
        <f t="shared" si="17"/>
        <v>0</v>
      </c>
      <c r="AJ80" s="55">
        <f t="shared" si="18"/>
        <v>1</v>
      </c>
      <c r="AK80" s="112">
        <f t="shared" si="19"/>
        <v>4.5</v>
      </c>
      <c r="AL80" s="112">
        <f t="shared" si="14"/>
        <v>0.55000000000000004</v>
      </c>
      <c r="AM80" s="113">
        <f t="shared" si="14"/>
        <v>5</v>
      </c>
      <c r="AN80" s="113">
        <f t="shared" si="14"/>
        <v>4</v>
      </c>
      <c r="AP80" s="56" t="s">
        <v>73</v>
      </c>
      <c r="AQ80" s="56">
        <v>2</v>
      </c>
      <c r="AR80" s="56">
        <v>33.299999999999997</v>
      </c>
      <c r="AS80" s="56">
        <v>33.299999999999997</v>
      </c>
      <c r="AT80" s="56">
        <v>100</v>
      </c>
    </row>
    <row r="81" spans="1:48" s="53" customFormat="1" ht="16.5" customHeight="1">
      <c r="A81" s="54" t="s">
        <v>101</v>
      </c>
      <c r="B81" s="141" t="s">
        <v>102</v>
      </c>
      <c r="C81" s="142"/>
      <c r="D81" s="142"/>
      <c r="E81" s="142"/>
      <c r="F81" s="142"/>
      <c r="G81" s="142"/>
      <c r="H81" s="142"/>
      <c r="I81" s="142"/>
      <c r="J81" s="142"/>
      <c r="K81" s="142"/>
      <c r="L81" s="142"/>
      <c r="M81" s="142"/>
      <c r="N81" s="142"/>
      <c r="O81" s="142"/>
      <c r="P81" s="142"/>
      <c r="Q81" s="142"/>
      <c r="R81" s="142"/>
      <c r="S81" s="142"/>
      <c r="T81" s="142"/>
      <c r="U81" s="143"/>
      <c r="V81" s="111">
        <f t="shared" si="15"/>
        <v>0</v>
      </c>
      <c r="W81" s="111">
        <f t="shared" si="12"/>
        <v>0</v>
      </c>
      <c r="X81" s="111">
        <f t="shared" si="12"/>
        <v>1</v>
      </c>
      <c r="Y81" s="111">
        <f t="shared" si="12"/>
        <v>0</v>
      </c>
      <c r="Z81" s="111">
        <f t="shared" si="12"/>
        <v>5</v>
      </c>
      <c r="AA81" s="111">
        <f t="shared" si="12"/>
        <v>0</v>
      </c>
      <c r="AB81" s="111">
        <f t="shared" si="16"/>
        <v>6</v>
      </c>
      <c r="AC81" s="33">
        <f>V81/$AB81</f>
        <v>0</v>
      </c>
      <c r="AD81" s="33">
        <f t="shared" si="13"/>
        <v>0</v>
      </c>
      <c r="AE81" s="33">
        <f t="shared" si="13"/>
        <v>0.16666666666666666</v>
      </c>
      <c r="AF81" s="33">
        <f t="shared" si="13"/>
        <v>0</v>
      </c>
      <c r="AG81" s="33">
        <f t="shared" si="13"/>
        <v>0.83333333333333337</v>
      </c>
      <c r="AH81" s="33">
        <f t="shared" si="13"/>
        <v>0</v>
      </c>
      <c r="AI81" s="55">
        <f t="shared" si="17"/>
        <v>0</v>
      </c>
      <c r="AJ81" s="55">
        <f t="shared" si="18"/>
        <v>1</v>
      </c>
      <c r="AK81" s="112">
        <f t="shared" si="19"/>
        <v>4.67</v>
      </c>
      <c r="AL81" s="112">
        <f t="shared" si="14"/>
        <v>0.82</v>
      </c>
      <c r="AM81" s="113">
        <f t="shared" si="14"/>
        <v>5</v>
      </c>
      <c r="AN81" s="113">
        <f t="shared" si="14"/>
        <v>5</v>
      </c>
      <c r="AP81" s="53" t="s">
        <v>13</v>
      </c>
      <c r="AQ81" s="53">
        <v>6</v>
      </c>
      <c r="AR81" s="53">
        <v>100</v>
      </c>
      <c r="AS81" s="53">
        <v>100</v>
      </c>
    </row>
    <row r="82" spans="1:48" s="53" customFormat="1" ht="16.5" customHeight="1">
      <c r="A82" s="61"/>
      <c r="B82" s="61"/>
      <c r="C82" s="65"/>
      <c r="D82" s="57"/>
      <c r="E82" s="57"/>
      <c r="F82" s="57"/>
      <c r="G82" s="57"/>
      <c r="H82" s="57"/>
      <c r="I82" s="57"/>
      <c r="J82" s="57"/>
      <c r="K82" s="66"/>
      <c r="L82" s="66"/>
      <c r="M82" s="57"/>
      <c r="N82" s="57"/>
      <c r="O82" s="57"/>
      <c r="P82" s="58"/>
      <c r="Q82" s="58"/>
      <c r="R82" s="58"/>
      <c r="S82" s="58"/>
      <c r="T82" s="66"/>
      <c r="U82" s="66"/>
      <c r="V82" s="58"/>
      <c r="W82" s="58"/>
      <c r="X82" s="58"/>
      <c r="Y82" s="58"/>
      <c r="Z82" s="58"/>
      <c r="AA82" s="59"/>
      <c r="AB82" s="59"/>
      <c r="AC82" s="59"/>
      <c r="AD82" s="59"/>
      <c r="AE82" s="59"/>
      <c r="AF82" s="59"/>
      <c r="AG82" s="59"/>
      <c r="AH82" s="59"/>
      <c r="AI82" s="59"/>
      <c r="AJ82" s="59"/>
      <c r="AK82" s="59"/>
      <c r="AL82" s="59"/>
      <c r="AM82" s="59"/>
      <c r="AN82" s="59"/>
      <c r="AO82" s="53" t="s">
        <v>166</v>
      </c>
    </row>
    <row r="83" spans="1:48" s="53" customFormat="1" ht="35.25" customHeight="1">
      <c r="A83" s="139" t="s">
        <v>103</v>
      </c>
      <c r="B83" s="139"/>
      <c r="C83" s="139"/>
      <c r="D83" s="139"/>
      <c r="E83" s="139"/>
      <c r="F83" s="139"/>
      <c r="G83" s="139"/>
      <c r="H83" s="139"/>
      <c r="I83" s="139"/>
      <c r="J83" s="139"/>
      <c r="K83" s="139"/>
      <c r="L83" s="139"/>
      <c r="M83" s="139"/>
      <c r="N83" s="139"/>
      <c r="O83" s="139"/>
      <c r="P83" s="139"/>
      <c r="Q83" s="139"/>
      <c r="R83" s="139"/>
      <c r="S83" s="139"/>
      <c r="T83" s="139"/>
      <c r="U83" s="139"/>
      <c r="V83" s="59"/>
      <c r="W83" s="59"/>
      <c r="X83" s="59"/>
      <c r="Y83" s="59"/>
      <c r="Z83" s="59"/>
      <c r="AA83" s="59"/>
      <c r="AB83" s="59"/>
      <c r="AC83" s="59"/>
      <c r="AD83" s="59"/>
      <c r="AE83" s="59"/>
      <c r="AF83" s="59"/>
      <c r="AG83" s="59"/>
      <c r="AH83" s="59"/>
      <c r="AI83" s="59"/>
      <c r="AJ83" s="59"/>
      <c r="AK83" s="59"/>
      <c r="AL83" s="59"/>
      <c r="AM83" s="59"/>
      <c r="AN83" s="59"/>
    </row>
    <row r="84" spans="1:48" s="74" customFormat="1" ht="16.5" customHeight="1">
      <c r="A84" s="72"/>
      <c r="B84" s="72"/>
      <c r="C84" s="72"/>
      <c r="D84" s="72"/>
      <c r="E84" s="72"/>
      <c r="F84" s="72"/>
      <c r="G84" s="72"/>
      <c r="H84" s="72"/>
      <c r="I84" s="72"/>
      <c r="J84" s="72"/>
      <c r="K84" s="72"/>
      <c r="L84" s="72"/>
      <c r="M84" s="72"/>
      <c r="N84" s="72"/>
      <c r="O84" s="72"/>
      <c r="P84" s="72"/>
      <c r="Q84" s="72"/>
      <c r="R84" s="72"/>
      <c r="S84" s="72"/>
      <c r="T84" s="72"/>
      <c r="U84" s="72"/>
      <c r="V84" s="73"/>
      <c r="W84" s="73"/>
      <c r="X84" s="73"/>
      <c r="Y84" s="73"/>
      <c r="Z84" s="73"/>
      <c r="AA84" s="73"/>
      <c r="AB84" s="73"/>
      <c r="AC84" s="73"/>
      <c r="AD84" s="73"/>
      <c r="AE84" s="73"/>
      <c r="AF84" s="73"/>
      <c r="AG84" s="73"/>
      <c r="AH84" s="73"/>
      <c r="AI84" s="73"/>
      <c r="AJ84" s="73"/>
      <c r="AK84" s="73"/>
      <c r="AL84" s="73"/>
      <c r="AM84" s="73"/>
      <c r="AN84" s="73"/>
    </row>
    <row r="85" spans="1:48" s="53" customFormat="1" ht="16.5" customHeight="1">
      <c r="A85" s="61"/>
      <c r="B85" s="61"/>
      <c r="C85" s="61"/>
      <c r="D85" s="61"/>
      <c r="E85" s="61"/>
      <c r="F85" s="61"/>
      <c r="G85" s="59"/>
      <c r="H85" s="59"/>
      <c r="I85" s="59"/>
      <c r="J85" s="59"/>
      <c r="K85" s="58"/>
      <c r="L85" s="58"/>
      <c r="M85" s="57"/>
      <c r="N85" s="59"/>
      <c r="O85" s="59"/>
      <c r="P85" s="59"/>
      <c r="Q85" s="59"/>
      <c r="R85" s="59"/>
      <c r="S85" s="59"/>
      <c r="T85" s="59"/>
      <c r="U85" s="59"/>
      <c r="V85" s="59"/>
      <c r="W85" s="59"/>
      <c r="X85" s="59"/>
      <c r="Y85" s="59"/>
      <c r="Z85" s="59"/>
      <c r="AA85" s="59"/>
      <c r="AB85" s="59"/>
      <c r="AC85" s="59"/>
      <c r="AD85" s="59"/>
      <c r="AE85" s="59"/>
      <c r="AF85" s="59"/>
      <c r="AG85" s="59"/>
      <c r="AH85" s="59"/>
      <c r="AI85" s="59"/>
      <c r="AJ85" s="59"/>
      <c r="AK85" s="59"/>
      <c r="AL85" s="59"/>
      <c r="AM85" s="59"/>
      <c r="AN85" s="59"/>
    </row>
    <row r="86" spans="1:48" s="53" customFormat="1" ht="18.75" customHeight="1">
      <c r="A86" s="61"/>
      <c r="B86" s="61"/>
      <c r="C86" s="61"/>
      <c r="D86" s="61"/>
      <c r="E86" s="61"/>
      <c r="F86" s="61"/>
      <c r="G86" s="59"/>
      <c r="H86" s="59"/>
      <c r="I86" s="59"/>
      <c r="J86" s="59"/>
      <c r="K86" s="57"/>
      <c r="L86" s="57"/>
      <c r="M86" s="57"/>
      <c r="N86" s="57"/>
      <c r="O86" s="59"/>
      <c r="P86" s="59"/>
      <c r="Q86" s="59"/>
      <c r="R86" s="59"/>
      <c r="S86" s="59"/>
      <c r="T86" s="59"/>
      <c r="U86" s="59"/>
      <c r="V86" s="59"/>
      <c r="W86" s="59"/>
      <c r="X86" s="59"/>
      <c r="Y86" s="59"/>
      <c r="Z86" s="59"/>
      <c r="AA86" s="59"/>
      <c r="AB86" s="59"/>
      <c r="AC86" s="59"/>
      <c r="AD86" s="59"/>
      <c r="AE86" s="59"/>
      <c r="AF86" s="59"/>
      <c r="AG86" s="59"/>
      <c r="AH86" s="59"/>
      <c r="AI86" s="59"/>
      <c r="AJ86" s="59"/>
      <c r="AK86" s="59"/>
      <c r="AL86" s="59"/>
      <c r="AM86" s="59"/>
      <c r="AN86" s="59"/>
      <c r="AO86" s="114" t="s">
        <v>193</v>
      </c>
    </row>
    <row r="87" spans="1:48" s="53" customFormat="1" ht="16.5" customHeight="1">
      <c r="A87" s="57"/>
      <c r="B87" s="57"/>
      <c r="C87" s="57"/>
      <c r="D87" s="57"/>
      <c r="E87" s="57"/>
      <c r="F87" s="57"/>
      <c r="G87" s="57"/>
      <c r="H87" s="57"/>
      <c r="I87" s="57"/>
      <c r="J87" s="57"/>
      <c r="K87" s="57"/>
      <c r="L87" s="57"/>
      <c r="M87" s="57"/>
      <c r="N87" s="57"/>
      <c r="O87" s="57"/>
      <c r="P87" s="57"/>
      <c r="Q87" s="57"/>
      <c r="R87" s="57"/>
      <c r="S87" s="57"/>
      <c r="T87" s="58"/>
      <c r="U87" s="58"/>
      <c r="V87" s="58"/>
      <c r="W87" s="58"/>
      <c r="X87" s="58"/>
      <c r="Y87" s="58"/>
      <c r="Z87" s="58"/>
      <c r="AA87" s="58"/>
      <c r="AB87" s="58"/>
      <c r="AC87" s="58"/>
      <c r="AD87" s="58"/>
      <c r="AE87" s="58"/>
      <c r="AF87" s="59"/>
      <c r="AG87" s="59"/>
      <c r="AH87" s="59"/>
      <c r="AI87" s="59"/>
      <c r="AJ87" s="59"/>
      <c r="AK87" s="59"/>
      <c r="AL87" s="59"/>
      <c r="AM87" s="59"/>
      <c r="AN87" s="59"/>
      <c r="AQ87" s="53" t="s">
        <v>184</v>
      </c>
      <c r="AR87" s="53" t="s">
        <v>185</v>
      </c>
      <c r="AS87" s="53" t="s">
        <v>186</v>
      </c>
      <c r="AT87" s="53" t="s">
        <v>187</v>
      </c>
    </row>
    <row r="88" spans="1:48" s="53" customFormat="1" ht="16.5" customHeight="1">
      <c r="A88" s="57"/>
      <c r="B88" s="67"/>
      <c r="C88" s="57"/>
      <c r="D88" s="57"/>
      <c r="E88" s="57"/>
      <c r="F88" s="57"/>
      <c r="G88" s="57"/>
      <c r="H88" s="57"/>
      <c r="I88" s="57"/>
      <c r="J88" s="57"/>
      <c r="K88" s="57"/>
      <c r="L88" s="57"/>
      <c r="M88" s="57"/>
      <c r="N88" s="57"/>
      <c r="O88" s="57"/>
      <c r="P88" s="57"/>
      <c r="Q88" s="57"/>
      <c r="R88" s="57"/>
      <c r="S88" s="57"/>
      <c r="T88" s="57"/>
      <c r="U88" s="57"/>
      <c r="V88" s="58"/>
      <c r="W88" s="58"/>
      <c r="X88" s="58"/>
      <c r="Y88" s="58"/>
      <c r="Z88" s="58"/>
      <c r="AA88" s="58"/>
      <c r="AB88" s="58"/>
      <c r="AC88" s="58"/>
      <c r="AD88" s="58"/>
      <c r="AE88" s="58"/>
      <c r="AF88" s="59"/>
      <c r="AG88" s="59"/>
      <c r="AH88" s="59"/>
      <c r="AI88" s="59"/>
      <c r="AJ88" s="59"/>
      <c r="AK88" s="59"/>
      <c r="AL88" s="59"/>
      <c r="AM88" s="59"/>
      <c r="AN88" s="59"/>
      <c r="AO88" s="53" t="s">
        <v>180</v>
      </c>
      <c r="AQ88" s="53">
        <v>4</v>
      </c>
      <c r="AR88" s="53">
        <v>66.7</v>
      </c>
      <c r="AS88" s="53">
        <v>66.7</v>
      </c>
      <c r="AT88" s="53">
        <v>66.7</v>
      </c>
    </row>
    <row r="89" spans="1:48" s="53" customFormat="1" ht="16.5" customHeight="1" thickBot="1">
      <c r="A89" s="57"/>
      <c r="B89" s="67"/>
      <c r="C89" s="57"/>
      <c r="D89" s="57"/>
      <c r="E89" s="57"/>
      <c r="F89" s="57"/>
      <c r="G89" s="57"/>
      <c r="H89" s="57"/>
      <c r="I89" s="57"/>
      <c r="J89" s="57"/>
      <c r="K89" s="57"/>
      <c r="L89" s="57"/>
      <c r="M89" s="57"/>
      <c r="N89" s="57"/>
      <c r="O89" s="57"/>
      <c r="P89" s="57"/>
      <c r="Q89" s="57"/>
      <c r="R89" s="57"/>
      <c r="S89" s="57"/>
      <c r="T89" s="57"/>
      <c r="U89" s="57"/>
      <c r="V89" s="58"/>
      <c r="W89" s="58"/>
      <c r="X89" s="58"/>
      <c r="Y89" s="58"/>
      <c r="Z89" s="58"/>
      <c r="AA89" s="58"/>
      <c r="AB89" s="58"/>
      <c r="AC89" s="58"/>
      <c r="AD89" s="58"/>
      <c r="AE89" s="58"/>
      <c r="AF89" s="58"/>
      <c r="AG89" s="58"/>
      <c r="AH89" s="58"/>
      <c r="AI89" s="58"/>
      <c r="AJ89" s="58"/>
      <c r="AK89" s="58"/>
      <c r="AL89" s="58"/>
      <c r="AM89" s="58"/>
      <c r="AN89" s="59"/>
      <c r="AP89" s="53" t="s">
        <v>194</v>
      </c>
      <c r="AQ89" s="53">
        <v>1</v>
      </c>
      <c r="AR89" s="53">
        <v>16.7</v>
      </c>
      <c r="AS89" s="53">
        <v>16.7</v>
      </c>
      <c r="AT89" s="53">
        <v>83.3</v>
      </c>
      <c r="AV89" s="53">
        <v>2</v>
      </c>
    </row>
    <row r="90" spans="1:48" s="53" customFormat="1" ht="16.5" customHeight="1">
      <c r="A90" s="57"/>
      <c r="B90" s="67"/>
      <c r="C90" s="57"/>
      <c r="D90" s="57"/>
      <c r="E90" s="57"/>
      <c r="F90" s="57"/>
      <c r="G90" s="57"/>
      <c r="H90" s="57"/>
      <c r="I90" s="57"/>
      <c r="J90" s="57"/>
      <c r="K90" s="57"/>
      <c r="L90" s="57"/>
      <c r="M90" s="57"/>
      <c r="N90" s="57"/>
      <c r="O90" s="59"/>
      <c r="P90" s="59"/>
      <c r="Q90" s="59"/>
      <c r="R90" s="59"/>
      <c r="S90" s="59"/>
      <c r="T90" s="59"/>
      <c r="U90" s="59"/>
      <c r="V90" s="121" t="s">
        <v>15</v>
      </c>
      <c r="W90" s="122"/>
      <c r="X90" s="122"/>
      <c r="Y90" s="122"/>
      <c r="Z90" s="122"/>
      <c r="AA90" s="123"/>
      <c r="AB90" s="42"/>
      <c r="AC90" s="121" t="s">
        <v>16</v>
      </c>
      <c r="AD90" s="122"/>
      <c r="AE90" s="122"/>
      <c r="AF90" s="122"/>
      <c r="AG90" s="122"/>
      <c r="AH90" s="123"/>
      <c r="AI90" s="127" t="s">
        <v>17</v>
      </c>
      <c r="AJ90" s="128"/>
      <c r="AK90" s="151" t="s">
        <v>18</v>
      </c>
      <c r="AL90" s="131"/>
      <c r="AM90" s="131"/>
      <c r="AN90" s="131"/>
      <c r="AP90" s="53" t="s">
        <v>195</v>
      </c>
      <c r="AQ90" s="53">
        <v>1</v>
      </c>
      <c r="AR90" s="53">
        <v>16.7</v>
      </c>
      <c r="AS90" s="53">
        <v>16.7</v>
      </c>
      <c r="AT90" s="53">
        <v>100</v>
      </c>
    </row>
    <row r="91" spans="1:48" s="53" customFormat="1" ht="16.5" customHeight="1">
      <c r="A91" s="57"/>
      <c r="B91" s="67"/>
      <c r="C91" s="57"/>
      <c r="D91" s="57"/>
      <c r="E91" s="57"/>
      <c r="F91" s="57"/>
      <c r="G91" s="57"/>
      <c r="H91" s="57"/>
      <c r="I91" s="57"/>
      <c r="J91" s="57"/>
      <c r="K91" s="57"/>
      <c r="L91" s="57"/>
      <c r="M91" s="57"/>
      <c r="N91" s="57"/>
      <c r="O91" s="75"/>
      <c r="P91" s="75"/>
      <c r="Q91" s="75"/>
      <c r="R91" s="75"/>
      <c r="S91" s="75"/>
      <c r="T91" s="59"/>
      <c r="U91" s="59"/>
      <c r="V91" s="159"/>
      <c r="W91" s="160"/>
      <c r="X91" s="160"/>
      <c r="Y91" s="160"/>
      <c r="Z91" s="160"/>
      <c r="AA91" s="161"/>
      <c r="AB91" s="42"/>
      <c r="AC91" s="159"/>
      <c r="AD91" s="160"/>
      <c r="AE91" s="160"/>
      <c r="AF91" s="160"/>
      <c r="AG91" s="160"/>
      <c r="AH91" s="161"/>
      <c r="AI91" s="129"/>
      <c r="AJ91" s="130"/>
      <c r="AK91" s="151"/>
      <c r="AL91" s="131"/>
      <c r="AM91" s="131"/>
      <c r="AN91" s="131"/>
      <c r="AP91" s="53" t="s">
        <v>13</v>
      </c>
      <c r="AQ91" s="53">
        <v>6</v>
      </c>
      <c r="AR91" s="53">
        <v>100</v>
      </c>
      <c r="AS91" s="53">
        <v>100</v>
      </c>
    </row>
    <row r="92" spans="1:48" s="53" customFormat="1" ht="54.75" customHeight="1">
      <c r="A92" s="57"/>
      <c r="B92" s="67"/>
      <c r="C92" s="57"/>
      <c r="D92" s="57"/>
      <c r="E92" s="57"/>
      <c r="F92" s="57"/>
      <c r="G92" s="57"/>
      <c r="H92" s="57"/>
      <c r="I92" s="57"/>
      <c r="J92" s="57"/>
      <c r="K92" s="57"/>
      <c r="L92" s="57"/>
      <c r="M92" s="57"/>
      <c r="N92" s="57"/>
      <c r="O92" s="76"/>
      <c r="P92" s="76"/>
      <c r="Q92" s="76"/>
      <c r="R92" s="76"/>
      <c r="S92" s="76"/>
      <c r="T92" s="76"/>
      <c r="U92" s="76"/>
      <c r="V92" s="48">
        <v>1</v>
      </c>
      <c r="W92" s="48">
        <v>2</v>
      </c>
      <c r="X92" s="48">
        <v>3</v>
      </c>
      <c r="Y92" s="48">
        <v>4</v>
      </c>
      <c r="Z92" s="48">
        <v>5</v>
      </c>
      <c r="AA92" s="48" t="s">
        <v>20</v>
      </c>
      <c r="AB92" s="77" t="s">
        <v>21</v>
      </c>
      <c r="AC92" s="48">
        <v>1</v>
      </c>
      <c r="AD92" s="48">
        <v>2</v>
      </c>
      <c r="AE92" s="48">
        <v>3</v>
      </c>
      <c r="AF92" s="48">
        <v>4</v>
      </c>
      <c r="AG92" s="48">
        <v>5</v>
      </c>
      <c r="AH92" s="48" t="s">
        <v>20</v>
      </c>
      <c r="AI92" s="90" t="s">
        <v>22</v>
      </c>
      <c r="AJ92" s="90" t="s">
        <v>23</v>
      </c>
      <c r="AK92" s="78" t="s">
        <v>24</v>
      </c>
      <c r="AL92" s="78" t="s">
        <v>61</v>
      </c>
      <c r="AM92" s="78" t="s">
        <v>26</v>
      </c>
      <c r="AN92" s="78" t="s">
        <v>27</v>
      </c>
      <c r="AO92" s="53" t="s">
        <v>166</v>
      </c>
    </row>
    <row r="93" spans="1:48" s="53" customFormat="1" ht="42" customHeight="1">
      <c r="A93" s="57"/>
      <c r="B93" s="67"/>
      <c r="C93" s="57"/>
      <c r="D93" s="57"/>
      <c r="E93" s="57"/>
      <c r="F93" s="57"/>
      <c r="G93" s="57"/>
      <c r="H93" s="57"/>
      <c r="I93" s="57"/>
      <c r="J93" s="57"/>
      <c r="K93" s="57"/>
      <c r="L93" s="57"/>
      <c r="M93" s="57"/>
      <c r="N93" s="57"/>
      <c r="O93" s="154" t="s">
        <v>104</v>
      </c>
      <c r="P93" s="155"/>
      <c r="Q93" s="155"/>
      <c r="R93" s="155"/>
      <c r="S93" s="155"/>
      <c r="T93" s="155"/>
      <c r="U93" s="156"/>
      <c r="V93" s="111">
        <f>+AP14</f>
        <v>0</v>
      </c>
      <c r="W93" s="111">
        <f t="shared" ref="W93:AA93" si="20">+AQ14</f>
        <v>0</v>
      </c>
      <c r="X93" s="111">
        <f t="shared" si="20"/>
        <v>0</v>
      </c>
      <c r="Y93" s="111">
        <f t="shared" si="20"/>
        <v>2</v>
      </c>
      <c r="Z93" s="111">
        <f t="shared" si="20"/>
        <v>2</v>
      </c>
      <c r="AA93" s="111">
        <f t="shared" si="20"/>
        <v>0</v>
      </c>
      <c r="AB93" s="111">
        <f>SUM(V93:AA93)</f>
        <v>4</v>
      </c>
      <c r="AC93" s="33">
        <f t="shared" ref="AC93:AH93" si="21">V93/$AB93</f>
        <v>0</v>
      </c>
      <c r="AD93" s="33">
        <f t="shared" si="21"/>
        <v>0</v>
      </c>
      <c r="AE93" s="33">
        <f t="shared" si="21"/>
        <v>0</v>
      </c>
      <c r="AF93" s="33">
        <f t="shared" si="21"/>
        <v>0.5</v>
      </c>
      <c r="AG93" s="33">
        <f t="shared" si="21"/>
        <v>0.5</v>
      </c>
      <c r="AH93" s="33">
        <f t="shared" si="21"/>
        <v>0</v>
      </c>
      <c r="AI93" s="55">
        <f>(V93+W93)/(V93+W93+X93+Y93+Z93)</f>
        <v>0</v>
      </c>
      <c r="AJ93" s="55">
        <f>(X93+Y93+Z93)/(V93+W93+X93+Y93+Z93)</f>
        <v>1</v>
      </c>
      <c r="AK93" s="112">
        <f>+BC14</f>
        <v>4.5</v>
      </c>
      <c r="AL93" s="112">
        <f t="shared" ref="AL93:AN93" si="22">+BD14</f>
        <v>0.57999999999999996</v>
      </c>
      <c r="AM93" s="113">
        <f t="shared" si="22"/>
        <v>5</v>
      </c>
      <c r="AN93" s="113">
        <f t="shared" si="22"/>
        <v>4</v>
      </c>
    </row>
    <row r="94" spans="1:48" s="53" customFormat="1" ht="16.5" customHeight="1">
      <c r="A94" s="57"/>
      <c r="B94" s="67"/>
      <c r="C94" s="57"/>
      <c r="D94" s="57"/>
      <c r="E94" s="57"/>
      <c r="F94" s="57"/>
      <c r="G94" s="57"/>
      <c r="H94" s="57"/>
      <c r="I94" s="57"/>
      <c r="J94" s="57"/>
      <c r="K94" s="57"/>
      <c r="L94" s="57"/>
      <c r="M94" s="57"/>
      <c r="N94" s="57"/>
      <c r="O94" s="57"/>
      <c r="P94" s="57"/>
      <c r="Q94" s="57"/>
      <c r="R94" s="57"/>
      <c r="S94" s="57"/>
      <c r="T94" s="57"/>
      <c r="U94" s="57"/>
      <c r="V94" s="58"/>
      <c r="W94" s="58"/>
      <c r="X94" s="58"/>
      <c r="Y94" s="58"/>
      <c r="Z94" s="58"/>
      <c r="AA94" s="58"/>
      <c r="AB94" s="58"/>
      <c r="AC94" s="58"/>
      <c r="AD94" s="58"/>
      <c r="AE94" s="58"/>
      <c r="AF94" s="58"/>
      <c r="AG94" s="58"/>
      <c r="AH94" s="58"/>
      <c r="AI94" s="58"/>
      <c r="AJ94" s="58"/>
      <c r="AK94" s="58"/>
      <c r="AL94" s="58"/>
      <c r="AM94" s="58"/>
      <c r="AN94" s="59"/>
    </row>
    <row r="95" spans="1:48" s="53" customFormat="1" ht="16.5" customHeight="1">
      <c r="A95" s="57"/>
      <c r="B95" s="67"/>
      <c r="C95" s="57"/>
      <c r="D95" s="57"/>
      <c r="E95" s="57"/>
      <c r="F95" s="57"/>
      <c r="G95" s="57"/>
      <c r="H95" s="57"/>
      <c r="I95" s="57"/>
      <c r="J95" s="57"/>
      <c r="K95" s="57"/>
      <c r="L95" s="57"/>
      <c r="M95" s="57"/>
      <c r="N95" s="57"/>
      <c r="O95" s="57"/>
      <c r="P95" s="57"/>
      <c r="Q95" s="57"/>
      <c r="R95" s="57"/>
      <c r="S95" s="57"/>
      <c r="T95" s="57"/>
      <c r="U95" s="57"/>
      <c r="V95" s="58"/>
      <c r="W95" s="58"/>
      <c r="X95" s="58"/>
      <c r="Y95" s="58"/>
      <c r="Z95" s="58"/>
      <c r="AA95" s="58"/>
      <c r="AB95" s="58"/>
      <c r="AC95" s="58"/>
      <c r="AD95" s="58"/>
      <c r="AE95" s="58"/>
      <c r="AF95" s="58"/>
      <c r="AG95" s="58"/>
      <c r="AH95" s="58"/>
      <c r="AI95" s="58"/>
      <c r="AJ95" s="58"/>
      <c r="AK95" s="58"/>
      <c r="AL95" s="58"/>
      <c r="AM95" s="58"/>
      <c r="AN95" s="59"/>
    </row>
    <row r="96" spans="1:48" s="53" customFormat="1" ht="16.5" customHeight="1">
      <c r="A96" s="57"/>
      <c r="B96" s="67"/>
      <c r="C96" s="57"/>
      <c r="D96" s="57"/>
      <c r="E96" s="57"/>
      <c r="F96" s="57"/>
      <c r="G96" s="57"/>
      <c r="H96" s="57"/>
      <c r="I96" s="57"/>
      <c r="J96" s="57"/>
      <c r="K96" s="57"/>
      <c r="L96" s="57"/>
      <c r="M96" s="57"/>
      <c r="N96" s="57"/>
      <c r="O96" s="57"/>
      <c r="P96" s="100"/>
      <c r="Q96" s="57"/>
      <c r="R96" s="57"/>
      <c r="S96" s="57"/>
      <c r="T96" s="57"/>
      <c r="U96" s="57"/>
      <c r="V96" s="58"/>
      <c r="W96" s="58"/>
      <c r="X96" s="58"/>
      <c r="Y96" s="58"/>
      <c r="Z96" s="58"/>
      <c r="AA96" s="58"/>
      <c r="AB96" s="58"/>
      <c r="AC96" s="58"/>
      <c r="AD96" s="58"/>
      <c r="AE96" s="58"/>
      <c r="AF96" s="58"/>
      <c r="AG96" s="58"/>
      <c r="AH96" s="58"/>
      <c r="AI96" s="58"/>
      <c r="AJ96" s="58"/>
      <c r="AK96" s="58"/>
      <c r="AL96" s="58"/>
      <c r="AM96" s="58"/>
      <c r="AN96" s="59"/>
      <c r="AO96" s="53" t="s">
        <v>196</v>
      </c>
    </row>
    <row r="97" spans="1:48" s="53" customFormat="1" ht="16.5" customHeight="1">
      <c r="A97" s="57"/>
      <c r="B97" s="67"/>
      <c r="C97" s="57"/>
      <c r="D97" s="57"/>
      <c r="E97" s="57"/>
      <c r="F97" s="57"/>
      <c r="G97" s="57"/>
      <c r="H97" s="57"/>
      <c r="I97" s="57"/>
      <c r="J97" s="57"/>
      <c r="K97" s="57"/>
      <c r="L97" s="57"/>
      <c r="M97" s="57"/>
      <c r="N97" s="57"/>
      <c r="O97" s="57"/>
      <c r="P97" s="100"/>
      <c r="Q97" s="57"/>
      <c r="R97" s="57"/>
      <c r="S97" s="57"/>
      <c r="T97" s="57"/>
      <c r="U97" s="57"/>
      <c r="V97" s="58"/>
      <c r="W97" s="58"/>
      <c r="X97" s="58"/>
      <c r="Y97" s="58"/>
      <c r="Z97" s="58"/>
      <c r="AA97" s="58"/>
      <c r="AB97" s="58"/>
      <c r="AC97" s="58"/>
      <c r="AD97" s="58"/>
      <c r="AE97" s="58"/>
      <c r="AF97" s="58"/>
      <c r="AG97" s="58"/>
      <c r="AH97" s="58"/>
      <c r="AI97" s="58"/>
      <c r="AJ97" s="58"/>
      <c r="AK97" s="58"/>
      <c r="AL97" s="58"/>
      <c r="AM97" s="58"/>
      <c r="AN97" s="59"/>
      <c r="AQ97" s="53" t="s">
        <v>184</v>
      </c>
      <c r="AR97" s="53" t="s">
        <v>185</v>
      </c>
      <c r="AS97" s="53" t="s">
        <v>186</v>
      </c>
      <c r="AT97" s="53" t="s">
        <v>187</v>
      </c>
    </row>
    <row r="98" spans="1:48" s="53" customFormat="1" ht="16.5" customHeight="1">
      <c r="A98" s="57"/>
      <c r="B98" s="67"/>
      <c r="C98" s="57"/>
      <c r="D98" s="57"/>
      <c r="E98" s="57"/>
      <c r="F98" s="57"/>
      <c r="G98" s="57"/>
      <c r="H98" s="57"/>
      <c r="I98" s="57"/>
      <c r="J98" s="57"/>
      <c r="K98" s="57"/>
      <c r="L98" s="57"/>
      <c r="M98" s="57"/>
      <c r="N98" s="57"/>
      <c r="O98" s="57"/>
      <c r="P98" s="100"/>
      <c r="Q98" s="57"/>
      <c r="R98" s="57"/>
      <c r="S98" s="57"/>
      <c r="T98" s="57"/>
      <c r="U98" s="57"/>
      <c r="V98" s="58"/>
      <c r="W98" s="58"/>
      <c r="X98" s="58"/>
      <c r="Y98" s="58"/>
      <c r="Z98" s="58"/>
      <c r="AA98" s="58"/>
      <c r="AB98" s="58"/>
      <c r="AC98" s="58"/>
      <c r="AD98" s="58"/>
      <c r="AE98" s="58"/>
      <c r="AF98" s="58"/>
      <c r="AG98" s="58"/>
      <c r="AH98" s="58"/>
      <c r="AI98" s="58"/>
      <c r="AJ98" s="58"/>
      <c r="AK98" s="58"/>
      <c r="AL98" s="58"/>
      <c r="AM98" s="58"/>
      <c r="AN98" s="59"/>
      <c r="AO98" s="53" t="s">
        <v>180</v>
      </c>
      <c r="AP98" s="53" t="s">
        <v>72</v>
      </c>
      <c r="AQ98" s="53">
        <v>2</v>
      </c>
      <c r="AR98" s="53">
        <v>33.299999999999997</v>
      </c>
      <c r="AS98" s="53">
        <v>33.299999999999997</v>
      </c>
      <c r="AT98" s="53">
        <v>33.299999999999997</v>
      </c>
    </row>
    <row r="99" spans="1:48" s="53" customFormat="1" ht="31.5" customHeight="1">
      <c r="A99" s="57"/>
      <c r="B99" s="162" t="s">
        <v>195</v>
      </c>
      <c r="C99" s="162"/>
      <c r="D99" s="162"/>
      <c r="E99" s="162"/>
      <c r="F99" s="162"/>
      <c r="G99" s="162"/>
      <c r="H99" s="162"/>
      <c r="I99" s="162"/>
      <c r="J99" s="162"/>
      <c r="K99" s="162"/>
      <c r="L99" s="162"/>
      <c r="M99" s="162"/>
      <c r="N99" s="162"/>
      <c r="O99" s="162"/>
      <c r="P99" s="162"/>
      <c r="Q99" s="162"/>
      <c r="R99" s="162"/>
      <c r="S99" s="162"/>
      <c r="T99" s="162"/>
      <c r="U99" s="162"/>
      <c r="V99" s="162"/>
      <c r="W99" s="162"/>
      <c r="X99" s="162"/>
      <c r="Y99" s="162"/>
      <c r="Z99" s="162"/>
      <c r="AA99" s="162"/>
      <c r="AB99" s="162"/>
      <c r="AC99" s="162"/>
      <c r="AD99" s="162"/>
      <c r="AE99" s="162"/>
      <c r="AF99" s="162"/>
      <c r="AG99" s="162"/>
      <c r="AH99" s="162"/>
      <c r="AI99" s="162"/>
      <c r="AJ99" s="162"/>
      <c r="AK99" s="162"/>
      <c r="AL99" s="162"/>
      <c r="AM99" s="162"/>
      <c r="AN99" s="162"/>
      <c r="AP99" s="53" t="s">
        <v>73</v>
      </c>
      <c r="AQ99" s="53">
        <v>4</v>
      </c>
      <c r="AR99" s="53">
        <v>66.7</v>
      </c>
      <c r="AS99" s="53">
        <v>66.7</v>
      </c>
      <c r="AT99" s="53">
        <v>100</v>
      </c>
    </row>
    <row r="100" spans="1:48" s="53" customFormat="1" ht="16.5" customHeight="1">
      <c r="A100" s="61"/>
      <c r="B100" s="61"/>
      <c r="C100" s="65"/>
      <c r="D100" s="57"/>
      <c r="E100" s="57"/>
      <c r="F100" s="57"/>
      <c r="G100" s="57"/>
      <c r="H100" s="57"/>
      <c r="I100" s="57"/>
      <c r="J100" s="57"/>
      <c r="K100" s="66"/>
      <c r="L100" s="66"/>
      <c r="M100" s="57"/>
      <c r="N100" s="57"/>
      <c r="O100" s="57"/>
      <c r="P100" s="58"/>
      <c r="Q100" s="58"/>
      <c r="R100" s="58"/>
      <c r="S100" s="58"/>
      <c r="T100" s="66"/>
      <c r="U100" s="66"/>
      <c r="V100" s="58"/>
      <c r="W100" s="58"/>
      <c r="X100" s="58"/>
      <c r="Y100" s="58"/>
      <c r="Z100" s="58"/>
      <c r="AA100" s="59"/>
      <c r="AB100" s="59"/>
      <c r="AC100" s="59"/>
      <c r="AD100" s="59"/>
      <c r="AE100" s="59"/>
      <c r="AF100" s="59"/>
      <c r="AG100" s="59"/>
      <c r="AH100" s="59"/>
      <c r="AI100" s="59"/>
      <c r="AJ100" s="59"/>
      <c r="AK100" s="59"/>
      <c r="AL100" s="59"/>
      <c r="AM100" s="59"/>
      <c r="AN100" s="59"/>
      <c r="AP100" s="53" t="s">
        <v>13</v>
      </c>
      <c r="AQ100" s="53">
        <v>6</v>
      </c>
      <c r="AR100" s="53">
        <v>100</v>
      </c>
      <c r="AS100" s="53">
        <v>100</v>
      </c>
    </row>
    <row r="101" spans="1:48" s="53" customFormat="1" ht="16.5" customHeight="1">
      <c r="A101" s="119" t="s">
        <v>40</v>
      </c>
      <c r="B101" s="119"/>
      <c r="C101" s="119"/>
      <c r="D101" s="119"/>
      <c r="E101" s="119"/>
      <c r="F101" s="119"/>
      <c r="G101" s="119"/>
      <c r="H101" s="119"/>
      <c r="I101" s="119"/>
      <c r="J101" s="119"/>
      <c r="K101" s="119"/>
      <c r="L101" s="119"/>
      <c r="M101" s="119"/>
      <c r="N101" s="119"/>
      <c r="O101" s="119"/>
      <c r="P101" s="119"/>
      <c r="Q101" s="119"/>
      <c r="R101" s="119"/>
      <c r="S101" s="119"/>
      <c r="T101" s="119"/>
      <c r="U101" s="119"/>
      <c r="V101" s="58"/>
      <c r="W101" s="58"/>
      <c r="X101" s="58"/>
      <c r="Y101" s="58"/>
      <c r="Z101" s="58"/>
      <c r="AA101" s="59"/>
      <c r="AB101" s="59"/>
      <c r="AC101" s="59"/>
      <c r="AD101" s="59"/>
      <c r="AE101" s="59"/>
      <c r="AF101" s="59"/>
      <c r="AG101" s="59"/>
      <c r="AH101" s="59"/>
      <c r="AI101" s="59"/>
      <c r="AJ101" s="59"/>
      <c r="AK101" s="59"/>
      <c r="AL101" s="59"/>
      <c r="AM101" s="59"/>
      <c r="AN101" s="59"/>
      <c r="AO101" s="53" t="s">
        <v>166</v>
      </c>
    </row>
    <row r="102" spans="1:48" s="53" customFormat="1" ht="16.5" customHeight="1">
      <c r="A102" s="120"/>
      <c r="B102" s="120"/>
      <c r="C102" s="120"/>
      <c r="D102" s="120"/>
      <c r="E102" s="120"/>
      <c r="F102" s="120"/>
      <c r="G102" s="120"/>
      <c r="H102" s="120"/>
      <c r="I102" s="120"/>
      <c r="J102" s="120"/>
      <c r="K102" s="120"/>
      <c r="L102" s="120"/>
      <c r="M102" s="120"/>
      <c r="N102" s="120"/>
      <c r="O102" s="120"/>
      <c r="P102" s="120"/>
      <c r="Q102" s="120"/>
      <c r="R102" s="120"/>
      <c r="S102" s="120"/>
      <c r="T102" s="120"/>
      <c r="U102" s="120"/>
      <c r="V102" s="58"/>
      <c r="W102" s="58"/>
      <c r="X102" s="58"/>
      <c r="Y102" s="58"/>
      <c r="Z102" s="58"/>
      <c r="AA102" s="59"/>
      <c r="AB102" s="59"/>
      <c r="AC102" s="59"/>
      <c r="AD102" s="59"/>
      <c r="AE102" s="59"/>
      <c r="AF102" s="59"/>
      <c r="AG102" s="59"/>
      <c r="AH102" s="59"/>
      <c r="AI102" s="59"/>
      <c r="AJ102" s="59"/>
      <c r="AK102" s="59"/>
      <c r="AL102" s="59"/>
      <c r="AM102" s="59"/>
      <c r="AN102" s="59"/>
    </row>
    <row r="103" spans="1:48" s="53" customFormat="1" ht="36.75" customHeight="1">
      <c r="A103" s="139" t="s">
        <v>105</v>
      </c>
      <c r="B103" s="139"/>
      <c r="C103" s="139"/>
      <c r="D103" s="139"/>
      <c r="E103" s="139"/>
      <c r="F103" s="139"/>
      <c r="G103" s="139"/>
      <c r="H103" s="139"/>
      <c r="I103" s="139"/>
      <c r="J103" s="139"/>
      <c r="K103" s="139"/>
      <c r="L103" s="139"/>
      <c r="M103" s="139"/>
      <c r="N103" s="139"/>
      <c r="O103" s="139"/>
      <c r="P103" s="139"/>
      <c r="Q103" s="139"/>
      <c r="R103" s="139"/>
      <c r="S103" s="139"/>
      <c r="T103" s="139"/>
      <c r="U103" s="139"/>
      <c r="AB103" s="59"/>
      <c r="AC103" s="59"/>
      <c r="AD103" s="59"/>
      <c r="AE103" s="59"/>
      <c r="AF103" s="59"/>
      <c r="AG103" s="59"/>
      <c r="AH103" s="59"/>
      <c r="AI103" s="59"/>
      <c r="AJ103" s="59"/>
      <c r="AK103" s="59"/>
      <c r="AL103" s="59"/>
      <c r="AM103" s="59"/>
      <c r="AN103" s="59"/>
    </row>
    <row r="104" spans="1:48" s="102" customFormat="1" ht="16.5" customHeight="1">
      <c r="A104" s="158"/>
      <c r="B104" s="158"/>
      <c r="C104" s="158"/>
      <c r="D104" s="158"/>
      <c r="E104" s="158"/>
      <c r="F104" s="158"/>
      <c r="K104" s="103"/>
      <c r="L104" s="103"/>
      <c r="M104" s="104"/>
      <c r="N104" s="56"/>
      <c r="O104" s="56"/>
      <c r="P104" s="56"/>
      <c r="Q104" s="56"/>
      <c r="R104" s="56"/>
      <c r="S104" s="56"/>
      <c r="T104" s="56"/>
      <c r="U104" s="56"/>
      <c r="AB104" s="56"/>
      <c r="AC104" s="56"/>
      <c r="AD104" s="56"/>
      <c r="AE104" s="56"/>
      <c r="AF104" s="56"/>
      <c r="AG104" s="56"/>
      <c r="AH104" s="56"/>
      <c r="AI104" s="56"/>
      <c r="AJ104" s="56"/>
      <c r="AK104" s="56"/>
      <c r="AL104" s="56"/>
      <c r="AM104" s="56"/>
      <c r="AN104" s="56"/>
    </row>
    <row r="105" spans="1:48" s="102" customFormat="1" ht="16.5" customHeight="1">
      <c r="A105" s="158"/>
      <c r="B105" s="158"/>
      <c r="C105" s="158"/>
      <c r="D105" s="158"/>
      <c r="E105" s="158"/>
      <c r="F105" s="158"/>
      <c r="K105" s="68"/>
      <c r="L105" s="68"/>
      <c r="M105" s="104"/>
      <c r="N105" s="56"/>
      <c r="O105" s="56"/>
      <c r="P105" s="56"/>
      <c r="Q105" s="56"/>
      <c r="R105" s="56"/>
      <c r="S105" s="56"/>
      <c r="T105" s="56"/>
      <c r="U105" s="56"/>
      <c r="AB105" s="56"/>
      <c r="AC105" s="56"/>
      <c r="AD105" s="56"/>
      <c r="AE105" s="56"/>
      <c r="AF105" s="56"/>
      <c r="AG105" s="56"/>
      <c r="AH105" s="56"/>
      <c r="AI105" s="56"/>
      <c r="AJ105" s="56"/>
      <c r="AK105" s="56"/>
      <c r="AL105" s="56"/>
      <c r="AM105" s="56"/>
      <c r="AN105" s="56"/>
      <c r="AO105" s="102" t="s">
        <v>197</v>
      </c>
    </row>
    <row r="106" spans="1:48" s="102" customFormat="1" ht="18.75" customHeight="1">
      <c r="A106" s="158"/>
      <c r="B106" s="158"/>
      <c r="C106" s="158"/>
      <c r="D106" s="158"/>
      <c r="E106" s="158"/>
      <c r="F106" s="158"/>
      <c r="K106" s="104"/>
      <c r="L106" s="104"/>
      <c r="M106" s="104"/>
      <c r="N106" s="104"/>
      <c r="O106" s="56"/>
      <c r="P106" s="56"/>
      <c r="Q106" s="56"/>
      <c r="R106" s="56"/>
      <c r="S106" s="56"/>
      <c r="T106" s="56"/>
      <c r="U106" s="56"/>
      <c r="AB106" s="56"/>
      <c r="AC106" s="56"/>
      <c r="AD106" s="56"/>
      <c r="AE106" s="56"/>
      <c r="AF106" s="56"/>
      <c r="AG106" s="56"/>
      <c r="AH106" s="56"/>
      <c r="AI106" s="56"/>
      <c r="AJ106" s="56"/>
      <c r="AK106" s="56"/>
      <c r="AL106" s="56"/>
      <c r="AM106" s="56"/>
      <c r="AN106" s="56"/>
      <c r="AQ106" s="102" t="s">
        <v>184</v>
      </c>
      <c r="AR106" s="102" t="s">
        <v>185</v>
      </c>
      <c r="AS106" s="102" t="s">
        <v>186</v>
      </c>
      <c r="AT106" s="102" t="s">
        <v>187</v>
      </c>
    </row>
    <row r="107" spans="1:48" s="53" customFormat="1" ht="16.5" customHeight="1">
      <c r="A107" s="57"/>
      <c r="B107" s="57"/>
      <c r="C107" s="57"/>
      <c r="D107" s="57"/>
      <c r="E107" s="57"/>
      <c r="F107" s="57"/>
      <c r="G107" s="57"/>
      <c r="H107" s="57"/>
      <c r="I107" s="57"/>
      <c r="J107" s="57"/>
      <c r="K107" s="57"/>
      <c r="L107" s="57"/>
      <c r="M107" s="57"/>
      <c r="N107" s="57"/>
      <c r="O107" s="57"/>
      <c r="P107" s="57"/>
      <c r="Q107" s="57"/>
      <c r="R107" s="57"/>
      <c r="S107" s="57"/>
      <c r="T107" s="58"/>
      <c r="U107" s="58"/>
      <c r="V107" s="58"/>
      <c r="W107" s="58"/>
      <c r="X107" s="58"/>
      <c r="Y107" s="58"/>
      <c r="Z107" s="58"/>
      <c r="AA107" s="58"/>
      <c r="AB107" s="58"/>
      <c r="AC107" s="58"/>
      <c r="AD107" s="58"/>
      <c r="AE107" s="58"/>
      <c r="AF107" s="59"/>
      <c r="AG107" s="59"/>
      <c r="AH107" s="59"/>
      <c r="AI107" s="59"/>
      <c r="AJ107" s="59"/>
      <c r="AK107" s="59"/>
      <c r="AL107" s="59"/>
      <c r="AM107" s="59"/>
      <c r="AN107" s="59"/>
      <c r="AO107" s="53" t="s">
        <v>180</v>
      </c>
      <c r="AQ107" s="53">
        <v>5</v>
      </c>
      <c r="AR107" s="53">
        <v>83.3</v>
      </c>
      <c r="AS107" s="53">
        <v>83.3</v>
      </c>
      <c r="AT107" s="53">
        <v>83.3</v>
      </c>
    </row>
    <row r="108" spans="1:48" s="53" customFormat="1" ht="16.5" customHeight="1">
      <c r="A108" s="57"/>
      <c r="B108" s="67"/>
      <c r="C108" s="57"/>
      <c r="D108" s="57"/>
      <c r="E108" s="57"/>
      <c r="F108" s="57"/>
      <c r="G108" s="57"/>
      <c r="H108" s="57"/>
      <c r="I108" s="57"/>
      <c r="J108" s="57"/>
      <c r="K108" s="57"/>
      <c r="L108" s="57"/>
      <c r="M108" s="57"/>
      <c r="N108" s="57"/>
      <c r="O108" s="57"/>
      <c r="P108" s="57"/>
      <c r="Q108" s="57"/>
      <c r="R108" s="57"/>
      <c r="S108" s="57"/>
      <c r="T108" s="57"/>
      <c r="U108" s="57"/>
      <c r="V108" s="58"/>
      <c r="W108" s="58"/>
      <c r="X108" s="58"/>
      <c r="Y108" s="58"/>
      <c r="Z108" s="58"/>
      <c r="AA108" s="58"/>
      <c r="AB108" s="58"/>
      <c r="AC108" s="58"/>
      <c r="AD108" s="58"/>
      <c r="AE108" s="58"/>
      <c r="AF108" s="59"/>
      <c r="AG108" s="59"/>
      <c r="AH108" s="59"/>
      <c r="AI108" s="59"/>
      <c r="AJ108" s="59"/>
      <c r="AK108" s="59"/>
      <c r="AL108" s="59"/>
      <c r="AM108" s="59"/>
      <c r="AN108" s="59"/>
      <c r="AP108" s="53" t="s">
        <v>198</v>
      </c>
      <c r="AQ108" s="53">
        <v>1</v>
      </c>
      <c r="AR108" s="53">
        <v>16.7</v>
      </c>
      <c r="AS108" s="53">
        <v>16.7</v>
      </c>
      <c r="AT108" s="53">
        <v>100</v>
      </c>
      <c r="AV108" s="53">
        <v>3</v>
      </c>
    </row>
    <row r="109" spans="1:48" s="53" customFormat="1" ht="16.5" customHeight="1" thickBot="1">
      <c r="A109" s="57"/>
      <c r="B109" s="67"/>
      <c r="C109" s="57"/>
      <c r="D109" s="57"/>
      <c r="E109" s="57"/>
      <c r="F109" s="57"/>
      <c r="G109" s="57"/>
      <c r="H109" s="57"/>
      <c r="I109" s="57"/>
      <c r="J109" s="57"/>
      <c r="K109" s="57"/>
      <c r="L109" s="57"/>
      <c r="M109" s="57"/>
      <c r="N109" s="57"/>
      <c r="O109" s="57"/>
      <c r="P109" s="57"/>
      <c r="Q109" s="57"/>
      <c r="R109" s="57"/>
      <c r="S109" s="57"/>
      <c r="T109" s="57"/>
      <c r="U109" s="57"/>
      <c r="V109" s="58"/>
      <c r="W109" s="58"/>
      <c r="X109" s="58"/>
      <c r="Y109" s="58"/>
      <c r="Z109" s="58"/>
      <c r="AA109" s="58"/>
      <c r="AB109" s="58"/>
      <c r="AC109" s="58"/>
      <c r="AD109" s="58"/>
      <c r="AE109" s="58"/>
      <c r="AF109" s="58"/>
      <c r="AG109" s="58"/>
      <c r="AH109" s="58"/>
      <c r="AI109" s="58"/>
      <c r="AJ109" s="58"/>
      <c r="AK109" s="58"/>
      <c r="AL109" s="58"/>
      <c r="AM109" s="58"/>
      <c r="AN109" s="59"/>
      <c r="AP109" s="53" t="s">
        <v>13</v>
      </c>
      <c r="AQ109" s="53">
        <v>6</v>
      </c>
      <c r="AR109" s="53">
        <v>100</v>
      </c>
      <c r="AS109" s="53">
        <v>100</v>
      </c>
    </row>
    <row r="110" spans="1:48" s="53" customFormat="1" ht="16.5" customHeight="1">
      <c r="A110" s="57"/>
      <c r="B110" s="67"/>
      <c r="C110" s="57"/>
      <c r="D110" s="57"/>
      <c r="E110" s="57"/>
      <c r="F110" s="57"/>
      <c r="G110" s="57"/>
      <c r="H110" s="57"/>
      <c r="I110" s="57"/>
      <c r="J110" s="57"/>
      <c r="K110" s="57"/>
      <c r="L110" s="57"/>
      <c r="M110" s="57"/>
      <c r="N110" s="57"/>
      <c r="O110" s="59"/>
      <c r="P110" s="59"/>
      <c r="Q110" s="59"/>
      <c r="R110" s="59"/>
      <c r="S110" s="59"/>
      <c r="T110" s="59"/>
      <c r="U110" s="59"/>
      <c r="V110" s="121" t="s">
        <v>15</v>
      </c>
      <c r="W110" s="122"/>
      <c r="X110" s="122"/>
      <c r="Y110" s="122"/>
      <c r="Z110" s="122"/>
      <c r="AA110" s="123"/>
      <c r="AB110" s="42"/>
      <c r="AC110" s="121" t="s">
        <v>16</v>
      </c>
      <c r="AD110" s="122"/>
      <c r="AE110" s="122"/>
      <c r="AF110" s="122"/>
      <c r="AG110" s="122"/>
      <c r="AH110" s="123"/>
      <c r="AI110" s="127" t="s">
        <v>17</v>
      </c>
      <c r="AJ110" s="128"/>
      <c r="AK110" s="151" t="s">
        <v>18</v>
      </c>
      <c r="AL110" s="131"/>
      <c r="AM110" s="131"/>
      <c r="AN110" s="131"/>
      <c r="AO110" s="53" t="s">
        <v>166</v>
      </c>
    </row>
    <row r="111" spans="1:48" s="53" customFormat="1" ht="16.5" customHeight="1">
      <c r="A111" s="57"/>
      <c r="B111" s="67"/>
      <c r="C111" s="57"/>
      <c r="D111" s="57"/>
      <c r="E111" s="57"/>
      <c r="F111" s="57"/>
      <c r="G111" s="57"/>
      <c r="H111" s="57"/>
      <c r="I111" s="57"/>
      <c r="J111" s="57"/>
      <c r="K111" s="57"/>
      <c r="L111" s="57"/>
      <c r="M111" s="57"/>
      <c r="N111" s="57"/>
      <c r="O111" s="75"/>
      <c r="P111" s="75"/>
      <c r="Q111" s="75"/>
      <c r="R111" s="75"/>
      <c r="S111" s="75"/>
      <c r="T111" s="59"/>
      <c r="U111" s="59"/>
      <c r="V111" s="159"/>
      <c r="W111" s="160"/>
      <c r="X111" s="160"/>
      <c r="Y111" s="160"/>
      <c r="Z111" s="160"/>
      <c r="AA111" s="161"/>
      <c r="AB111" s="42"/>
      <c r="AC111" s="159"/>
      <c r="AD111" s="160"/>
      <c r="AE111" s="160"/>
      <c r="AF111" s="160"/>
      <c r="AG111" s="160"/>
      <c r="AH111" s="161"/>
      <c r="AI111" s="129"/>
      <c r="AJ111" s="130"/>
      <c r="AK111" s="151"/>
      <c r="AL111" s="131"/>
      <c r="AM111" s="131"/>
      <c r="AN111" s="131"/>
    </row>
    <row r="112" spans="1:48" s="53" customFormat="1" ht="46.5" customHeight="1">
      <c r="A112" s="57"/>
      <c r="B112" s="67"/>
      <c r="C112" s="57"/>
      <c r="D112" s="57"/>
      <c r="E112" s="57"/>
      <c r="F112" s="57"/>
      <c r="G112" s="57"/>
      <c r="H112" s="57"/>
      <c r="I112" s="57"/>
      <c r="J112" s="57"/>
      <c r="K112" s="57"/>
      <c r="L112" s="57"/>
      <c r="M112" s="57"/>
      <c r="N112" s="57"/>
      <c r="O112" s="76"/>
      <c r="P112" s="76"/>
      <c r="Q112" s="76"/>
      <c r="R112" s="76"/>
      <c r="S112" s="76"/>
      <c r="T112" s="76"/>
      <c r="U112" s="76"/>
      <c r="V112" s="48">
        <v>1</v>
      </c>
      <c r="W112" s="48">
        <v>2</v>
      </c>
      <c r="X112" s="48">
        <v>3</v>
      </c>
      <c r="Y112" s="48">
        <v>4</v>
      </c>
      <c r="Z112" s="48">
        <v>5</v>
      </c>
      <c r="AA112" s="48" t="s">
        <v>20</v>
      </c>
      <c r="AB112" s="77" t="s">
        <v>21</v>
      </c>
      <c r="AC112" s="48">
        <v>1</v>
      </c>
      <c r="AD112" s="48">
        <v>2</v>
      </c>
      <c r="AE112" s="48">
        <v>3</v>
      </c>
      <c r="AF112" s="48">
        <v>4</v>
      </c>
      <c r="AG112" s="48">
        <v>5</v>
      </c>
      <c r="AH112" s="48" t="s">
        <v>20</v>
      </c>
      <c r="AI112" s="90" t="s">
        <v>22</v>
      </c>
      <c r="AJ112" s="90" t="s">
        <v>23</v>
      </c>
      <c r="AK112" s="78" t="s">
        <v>24</v>
      </c>
      <c r="AL112" s="78" t="s">
        <v>61</v>
      </c>
      <c r="AM112" s="78" t="s">
        <v>26</v>
      </c>
      <c r="AN112" s="78" t="s">
        <v>27</v>
      </c>
    </row>
    <row r="113" spans="1:48" s="53" customFormat="1" ht="42" customHeight="1">
      <c r="A113" s="57"/>
      <c r="B113" s="67"/>
      <c r="C113" s="57"/>
      <c r="D113" s="57"/>
      <c r="E113" s="57"/>
      <c r="F113" s="57"/>
      <c r="G113" s="57"/>
      <c r="H113" s="57"/>
      <c r="I113" s="57"/>
      <c r="J113" s="57"/>
      <c r="K113" s="57"/>
      <c r="L113" s="57"/>
      <c r="M113" s="57"/>
      <c r="N113" s="57"/>
      <c r="O113" s="154" t="s">
        <v>106</v>
      </c>
      <c r="P113" s="155"/>
      <c r="Q113" s="155"/>
      <c r="R113" s="155"/>
      <c r="S113" s="155"/>
      <c r="T113" s="155"/>
      <c r="U113" s="156"/>
      <c r="V113" s="111">
        <f>+AP15</f>
        <v>0</v>
      </c>
      <c r="W113" s="111">
        <f t="shared" ref="W113:AA113" si="23">+AQ15</f>
        <v>0</v>
      </c>
      <c r="X113" s="111">
        <f t="shared" si="23"/>
        <v>0</v>
      </c>
      <c r="Y113" s="111">
        <f t="shared" si="23"/>
        <v>1</v>
      </c>
      <c r="Z113" s="111">
        <f t="shared" si="23"/>
        <v>1</v>
      </c>
      <c r="AA113" s="111">
        <f t="shared" si="23"/>
        <v>0</v>
      </c>
      <c r="AB113" s="111">
        <f>SUM(V113:AA113)</f>
        <v>2</v>
      </c>
      <c r="AC113" s="33">
        <f t="shared" ref="AC113:AH114" si="24">V113/$AB113</f>
        <v>0</v>
      </c>
      <c r="AD113" s="33">
        <f t="shared" si="24"/>
        <v>0</v>
      </c>
      <c r="AE113" s="33">
        <f t="shared" si="24"/>
        <v>0</v>
      </c>
      <c r="AF113" s="33">
        <f t="shared" si="24"/>
        <v>0.5</v>
      </c>
      <c r="AG113" s="33">
        <f t="shared" si="24"/>
        <v>0.5</v>
      </c>
      <c r="AH113" s="33">
        <f t="shared" si="24"/>
        <v>0</v>
      </c>
      <c r="AI113" s="55">
        <f>(V113+W113)/(V113+W113+X113+Y113+Z113)</f>
        <v>0</v>
      </c>
      <c r="AJ113" s="55">
        <f>(X113+Y113+Z113)/(V113+W113+X113+Y113+Z113)</f>
        <v>1</v>
      </c>
      <c r="AK113" s="112">
        <f>+BC15</f>
        <v>4.5</v>
      </c>
      <c r="AL113" s="112">
        <f t="shared" ref="AL113:AN113" si="25">+BD15</f>
        <v>0.71</v>
      </c>
      <c r="AM113" s="113">
        <f t="shared" si="25"/>
        <v>5</v>
      </c>
      <c r="AN113" s="113">
        <f t="shared" si="25"/>
        <v>4</v>
      </c>
    </row>
    <row r="114" spans="1:48" s="53" customFormat="1" ht="38.25" customHeight="1">
      <c r="A114" s="57"/>
      <c r="B114" s="67"/>
      <c r="C114" s="57"/>
      <c r="D114" s="57"/>
      <c r="E114" s="57"/>
      <c r="F114" s="57"/>
      <c r="G114" s="57"/>
      <c r="H114" s="57"/>
      <c r="I114" s="57"/>
      <c r="J114" s="57"/>
      <c r="K114" s="57"/>
      <c r="L114" s="57"/>
      <c r="M114" s="57"/>
      <c r="N114" s="57"/>
      <c r="O114" s="154" t="s">
        <v>107</v>
      </c>
      <c r="P114" s="155"/>
      <c r="Q114" s="155"/>
      <c r="R114" s="155"/>
      <c r="S114" s="155"/>
      <c r="T114" s="155"/>
      <c r="U114" s="156"/>
      <c r="V114" s="111">
        <f>+AP16</f>
        <v>0</v>
      </c>
      <c r="W114" s="111">
        <f t="shared" ref="W114:AA114" si="26">+AQ16</f>
        <v>0</v>
      </c>
      <c r="X114" s="111">
        <f t="shared" si="26"/>
        <v>0</v>
      </c>
      <c r="Y114" s="111">
        <f t="shared" si="26"/>
        <v>1</v>
      </c>
      <c r="Z114" s="111">
        <f t="shared" si="26"/>
        <v>1</v>
      </c>
      <c r="AA114" s="111">
        <f t="shared" si="26"/>
        <v>0</v>
      </c>
      <c r="AB114" s="111">
        <f>SUM(V114:AA114)</f>
        <v>2</v>
      </c>
      <c r="AC114" s="33">
        <f t="shared" si="24"/>
        <v>0</v>
      </c>
      <c r="AD114" s="33">
        <f t="shared" si="24"/>
        <v>0</v>
      </c>
      <c r="AE114" s="33">
        <f t="shared" si="24"/>
        <v>0</v>
      </c>
      <c r="AF114" s="33">
        <f t="shared" si="24"/>
        <v>0.5</v>
      </c>
      <c r="AG114" s="33">
        <f t="shared" si="24"/>
        <v>0.5</v>
      </c>
      <c r="AH114" s="33">
        <f t="shared" si="24"/>
        <v>0</v>
      </c>
      <c r="AI114" s="55">
        <f>(V114+W114)/(V114+W114+X114+Y114+Z114)</f>
        <v>0</v>
      </c>
      <c r="AJ114" s="55">
        <f>(X114+Y114+Z114)/(V114+W114+X114+Y114+Z114)</f>
        <v>1</v>
      </c>
      <c r="AK114" s="112">
        <f>+BC16</f>
        <v>4.5</v>
      </c>
      <c r="AL114" s="112">
        <f t="shared" ref="AL114:AN114" si="27">+BD16</f>
        <v>0.71</v>
      </c>
      <c r="AM114" s="113">
        <f t="shared" si="27"/>
        <v>5</v>
      </c>
      <c r="AN114" s="113">
        <f t="shared" si="27"/>
        <v>4</v>
      </c>
      <c r="AO114" s="53" t="s">
        <v>197</v>
      </c>
    </row>
    <row r="115" spans="1:48" s="53" customFormat="1" ht="16.5" customHeight="1">
      <c r="A115" s="57"/>
      <c r="B115" s="67"/>
      <c r="C115" s="57"/>
      <c r="D115" s="57"/>
      <c r="E115" s="57"/>
      <c r="F115" s="57"/>
      <c r="G115" s="57"/>
      <c r="H115" s="57"/>
      <c r="I115" s="57"/>
      <c r="J115" s="57"/>
      <c r="K115" s="57"/>
      <c r="L115" s="57"/>
      <c r="M115" s="57"/>
      <c r="N115" s="57"/>
      <c r="O115" s="57"/>
      <c r="P115" s="57"/>
      <c r="Q115" s="57"/>
      <c r="R115" s="57"/>
      <c r="S115" s="57"/>
      <c r="T115" s="57"/>
      <c r="U115" s="57"/>
      <c r="V115" s="58"/>
      <c r="W115" s="58"/>
      <c r="X115" s="58"/>
      <c r="Y115" s="58"/>
      <c r="Z115" s="58"/>
      <c r="AA115" s="58"/>
      <c r="AB115" s="58"/>
      <c r="AC115" s="58"/>
      <c r="AD115" s="58"/>
      <c r="AE115" s="58"/>
      <c r="AF115" s="58"/>
      <c r="AG115" s="58"/>
      <c r="AH115" s="58"/>
      <c r="AI115" s="58"/>
      <c r="AJ115" s="58"/>
      <c r="AK115" s="58"/>
      <c r="AL115" s="58"/>
      <c r="AM115" s="58"/>
      <c r="AN115" s="59"/>
      <c r="AQ115" s="53" t="s">
        <v>184</v>
      </c>
      <c r="AR115" s="53" t="s">
        <v>185</v>
      </c>
      <c r="AS115" s="53" t="s">
        <v>186</v>
      </c>
      <c r="AT115" s="53" t="s">
        <v>187</v>
      </c>
    </row>
    <row r="116" spans="1:48" s="53" customFormat="1" ht="16.5" customHeight="1">
      <c r="A116" s="57"/>
      <c r="B116" s="67"/>
      <c r="C116" s="57"/>
      <c r="D116" s="57"/>
      <c r="E116" s="57"/>
      <c r="F116" s="57"/>
      <c r="G116" s="57"/>
      <c r="H116" s="57"/>
      <c r="I116" s="57"/>
      <c r="J116" s="57"/>
      <c r="K116" s="57"/>
      <c r="L116" s="57"/>
      <c r="M116" s="57"/>
      <c r="N116" s="57"/>
      <c r="O116" s="57"/>
      <c r="P116" s="57"/>
      <c r="Q116" s="57"/>
      <c r="R116" s="57"/>
      <c r="S116" s="57"/>
      <c r="T116" s="57"/>
      <c r="U116" s="57"/>
      <c r="V116" s="58"/>
      <c r="W116" s="58"/>
      <c r="X116" s="58"/>
      <c r="Y116" s="58"/>
      <c r="Z116" s="58"/>
      <c r="AA116" s="58"/>
      <c r="AB116" s="58"/>
      <c r="AC116" s="58"/>
      <c r="AD116" s="58"/>
      <c r="AE116" s="58"/>
      <c r="AF116" s="58"/>
      <c r="AG116" s="58"/>
      <c r="AH116" s="58"/>
      <c r="AI116" s="58"/>
      <c r="AJ116" s="58"/>
      <c r="AK116" s="58"/>
      <c r="AL116" s="58"/>
      <c r="AM116" s="58"/>
      <c r="AN116" s="59"/>
      <c r="AO116" s="53" t="s">
        <v>180</v>
      </c>
      <c r="AQ116" s="53">
        <v>5</v>
      </c>
      <c r="AR116" s="53">
        <v>83.3</v>
      </c>
      <c r="AS116" s="53">
        <v>83.3</v>
      </c>
      <c r="AT116" s="53">
        <v>83.3</v>
      </c>
    </row>
    <row r="117" spans="1:48" s="53" customFormat="1" ht="16.5" customHeight="1">
      <c r="A117" s="57"/>
      <c r="B117" s="67"/>
      <c r="C117" s="57"/>
      <c r="D117" s="57"/>
      <c r="E117" s="57"/>
      <c r="F117" s="57"/>
      <c r="G117" s="57"/>
      <c r="H117" s="57"/>
      <c r="I117" s="57"/>
      <c r="J117" s="57"/>
      <c r="K117" s="57"/>
      <c r="L117" s="57"/>
      <c r="M117" s="57"/>
      <c r="N117" s="57"/>
      <c r="O117" s="57"/>
      <c r="P117" s="57"/>
      <c r="Q117" s="57"/>
      <c r="R117" s="57"/>
      <c r="S117" s="57"/>
      <c r="T117" s="57"/>
      <c r="U117" s="57"/>
      <c r="V117" s="58"/>
      <c r="W117" s="58"/>
      <c r="X117" s="58"/>
      <c r="Y117" s="58"/>
      <c r="Z117" s="58"/>
      <c r="AA117" s="58"/>
      <c r="AB117" s="58"/>
      <c r="AC117" s="58"/>
      <c r="AD117" s="58"/>
      <c r="AE117" s="58"/>
      <c r="AF117" s="58"/>
      <c r="AG117" s="58"/>
      <c r="AH117" s="58"/>
      <c r="AI117" s="58"/>
      <c r="AJ117" s="58"/>
      <c r="AK117" s="58"/>
      <c r="AL117" s="58"/>
      <c r="AM117" s="58"/>
      <c r="AN117" s="59"/>
      <c r="AP117" s="53" t="s">
        <v>199</v>
      </c>
      <c r="AQ117" s="53">
        <v>1</v>
      </c>
      <c r="AR117" s="53">
        <v>16.7</v>
      </c>
      <c r="AS117" s="53">
        <v>16.7</v>
      </c>
      <c r="AT117" s="53">
        <v>100</v>
      </c>
      <c r="AV117" s="53">
        <v>4</v>
      </c>
    </row>
    <row r="118" spans="1:48" s="53" customFormat="1" ht="16.5" customHeight="1">
      <c r="A118" s="57"/>
      <c r="B118" s="67"/>
      <c r="C118" s="57"/>
      <c r="D118" s="57"/>
      <c r="E118" s="57"/>
      <c r="F118" s="57"/>
      <c r="G118" s="57"/>
      <c r="H118" s="57"/>
      <c r="I118" s="57"/>
      <c r="J118" s="57"/>
      <c r="K118" s="57"/>
      <c r="L118" s="57"/>
      <c r="M118" s="57"/>
      <c r="N118" s="57"/>
      <c r="O118" s="57"/>
      <c r="P118" s="57"/>
      <c r="Q118" s="57"/>
      <c r="R118" s="57"/>
      <c r="S118" s="57"/>
      <c r="T118" s="57"/>
      <c r="U118" s="57"/>
      <c r="V118" s="58"/>
      <c r="W118" s="58"/>
      <c r="X118" s="58"/>
      <c r="Y118" s="58"/>
      <c r="Z118" s="58"/>
      <c r="AA118" s="58"/>
      <c r="AB118" s="58"/>
      <c r="AC118" s="58"/>
      <c r="AD118" s="58"/>
      <c r="AE118" s="58"/>
      <c r="AF118" s="58"/>
      <c r="AG118" s="58"/>
      <c r="AH118" s="58"/>
      <c r="AI118" s="58"/>
      <c r="AJ118" s="58"/>
      <c r="AK118" s="58"/>
      <c r="AL118" s="58"/>
      <c r="AM118" s="58"/>
      <c r="AN118" s="59"/>
      <c r="AP118" s="53" t="s">
        <v>13</v>
      </c>
      <c r="AQ118" s="53">
        <v>6</v>
      </c>
      <c r="AR118" s="53">
        <v>100</v>
      </c>
      <c r="AS118" s="53">
        <v>100</v>
      </c>
    </row>
    <row r="119" spans="1:48" s="53" customFormat="1" ht="16.5" customHeight="1">
      <c r="A119" s="57"/>
      <c r="B119" s="67"/>
      <c r="C119" s="57"/>
      <c r="D119" s="57"/>
      <c r="E119" s="57"/>
      <c r="F119" s="57"/>
      <c r="G119" s="57"/>
      <c r="H119" s="57"/>
      <c r="I119" s="57"/>
      <c r="J119" s="57"/>
      <c r="K119" s="57"/>
      <c r="L119" s="57"/>
      <c r="M119" s="57"/>
      <c r="N119" s="57"/>
      <c r="O119" s="57"/>
      <c r="P119" s="57"/>
      <c r="Q119" s="57"/>
      <c r="R119" s="57"/>
      <c r="S119" s="57"/>
      <c r="T119" s="57"/>
      <c r="U119" s="57"/>
      <c r="V119" s="58"/>
      <c r="W119" s="58"/>
      <c r="X119" s="58"/>
      <c r="Y119" s="58"/>
      <c r="Z119" s="58"/>
      <c r="AA119" s="58"/>
      <c r="AB119" s="58"/>
      <c r="AC119" s="58"/>
      <c r="AD119" s="58"/>
      <c r="AE119" s="58"/>
      <c r="AF119" s="58"/>
      <c r="AG119" s="58"/>
      <c r="AH119" s="58"/>
      <c r="AI119" s="58"/>
      <c r="AJ119" s="58"/>
      <c r="AK119" s="58"/>
      <c r="AL119" s="58"/>
      <c r="AM119" s="58"/>
      <c r="AN119" s="59"/>
      <c r="AO119" s="53" t="s">
        <v>166</v>
      </c>
    </row>
    <row r="120" spans="1:48" s="53" customFormat="1" ht="16.5" customHeight="1">
      <c r="A120" s="57"/>
      <c r="B120" s="162" t="s">
        <v>198</v>
      </c>
      <c r="C120" s="162"/>
      <c r="D120" s="162"/>
      <c r="E120" s="162"/>
      <c r="F120" s="162"/>
      <c r="G120" s="162"/>
      <c r="H120" s="162"/>
      <c r="I120" s="162"/>
      <c r="J120" s="162"/>
      <c r="K120" s="162"/>
      <c r="L120" s="162"/>
      <c r="M120" s="162"/>
      <c r="N120" s="162"/>
      <c r="O120" s="162"/>
      <c r="P120" s="162"/>
      <c r="Q120" s="162"/>
      <c r="R120" s="162"/>
      <c r="S120" s="162"/>
      <c r="T120" s="162"/>
      <c r="U120" s="162"/>
      <c r="V120" s="162"/>
      <c r="W120" s="162"/>
      <c r="X120" s="162"/>
      <c r="Y120" s="162"/>
      <c r="Z120" s="162"/>
      <c r="AA120" s="162"/>
      <c r="AB120" s="162"/>
      <c r="AC120" s="162"/>
      <c r="AD120" s="162"/>
      <c r="AE120" s="162"/>
      <c r="AF120" s="162"/>
      <c r="AG120" s="162"/>
      <c r="AH120" s="162"/>
      <c r="AI120" s="162"/>
      <c r="AJ120" s="162"/>
      <c r="AK120" s="162"/>
      <c r="AL120" s="162"/>
      <c r="AM120" s="162"/>
      <c r="AN120" s="162"/>
    </row>
    <row r="121" spans="1:48" s="53" customFormat="1" ht="16.5" customHeight="1">
      <c r="A121" s="57"/>
      <c r="B121" s="67"/>
      <c r="C121" s="57"/>
      <c r="D121" s="57"/>
      <c r="K121" s="57"/>
      <c r="L121" s="57"/>
      <c r="M121" s="57"/>
      <c r="N121" s="57"/>
      <c r="O121" s="57"/>
      <c r="P121" s="57"/>
      <c r="Q121" s="57"/>
      <c r="R121" s="57"/>
      <c r="S121" s="57"/>
      <c r="T121" s="57"/>
      <c r="U121" s="57"/>
      <c r="V121" s="58"/>
      <c r="W121" s="58"/>
      <c r="X121" s="58"/>
      <c r="Y121" s="58"/>
      <c r="Z121" s="58"/>
      <c r="AA121" s="58"/>
      <c r="AB121" s="58"/>
      <c r="AC121" s="58"/>
      <c r="AD121" s="58"/>
      <c r="AE121" s="58"/>
      <c r="AF121" s="58"/>
      <c r="AG121" s="58"/>
      <c r="AH121" s="58"/>
      <c r="AI121" s="58"/>
      <c r="AJ121" s="58"/>
      <c r="AK121" s="58"/>
      <c r="AL121" s="58"/>
      <c r="AM121" s="58"/>
      <c r="AN121" s="59"/>
    </row>
    <row r="122" spans="1:48" s="53" customFormat="1" ht="16.5" customHeight="1">
      <c r="A122" s="119" t="s">
        <v>44</v>
      </c>
      <c r="B122" s="119"/>
      <c r="C122" s="119"/>
      <c r="D122" s="119"/>
      <c r="E122" s="119"/>
      <c r="F122" s="119"/>
      <c r="G122" s="119"/>
      <c r="H122" s="119"/>
      <c r="I122" s="119"/>
      <c r="J122" s="119"/>
      <c r="K122" s="119"/>
      <c r="L122" s="119"/>
      <c r="M122" s="119"/>
      <c r="N122" s="119"/>
      <c r="O122" s="119"/>
      <c r="P122" s="119"/>
      <c r="Q122" s="119"/>
      <c r="R122" s="119"/>
      <c r="S122" s="119"/>
      <c r="T122" s="119"/>
      <c r="U122" s="119"/>
      <c r="V122" s="58"/>
      <c r="W122" s="58"/>
      <c r="X122" s="58"/>
      <c r="Y122" s="58"/>
      <c r="Z122" s="58"/>
      <c r="AA122" s="58"/>
      <c r="AB122" s="58"/>
      <c r="AC122" s="58"/>
      <c r="AD122" s="58"/>
      <c r="AE122" s="58"/>
      <c r="AF122" s="58"/>
      <c r="AG122" s="58"/>
      <c r="AH122" s="58"/>
      <c r="AI122" s="58"/>
      <c r="AJ122" s="58"/>
      <c r="AK122" s="58"/>
      <c r="AL122" s="58"/>
      <c r="AM122" s="58"/>
      <c r="AN122" s="59"/>
    </row>
    <row r="123" spans="1:48" s="53" customFormat="1" ht="16.5" customHeight="1" thickBot="1">
      <c r="A123" s="120"/>
      <c r="B123" s="120"/>
      <c r="C123" s="120"/>
      <c r="D123" s="120"/>
      <c r="E123" s="120"/>
      <c r="F123" s="120"/>
      <c r="G123" s="120"/>
      <c r="H123" s="120"/>
      <c r="I123" s="120"/>
      <c r="J123" s="120"/>
      <c r="K123" s="120"/>
      <c r="L123" s="120"/>
      <c r="M123" s="120"/>
      <c r="N123" s="120"/>
      <c r="O123" s="120"/>
      <c r="P123" s="120"/>
      <c r="Q123" s="120"/>
      <c r="R123" s="120"/>
      <c r="S123" s="120"/>
      <c r="T123" s="120"/>
      <c r="U123" s="120"/>
      <c r="V123" s="58"/>
      <c r="W123" s="58"/>
      <c r="X123" s="58"/>
      <c r="Y123" s="58"/>
      <c r="Z123" s="58"/>
      <c r="AA123" s="58"/>
      <c r="AB123" s="58"/>
      <c r="AC123" s="58"/>
      <c r="AD123" s="58"/>
      <c r="AE123" s="58"/>
      <c r="AF123" s="58"/>
      <c r="AG123" s="58"/>
      <c r="AH123" s="58"/>
      <c r="AI123" s="58"/>
      <c r="AJ123" s="58"/>
      <c r="AK123" s="58"/>
      <c r="AL123" s="58"/>
      <c r="AM123" s="58"/>
      <c r="AN123" s="59"/>
      <c r="AO123" s="53" t="s">
        <v>197</v>
      </c>
    </row>
    <row r="124" spans="1:48" s="53" customFormat="1" ht="16.5" customHeight="1">
      <c r="A124" s="19"/>
      <c r="B124" s="19"/>
      <c r="C124" s="19"/>
      <c r="D124" s="19"/>
      <c r="E124" s="19"/>
      <c r="F124" s="19"/>
      <c r="G124" s="19"/>
      <c r="H124" s="19"/>
      <c r="I124" s="19"/>
      <c r="J124" s="19"/>
      <c r="K124" s="19"/>
      <c r="L124" s="19"/>
      <c r="M124" s="19"/>
      <c r="N124" s="19"/>
      <c r="O124" s="19"/>
      <c r="P124" s="19"/>
      <c r="Q124" s="19"/>
      <c r="R124" s="19"/>
      <c r="S124" s="19"/>
      <c r="T124" s="19"/>
      <c r="U124" s="19"/>
      <c r="V124" s="121" t="s">
        <v>15</v>
      </c>
      <c r="W124" s="122"/>
      <c r="X124" s="122"/>
      <c r="Y124" s="122"/>
      <c r="Z124" s="122"/>
      <c r="AA124" s="123"/>
      <c r="AB124" s="42"/>
      <c r="AC124" s="121" t="s">
        <v>16</v>
      </c>
      <c r="AD124" s="122"/>
      <c r="AE124" s="122"/>
      <c r="AF124" s="122"/>
      <c r="AG124" s="122"/>
      <c r="AH124" s="123"/>
      <c r="AI124" s="127" t="s">
        <v>17</v>
      </c>
      <c r="AJ124" s="128"/>
      <c r="AK124" s="131" t="s">
        <v>18</v>
      </c>
      <c r="AL124" s="131"/>
      <c r="AM124" s="131"/>
      <c r="AN124" s="131"/>
      <c r="AQ124" s="53" t="s">
        <v>184</v>
      </c>
      <c r="AR124" s="53" t="s">
        <v>185</v>
      </c>
      <c r="AS124" s="53" t="s">
        <v>186</v>
      </c>
      <c r="AT124" s="53" t="s">
        <v>187</v>
      </c>
    </row>
    <row r="125" spans="1:48" s="53" customFormat="1" ht="31.5" customHeight="1" thickBot="1">
      <c r="A125" s="139" t="s">
        <v>57</v>
      </c>
      <c r="B125" s="139"/>
      <c r="C125" s="139"/>
      <c r="D125" s="139"/>
      <c r="E125" s="139"/>
      <c r="F125" s="139"/>
      <c r="G125" s="139"/>
      <c r="H125" s="139"/>
      <c r="I125" s="139"/>
      <c r="J125" s="139"/>
      <c r="K125" s="139"/>
      <c r="L125" s="139"/>
      <c r="M125" s="139"/>
      <c r="N125" s="139"/>
      <c r="O125" s="139"/>
      <c r="P125" s="139"/>
      <c r="Q125" s="139"/>
      <c r="R125" s="139"/>
      <c r="S125" s="139"/>
      <c r="T125" s="139"/>
      <c r="U125" s="163"/>
      <c r="V125" s="124"/>
      <c r="W125" s="125"/>
      <c r="X125" s="125"/>
      <c r="Y125" s="125"/>
      <c r="Z125" s="125"/>
      <c r="AA125" s="126"/>
      <c r="AB125" s="42"/>
      <c r="AC125" s="124"/>
      <c r="AD125" s="125"/>
      <c r="AE125" s="125"/>
      <c r="AF125" s="125"/>
      <c r="AG125" s="125"/>
      <c r="AH125" s="126"/>
      <c r="AI125" s="129"/>
      <c r="AJ125" s="130"/>
      <c r="AK125" s="131"/>
      <c r="AL125" s="131"/>
      <c r="AM125" s="131"/>
      <c r="AN125" s="131"/>
      <c r="AO125" s="53" t="s">
        <v>180</v>
      </c>
      <c r="AQ125" s="53">
        <v>6</v>
      </c>
      <c r="AR125" s="53">
        <v>100</v>
      </c>
      <c r="AS125" s="53">
        <v>100</v>
      </c>
      <c r="AT125" s="53">
        <v>100</v>
      </c>
      <c r="AV125" s="53">
        <v>5</v>
      </c>
    </row>
    <row r="126" spans="1:48" s="53" customFormat="1" ht="33.75" customHeight="1">
      <c r="A126" s="132"/>
      <c r="B126" s="132"/>
      <c r="C126" s="132"/>
      <c r="D126" s="132"/>
      <c r="E126" s="132"/>
      <c r="F126" s="132"/>
      <c r="G126" s="132"/>
      <c r="H126" s="132"/>
      <c r="I126" s="132"/>
      <c r="J126" s="132"/>
      <c r="K126" s="132"/>
      <c r="L126" s="132"/>
      <c r="M126" s="132"/>
      <c r="N126" s="132"/>
      <c r="O126" s="132"/>
      <c r="P126" s="132"/>
      <c r="Q126" s="132"/>
      <c r="R126" s="132"/>
      <c r="S126" s="132"/>
      <c r="T126" s="132"/>
      <c r="U126" s="133"/>
      <c r="V126" s="43">
        <v>1</v>
      </c>
      <c r="W126" s="44">
        <v>2</v>
      </c>
      <c r="X126" s="44">
        <v>3</v>
      </c>
      <c r="Y126" s="44">
        <v>4</v>
      </c>
      <c r="Z126" s="44">
        <v>5</v>
      </c>
      <c r="AA126" s="45" t="s">
        <v>20</v>
      </c>
      <c r="AB126" s="46" t="s">
        <v>21</v>
      </c>
      <c r="AC126" s="47">
        <v>1</v>
      </c>
      <c r="AD126" s="48">
        <v>2</v>
      </c>
      <c r="AE126" s="48">
        <v>3</v>
      </c>
      <c r="AF126" s="48">
        <v>4</v>
      </c>
      <c r="AG126" s="48">
        <v>5</v>
      </c>
      <c r="AH126" s="49" t="s">
        <v>20</v>
      </c>
      <c r="AI126" s="90" t="s">
        <v>22</v>
      </c>
      <c r="AJ126" s="90" t="s">
        <v>23</v>
      </c>
      <c r="AK126" s="51" t="s">
        <v>24</v>
      </c>
      <c r="AL126" s="52" t="s">
        <v>25</v>
      </c>
      <c r="AM126" s="52" t="s">
        <v>26</v>
      </c>
      <c r="AN126" s="52" t="s">
        <v>27</v>
      </c>
      <c r="AO126" s="53" t="s">
        <v>166</v>
      </c>
    </row>
    <row r="127" spans="1:48" s="53" customFormat="1" ht="16.5" customHeight="1">
      <c r="A127" s="54" t="s">
        <v>58</v>
      </c>
      <c r="B127" s="141" t="s">
        <v>108</v>
      </c>
      <c r="C127" s="142"/>
      <c r="D127" s="142"/>
      <c r="E127" s="142"/>
      <c r="F127" s="142"/>
      <c r="G127" s="142"/>
      <c r="H127" s="142"/>
      <c r="I127" s="142"/>
      <c r="J127" s="142"/>
      <c r="K127" s="142"/>
      <c r="L127" s="142"/>
      <c r="M127" s="142"/>
      <c r="N127" s="142"/>
      <c r="O127" s="142"/>
      <c r="P127" s="142"/>
      <c r="Q127" s="142"/>
      <c r="R127" s="142"/>
      <c r="S127" s="142"/>
      <c r="T127" s="142"/>
      <c r="U127" s="143"/>
      <c r="V127" s="111">
        <f>+AP17</f>
        <v>0</v>
      </c>
      <c r="W127" s="111">
        <f t="shared" ref="W127:AA131" si="28">+AQ17</f>
        <v>0</v>
      </c>
      <c r="X127" s="111">
        <f t="shared" si="28"/>
        <v>1</v>
      </c>
      <c r="Y127" s="111">
        <f t="shared" si="28"/>
        <v>1</v>
      </c>
      <c r="Z127" s="111">
        <f t="shared" si="28"/>
        <v>4</v>
      </c>
      <c r="AA127" s="111">
        <f t="shared" si="28"/>
        <v>0</v>
      </c>
      <c r="AB127" s="111">
        <f>SUM(V127:AA127)</f>
        <v>6</v>
      </c>
      <c r="AC127" s="33">
        <f>V127/$AB127</f>
        <v>0</v>
      </c>
      <c r="AD127" s="33">
        <f t="shared" ref="AD127:AH131" si="29">W127/$AB127</f>
        <v>0</v>
      </c>
      <c r="AE127" s="33">
        <f t="shared" si="29"/>
        <v>0.16666666666666666</v>
      </c>
      <c r="AF127" s="33">
        <f t="shared" si="29"/>
        <v>0.16666666666666666</v>
      </c>
      <c r="AG127" s="33">
        <f t="shared" si="29"/>
        <v>0.66666666666666663</v>
      </c>
      <c r="AH127" s="33">
        <f t="shared" si="29"/>
        <v>0</v>
      </c>
      <c r="AI127" s="55">
        <f>(V127+W127)/(V127+W127+X127+Y127+Z127)</f>
        <v>0</v>
      </c>
      <c r="AJ127" s="55">
        <f>(X127+Y127+Z127)/(V127+W127+X127+Y127+Z127)</f>
        <v>1</v>
      </c>
      <c r="AK127" s="112">
        <f>+BC17</f>
        <v>4.5</v>
      </c>
      <c r="AL127" s="112">
        <f t="shared" ref="AL127:AN131" si="30">+BD17</f>
        <v>0.84</v>
      </c>
      <c r="AM127" s="113">
        <f t="shared" si="30"/>
        <v>5</v>
      </c>
      <c r="AN127" s="113">
        <f t="shared" si="30"/>
        <v>5</v>
      </c>
    </row>
    <row r="128" spans="1:48" s="53" customFormat="1" ht="16.5" customHeight="1">
      <c r="A128" s="54" t="s">
        <v>109</v>
      </c>
      <c r="B128" s="141" t="s">
        <v>110</v>
      </c>
      <c r="C128" s="142"/>
      <c r="D128" s="142"/>
      <c r="E128" s="142"/>
      <c r="F128" s="142"/>
      <c r="G128" s="142"/>
      <c r="H128" s="142"/>
      <c r="I128" s="142"/>
      <c r="J128" s="142"/>
      <c r="K128" s="142"/>
      <c r="L128" s="142"/>
      <c r="M128" s="142"/>
      <c r="N128" s="142"/>
      <c r="O128" s="142"/>
      <c r="P128" s="142"/>
      <c r="Q128" s="142"/>
      <c r="R128" s="142"/>
      <c r="S128" s="142"/>
      <c r="T128" s="142"/>
      <c r="U128" s="143"/>
      <c r="V128" s="111">
        <f t="shared" ref="V128:V131" si="31">+AP18</f>
        <v>0</v>
      </c>
      <c r="W128" s="111">
        <f t="shared" si="28"/>
        <v>0</v>
      </c>
      <c r="X128" s="111">
        <f t="shared" si="28"/>
        <v>1</v>
      </c>
      <c r="Y128" s="111">
        <f t="shared" si="28"/>
        <v>1</v>
      </c>
      <c r="Z128" s="111">
        <f t="shared" si="28"/>
        <v>4</v>
      </c>
      <c r="AA128" s="111">
        <f t="shared" si="28"/>
        <v>0</v>
      </c>
      <c r="AB128" s="111">
        <f t="shared" ref="AB128:AB131" si="32">SUM(V128:AA128)</f>
        <v>6</v>
      </c>
      <c r="AC128" s="33">
        <f>V128/$AB128</f>
        <v>0</v>
      </c>
      <c r="AD128" s="33">
        <f t="shared" si="29"/>
        <v>0</v>
      </c>
      <c r="AE128" s="33">
        <f t="shared" si="29"/>
        <v>0.16666666666666666</v>
      </c>
      <c r="AF128" s="33">
        <f t="shared" si="29"/>
        <v>0.16666666666666666</v>
      </c>
      <c r="AG128" s="33">
        <f t="shared" si="29"/>
        <v>0.66666666666666663</v>
      </c>
      <c r="AH128" s="33">
        <f t="shared" si="29"/>
        <v>0</v>
      </c>
      <c r="AI128" s="55">
        <f t="shared" ref="AI128:AI131" si="33">(V128+W128)/(V128+W128+X128+Y128+Z128)</f>
        <v>0</v>
      </c>
      <c r="AJ128" s="55">
        <f t="shared" ref="AJ128:AJ131" si="34">(X128+Y128+Z128)/(V128+W128+X128+Y128+Z128)</f>
        <v>1</v>
      </c>
      <c r="AK128" s="112">
        <f t="shared" ref="AK128:AK131" si="35">+BC18</f>
        <v>4.5</v>
      </c>
      <c r="AL128" s="112">
        <f t="shared" si="30"/>
        <v>0.84</v>
      </c>
      <c r="AM128" s="113">
        <f t="shared" si="30"/>
        <v>5</v>
      </c>
      <c r="AN128" s="113">
        <f t="shared" si="30"/>
        <v>5</v>
      </c>
    </row>
    <row r="129" spans="1:48" s="53" customFormat="1" ht="16.5" customHeight="1">
      <c r="A129" s="54" t="s">
        <v>111</v>
      </c>
      <c r="B129" s="141" t="s">
        <v>112</v>
      </c>
      <c r="C129" s="142"/>
      <c r="D129" s="142"/>
      <c r="E129" s="142"/>
      <c r="F129" s="142"/>
      <c r="G129" s="142"/>
      <c r="H129" s="142"/>
      <c r="I129" s="142"/>
      <c r="J129" s="142"/>
      <c r="K129" s="142"/>
      <c r="L129" s="142"/>
      <c r="M129" s="142"/>
      <c r="N129" s="142"/>
      <c r="O129" s="142"/>
      <c r="P129" s="142"/>
      <c r="Q129" s="142"/>
      <c r="R129" s="142"/>
      <c r="S129" s="142"/>
      <c r="T129" s="142"/>
      <c r="U129" s="143"/>
      <c r="V129" s="111">
        <f t="shared" si="31"/>
        <v>0</v>
      </c>
      <c r="W129" s="111">
        <f t="shared" si="28"/>
        <v>0</v>
      </c>
      <c r="X129" s="111">
        <f t="shared" si="28"/>
        <v>1</v>
      </c>
      <c r="Y129" s="111">
        <f t="shared" si="28"/>
        <v>2</v>
      </c>
      <c r="Z129" s="111">
        <f t="shared" si="28"/>
        <v>3</v>
      </c>
      <c r="AA129" s="111">
        <f t="shared" si="28"/>
        <v>0</v>
      </c>
      <c r="AB129" s="111">
        <f t="shared" si="32"/>
        <v>6</v>
      </c>
      <c r="AC129" s="33">
        <f>V129/$AB129</f>
        <v>0</v>
      </c>
      <c r="AD129" s="33">
        <f t="shared" si="29"/>
        <v>0</v>
      </c>
      <c r="AE129" s="33">
        <f t="shared" si="29"/>
        <v>0.16666666666666666</v>
      </c>
      <c r="AF129" s="33">
        <f t="shared" si="29"/>
        <v>0.33333333333333331</v>
      </c>
      <c r="AG129" s="33">
        <f t="shared" si="29"/>
        <v>0.5</v>
      </c>
      <c r="AH129" s="33">
        <f t="shared" si="29"/>
        <v>0</v>
      </c>
      <c r="AI129" s="55">
        <f t="shared" si="33"/>
        <v>0</v>
      </c>
      <c r="AJ129" s="55">
        <f t="shared" si="34"/>
        <v>1</v>
      </c>
      <c r="AK129" s="112">
        <f t="shared" si="35"/>
        <v>4.33</v>
      </c>
      <c r="AL129" s="112">
        <f t="shared" si="30"/>
        <v>0.82</v>
      </c>
      <c r="AM129" s="113">
        <f t="shared" si="30"/>
        <v>5</v>
      </c>
      <c r="AN129" s="113">
        <f t="shared" si="30"/>
        <v>5</v>
      </c>
    </row>
    <row r="130" spans="1:48" s="53" customFormat="1" ht="16.5" customHeight="1">
      <c r="A130" s="54" t="s">
        <v>113</v>
      </c>
      <c r="B130" s="141" t="s">
        <v>47</v>
      </c>
      <c r="C130" s="142"/>
      <c r="D130" s="142"/>
      <c r="E130" s="142"/>
      <c r="F130" s="142"/>
      <c r="G130" s="142"/>
      <c r="H130" s="142"/>
      <c r="I130" s="142"/>
      <c r="J130" s="142"/>
      <c r="K130" s="142"/>
      <c r="L130" s="142"/>
      <c r="M130" s="142"/>
      <c r="N130" s="142"/>
      <c r="O130" s="142"/>
      <c r="P130" s="142"/>
      <c r="Q130" s="142"/>
      <c r="R130" s="142"/>
      <c r="S130" s="142"/>
      <c r="T130" s="142"/>
      <c r="U130" s="143"/>
      <c r="V130" s="111">
        <f t="shared" si="31"/>
        <v>0</v>
      </c>
      <c r="W130" s="111">
        <f t="shared" si="28"/>
        <v>0</v>
      </c>
      <c r="X130" s="111">
        <f t="shared" si="28"/>
        <v>2</v>
      </c>
      <c r="Y130" s="111">
        <f t="shared" si="28"/>
        <v>0</v>
      </c>
      <c r="Z130" s="111">
        <f t="shared" si="28"/>
        <v>4</v>
      </c>
      <c r="AA130" s="111">
        <f t="shared" si="28"/>
        <v>0</v>
      </c>
      <c r="AB130" s="111">
        <f t="shared" si="32"/>
        <v>6</v>
      </c>
      <c r="AC130" s="33">
        <f>V130/$AB130</f>
        <v>0</v>
      </c>
      <c r="AD130" s="33">
        <f t="shared" si="29"/>
        <v>0</v>
      </c>
      <c r="AE130" s="33">
        <f t="shared" si="29"/>
        <v>0.33333333333333331</v>
      </c>
      <c r="AF130" s="33">
        <f t="shared" si="29"/>
        <v>0</v>
      </c>
      <c r="AG130" s="33">
        <f t="shared" si="29"/>
        <v>0.66666666666666663</v>
      </c>
      <c r="AH130" s="33">
        <f t="shared" si="29"/>
        <v>0</v>
      </c>
      <c r="AI130" s="55">
        <f t="shared" si="33"/>
        <v>0</v>
      </c>
      <c r="AJ130" s="55">
        <f t="shared" si="34"/>
        <v>1</v>
      </c>
      <c r="AK130" s="112">
        <f t="shared" si="35"/>
        <v>4.33</v>
      </c>
      <c r="AL130" s="112">
        <f t="shared" si="30"/>
        <v>1.03</v>
      </c>
      <c r="AM130" s="113">
        <f t="shared" si="30"/>
        <v>5</v>
      </c>
      <c r="AN130" s="113">
        <f t="shared" si="30"/>
        <v>5</v>
      </c>
      <c r="AO130" s="53" t="s">
        <v>197</v>
      </c>
    </row>
    <row r="131" spans="1:48" s="53" customFormat="1" ht="16.5" customHeight="1">
      <c r="A131" s="54" t="s">
        <v>114</v>
      </c>
      <c r="B131" s="141" t="s">
        <v>49</v>
      </c>
      <c r="C131" s="142"/>
      <c r="D131" s="142"/>
      <c r="E131" s="142"/>
      <c r="F131" s="142"/>
      <c r="G131" s="142"/>
      <c r="H131" s="142"/>
      <c r="I131" s="142"/>
      <c r="J131" s="142"/>
      <c r="K131" s="142"/>
      <c r="L131" s="142"/>
      <c r="M131" s="142"/>
      <c r="N131" s="142"/>
      <c r="O131" s="142"/>
      <c r="P131" s="142"/>
      <c r="Q131" s="142"/>
      <c r="R131" s="142"/>
      <c r="S131" s="142"/>
      <c r="T131" s="142"/>
      <c r="U131" s="143"/>
      <c r="V131" s="111">
        <f t="shared" si="31"/>
        <v>0</v>
      </c>
      <c r="W131" s="111">
        <f t="shared" si="28"/>
        <v>1</v>
      </c>
      <c r="X131" s="111">
        <f t="shared" si="28"/>
        <v>1</v>
      </c>
      <c r="Y131" s="111">
        <f t="shared" si="28"/>
        <v>0</v>
      </c>
      <c r="Z131" s="111">
        <f t="shared" si="28"/>
        <v>4</v>
      </c>
      <c r="AA131" s="111">
        <f t="shared" si="28"/>
        <v>0</v>
      </c>
      <c r="AB131" s="111">
        <f t="shared" si="32"/>
        <v>6</v>
      </c>
      <c r="AC131" s="33">
        <f>V131/$AB131</f>
        <v>0</v>
      </c>
      <c r="AD131" s="33">
        <f t="shared" si="29"/>
        <v>0.16666666666666666</v>
      </c>
      <c r="AE131" s="33">
        <f t="shared" si="29"/>
        <v>0.16666666666666666</v>
      </c>
      <c r="AF131" s="33">
        <f t="shared" si="29"/>
        <v>0</v>
      </c>
      <c r="AG131" s="33">
        <f t="shared" si="29"/>
        <v>0.66666666666666663</v>
      </c>
      <c r="AH131" s="33">
        <f t="shared" si="29"/>
        <v>0</v>
      </c>
      <c r="AI131" s="55">
        <f t="shared" si="33"/>
        <v>0.16666666666666666</v>
      </c>
      <c r="AJ131" s="55">
        <f t="shared" si="34"/>
        <v>0.83333333333333337</v>
      </c>
      <c r="AK131" s="112">
        <f t="shared" si="35"/>
        <v>4.17</v>
      </c>
      <c r="AL131" s="112">
        <f t="shared" si="30"/>
        <v>1.33</v>
      </c>
      <c r="AM131" s="113">
        <f t="shared" si="30"/>
        <v>5</v>
      </c>
      <c r="AN131" s="113">
        <f t="shared" si="30"/>
        <v>5</v>
      </c>
      <c r="AQ131" s="53" t="s">
        <v>184</v>
      </c>
      <c r="AR131" s="53" t="s">
        <v>185</v>
      </c>
      <c r="AS131" s="53" t="s">
        <v>186</v>
      </c>
      <c r="AT131" s="53" t="s">
        <v>187</v>
      </c>
    </row>
    <row r="132" spans="1:48" s="53" customFormat="1" ht="39" customHeight="1">
      <c r="A132" s="57"/>
      <c r="B132" s="162" t="s">
        <v>199</v>
      </c>
      <c r="C132" s="162"/>
      <c r="D132" s="162"/>
      <c r="E132" s="162"/>
      <c r="F132" s="162"/>
      <c r="G132" s="162"/>
      <c r="H132" s="162"/>
      <c r="I132" s="162"/>
      <c r="J132" s="162"/>
      <c r="K132" s="162"/>
      <c r="L132" s="162"/>
      <c r="M132" s="162"/>
      <c r="N132" s="162"/>
      <c r="O132" s="162"/>
      <c r="P132" s="162"/>
      <c r="Q132" s="162"/>
      <c r="R132" s="162"/>
      <c r="S132" s="162"/>
      <c r="T132" s="162"/>
      <c r="U132" s="162"/>
      <c r="V132" s="162"/>
      <c r="W132" s="162"/>
      <c r="X132" s="162"/>
      <c r="Y132" s="162"/>
      <c r="Z132" s="162"/>
      <c r="AA132" s="162"/>
      <c r="AB132" s="162"/>
      <c r="AC132" s="162"/>
      <c r="AD132" s="162"/>
      <c r="AE132" s="162"/>
      <c r="AF132" s="162"/>
      <c r="AG132" s="162"/>
      <c r="AH132" s="162"/>
      <c r="AI132" s="162"/>
      <c r="AJ132" s="162"/>
      <c r="AK132" s="162"/>
      <c r="AL132" s="162"/>
      <c r="AM132" s="162"/>
      <c r="AN132" s="162"/>
      <c r="AO132" s="53" t="s">
        <v>180</v>
      </c>
      <c r="AQ132" s="53">
        <v>5</v>
      </c>
      <c r="AR132" s="53">
        <v>83.3</v>
      </c>
      <c r="AS132" s="53">
        <v>83.3</v>
      </c>
      <c r="AT132" s="53">
        <v>83.3</v>
      </c>
    </row>
    <row r="133" spans="1:48" s="53" customFormat="1" ht="43.5" customHeight="1">
      <c r="A133" s="119" t="s">
        <v>115</v>
      </c>
      <c r="B133" s="119"/>
      <c r="C133" s="119"/>
      <c r="D133" s="119"/>
      <c r="E133" s="119"/>
      <c r="F133" s="119"/>
      <c r="G133" s="119"/>
      <c r="H133" s="119"/>
      <c r="I133" s="119"/>
      <c r="J133" s="119"/>
      <c r="K133" s="119"/>
      <c r="L133" s="119"/>
      <c r="M133" s="119"/>
      <c r="N133" s="119"/>
      <c r="O133" s="119"/>
      <c r="P133" s="119"/>
      <c r="Q133" s="119"/>
      <c r="R133" s="119"/>
      <c r="S133" s="119"/>
      <c r="T133" s="119"/>
      <c r="U133" s="119"/>
      <c r="V133" s="58"/>
      <c r="W133" s="58"/>
      <c r="X133" s="58"/>
      <c r="Y133" s="58"/>
      <c r="Z133" s="58"/>
      <c r="AA133" s="58"/>
      <c r="AB133" s="58"/>
      <c r="AC133" s="58"/>
      <c r="AD133" s="58"/>
      <c r="AE133" s="58"/>
      <c r="AF133" s="58"/>
      <c r="AG133" s="58"/>
      <c r="AH133" s="58"/>
      <c r="AI133" s="58"/>
      <c r="AJ133" s="58"/>
      <c r="AK133" s="58"/>
      <c r="AL133" s="58"/>
      <c r="AM133" s="58"/>
      <c r="AN133" s="59"/>
      <c r="AP133" s="53" t="s">
        <v>200</v>
      </c>
      <c r="AQ133" s="53">
        <v>1</v>
      </c>
      <c r="AR133" s="53">
        <v>16.7</v>
      </c>
      <c r="AS133" s="53">
        <v>16.7</v>
      </c>
      <c r="AT133" s="53">
        <v>100</v>
      </c>
      <c r="AV133" s="53">
        <v>6</v>
      </c>
    </row>
    <row r="134" spans="1:48" s="53" customFormat="1" ht="16.5" customHeight="1" thickBot="1">
      <c r="A134" s="120"/>
      <c r="B134" s="120"/>
      <c r="C134" s="120"/>
      <c r="D134" s="120"/>
      <c r="E134" s="120"/>
      <c r="F134" s="120"/>
      <c r="G134" s="120"/>
      <c r="H134" s="120"/>
      <c r="I134" s="120"/>
      <c r="J134" s="120"/>
      <c r="K134" s="120"/>
      <c r="L134" s="120"/>
      <c r="M134" s="120"/>
      <c r="N134" s="120"/>
      <c r="O134" s="120"/>
      <c r="P134" s="120"/>
      <c r="Q134" s="120"/>
      <c r="R134" s="120"/>
      <c r="S134" s="120"/>
      <c r="T134" s="120"/>
      <c r="U134" s="120"/>
      <c r="V134" s="58"/>
      <c r="W134" s="58"/>
      <c r="X134" s="58"/>
      <c r="Y134" s="58"/>
      <c r="Z134" s="58"/>
      <c r="AA134" s="58"/>
      <c r="AB134" s="58"/>
      <c r="AC134" s="58"/>
      <c r="AD134" s="58"/>
      <c r="AE134" s="58"/>
      <c r="AF134" s="58"/>
      <c r="AG134" s="58"/>
      <c r="AH134" s="58"/>
      <c r="AI134" s="58"/>
      <c r="AJ134" s="58"/>
      <c r="AK134" s="58"/>
      <c r="AL134" s="58"/>
      <c r="AM134" s="58"/>
      <c r="AN134" s="59"/>
      <c r="AP134" s="53" t="s">
        <v>13</v>
      </c>
      <c r="AQ134" s="53">
        <v>6</v>
      </c>
      <c r="AR134" s="53">
        <v>100</v>
      </c>
      <c r="AS134" s="53">
        <v>100</v>
      </c>
    </row>
    <row r="135" spans="1:48" s="53" customFormat="1" ht="21.75" customHeight="1">
      <c r="A135" s="19"/>
      <c r="B135" s="19"/>
      <c r="C135" s="19"/>
      <c r="D135" s="19"/>
      <c r="E135" s="19"/>
      <c r="F135" s="19"/>
      <c r="G135" s="19"/>
      <c r="H135" s="19"/>
      <c r="I135" s="19"/>
      <c r="J135" s="19"/>
      <c r="K135" s="19"/>
      <c r="L135" s="19"/>
      <c r="M135" s="19"/>
      <c r="N135" s="19"/>
      <c r="O135" s="19"/>
      <c r="P135" s="19"/>
      <c r="Q135" s="19"/>
      <c r="R135" s="19"/>
      <c r="S135" s="19"/>
      <c r="T135" s="19"/>
      <c r="U135" s="19"/>
      <c r="V135" s="121" t="s">
        <v>15</v>
      </c>
      <c r="W135" s="122"/>
      <c r="X135" s="122"/>
      <c r="Y135" s="122"/>
      <c r="Z135" s="122"/>
      <c r="AA135" s="123"/>
      <c r="AB135" s="42"/>
      <c r="AC135" s="121" t="s">
        <v>16</v>
      </c>
      <c r="AD135" s="122"/>
      <c r="AE135" s="122"/>
      <c r="AF135" s="122"/>
      <c r="AG135" s="122"/>
      <c r="AH135" s="123"/>
      <c r="AI135" s="127" t="s">
        <v>17</v>
      </c>
      <c r="AJ135" s="128"/>
      <c r="AK135" s="131" t="s">
        <v>18</v>
      </c>
      <c r="AL135" s="131"/>
      <c r="AM135" s="131"/>
      <c r="AN135" s="131"/>
      <c r="AO135" s="53" t="s">
        <v>166</v>
      </c>
    </row>
    <row r="136" spans="1:48" s="53" customFormat="1" ht="24" customHeight="1" thickBot="1">
      <c r="A136" s="139" t="s">
        <v>116</v>
      </c>
      <c r="B136" s="139"/>
      <c r="C136" s="139"/>
      <c r="D136" s="139"/>
      <c r="E136" s="139"/>
      <c r="F136" s="139"/>
      <c r="G136" s="139"/>
      <c r="H136" s="139"/>
      <c r="I136" s="139"/>
      <c r="J136" s="139"/>
      <c r="K136" s="139"/>
      <c r="L136" s="139"/>
      <c r="M136" s="139"/>
      <c r="N136" s="139"/>
      <c r="O136" s="139"/>
      <c r="P136" s="139"/>
      <c r="Q136" s="139"/>
      <c r="R136" s="139"/>
      <c r="S136" s="139"/>
      <c r="T136" s="139"/>
      <c r="U136" s="163"/>
      <c r="V136" s="124"/>
      <c r="W136" s="125"/>
      <c r="X136" s="125"/>
      <c r="Y136" s="125"/>
      <c r="Z136" s="125"/>
      <c r="AA136" s="126"/>
      <c r="AB136" s="42"/>
      <c r="AC136" s="124"/>
      <c r="AD136" s="125"/>
      <c r="AE136" s="125"/>
      <c r="AF136" s="125"/>
      <c r="AG136" s="125"/>
      <c r="AH136" s="126"/>
      <c r="AI136" s="129"/>
      <c r="AJ136" s="130"/>
      <c r="AK136" s="131"/>
      <c r="AL136" s="131"/>
      <c r="AM136" s="131"/>
      <c r="AN136" s="131"/>
    </row>
    <row r="137" spans="1:48" s="53" customFormat="1" ht="37.5" customHeight="1">
      <c r="A137" s="132"/>
      <c r="B137" s="132"/>
      <c r="C137" s="132"/>
      <c r="D137" s="132"/>
      <c r="E137" s="132"/>
      <c r="F137" s="132"/>
      <c r="G137" s="132"/>
      <c r="H137" s="132"/>
      <c r="I137" s="132"/>
      <c r="J137" s="132"/>
      <c r="K137" s="132"/>
      <c r="L137" s="132"/>
      <c r="M137" s="132"/>
      <c r="N137" s="132"/>
      <c r="O137" s="132"/>
      <c r="P137" s="132"/>
      <c r="Q137" s="132"/>
      <c r="R137" s="132"/>
      <c r="S137" s="132"/>
      <c r="T137" s="132"/>
      <c r="U137" s="133"/>
      <c r="V137" s="43">
        <v>1</v>
      </c>
      <c r="W137" s="44">
        <v>2</v>
      </c>
      <c r="X137" s="44">
        <v>3</v>
      </c>
      <c r="Y137" s="44">
        <v>4</v>
      </c>
      <c r="Z137" s="44">
        <v>5</v>
      </c>
      <c r="AA137" s="45" t="s">
        <v>20</v>
      </c>
      <c r="AB137" s="46" t="s">
        <v>21</v>
      </c>
      <c r="AC137" s="47">
        <v>1</v>
      </c>
      <c r="AD137" s="48">
        <v>2</v>
      </c>
      <c r="AE137" s="48">
        <v>3</v>
      </c>
      <c r="AF137" s="48">
        <v>4</v>
      </c>
      <c r="AG137" s="48">
        <v>5</v>
      </c>
      <c r="AH137" s="49" t="s">
        <v>20</v>
      </c>
      <c r="AI137" s="90" t="s">
        <v>22</v>
      </c>
      <c r="AJ137" s="90" t="s">
        <v>23</v>
      </c>
      <c r="AK137" s="51" t="s">
        <v>24</v>
      </c>
      <c r="AL137" s="52" t="s">
        <v>25</v>
      </c>
      <c r="AM137" s="52" t="s">
        <v>26</v>
      </c>
      <c r="AN137" s="52" t="s">
        <v>27</v>
      </c>
    </row>
    <row r="138" spans="1:48" s="53" customFormat="1" ht="22.5" customHeight="1">
      <c r="A138" s="54" t="s">
        <v>117</v>
      </c>
      <c r="B138" s="141" t="s">
        <v>118</v>
      </c>
      <c r="C138" s="142"/>
      <c r="D138" s="142"/>
      <c r="E138" s="142"/>
      <c r="F138" s="142"/>
      <c r="G138" s="142"/>
      <c r="H138" s="142"/>
      <c r="I138" s="142"/>
      <c r="J138" s="142"/>
      <c r="K138" s="142"/>
      <c r="L138" s="142"/>
      <c r="M138" s="142"/>
      <c r="N138" s="142"/>
      <c r="O138" s="142"/>
      <c r="P138" s="142"/>
      <c r="Q138" s="142"/>
      <c r="R138" s="142"/>
      <c r="S138" s="142"/>
      <c r="T138" s="142"/>
      <c r="U138" s="143"/>
      <c r="V138" s="111">
        <f>+AP22</f>
        <v>0</v>
      </c>
      <c r="W138" s="111">
        <f t="shared" ref="W138:AA141" si="36">+AQ22</f>
        <v>0</v>
      </c>
      <c r="X138" s="111">
        <f t="shared" si="36"/>
        <v>3</v>
      </c>
      <c r="Y138" s="111">
        <f t="shared" si="36"/>
        <v>1</v>
      </c>
      <c r="Z138" s="111">
        <f t="shared" si="36"/>
        <v>2</v>
      </c>
      <c r="AA138" s="111">
        <f t="shared" si="36"/>
        <v>0</v>
      </c>
      <c r="AB138" s="111">
        <f>SUM(V138:AA138)</f>
        <v>6</v>
      </c>
      <c r="AC138" s="33">
        <f>V138/$AB138</f>
        <v>0</v>
      </c>
      <c r="AD138" s="33">
        <f t="shared" ref="AD138:AH141" si="37">W138/$AB138</f>
        <v>0</v>
      </c>
      <c r="AE138" s="33">
        <f t="shared" si="37"/>
        <v>0.5</v>
      </c>
      <c r="AF138" s="33">
        <f t="shared" si="37"/>
        <v>0.16666666666666666</v>
      </c>
      <c r="AG138" s="33">
        <f t="shared" si="37"/>
        <v>0.33333333333333331</v>
      </c>
      <c r="AH138" s="33">
        <f t="shared" si="37"/>
        <v>0</v>
      </c>
      <c r="AI138" s="55">
        <f>(V138+W138)/(V138+W138+X138+Y138+Z138)</f>
        <v>0</v>
      </c>
      <c r="AJ138" s="55">
        <f>(X138+Y138+Z138)/(V138+W138+X138+Y138+Z138)</f>
        <v>1</v>
      </c>
      <c r="AK138" s="112">
        <f>+BC22</f>
        <v>3.83</v>
      </c>
      <c r="AL138" s="112">
        <f t="shared" ref="AL138:AN141" si="38">+BD22</f>
        <v>0.98</v>
      </c>
      <c r="AM138" s="113">
        <f t="shared" si="38"/>
        <v>4</v>
      </c>
      <c r="AN138" s="113">
        <f t="shared" si="38"/>
        <v>3</v>
      </c>
    </row>
    <row r="139" spans="1:48" s="53" customFormat="1" ht="23.25" customHeight="1">
      <c r="A139" s="54" t="s">
        <v>119</v>
      </c>
      <c r="B139" s="141" t="s">
        <v>120</v>
      </c>
      <c r="C139" s="142"/>
      <c r="D139" s="142"/>
      <c r="E139" s="142"/>
      <c r="F139" s="142"/>
      <c r="G139" s="142"/>
      <c r="H139" s="142"/>
      <c r="I139" s="142"/>
      <c r="J139" s="142"/>
      <c r="K139" s="142"/>
      <c r="L139" s="142"/>
      <c r="M139" s="142"/>
      <c r="N139" s="142"/>
      <c r="O139" s="142"/>
      <c r="P139" s="142"/>
      <c r="Q139" s="142"/>
      <c r="R139" s="142"/>
      <c r="S139" s="142"/>
      <c r="T139" s="142"/>
      <c r="U139" s="143"/>
      <c r="V139" s="111">
        <f t="shared" ref="V139:V141" si="39">+AP23</f>
        <v>0</v>
      </c>
      <c r="W139" s="111">
        <f t="shared" si="36"/>
        <v>0</v>
      </c>
      <c r="X139" s="111">
        <f t="shared" si="36"/>
        <v>1</v>
      </c>
      <c r="Y139" s="111">
        <f t="shared" si="36"/>
        <v>1</v>
      </c>
      <c r="Z139" s="111">
        <f t="shared" si="36"/>
        <v>4</v>
      </c>
      <c r="AA139" s="111">
        <f t="shared" si="36"/>
        <v>0</v>
      </c>
      <c r="AB139" s="111">
        <f t="shared" ref="AB139:AB141" si="40">SUM(V139:AA139)</f>
        <v>6</v>
      </c>
      <c r="AC139" s="33">
        <f>V139/$AB139</f>
        <v>0</v>
      </c>
      <c r="AD139" s="33">
        <f t="shared" si="37"/>
        <v>0</v>
      </c>
      <c r="AE139" s="33">
        <f t="shared" si="37"/>
        <v>0.16666666666666666</v>
      </c>
      <c r="AF139" s="33">
        <f t="shared" si="37"/>
        <v>0.16666666666666666</v>
      </c>
      <c r="AG139" s="33">
        <f t="shared" si="37"/>
        <v>0.66666666666666663</v>
      </c>
      <c r="AH139" s="33">
        <f t="shared" si="37"/>
        <v>0</v>
      </c>
      <c r="AI139" s="55">
        <f t="shared" ref="AI139:AI141" si="41">(V139+W139)/(V139+W139+X139+Y139+Z139)</f>
        <v>0</v>
      </c>
      <c r="AJ139" s="55">
        <f t="shared" ref="AJ139:AJ141" si="42">(X139+Y139+Z139)/(V139+W139+X139+Y139+Z139)</f>
        <v>1</v>
      </c>
      <c r="AK139" s="112">
        <f t="shared" ref="AK139:AK141" si="43">+BC23</f>
        <v>4.5</v>
      </c>
      <c r="AL139" s="112">
        <f t="shared" si="38"/>
        <v>0.84</v>
      </c>
      <c r="AM139" s="113">
        <f t="shared" si="38"/>
        <v>5</v>
      </c>
      <c r="AN139" s="113">
        <f t="shared" si="38"/>
        <v>5</v>
      </c>
      <c r="AO139" s="53" t="s">
        <v>201</v>
      </c>
    </row>
    <row r="140" spans="1:48" s="53" customFormat="1" ht="27.75" customHeight="1">
      <c r="A140" s="54" t="s">
        <v>121</v>
      </c>
      <c r="B140" s="141" t="s">
        <v>122</v>
      </c>
      <c r="C140" s="142"/>
      <c r="D140" s="142"/>
      <c r="E140" s="142"/>
      <c r="F140" s="142"/>
      <c r="G140" s="142"/>
      <c r="H140" s="142"/>
      <c r="I140" s="142"/>
      <c r="J140" s="142"/>
      <c r="K140" s="142"/>
      <c r="L140" s="142"/>
      <c r="M140" s="142"/>
      <c r="N140" s="142"/>
      <c r="O140" s="142"/>
      <c r="P140" s="142"/>
      <c r="Q140" s="142"/>
      <c r="R140" s="142"/>
      <c r="S140" s="142"/>
      <c r="T140" s="142"/>
      <c r="U140" s="143"/>
      <c r="V140" s="111">
        <f t="shared" si="39"/>
        <v>0</v>
      </c>
      <c r="W140" s="111">
        <f t="shared" si="36"/>
        <v>0</v>
      </c>
      <c r="X140" s="111">
        <f t="shared" si="36"/>
        <v>1</v>
      </c>
      <c r="Y140" s="111">
        <f t="shared" si="36"/>
        <v>1</v>
      </c>
      <c r="Z140" s="111">
        <f t="shared" si="36"/>
        <v>4</v>
      </c>
      <c r="AA140" s="111">
        <f t="shared" si="36"/>
        <v>0</v>
      </c>
      <c r="AB140" s="111">
        <f t="shared" si="40"/>
        <v>6</v>
      </c>
      <c r="AC140" s="33">
        <f>V140/$AB140</f>
        <v>0</v>
      </c>
      <c r="AD140" s="33">
        <f t="shared" si="37"/>
        <v>0</v>
      </c>
      <c r="AE140" s="33">
        <f t="shared" si="37"/>
        <v>0.16666666666666666</v>
      </c>
      <c r="AF140" s="33">
        <f t="shared" si="37"/>
        <v>0.16666666666666666</v>
      </c>
      <c r="AG140" s="33">
        <f t="shared" si="37"/>
        <v>0.66666666666666663</v>
      </c>
      <c r="AH140" s="33">
        <f t="shared" si="37"/>
        <v>0</v>
      </c>
      <c r="AI140" s="55">
        <f t="shared" si="41"/>
        <v>0</v>
      </c>
      <c r="AJ140" s="55">
        <f t="shared" si="42"/>
        <v>1</v>
      </c>
      <c r="AK140" s="112">
        <f t="shared" si="43"/>
        <v>4.5</v>
      </c>
      <c r="AL140" s="112">
        <f t="shared" si="38"/>
        <v>0.84</v>
      </c>
      <c r="AM140" s="113">
        <f t="shared" si="38"/>
        <v>5</v>
      </c>
      <c r="AN140" s="113">
        <f t="shared" si="38"/>
        <v>5</v>
      </c>
      <c r="AQ140" s="53" t="s">
        <v>184</v>
      </c>
      <c r="AR140" s="53" t="s">
        <v>185</v>
      </c>
      <c r="AS140" s="53" t="s">
        <v>186</v>
      </c>
      <c r="AT140" s="53" t="s">
        <v>187</v>
      </c>
    </row>
    <row r="141" spans="1:48" s="53" customFormat="1" ht="30" customHeight="1">
      <c r="A141" s="54" t="s">
        <v>123</v>
      </c>
      <c r="B141" s="141" t="s">
        <v>124</v>
      </c>
      <c r="C141" s="142"/>
      <c r="D141" s="142"/>
      <c r="E141" s="142"/>
      <c r="F141" s="142"/>
      <c r="G141" s="142"/>
      <c r="H141" s="142"/>
      <c r="I141" s="142"/>
      <c r="J141" s="142"/>
      <c r="K141" s="142"/>
      <c r="L141" s="142"/>
      <c r="M141" s="142"/>
      <c r="N141" s="142"/>
      <c r="O141" s="142"/>
      <c r="P141" s="142"/>
      <c r="Q141" s="142"/>
      <c r="R141" s="142"/>
      <c r="S141" s="142"/>
      <c r="T141" s="142"/>
      <c r="U141" s="143"/>
      <c r="V141" s="111">
        <f t="shared" si="39"/>
        <v>0</v>
      </c>
      <c r="W141" s="111">
        <f t="shared" si="36"/>
        <v>0</v>
      </c>
      <c r="X141" s="111">
        <f t="shared" si="36"/>
        <v>1</v>
      </c>
      <c r="Y141" s="111">
        <f t="shared" si="36"/>
        <v>1</v>
      </c>
      <c r="Z141" s="111">
        <f t="shared" si="36"/>
        <v>4</v>
      </c>
      <c r="AA141" s="111">
        <f t="shared" si="36"/>
        <v>0</v>
      </c>
      <c r="AB141" s="111">
        <f t="shared" si="40"/>
        <v>6</v>
      </c>
      <c r="AC141" s="33">
        <f>V141/$AB141</f>
        <v>0</v>
      </c>
      <c r="AD141" s="33">
        <f t="shared" si="37"/>
        <v>0</v>
      </c>
      <c r="AE141" s="33">
        <f t="shared" si="37"/>
        <v>0.16666666666666666</v>
      </c>
      <c r="AF141" s="33">
        <f t="shared" si="37"/>
        <v>0.16666666666666666</v>
      </c>
      <c r="AG141" s="33">
        <f t="shared" si="37"/>
        <v>0.66666666666666663</v>
      </c>
      <c r="AH141" s="33">
        <f t="shared" si="37"/>
        <v>0</v>
      </c>
      <c r="AI141" s="55">
        <f t="shared" si="41"/>
        <v>0</v>
      </c>
      <c r="AJ141" s="55">
        <f t="shared" si="42"/>
        <v>1</v>
      </c>
      <c r="AK141" s="112">
        <f t="shared" si="43"/>
        <v>4.5</v>
      </c>
      <c r="AL141" s="112">
        <f t="shared" si="38"/>
        <v>0.84</v>
      </c>
      <c r="AM141" s="113">
        <f t="shared" si="38"/>
        <v>5</v>
      </c>
      <c r="AN141" s="113">
        <f t="shared" si="38"/>
        <v>5</v>
      </c>
      <c r="AO141" s="53" t="s">
        <v>180</v>
      </c>
      <c r="AQ141" s="53">
        <v>5</v>
      </c>
      <c r="AR141" s="53">
        <v>83.3</v>
      </c>
      <c r="AS141" s="53">
        <v>83.3</v>
      </c>
      <c r="AT141" s="53">
        <v>83.3</v>
      </c>
    </row>
    <row r="142" spans="1:48" s="53" customFormat="1" ht="54" customHeight="1">
      <c r="A142" s="57"/>
      <c r="B142" s="67"/>
      <c r="C142" s="57"/>
      <c r="D142" s="57"/>
      <c r="E142" s="57"/>
      <c r="F142" s="57"/>
      <c r="G142" s="57"/>
      <c r="H142" s="57"/>
      <c r="I142" s="57"/>
      <c r="J142" s="57"/>
      <c r="K142" s="57"/>
      <c r="L142" s="57"/>
      <c r="M142" s="57"/>
      <c r="N142" s="57"/>
      <c r="O142" s="83"/>
      <c r="P142" s="83"/>
      <c r="Q142" s="83"/>
      <c r="R142" s="83"/>
      <c r="S142" s="83"/>
      <c r="T142" s="83"/>
      <c r="U142" s="83"/>
      <c r="V142" s="82"/>
      <c r="W142" s="82"/>
      <c r="X142" s="82"/>
      <c r="Y142" s="82"/>
      <c r="Z142" s="82"/>
      <c r="AA142" s="82"/>
      <c r="AB142" s="82"/>
      <c r="AC142" s="82"/>
      <c r="AD142" s="82"/>
      <c r="AE142" s="82"/>
      <c r="AF142" s="82"/>
      <c r="AG142" s="82"/>
      <c r="AH142" s="82"/>
      <c r="AI142" s="82"/>
      <c r="AJ142" s="82"/>
      <c r="AK142" s="82"/>
      <c r="AL142" s="82"/>
      <c r="AM142" s="82"/>
      <c r="AN142" s="82"/>
      <c r="AP142" s="53" t="s">
        <v>202</v>
      </c>
      <c r="AQ142" s="53">
        <v>1</v>
      </c>
      <c r="AR142" s="53">
        <v>16.7</v>
      </c>
      <c r="AS142" s="53">
        <v>16.7</v>
      </c>
      <c r="AT142" s="53">
        <v>100</v>
      </c>
      <c r="AV142" s="53">
        <v>7</v>
      </c>
    </row>
    <row r="143" spans="1:48" s="53" customFormat="1" ht="16.5" customHeight="1">
      <c r="A143" s="119" t="s">
        <v>125</v>
      </c>
      <c r="B143" s="119"/>
      <c r="C143" s="119"/>
      <c r="D143" s="119"/>
      <c r="E143" s="119"/>
      <c r="F143" s="119"/>
      <c r="G143" s="119"/>
      <c r="H143" s="119"/>
      <c r="I143" s="119"/>
      <c r="J143" s="119"/>
      <c r="K143" s="119"/>
      <c r="L143" s="119"/>
      <c r="M143" s="119"/>
      <c r="N143" s="119"/>
      <c r="O143" s="119"/>
      <c r="P143" s="119"/>
      <c r="Q143" s="119"/>
      <c r="R143" s="119"/>
      <c r="S143" s="119"/>
      <c r="T143" s="119"/>
      <c r="U143" s="119"/>
      <c r="V143" s="58"/>
      <c r="W143" s="58"/>
      <c r="X143" s="58"/>
      <c r="Y143" s="58"/>
      <c r="Z143" s="58"/>
      <c r="AA143" s="58"/>
      <c r="AB143" s="58"/>
      <c r="AC143" s="58"/>
      <c r="AD143" s="58"/>
      <c r="AE143" s="58"/>
      <c r="AF143" s="58"/>
      <c r="AG143" s="58"/>
      <c r="AH143" s="58"/>
      <c r="AI143" s="58"/>
      <c r="AJ143" s="58"/>
      <c r="AK143" s="58"/>
      <c r="AL143" s="58"/>
      <c r="AM143" s="58"/>
      <c r="AN143" s="59"/>
      <c r="AP143" s="53" t="s">
        <v>13</v>
      </c>
      <c r="AQ143" s="53">
        <v>6</v>
      </c>
      <c r="AR143" s="53">
        <v>100</v>
      </c>
      <c r="AS143" s="53">
        <v>100</v>
      </c>
    </row>
    <row r="144" spans="1:48" s="53" customFormat="1" ht="16.5" customHeight="1" thickBot="1">
      <c r="A144" s="120"/>
      <c r="B144" s="120"/>
      <c r="C144" s="120"/>
      <c r="D144" s="120"/>
      <c r="E144" s="120"/>
      <c r="F144" s="120"/>
      <c r="G144" s="120"/>
      <c r="H144" s="120"/>
      <c r="I144" s="120"/>
      <c r="J144" s="120"/>
      <c r="K144" s="120"/>
      <c r="L144" s="120"/>
      <c r="M144" s="120"/>
      <c r="N144" s="120"/>
      <c r="O144" s="120"/>
      <c r="P144" s="120"/>
      <c r="Q144" s="120"/>
      <c r="R144" s="120"/>
      <c r="S144" s="120"/>
      <c r="T144" s="120"/>
      <c r="U144" s="120"/>
      <c r="V144" s="58"/>
      <c r="W144" s="58"/>
      <c r="X144" s="58"/>
      <c r="Y144" s="58"/>
      <c r="Z144" s="58"/>
      <c r="AA144" s="58"/>
      <c r="AB144" s="58"/>
      <c r="AC144" s="58"/>
      <c r="AD144" s="58"/>
      <c r="AE144" s="58"/>
      <c r="AF144" s="58"/>
      <c r="AG144" s="58"/>
      <c r="AH144" s="58"/>
      <c r="AI144" s="58"/>
      <c r="AJ144" s="58"/>
      <c r="AK144" s="58"/>
      <c r="AL144" s="58"/>
      <c r="AM144" s="58"/>
      <c r="AN144" s="59"/>
      <c r="AO144" s="53" t="s">
        <v>166</v>
      </c>
    </row>
    <row r="145" spans="1:48" s="53" customFormat="1" ht="16.5" customHeight="1">
      <c r="A145" s="19"/>
      <c r="B145" s="19"/>
      <c r="C145" s="19"/>
      <c r="D145" s="19"/>
      <c r="E145" s="19"/>
      <c r="F145" s="19"/>
      <c r="G145" s="19"/>
      <c r="H145" s="19"/>
      <c r="I145" s="19"/>
      <c r="J145" s="19"/>
      <c r="K145" s="19"/>
      <c r="L145" s="19"/>
      <c r="M145" s="19"/>
      <c r="N145" s="19"/>
      <c r="O145" s="19"/>
      <c r="P145" s="19"/>
      <c r="Q145" s="19"/>
      <c r="R145" s="19"/>
      <c r="S145" s="19"/>
      <c r="T145" s="19"/>
      <c r="U145" s="19"/>
      <c r="V145" s="121" t="s">
        <v>15</v>
      </c>
      <c r="W145" s="122"/>
      <c r="X145" s="122"/>
      <c r="Y145" s="122"/>
      <c r="Z145" s="122"/>
      <c r="AA145" s="123"/>
      <c r="AB145" s="42"/>
      <c r="AC145" s="121" t="s">
        <v>16</v>
      </c>
      <c r="AD145" s="122"/>
      <c r="AE145" s="122"/>
      <c r="AF145" s="122"/>
      <c r="AG145" s="122"/>
      <c r="AH145" s="123"/>
      <c r="AI145" s="127" t="s">
        <v>17</v>
      </c>
      <c r="AJ145" s="128"/>
      <c r="AK145" s="131" t="s">
        <v>18</v>
      </c>
      <c r="AL145" s="131"/>
      <c r="AM145" s="131"/>
      <c r="AN145" s="131"/>
    </row>
    <row r="146" spans="1:48" s="53" customFormat="1" ht="16.5" customHeight="1" thickBot="1">
      <c r="A146" s="139" t="s">
        <v>64</v>
      </c>
      <c r="B146" s="139"/>
      <c r="C146" s="139"/>
      <c r="D146" s="139"/>
      <c r="E146" s="139"/>
      <c r="F146" s="139"/>
      <c r="G146" s="139"/>
      <c r="H146" s="139"/>
      <c r="I146" s="139"/>
      <c r="J146" s="139"/>
      <c r="K146" s="139"/>
      <c r="L146" s="139"/>
      <c r="M146" s="139"/>
      <c r="N146" s="139"/>
      <c r="O146" s="139"/>
      <c r="P146" s="139"/>
      <c r="Q146" s="139"/>
      <c r="R146" s="139"/>
      <c r="S146" s="139"/>
      <c r="T146" s="139"/>
      <c r="U146" s="163"/>
      <c r="V146" s="124"/>
      <c r="W146" s="125"/>
      <c r="X146" s="125"/>
      <c r="Y146" s="125"/>
      <c r="Z146" s="125"/>
      <c r="AA146" s="126"/>
      <c r="AB146" s="42"/>
      <c r="AC146" s="124"/>
      <c r="AD146" s="125"/>
      <c r="AE146" s="125"/>
      <c r="AF146" s="125"/>
      <c r="AG146" s="125"/>
      <c r="AH146" s="126"/>
      <c r="AI146" s="129"/>
      <c r="AJ146" s="130"/>
      <c r="AK146" s="131"/>
      <c r="AL146" s="131"/>
      <c r="AM146" s="131"/>
      <c r="AN146" s="131"/>
    </row>
    <row r="147" spans="1:48" s="53" customFormat="1" ht="38.25" customHeight="1">
      <c r="A147" s="132"/>
      <c r="B147" s="132"/>
      <c r="C147" s="132"/>
      <c r="D147" s="132"/>
      <c r="E147" s="132"/>
      <c r="F147" s="132"/>
      <c r="G147" s="132"/>
      <c r="H147" s="132"/>
      <c r="I147" s="132"/>
      <c r="J147" s="132"/>
      <c r="K147" s="132"/>
      <c r="L147" s="132"/>
      <c r="M147" s="132"/>
      <c r="N147" s="132"/>
      <c r="O147" s="132"/>
      <c r="P147" s="132"/>
      <c r="Q147" s="132"/>
      <c r="R147" s="132"/>
      <c r="S147" s="132"/>
      <c r="T147" s="132"/>
      <c r="U147" s="133"/>
      <c r="V147" s="43">
        <v>1</v>
      </c>
      <c r="W147" s="44">
        <v>2</v>
      </c>
      <c r="X147" s="44">
        <v>3</v>
      </c>
      <c r="Y147" s="44">
        <v>4</v>
      </c>
      <c r="Z147" s="44">
        <v>5</v>
      </c>
      <c r="AA147" s="45" t="s">
        <v>20</v>
      </c>
      <c r="AB147" s="46" t="s">
        <v>21</v>
      </c>
      <c r="AC147" s="47">
        <v>1</v>
      </c>
      <c r="AD147" s="48">
        <v>2</v>
      </c>
      <c r="AE147" s="48">
        <v>3</v>
      </c>
      <c r="AF147" s="48">
        <v>4</v>
      </c>
      <c r="AG147" s="48">
        <v>5</v>
      </c>
      <c r="AH147" s="49" t="s">
        <v>20</v>
      </c>
      <c r="AI147" s="90" t="s">
        <v>22</v>
      </c>
      <c r="AJ147" s="90" t="s">
        <v>23</v>
      </c>
      <c r="AK147" s="51" t="s">
        <v>24</v>
      </c>
      <c r="AL147" s="52" t="s">
        <v>25</v>
      </c>
      <c r="AM147" s="52" t="s">
        <v>26</v>
      </c>
      <c r="AN147" s="52" t="s">
        <v>27</v>
      </c>
    </row>
    <row r="148" spans="1:48" s="53" customFormat="1" ht="16.5" customHeight="1">
      <c r="A148" s="54" t="s">
        <v>65</v>
      </c>
      <c r="B148" s="141" t="s">
        <v>53</v>
      </c>
      <c r="C148" s="142"/>
      <c r="D148" s="142"/>
      <c r="E148" s="142"/>
      <c r="F148" s="142"/>
      <c r="G148" s="142"/>
      <c r="H148" s="142"/>
      <c r="I148" s="142"/>
      <c r="J148" s="142"/>
      <c r="K148" s="142"/>
      <c r="L148" s="142"/>
      <c r="M148" s="142"/>
      <c r="N148" s="142"/>
      <c r="O148" s="142"/>
      <c r="P148" s="142"/>
      <c r="Q148" s="142"/>
      <c r="R148" s="142"/>
      <c r="S148" s="142"/>
      <c r="T148" s="142"/>
      <c r="U148" s="143"/>
      <c r="V148" s="111">
        <f>+AP26</f>
        <v>0</v>
      </c>
      <c r="W148" s="111">
        <f t="shared" ref="W148:AA148" si="44">+AQ26</f>
        <v>0</v>
      </c>
      <c r="X148" s="111">
        <f t="shared" si="44"/>
        <v>1</v>
      </c>
      <c r="Y148" s="111">
        <f t="shared" si="44"/>
        <v>2</v>
      </c>
      <c r="Z148" s="111">
        <f t="shared" si="44"/>
        <v>2</v>
      </c>
      <c r="AA148" s="111">
        <f t="shared" si="44"/>
        <v>1</v>
      </c>
      <c r="AB148" s="111">
        <f>SUM(V148:AA148)</f>
        <v>6</v>
      </c>
      <c r="AC148" s="33">
        <f>V148/$AB148</f>
        <v>0</v>
      </c>
      <c r="AD148" s="33">
        <f t="shared" ref="AD148:AH149" si="45">W148/$AB148</f>
        <v>0</v>
      </c>
      <c r="AE148" s="33">
        <f t="shared" si="45"/>
        <v>0.16666666666666666</v>
      </c>
      <c r="AF148" s="33">
        <f t="shared" si="45"/>
        <v>0.33333333333333331</v>
      </c>
      <c r="AG148" s="33">
        <f t="shared" si="45"/>
        <v>0.33333333333333331</v>
      </c>
      <c r="AH148" s="33">
        <f t="shared" si="45"/>
        <v>0.16666666666666666</v>
      </c>
      <c r="AI148" s="55">
        <f>(V148+W148)/(V148+W148+X148+Y148+Z148)</f>
        <v>0</v>
      </c>
      <c r="AJ148" s="55">
        <f>(X148+Y148+Z148)/(V148+W148+X148+Y148+Z148)</f>
        <v>1</v>
      </c>
      <c r="AK148" s="112">
        <f>+BC26</f>
        <v>4.2</v>
      </c>
      <c r="AL148" s="112">
        <f t="shared" ref="AL148:AN148" si="46">+BD26</f>
        <v>0.84</v>
      </c>
      <c r="AM148" s="113">
        <f t="shared" si="46"/>
        <v>4</v>
      </c>
      <c r="AN148" s="113">
        <f t="shared" si="46"/>
        <v>4</v>
      </c>
      <c r="AO148" s="53" t="s">
        <v>203</v>
      </c>
    </row>
    <row r="149" spans="1:48" s="53" customFormat="1" ht="18.75" customHeight="1">
      <c r="A149" s="54" t="s">
        <v>67</v>
      </c>
      <c r="B149" s="141" t="s">
        <v>55</v>
      </c>
      <c r="C149" s="142"/>
      <c r="D149" s="142"/>
      <c r="E149" s="142"/>
      <c r="F149" s="142"/>
      <c r="G149" s="142"/>
      <c r="H149" s="142"/>
      <c r="I149" s="142"/>
      <c r="J149" s="142"/>
      <c r="K149" s="142"/>
      <c r="L149" s="142"/>
      <c r="M149" s="142"/>
      <c r="N149" s="142"/>
      <c r="O149" s="142"/>
      <c r="P149" s="142"/>
      <c r="Q149" s="142"/>
      <c r="R149" s="142"/>
      <c r="S149" s="142"/>
      <c r="T149" s="142"/>
      <c r="U149" s="143"/>
      <c r="V149" s="111">
        <f>+AP27</f>
        <v>0</v>
      </c>
      <c r="W149" s="111">
        <f t="shared" ref="W149:AA149" si="47">+AQ27</f>
        <v>1</v>
      </c>
      <c r="X149" s="111">
        <f t="shared" si="47"/>
        <v>0</v>
      </c>
      <c r="Y149" s="111">
        <f t="shared" si="47"/>
        <v>2</v>
      </c>
      <c r="Z149" s="111">
        <f t="shared" si="47"/>
        <v>2</v>
      </c>
      <c r="AA149" s="111">
        <f t="shared" si="47"/>
        <v>1</v>
      </c>
      <c r="AB149" s="111">
        <f>SUM(V149:AA149)</f>
        <v>6</v>
      </c>
      <c r="AC149" s="33">
        <f>V149/$AB149</f>
        <v>0</v>
      </c>
      <c r="AD149" s="33">
        <f t="shared" si="45"/>
        <v>0.16666666666666666</v>
      </c>
      <c r="AE149" s="33">
        <f t="shared" si="45"/>
        <v>0</v>
      </c>
      <c r="AF149" s="33">
        <f t="shared" si="45"/>
        <v>0.33333333333333331</v>
      </c>
      <c r="AG149" s="33">
        <f t="shared" si="45"/>
        <v>0.33333333333333331</v>
      </c>
      <c r="AH149" s="33">
        <f t="shared" si="45"/>
        <v>0.16666666666666666</v>
      </c>
      <c r="AI149" s="55">
        <f>(V149+W149)/(V149+W149+X149+Y149+Z149)</f>
        <v>0.2</v>
      </c>
      <c r="AJ149" s="55">
        <f>(X149+Y149+Z149)/(V149+W149+X149+Y149+Z149)</f>
        <v>0.8</v>
      </c>
      <c r="AK149" s="112">
        <f>+BC27</f>
        <v>4</v>
      </c>
      <c r="AL149" s="112">
        <f t="shared" ref="AL149:AN149" si="48">+BD27</f>
        <v>1.22</v>
      </c>
      <c r="AM149" s="113">
        <f t="shared" si="48"/>
        <v>4</v>
      </c>
      <c r="AN149" s="113">
        <f t="shared" si="48"/>
        <v>4</v>
      </c>
      <c r="AQ149" s="53" t="s">
        <v>184</v>
      </c>
      <c r="AR149" s="53" t="s">
        <v>185</v>
      </c>
      <c r="AS149" s="53" t="s">
        <v>186</v>
      </c>
      <c r="AT149" s="53" t="s">
        <v>187</v>
      </c>
    </row>
    <row r="150" spans="1:48" s="53" customFormat="1" ht="21">
      <c r="A150" s="61"/>
      <c r="B150" s="162" t="s">
        <v>200</v>
      </c>
      <c r="C150" s="162"/>
      <c r="D150" s="162"/>
      <c r="E150" s="162"/>
      <c r="F150" s="162"/>
      <c r="G150" s="162"/>
      <c r="H150" s="162"/>
      <c r="I150" s="162"/>
      <c r="J150" s="162"/>
      <c r="K150" s="162"/>
      <c r="L150" s="162"/>
      <c r="M150" s="162"/>
      <c r="N150" s="162"/>
      <c r="O150" s="162"/>
      <c r="P150" s="162"/>
      <c r="Q150" s="162"/>
      <c r="R150" s="162"/>
      <c r="S150" s="162"/>
      <c r="T150" s="162"/>
      <c r="U150" s="162"/>
      <c r="V150" s="162"/>
      <c r="W150" s="162"/>
      <c r="X150" s="162"/>
      <c r="Y150" s="162"/>
      <c r="Z150" s="162"/>
      <c r="AA150" s="162"/>
      <c r="AB150" s="162"/>
      <c r="AC150" s="162"/>
      <c r="AD150" s="162"/>
      <c r="AE150" s="162"/>
      <c r="AF150" s="162"/>
      <c r="AG150" s="162"/>
      <c r="AH150" s="162"/>
      <c r="AI150" s="162"/>
      <c r="AJ150" s="162"/>
      <c r="AK150" s="162"/>
      <c r="AL150" s="162"/>
      <c r="AM150" s="162"/>
      <c r="AN150" s="162"/>
      <c r="AO150" s="53" t="s">
        <v>180</v>
      </c>
      <c r="AQ150" s="53">
        <v>6</v>
      </c>
      <c r="AR150" s="53">
        <v>100</v>
      </c>
      <c r="AS150" s="53">
        <v>100</v>
      </c>
      <c r="AT150" s="53">
        <v>100</v>
      </c>
      <c r="AV150" s="53">
        <v>8</v>
      </c>
    </row>
    <row r="151" spans="1:48" s="53" customFormat="1" ht="20.25" customHeight="1">
      <c r="A151" s="119" t="s">
        <v>63</v>
      </c>
      <c r="B151" s="119"/>
      <c r="C151" s="119"/>
      <c r="D151" s="119"/>
      <c r="E151" s="119"/>
      <c r="F151" s="119"/>
      <c r="G151" s="119"/>
      <c r="H151" s="119"/>
      <c r="I151" s="119"/>
      <c r="J151" s="119"/>
      <c r="K151" s="119"/>
      <c r="L151" s="119"/>
      <c r="M151" s="119"/>
      <c r="N151" s="119"/>
      <c r="O151" s="119"/>
      <c r="P151" s="119"/>
      <c r="Q151" s="119"/>
      <c r="R151" s="119"/>
      <c r="S151" s="119"/>
      <c r="T151" s="119"/>
      <c r="U151" s="119"/>
      <c r="V151" s="58"/>
      <c r="W151" s="58"/>
      <c r="X151" s="58"/>
      <c r="Y151" s="58"/>
      <c r="Z151" s="58"/>
      <c r="AA151" s="58"/>
      <c r="AB151" s="58"/>
      <c r="AC151" s="58"/>
      <c r="AD151" s="58"/>
      <c r="AE151" s="58"/>
      <c r="AF151" s="58"/>
      <c r="AG151" s="58"/>
      <c r="AH151" s="58"/>
      <c r="AI151" s="58"/>
      <c r="AJ151" s="58"/>
      <c r="AK151" s="58"/>
      <c r="AL151" s="58"/>
      <c r="AM151" s="58"/>
      <c r="AN151" s="59"/>
      <c r="AO151" s="53" t="s">
        <v>166</v>
      </c>
    </row>
    <row r="152" spans="1:48" s="53" customFormat="1" ht="18" customHeight="1" thickBot="1">
      <c r="A152" s="120"/>
      <c r="B152" s="120"/>
      <c r="C152" s="120"/>
      <c r="D152" s="120"/>
      <c r="E152" s="120"/>
      <c r="F152" s="120"/>
      <c r="G152" s="120"/>
      <c r="H152" s="120"/>
      <c r="I152" s="120"/>
      <c r="J152" s="120"/>
      <c r="K152" s="120"/>
      <c r="L152" s="120"/>
      <c r="M152" s="120"/>
      <c r="N152" s="120"/>
      <c r="O152" s="120"/>
      <c r="P152" s="120"/>
      <c r="Q152" s="120"/>
      <c r="R152" s="120"/>
      <c r="S152" s="120"/>
      <c r="T152" s="120"/>
      <c r="U152" s="120"/>
      <c r="V152" s="58"/>
      <c r="W152" s="58"/>
      <c r="X152" s="58"/>
      <c r="Y152" s="58"/>
      <c r="Z152" s="58"/>
      <c r="AA152" s="58"/>
      <c r="AB152" s="58"/>
      <c r="AC152" s="58"/>
      <c r="AD152" s="58"/>
      <c r="AE152" s="58"/>
      <c r="AF152" s="58"/>
      <c r="AG152" s="58"/>
      <c r="AH152" s="58"/>
      <c r="AI152" s="58"/>
      <c r="AJ152" s="58"/>
      <c r="AK152" s="58"/>
      <c r="AL152" s="58"/>
      <c r="AM152" s="58"/>
      <c r="AN152" s="59"/>
    </row>
    <row r="153" spans="1:48" s="53" customFormat="1" ht="30.75" customHeight="1">
      <c r="A153" s="19"/>
      <c r="B153" s="19"/>
      <c r="C153" s="19"/>
      <c r="D153" s="19"/>
      <c r="E153" s="19"/>
      <c r="F153" s="19"/>
      <c r="G153" s="19"/>
      <c r="H153" s="19"/>
      <c r="I153" s="19"/>
      <c r="J153" s="19"/>
      <c r="K153" s="19"/>
      <c r="L153" s="19"/>
      <c r="M153" s="19"/>
      <c r="N153" s="19"/>
      <c r="O153" s="19"/>
      <c r="P153" s="19"/>
      <c r="Q153" s="19"/>
      <c r="R153" s="19"/>
      <c r="S153" s="19"/>
      <c r="T153" s="19"/>
      <c r="U153" s="19"/>
      <c r="V153" s="121" t="s">
        <v>15</v>
      </c>
      <c r="W153" s="122"/>
      <c r="X153" s="122"/>
      <c r="Y153" s="122"/>
      <c r="Z153" s="122"/>
      <c r="AA153" s="123"/>
      <c r="AB153" s="42"/>
      <c r="AC153" s="121" t="s">
        <v>16</v>
      </c>
      <c r="AD153" s="122"/>
      <c r="AE153" s="122"/>
      <c r="AF153" s="122"/>
      <c r="AG153" s="122"/>
      <c r="AH153" s="123"/>
      <c r="AI153" s="127" t="s">
        <v>17</v>
      </c>
      <c r="AJ153" s="128"/>
      <c r="AK153" s="131" t="s">
        <v>18</v>
      </c>
      <c r="AL153" s="131"/>
      <c r="AM153" s="131"/>
      <c r="AN153" s="131"/>
    </row>
    <row r="154" spans="1:48" s="53" customFormat="1" ht="45" customHeight="1" thickBot="1">
      <c r="A154" s="139" t="s">
        <v>126</v>
      </c>
      <c r="B154" s="139"/>
      <c r="C154" s="139"/>
      <c r="D154" s="139"/>
      <c r="E154" s="139"/>
      <c r="F154" s="139"/>
      <c r="G154" s="139"/>
      <c r="H154" s="139"/>
      <c r="I154" s="139"/>
      <c r="J154" s="139"/>
      <c r="K154" s="139"/>
      <c r="L154" s="139"/>
      <c r="M154" s="139"/>
      <c r="N154" s="139"/>
      <c r="O154" s="139"/>
      <c r="P154" s="139"/>
      <c r="Q154" s="139"/>
      <c r="R154" s="139"/>
      <c r="S154" s="139"/>
      <c r="T154" s="139"/>
      <c r="U154" s="163"/>
      <c r="V154" s="124"/>
      <c r="W154" s="125"/>
      <c r="X154" s="125"/>
      <c r="Y154" s="125"/>
      <c r="Z154" s="125"/>
      <c r="AA154" s="126"/>
      <c r="AB154" s="42"/>
      <c r="AC154" s="124"/>
      <c r="AD154" s="125"/>
      <c r="AE154" s="125"/>
      <c r="AF154" s="125"/>
      <c r="AG154" s="125"/>
      <c r="AH154" s="126"/>
      <c r="AI154" s="129"/>
      <c r="AJ154" s="130"/>
      <c r="AK154" s="131"/>
      <c r="AL154" s="131"/>
      <c r="AM154" s="131"/>
      <c r="AN154" s="131"/>
    </row>
    <row r="155" spans="1:48" s="56" customFormat="1" ht="44.25" customHeight="1">
      <c r="A155" s="132"/>
      <c r="B155" s="132"/>
      <c r="C155" s="132"/>
      <c r="D155" s="132"/>
      <c r="E155" s="132"/>
      <c r="F155" s="132"/>
      <c r="G155" s="132"/>
      <c r="H155" s="132"/>
      <c r="I155" s="132"/>
      <c r="J155" s="132"/>
      <c r="K155" s="132"/>
      <c r="L155" s="132"/>
      <c r="M155" s="132"/>
      <c r="N155" s="132"/>
      <c r="O155" s="132"/>
      <c r="P155" s="132"/>
      <c r="Q155" s="132"/>
      <c r="R155" s="132"/>
      <c r="S155" s="132"/>
      <c r="T155" s="132"/>
      <c r="U155" s="133"/>
      <c r="V155" s="43">
        <v>1</v>
      </c>
      <c r="W155" s="44">
        <v>2</v>
      </c>
      <c r="X155" s="44">
        <v>3</v>
      </c>
      <c r="Y155" s="44">
        <v>4</v>
      </c>
      <c r="Z155" s="44">
        <v>5</v>
      </c>
      <c r="AA155" s="45" t="s">
        <v>20</v>
      </c>
      <c r="AB155" s="46" t="s">
        <v>21</v>
      </c>
      <c r="AC155" s="47">
        <v>1</v>
      </c>
      <c r="AD155" s="48">
        <v>2</v>
      </c>
      <c r="AE155" s="48">
        <v>3</v>
      </c>
      <c r="AF155" s="48">
        <v>4</v>
      </c>
      <c r="AG155" s="48">
        <v>5</v>
      </c>
      <c r="AH155" s="49" t="s">
        <v>20</v>
      </c>
      <c r="AI155" s="90" t="s">
        <v>22</v>
      </c>
      <c r="AJ155" s="90" t="s">
        <v>23</v>
      </c>
      <c r="AK155" s="51" t="s">
        <v>24</v>
      </c>
      <c r="AL155" s="52" t="s">
        <v>25</v>
      </c>
      <c r="AM155" s="52" t="s">
        <v>26</v>
      </c>
      <c r="AN155" s="52" t="s">
        <v>27</v>
      </c>
    </row>
    <row r="156" spans="1:48" s="56" customFormat="1" ht="18.75" customHeight="1">
      <c r="A156" s="54" t="s">
        <v>127</v>
      </c>
      <c r="B156" s="141" t="s">
        <v>66</v>
      </c>
      <c r="C156" s="142"/>
      <c r="D156" s="142"/>
      <c r="E156" s="142"/>
      <c r="F156" s="142"/>
      <c r="G156" s="142"/>
      <c r="H156" s="142"/>
      <c r="I156" s="142"/>
      <c r="J156" s="142"/>
      <c r="K156" s="142"/>
      <c r="L156" s="142"/>
      <c r="M156" s="142"/>
      <c r="N156" s="142"/>
      <c r="O156" s="142"/>
      <c r="P156" s="142"/>
      <c r="Q156" s="142"/>
      <c r="R156" s="142"/>
      <c r="S156" s="142"/>
      <c r="T156" s="142"/>
      <c r="U156" s="143"/>
      <c r="V156" s="111">
        <f>+AP28</f>
        <v>0</v>
      </c>
      <c r="W156" s="111">
        <f t="shared" ref="W156:AA156" si="49">+AQ28</f>
        <v>0</v>
      </c>
      <c r="X156" s="111">
        <f t="shared" si="49"/>
        <v>1</v>
      </c>
      <c r="Y156" s="111">
        <f t="shared" si="49"/>
        <v>1</v>
      </c>
      <c r="Z156" s="111">
        <f t="shared" si="49"/>
        <v>4</v>
      </c>
      <c r="AA156" s="111">
        <f t="shared" si="49"/>
        <v>0</v>
      </c>
      <c r="AB156" s="111">
        <f>SUM(V156:AA156)</f>
        <v>6</v>
      </c>
      <c r="AC156" s="33">
        <f>V156/$AB156</f>
        <v>0</v>
      </c>
      <c r="AD156" s="33">
        <f t="shared" ref="AD156:AH157" si="50">W156/$AB156</f>
        <v>0</v>
      </c>
      <c r="AE156" s="33">
        <f t="shared" si="50"/>
        <v>0.16666666666666666</v>
      </c>
      <c r="AF156" s="33">
        <f t="shared" si="50"/>
        <v>0.16666666666666666</v>
      </c>
      <c r="AG156" s="33">
        <f t="shared" si="50"/>
        <v>0.66666666666666663</v>
      </c>
      <c r="AH156" s="33">
        <f t="shared" si="50"/>
        <v>0</v>
      </c>
      <c r="AI156" s="55">
        <f>(V156+W156)/(V156+W156+X156+Y156+Z156)</f>
        <v>0</v>
      </c>
      <c r="AJ156" s="55">
        <f>(X156+Y156+Z156)/(V156+W156+X156+Y156+Z156)</f>
        <v>1</v>
      </c>
      <c r="AK156" s="112">
        <f>+BC28</f>
        <v>4.5</v>
      </c>
      <c r="AL156" s="112">
        <f t="shared" ref="AL156:AN156" si="51">+BD28</f>
        <v>0.84</v>
      </c>
      <c r="AM156" s="113">
        <f t="shared" si="51"/>
        <v>5</v>
      </c>
      <c r="AN156" s="113">
        <f t="shared" si="51"/>
        <v>5</v>
      </c>
    </row>
    <row r="157" spans="1:48" s="56" customFormat="1" ht="18.75" customHeight="1">
      <c r="A157" s="54" t="s">
        <v>128</v>
      </c>
      <c r="B157" s="141" t="s">
        <v>129</v>
      </c>
      <c r="C157" s="142"/>
      <c r="D157" s="142"/>
      <c r="E157" s="142"/>
      <c r="F157" s="142"/>
      <c r="G157" s="142"/>
      <c r="H157" s="142"/>
      <c r="I157" s="142"/>
      <c r="J157" s="142"/>
      <c r="K157" s="142"/>
      <c r="L157" s="142"/>
      <c r="M157" s="142"/>
      <c r="N157" s="142"/>
      <c r="O157" s="142"/>
      <c r="P157" s="142"/>
      <c r="Q157" s="142"/>
      <c r="R157" s="142"/>
      <c r="S157" s="142"/>
      <c r="T157" s="142"/>
      <c r="U157" s="143"/>
      <c r="V157" s="111">
        <f>+AP29</f>
        <v>0</v>
      </c>
      <c r="W157" s="111">
        <f t="shared" ref="W157:AA157" si="52">+AQ29</f>
        <v>0</v>
      </c>
      <c r="X157" s="111">
        <f t="shared" si="52"/>
        <v>1</v>
      </c>
      <c r="Y157" s="111">
        <f t="shared" si="52"/>
        <v>1</v>
      </c>
      <c r="Z157" s="111">
        <f t="shared" si="52"/>
        <v>3</v>
      </c>
      <c r="AA157" s="111">
        <f t="shared" si="52"/>
        <v>1</v>
      </c>
      <c r="AB157" s="111">
        <f>SUM(V157:AA157)</f>
        <v>6</v>
      </c>
      <c r="AC157" s="33">
        <f>V157/$AB157</f>
        <v>0</v>
      </c>
      <c r="AD157" s="33">
        <f t="shared" si="50"/>
        <v>0</v>
      </c>
      <c r="AE157" s="33">
        <f t="shared" si="50"/>
        <v>0.16666666666666666</v>
      </c>
      <c r="AF157" s="33">
        <f t="shared" si="50"/>
        <v>0.16666666666666666</v>
      </c>
      <c r="AG157" s="33">
        <f t="shared" si="50"/>
        <v>0.5</v>
      </c>
      <c r="AH157" s="33">
        <f t="shared" si="50"/>
        <v>0.16666666666666666</v>
      </c>
      <c r="AI157" s="55">
        <f>(V157+W157)/(V157+W157+X157+Y157+Z157)</f>
        <v>0</v>
      </c>
      <c r="AJ157" s="55">
        <f>(X157+Y157+Z157)/(V157+W157+X157+Y157+Z157)</f>
        <v>1</v>
      </c>
      <c r="AK157" s="112">
        <f>+BC29</f>
        <v>4.4000000000000004</v>
      </c>
      <c r="AL157" s="112">
        <f t="shared" ref="AL157:AN157" si="53">+BD29</f>
        <v>0.89</v>
      </c>
      <c r="AM157" s="113">
        <f t="shared" si="53"/>
        <v>5</v>
      </c>
      <c r="AN157" s="113">
        <f t="shared" si="53"/>
        <v>5</v>
      </c>
    </row>
    <row r="158" spans="1:48" s="56" customFormat="1" ht="18.75" customHeight="1">
      <c r="A158" s="82"/>
      <c r="B158" s="82" t="s">
        <v>202</v>
      </c>
      <c r="C158" s="82"/>
      <c r="D158" s="82"/>
      <c r="E158" s="82"/>
      <c r="F158" s="82"/>
      <c r="G158" s="82"/>
      <c r="H158" s="82"/>
      <c r="I158" s="82"/>
      <c r="J158" s="82"/>
      <c r="K158" s="82"/>
      <c r="L158" s="82"/>
      <c r="M158" s="82"/>
      <c r="N158" s="82"/>
      <c r="O158" s="82"/>
      <c r="P158" s="82"/>
      <c r="Q158" s="82"/>
      <c r="R158" s="82"/>
      <c r="S158" s="82"/>
      <c r="T158" s="82"/>
      <c r="U158" s="82"/>
      <c r="V158" s="82"/>
      <c r="W158" s="82"/>
      <c r="X158" s="82"/>
      <c r="Y158" s="82"/>
      <c r="Z158" s="82"/>
      <c r="AA158" s="82"/>
      <c r="AB158" s="82"/>
      <c r="AC158" s="82"/>
      <c r="AD158" s="82"/>
      <c r="AE158" s="82"/>
      <c r="AF158" s="82"/>
      <c r="AG158" s="82"/>
      <c r="AH158" s="82"/>
      <c r="AI158" s="82"/>
      <c r="AJ158" s="82"/>
      <c r="AK158" s="82"/>
      <c r="AL158" s="82"/>
      <c r="AM158" s="82"/>
      <c r="AN158" s="82"/>
    </row>
    <row r="159" spans="1:48" s="56" customFormat="1" ht="18.75" customHeight="1">
      <c r="A159" s="119" t="s">
        <v>135</v>
      </c>
      <c r="B159" s="119"/>
      <c r="C159" s="119"/>
      <c r="D159" s="119"/>
      <c r="E159" s="119"/>
      <c r="F159" s="119"/>
      <c r="G159" s="119"/>
      <c r="H159" s="119"/>
      <c r="I159" s="119"/>
      <c r="J159" s="119"/>
      <c r="K159" s="119"/>
      <c r="L159" s="119"/>
      <c r="M159" s="119"/>
      <c r="N159" s="119"/>
      <c r="O159" s="119"/>
      <c r="P159" s="119"/>
      <c r="Q159" s="119"/>
      <c r="R159" s="119"/>
      <c r="S159" s="119"/>
      <c r="T159" s="119"/>
      <c r="U159" s="119"/>
      <c r="V159" s="58"/>
      <c r="W159" s="58"/>
      <c r="X159" s="58"/>
      <c r="Y159" s="58"/>
      <c r="Z159" s="58"/>
      <c r="AA159" s="58"/>
      <c r="AB159" s="58"/>
      <c r="AC159" s="58"/>
      <c r="AD159" s="58"/>
      <c r="AE159" s="58"/>
      <c r="AF159" s="58"/>
      <c r="AG159" s="58"/>
      <c r="AH159" s="58"/>
      <c r="AI159" s="58"/>
      <c r="AJ159" s="58"/>
      <c r="AK159" s="58"/>
      <c r="AL159" s="58"/>
      <c r="AM159" s="58"/>
      <c r="AN159" s="59"/>
    </row>
    <row r="160" spans="1:48" s="56" customFormat="1" ht="18.75" customHeight="1" thickBot="1">
      <c r="A160" s="120"/>
      <c r="B160" s="120"/>
      <c r="C160" s="120"/>
      <c r="D160" s="120"/>
      <c r="E160" s="120"/>
      <c r="F160" s="120"/>
      <c r="G160" s="120"/>
      <c r="H160" s="120"/>
      <c r="I160" s="120"/>
      <c r="J160" s="120"/>
      <c r="K160" s="120"/>
      <c r="L160" s="120"/>
      <c r="M160" s="120"/>
      <c r="N160" s="120"/>
      <c r="O160" s="120"/>
      <c r="P160" s="120"/>
      <c r="Q160" s="120"/>
      <c r="R160" s="120"/>
      <c r="S160" s="120"/>
      <c r="T160" s="120"/>
      <c r="U160" s="120"/>
      <c r="V160" s="58"/>
      <c r="W160" s="58"/>
      <c r="X160" s="58"/>
      <c r="Y160" s="58"/>
      <c r="Z160" s="58"/>
      <c r="AA160" s="58"/>
      <c r="AB160" s="58"/>
      <c r="AC160" s="58"/>
      <c r="AD160" s="58"/>
      <c r="AE160" s="58"/>
      <c r="AF160" s="58"/>
      <c r="AG160" s="58"/>
      <c r="AH160" s="58"/>
      <c r="AI160" s="58"/>
      <c r="AJ160" s="58"/>
      <c r="AK160" s="58"/>
      <c r="AL160" s="58"/>
      <c r="AM160" s="58"/>
      <c r="AN160" s="59"/>
    </row>
    <row r="161" spans="1:40" s="56" customFormat="1" ht="18.75" customHeight="1">
      <c r="A161" s="19"/>
      <c r="B161" s="19"/>
      <c r="C161" s="19"/>
      <c r="D161" s="19"/>
      <c r="E161" s="19"/>
      <c r="F161" s="19"/>
      <c r="G161" s="19"/>
      <c r="H161" s="19"/>
      <c r="I161" s="19"/>
      <c r="J161" s="19"/>
      <c r="K161" s="19"/>
      <c r="L161" s="19"/>
      <c r="M161" s="19"/>
      <c r="N161" s="19"/>
      <c r="O161" s="19"/>
      <c r="P161" s="19"/>
      <c r="Q161" s="19"/>
      <c r="R161" s="19"/>
      <c r="S161" s="19"/>
      <c r="T161" s="19"/>
      <c r="U161" s="19"/>
      <c r="V161" s="121" t="s">
        <v>15</v>
      </c>
      <c r="W161" s="122"/>
      <c r="X161" s="122"/>
      <c r="Y161" s="122"/>
      <c r="Z161" s="122"/>
      <c r="AA161" s="123"/>
      <c r="AB161" s="42"/>
      <c r="AC161" s="121" t="s">
        <v>16</v>
      </c>
      <c r="AD161" s="122"/>
      <c r="AE161" s="122"/>
      <c r="AF161" s="122"/>
      <c r="AG161" s="122"/>
      <c r="AH161" s="123"/>
      <c r="AI161" s="127" t="s">
        <v>17</v>
      </c>
      <c r="AJ161" s="128"/>
      <c r="AK161" s="131" t="s">
        <v>18</v>
      </c>
      <c r="AL161" s="131"/>
      <c r="AM161" s="131"/>
      <c r="AN161" s="131"/>
    </row>
    <row r="162" spans="1:40" s="56" customFormat="1" ht="18.75" customHeight="1" thickBot="1">
      <c r="A162" s="139" t="s">
        <v>69</v>
      </c>
      <c r="B162" s="139"/>
      <c r="C162" s="139"/>
      <c r="D162" s="139"/>
      <c r="E162" s="139"/>
      <c r="F162" s="139"/>
      <c r="G162" s="139"/>
      <c r="H162" s="139"/>
      <c r="I162" s="139"/>
      <c r="J162" s="139"/>
      <c r="K162" s="139"/>
      <c r="L162" s="139"/>
      <c r="M162" s="139"/>
      <c r="N162" s="139"/>
      <c r="O162" s="139"/>
      <c r="P162" s="139"/>
      <c r="Q162" s="139"/>
      <c r="R162" s="139"/>
      <c r="S162" s="139"/>
      <c r="T162" s="139"/>
      <c r="U162" s="163"/>
      <c r="V162" s="124"/>
      <c r="W162" s="125"/>
      <c r="X162" s="125"/>
      <c r="Y162" s="125"/>
      <c r="Z162" s="125"/>
      <c r="AA162" s="126"/>
      <c r="AB162" s="42"/>
      <c r="AC162" s="124"/>
      <c r="AD162" s="125"/>
      <c r="AE162" s="125"/>
      <c r="AF162" s="125"/>
      <c r="AG162" s="125"/>
      <c r="AH162" s="126"/>
      <c r="AI162" s="129"/>
      <c r="AJ162" s="130"/>
      <c r="AK162" s="131"/>
      <c r="AL162" s="131"/>
      <c r="AM162" s="131"/>
      <c r="AN162" s="131"/>
    </row>
    <row r="163" spans="1:40" s="56" customFormat="1" ht="27.75" customHeight="1">
      <c r="A163" s="132"/>
      <c r="B163" s="132"/>
      <c r="C163" s="132"/>
      <c r="D163" s="132"/>
      <c r="E163" s="132"/>
      <c r="F163" s="132"/>
      <c r="G163" s="132"/>
      <c r="H163" s="132"/>
      <c r="I163" s="132"/>
      <c r="J163" s="132"/>
      <c r="K163" s="132"/>
      <c r="L163" s="132"/>
      <c r="M163" s="132"/>
      <c r="N163" s="132"/>
      <c r="O163" s="132"/>
      <c r="P163" s="132"/>
      <c r="Q163" s="132"/>
      <c r="R163" s="132"/>
      <c r="S163" s="132"/>
      <c r="T163" s="132"/>
      <c r="U163" s="133"/>
      <c r="V163" s="43">
        <v>1</v>
      </c>
      <c r="W163" s="44">
        <v>2</v>
      </c>
      <c r="X163" s="44">
        <v>3</v>
      </c>
      <c r="Y163" s="44">
        <v>4</v>
      </c>
      <c r="Z163" s="44">
        <v>5</v>
      </c>
      <c r="AA163" s="45" t="s">
        <v>20</v>
      </c>
      <c r="AB163" s="46" t="s">
        <v>21</v>
      </c>
      <c r="AC163" s="47">
        <v>1</v>
      </c>
      <c r="AD163" s="48">
        <v>2</v>
      </c>
      <c r="AE163" s="48">
        <v>3</v>
      </c>
      <c r="AF163" s="48">
        <v>4</v>
      </c>
      <c r="AG163" s="48">
        <v>5</v>
      </c>
      <c r="AH163" s="49" t="s">
        <v>20</v>
      </c>
      <c r="AI163" s="90" t="s">
        <v>22</v>
      </c>
      <c r="AJ163" s="90" t="s">
        <v>23</v>
      </c>
      <c r="AK163" s="51" t="s">
        <v>24</v>
      </c>
      <c r="AL163" s="52" t="s">
        <v>25</v>
      </c>
      <c r="AM163" s="52" t="s">
        <v>26</v>
      </c>
      <c r="AN163" s="52" t="s">
        <v>27</v>
      </c>
    </row>
    <row r="164" spans="1:40" ht="21" customHeight="1">
      <c r="A164" s="54" t="s">
        <v>70</v>
      </c>
      <c r="B164" s="141" t="s">
        <v>130</v>
      </c>
      <c r="C164" s="142"/>
      <c r="D164" s="142"/>
      <c r="E164" s="142"/>
      <c r="F164" s="142"/>
      <c r="G164" s="142"/>
      <c r="H164" s="142"/>
      <c r="I164" s="142"/>
      <c r="J164" s="142"/>
      <c r="K164" s="142"/>
      <c r="L164" s="142"/>
      <c r="M164" s="142"/>
      <c r="N164" s="142"/>
      <c r="O164" s="142"/>
      <c r="P164" s="142"/>
      <c r="Q164" s="142"/>
      <c r="R164" s="142"/>
      <c r="S164" s="142"/>
      <c r="T164" s="142"/>
      <c r="U164" s="143"/>
      <c r="V164" s="111">
        <f>+AP30</f>
        <v>0</v>
      </c>
      <c r="W164" s="111">
        <f t="shared" ref="W164:AA164" si="54">+AQ30</f>
        <v>0</v>
      </c>
      <c r="X164" s="111">
        <f t="shared" si="54"/>
        <v>1</v>
      </c>
      <c r="Y164" s="111">
        <f t="shared" si="54"/>
        <v>1</v>
      </c>
      <c r="Z164" s="111">
        <f t="shared" si="54"/>
        <v>4</v>
      </c>
      <c r="AA164" s="111">
        <f t="shared" si="54"/>
        <v>0</v>
      </c>
      <c r="AB164" s="111">
        <f>SUM(V164:AA164)</f>
        <v>6</v>
      </c>
      <c r="AC164" s="33">
        <f t="shared" ref="AC164:AH164" si="55">V164/$AB164</f>
        <v>0</v>
      </c>
      <c r="AD164" s="33">
        <f t="shared" si="55"/>
        <v>0</v>
      </c>
      <c r="AE164" s="33">
        <f t="shared" si="55"/>
        <v>0.16666666666666666</v>
      </c>
      <c r="AF164" s="33">
        <f t="shared" si="55"/>
        <v>0.16666666666666666</v>
      </c>
      <c r="AG164" s="33">
        <f t="shared" si="55"/>
        <v>0.66666666666666663</v>
      </c>
      <c r="AH164" s="33">
        <f t="shared" si="55"/>
        <v>0</v>
      </c>
      <c r="AI164" s="55">
        <f>(V164+W164)/(V164+W164+X164+Y164+Z164)</f>
        <v>0</v>
      </c>
      <c r="AJ164" s="55">
        <f>(X164+Y164+Z164)/(V164+W164+X164+Y164+Z164)</f>
        <v>1</v>
      </c>
      <c r="AK164" s="112">
        <f>+BC30</f>
        <v>4.5</v>
      </c>
      <c r="AL164" s="112">
        <f t="shared" ref="AL164:AN164" si="56">+BD30</f>
        <v>0.84</v>
      </c>
      <c r="AM164" s="113">
        <f t="shared" si="56"/>
        <v>5</v>
      </c>
      <c r="AN164" s="113">
        <f t="shared" si="56"/>
        <v>5</v>
      </c>
    </row>
    <row r="165" spans="1:40" ht="21" customHeight="1"/>
    <row r="166" spans="1:40" ht="21" customHeight="1"/>
    <row r="167" spans="1:40" ht="21" customHeight="1">
      <c r="A167" s="68"/>
      <c r="B167" s="63"/>
      <c r="C167" s="63"/>
      <c r="D167" s="63"/>
      <c r="E167" s="63"/>
      <c r="F167" s="63"/>
      <c r="G167" s="63"/>
      <c r="H167" s="63"/>
      <c r="I167" s="63"/>
      <c r="J167" s="63"/>
      <c r="K167" s="63"/>
      <c r="L167" s="63"/>
      <c r="M167" s="63"/>
      <c r="N167" s="63"/>
      <c r="O167" s="63"/>
      <c r="P167" s="63"/>
      <c r="Q167" s="63"/>
      <c r="R167" s="63"/>
      <c r="S167" s="63"/>
      <c r="T167" s="63"/>
      <c r="U167" s="63"/>
      <c r="V167" s="79"/>
      <c r="W167" s="79"/>
      <c r="X167" s="79"/>
      <c r="Y167" s="79"/>
      <c r="Z167" s="79"/>
      <c r="AA167" s="79"/>
      <c r="AB167" s="79"/>
      <c r="AC167" s="70"/>
      <c r="AD167" s="70"/>
      <c r="AE167" s="70"/>
      <c r="AF167" s="70"/>
      <c r="AG167" s="70"/>
      <c r="AH167" s="70"/>
      <c r="AI167" s="70"/>
      <c r="AJ167" s="70"/>
      <c r="AK167" s="79"/>
      <c r="AL167" s="79"/>
      <c r="AM167" s="79"/>
      <c r="AN167" s="79"/>
    </row>
    <row r="168" spans="1:40" ht="21" customHeight="1" thickBot="1">
      <c r="A168" s="68"/>
      <c r="B168" s="63"/>
      <c r="C168" s="63"/>
      <c r="D168" s="63"/>
      <c r="E168" s="63"/>
      <c r="F168" s="63"/>
      <c r="G168" s="63"/>
      <c r="H168" s="63"/>
      <c r="I168" s="63"/>
      <c r="J168" s="63"/>
      <c r="K168" s="63"/>
      <c r="L168" s="63"/>
      <c r="M168" s="63"/>
      <c r="N168" s="63"/>
      <c r="O168" s="63"/>
      <c r="P168" s="63"/>
      <c r="Q168" s="63"/>
      <c r="R168" s="63"/>
      <c r="S168" s="63"/>
      <c r="T168" s="63"/>
      <c r="U168" s="63"/>
      <c r="V168" s="79"/>
      <c r="W168" s="79"/>
      <c r="X168" s="79"/>
      <c r="Y168" s="79"/>
      <c r="Z168" s="79"/>
      <c r="AA168" s="79"/>
      <c r="AB168" s="79"/>
      <c r="AC168" s="70"/>
      <c r="AD168" s="70"/>
      <c r="AE168" s="70"/>
      <c r="AF168" s="70"/>
      <c r="AG168" s="70"/>
      <c r="AH168" s="70"/>
      <c r="AI168" s="70"/>
      <c r="AJ168" s="70"/>
      <c r="AK168" s="79"/>
      <c r="AL168" s="79"/>
      <c r="AM168" s="79"/>
      <c r="AN168" s="79"/>
    </row>
    <row r="169" spans="1:40" ht="21" customHeight="1" thickBot="1">
      <c r="A169" s="164" t="s">
        <v>131</v>
      </c>
      <c r="B169" s="165"/>
      <c r="C169" s="165"/>
      <c r="D169" s="166"/>
      <c r="E169" s="63"/>
      <c r="F169" s="63"/>
      <c r="G169" s="63"/>
      <c r="H169" s="63"/>
      <c r="I169" s="63"/>
      <c r="J169" s="63"/>
      <c r="K169" s="63"/>
      <c r="L169" s="63"/>
      <c r="M169" s="63"/>
      <c r="N169" s="63"/>
      <c r="O169" s="63"/>
      <c r="P169" s="63"/>
      <c r="Q169" s="63"/>
      <c r="R169" s="63"/>
      <c r="S169" s="63"/>
      <c r="T169" s="63"/>
      <c r="U169" s="63"/>
      <c r="V169" s="79"/>
      <c r="W169" s="79"/>
      <c r="X169" s="79"/>
      <c r="Y169" s="79"/>
      <c r="Z169" s="79"/>
      <c r="AA169" s="79"/>
      <c r="AB169" s="79"/>
      <c r="AC169" s="70"/>
      <c r="AD169" s="70"/>
      <c r="AE169" s="70"/>
      <c r="AF169" s="70"/>
      <c r="AG169" s="70"/>
      <c r="AH169" s="70"/>
      <c r="AI169" s="70"/>
      <c r="AJ169" s="70"/>
      <c r="AK169" s="79"/>
      <c r="AL169" s="79"/>
      <c r="AM169" s="79"/>
      <c r="AN169" s="79"/>
    </row>
    <row r="170" spans="1:40" ht="21" customHeight="1">
      <c r="A170" s="68"/>
      <c r="B170" s="105"/>
      <c r="C170" s="63"/>
      <c r="D170" s="63"/>
      <c r="E170" s="63"/>
      <c r="F170" s="63"/>
      <c r="G170" s="63"/>
      <c r="H170" s="63"/>
      <c r="I170" s="63"/>
      <c r="J170" s="63"/>
      <c r="K170" s="63"/>
      <c r="L170" s="63"/>
      <c r="M170" s="63"/>
      <c r="N170" s="63"/>
      <c r="O170" s="63"/>
      <c r="P170" s="63"/>
      <c r="Q170" s="63"/>
      <c r="R170" s="63"/>
      <c r="S170" s="63"/>
      <c r="T170" s="63"/>
      <c r="U170" s="63"/>
      <c r="V170" s="79"/>
      <c r="W170" s="79"/>
      <c r="X170" s="79"/>
      <c r="Y170" s="79"/>
      <c r="Z170" s="79"/>
      <c r="AA170" s="79"/>
      <c r="AB170" s="79"/>
      <c r="AC170" s="70"/>
      <c r="AD170" s="70"/>
      <c r="AE170" s="70"/>
      <c r="AF170" s="70"/>
      <c r="AG170" s="70"/>
      <c r="AH170" s="70"/>
      <c r="AI170" s="70"/>
      <c r="AJ170" s="70"/>
      <c r="AK170" s="79"/>
      <c r="AL170" s="79"/>
      <c r="AM170" s="79"/>
      <c r="AN170" s="79"/>
    </row>
    <row r="171" spans="1:40" ht="21" customHeight="1">
      <c r="A171" s="68"/>
      <c r="B171" s="105"/>
      <c r="C171" s="63"/>
      <c r="D171" s="63"/>
      <c r="E171" s="63"/>
      <c r="F171" s="63"/>
      <c r="G171" s="63"/>
      <c r="H171" s="63"/>
      <c r="I171" s="63"/>
      <c r="J171" s="63"/>
      <c r="K171" s="63"/>
      <c r="L171" s="63"/>
      <c r="M171" s="63"/>
      <c r="N171" s="63"/>
      <c r="O171" s="63"/>
      <c r="P171" s="63"/>
      <c r="Q171" s="63"/>
      <c r="R171" s="63"/>
      <c r="S171" s="63"/>
      <c r="T171" s="63"/>
      <c r="U171" s="63"/>
      <c r="V171" s="79"/>
      <c r="W171" s="79"/>
      <c r="X171" s="79"/>
      <c r="Y171" s="79"/>
      <c r="Z171" s="79"/>
      <c r="AA171" s="79"/>
      <c r="AB171" s="79"/>
      <c r="AC171" s="70"/>
      <c r="AD171" s="70"/>
      <c r="AE171" s="70"/>
      <c r="AF171" s="70"/>
      <c r="AG171" s="70"/>
      <c r="AH171" s="70"/>
      <c r="AI171" s="70"/>
      <c r="AJ171" s="70"/>
      <c r="AK171" s="79"/>
      <c r="AL171" s="79"/>
      <c r="AM171" s="79"/>
      <c r="AN171" s="79"/>
    </row>
    <row r="172" spans="1:40" ht="21" customHeight="1">
      <c r="A172" s="68"/>
      <c r="B172" s="105"/>
      <c r="C172" s="63"/>
      <c r="D172" s="63"/>
      <c r="E172" s="63"/>
      <c r="F172" s="63"/>
      <c r="G172" s="63"/>
      <c r="H172" s="63"/>
      <c r="I172" s="63"/>
      <c r="J172" s="63"/>
      <c r="K172" s="63"/>
      <c r="L172" s="63"/>
      <c r="M172" s="63"/>
      <c r="N172" s="63"/>
      <c r="O172" s="63"/>
      <c r="P172" s="63"/>
      <c r="Q172" s="63"/>
      <c r="R172" s="63"/>
      <c r="S172" s="63"/>
      <c r="T172" s="63"/>
      <c r="U172" s="63"/>
      <c r="V172" s="79"/>
      <c r="W172" s="79"/>
      <c r="X172" s="79"/>
      <c r="Y172" s="79"/>
      <c r="Z172" s="79"/>
      <c r="AA172" s="79"/>
      <c r="AB172" s="79"/>
      <c r="AC172" s="70"/>
      <c r="AD172" s="70"/>
      <c r="AE172" s="70"/>
      <c r="AF172" s="70"/>
      <c r="AG172" s="70"/>
      <c r="AH172" s="70"/>
      <c r="AI172" s="70"/>
      <c r="AJ172" s="70"/>
      <c r="AK172" s="79"/>
      <c r="AL172" s="79"/>
      <c r="AM172" s="79"/>
      <c r="AN172" s="79"/>
    </row>
    <row r="173" spans="1:40" ht="21" customHeight="1">
      <c r="A173" s="68"/>
      <c r="B173" s="105"/>
      <c r="C173" s="63"/>
      <c r="D173" s="63"/>
      <c r="E173" s="63"/>
      <c r="F173" s="63"/>
      <c r="G173" s="63"/>
      <c r="H173" s="63"/>
      <c r="I173" s="63"/>
      <c r="J173" s="63"/>
      <c r="K173" s="63"/>
      <c r="L173" s="63"/>
      <c r="M173" s="63"/>
      <c r="N173" s="63"/>
      <c r="O173" s="63"/>
      <c r="P173" s="63"/>
      <c r="Q173" s="63"/>
      <c r="R173" s="63"/>
      <c r="S173" s="63"/>
      <c r="T173" s="63"/>
      <c r="U173" s="63"/>
      <c r="V173" s="79"/>
      <c r="W173" s="79"/>
      <c r="X173" s="79"/>
      <c r="Y173" s="79"/>
      <c r="Z173" s="79"/>
      <c r="AA173" s="79"/>
      <c r="AB173" s="79"/>
      <c r="AC173" s="70"/>
      <c r="AD173" s="70"/>
      <c r="AE173" s="70"/>
      <c r="AF173" s="70"/>
      <c r="AG173" s="70"/>
      <c r="AH173" s="70"/>
      <c r="AI173" s="70"/>
      <c r="AJ173" s="70"/>
      <c r="AK173" s="79"/>
      <c r="AL173" s="79"/>
      <c r="AM173" s="79"/>
      <c r="AN173" s="79"/>
    </row>
    <row r="174" spans="1:40" ht="21" customHeight="1">
      <c r="A174" s="68"/>
      <c r="B174" s="105"/>
      <c r="C174" s="63"/>
      <c r="D174" s="63"/>
      <c r="E174" s="63"/>
      <c r="F174" s="63"/>
      <c r="G174" s="63"/>
      <c r="H174" s="63"/>
      <c r="I174" s="63"/>
      <c r="J174" s="63"/>
      <c r="K174" s="63"/>
      <c r="L174" s="63"/>
      <c r="M174" s="63"/>
      <c r="N174" s="63"/>
      <c r="O174" s="63"/>
      <c r="P174" s="63"/>
      <c r="Q174" s="63"/>
      <c r="R174" s="63"/>
      <c r="S174" s="63"/>
      <c r="T174" s="63"/>
      <c r="U174" s="63"/>
      <c r="V174" s="79"/>
      <c r="W174" s="79"/>
      <c r="X174" s="79"/>
      <c r="Y174" s="79"/>
      <c r="Z174" s="79"/>
      <c r="AA174" s="79"/>
      <c r="AB174" s="79"/>
      <c r="AC174" s="70"/>
      <c r="AD174" s="70"/>
      <c r="AE174" s="70"/>
      <c r="AF174" s="70"/>
      <c r="AG174" s="70"/>
      <c r="AH174" s="70"/>
      <c r="AI174" s="70"/>
      <c r="AJ174" s="70"/>
      <c r="AK174" s="79"/>
      <c r="AL174" s="79"/>
      <c r="AM174" s="79"/>
      <c r="AN174" s="79"/>
    </row>
    <row r="180" spans="1:40" ht="38.25" customHeight="1">
      <c r="A180" s="42"/>
      <c r="B180" s="42"/>
      <c r="C180" s="42"/>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80"/>
      <c r="AL180" s="42"/>
      <c r="AM180" s="42"/>
      <c r="AN180" s="42"/>
    </row>
    <row r="181" spans="1:40">
      <c r="A181" s="42"/>
      <c r="B181" s="42"/>
      <c r="C181" s="42"/>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row>
    <row r="182" spans="1:40">
      <c r="A182" s="82" t="s">
        <v>72</v>
      </c>
      <c r="B182" s="82" t="s">
        <v>73</v>
      </c>
      <c r="C182" s="42"/>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row>
    <row r="183" spans="1:40">
      <c r="A183" s="42">
        <f>+AQ79</f>
        <v>4</v>
      </c>
      <c r="B183" s="42">
        <f>+AQ80</f>
        <v>2</v>
      </c>
      <c r="C183" s="42" t="s">
        <v>132</v>
      </c>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row>
    <row r="184" spans="1:40">
      <c r="A184" s="42">
        <f>+AQ98</f>
        <v>2</v>
      </c>
      <c r="B184" s="42">
        <f>+AQ99</f>
        <v>4</v>
      </c>
      <c r="C184" s="82" t="s">
        <v>133</v>
      </c>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row>
    <row r="185" spans="1:40">
      <c r="A185" s="42"/>
      <c r="B185" s="42">
        <f>+AQ62</f>
        <v>6</v>
      </c>
      <c r="C185" s="42" t="s">
        <v>134</v>
      </c>
    </row>
  </sheetData>
  <mergeCells count="108">
    <mergeCell ref="AK161:AN162"/>
    <mergeCell ref="A162:U163"/>
    <mergeCell ref="B164:U164"/>
    <mergeCell ref="A169:D169"/>
    <mergeCell ref="B156:U156"/>
    <mergeCell ref="B157:U157"/>
    <mergeCell ref="A159:U160"/>
    <mergeCell ref="V161:AA162"/>
    <mergeCell ref="AC161:AH162"/>
    <mergeCell ref="AI161:AJ162"/>
    <mergeCell ref="A151:U152"/>
    <mergeCell ref="V153:AA154"/>
    <mergeCell ref="AC153:AH154"/>
    <mergeCell ref="AI153:AJ154"/>
    <mergeCell ref="AK153:AN154"/>
    <mergeCell ref="A154:U155"/>
    <mergeCell ref="AI145:AJ146"/>
    <mergeCell ref="AK145:AN146"/>
    <mergeCell ref="A146:U147"/>
    <mergeCell ref="B148:U148"/>
    <mergeCell ref="B149:U149"/>
    <mergeCell ref="B150:AN150"/>
    <mergeCell ref="B139:U139"/>
    <mergeCell ref="B140:U140"/>
    <mergeCell ref="B141:U141"/>
    <mergeCell ref="A143:U144"/>
    <mergeCell ref="V145:AA146"/>
    <mergeCell ref="AC145:AH146"/>
    <mergeCell ref="V135:AA136"/>
    <mergeCell ref="AC135:AH136"/>
    <mergeCell ref="AI135:AJ136"/>
    <mergeCell ref="AK135:AN136"/>
    <mergeCell ref="A136:U137"/>
    <mergeCell ref="B138:U138"/>
    <mergeCell ref="B127:U127"/>
    <mergeCell ref="B128:U128"/>
    <mergeCell ref="B129:U129"/>
    <mergeCell ref="B130:U130"/>
    <mergeCell ref="B131:U131"/>
    <mergeCell ref="A133:U134"/>
    <mergeCell ref="B132:AN132"/>
    <mergeCell ref="O113:U113"/>
    <mergeCell ref="O114:U114"/>
    <mergeCell ref="A122:U123"/>
    <mergeCell ref="V124:AA125"/>
    <mergeCell ref="AC124:AH125"/>
    <mergeCell ref="AI124:AJ125"/>
    <mergeCell ref="AK124:AN125"/>
    <mergeCell ref="A125:U126"/>
    <mergeCell ref="B120:AN120"/>
    <mergeCell ref="A103:U103"/>
    <mergeCell ref="A104:F104"/>
    <mergeCell ref="A105:F105"/>
    <mergeCell ref="A106:F106"/>
    <mergeCell ref="V110:AA111"/>
    <mergeCell ref="AC110:AH111"/>
    <mergeCell ref="V90:AA91"/>
    <mergeCell ref="AC90:AH91"/>
    <mergeCell ref="AI90:AJ91"/>
    <mergeCell ref="AI110:AJ111"/>
    <mergeCell ref="B99:AN99"/>
    <mergeCell ref="AK90:AN91"/>
    <mergeCell ref="O93:U93"/>
    <mergeCell ref="A101:U102"/>
    <mergeCell ref="AK110:AN111"/>
    <mergeCell ref="A77:U77"/>
    <mergeCell ref="B78:U78"/>
    <mergeCell ref="B79:U79"/>
    <mergeCell ref="B80:U80"/>
    <mergeCell ref="B81:U81"/>
    <mergeCell ref="A83:U83"/>
    <mergeCell ref="B70:J70"/>
    <mergeCell ref="A73:U74"/>
    <mergeCell ref="V75:AA76"/>
    <mergeCell ref="AC75:AH76"/>
    <mergeCell ref="AI75:AJ76"/>
    <mergeCell ref="AK75:AN76"/>
    <mergeCell ref="B76:C76"/>
    <mergeCell ref="V65:AA66"/>
    <mergeCell ref="AC65:AH66"/>
    <mergeCell ref="AI65:AJ66"/>
    <mergeCell ref="AK65:AN66"/>
    <mergeCell ref="O68:U68"/>
    <mergeCell ref="B69:J69"/>
    <mergeCell ref="A57:U57"/>
    <mergeCell ref="G60:K60"/>
    <mergeCell ref="G61:K61"/>
    <mergeCell ref="G62:K62"/>
    <mergeCell ref="G63:K63"/>
    <mergeCell ref="G64:K64"/>
    <mergeCell ref="B49:U49"/>
    <mergeCell ref="B50:U50"/>
    <mergeCell ref="B51:U51"/>
    <mergeCell ref="B52:U52"/>
    <mergeCell ref="B53:U53"/>
    <mergeCell ref="B54:U54"/>
    <mergeCell ref="A44:U45"/>
    <mergeCell ref="V46:AA47"/>
    <mergeCell ref="AC46:AH47"/>
    <mergeCell ref="AI46:AJ47"/>
    <mergeCell ref="AK46:AN47"/>
    <mergeCell ref="A48:U48"/>
    <mergeCell ref="A1:AE1"/>
    <mergeCell ref="A6:AN6"/>
    <mergeCell ref="A7:AN7"/>
    <mergeCell ref="A8:AN8"/>
    <mergeCell ref="A11:G11"/>
    <mergeCell ref="A18:U18"/>
  </mergeCells>
  <printOptions horizontalCentered="1" verticalCentered="1"/>
  <pageMargins left="0" right="0" top="0" bottom="0" header="0.31496062992125984" footer="0.31496062992125984"/>
  <pageSetup paperSize="9" scale="2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F154"/>
  <sheetViews>
    <sheetView showGridLines="0" view="pageBreakPreview" zoomScale="60" zoomScaleNormal="70" workbookViewId="0">
      <selection activeCell="E11" sqref="E11:R11"/>
    </sheetView>
  </sheetViews>
  <sheetFormatPr baseColWidth="10" defaultRowHeight="15"/>
  <cols>
    <col min="1" max="1" width="8.5703125" style="89" customWidth="1"/>
    <col min="2" max="2" width="10.5703125" style="89" bestFit="1" customWidth="1"/>
    <col min="3" max="3" width="8.28515625" style="89" customWidth="1"/>
    <col min="4" max="4" width="10.5703125" style="89" customWidth="1"/>
    <col min="5" max="5" width="8.5703125" style="89" customWidth="1"/>
    <col min="6" max="6" width="11.7109375" style="89" customWidth="1"/>
    <col min="7" max="7" width="11.42578125" style="89"/>
    <col min="8" max="8" width="11.42578125" style="89" customWidth="1"/>
    <col min="9" max="9" width="11.42578125" style="89"/>
    <col min="10" max="10" width="10.140625" style="89" customWidth="1"/>
    <col min="11" max="11" width="9.28515625" style="89" customWidth="1"/>
    <col min="12" max="12" width="9" style="89" customWidth="1"/>
    <col min="13" max="13" width="11.140625" style="89" bestFit="1" customWidth="1"/>
    <col min="14" max="14" width="7.42578125" style="89" customWidth="1"/>
    <col min="15" max="15" width="9.5703125" style="89" customWidth="1"/>
    <col min="16" max="16" width="8.28515625" style="89" customWidth="1"/>
    <col min="17" max="17" width="11" style="89" customWidth="1"/>
    <col min="18" max="18" width="10.7109375" style="89" bestFit="1" customWidth="1"/>
    <col min="19" max="19" width="12.42578125" style="89" customWidth="1"/>
    <col min="20" max="20" width="14.42578125" style="89" customWidth="1"/>
    <col min="21" max="21" width="7.5703125" style="89" customWidth="1"/>
    <col min="22" max="22" width="10" style="89" customWidth="1"/>
    <col min="23" max="23" width="11.140625" style="89" customWidth="1"/>
    <col min="24" max="24" width="11.85546875" style="89" customWidth="1"/>
    <col min="25" max="26" width="10.7109375" style="89" customWidth="1"/>
    <col min="27" max="27" width="8.7109375" style="89" customWidth="1"/>
    <col min="28" max="28" width="9.7109375" style="89" customWidth="1"/>
    <col min="29" max="29" width="11" style="89" bestFit="1" customWidth="1"/>
    <col min="30" max="31" width="9.85546875" style="89" customWidth="1"/>
    <col min="32" max="32" width="10.85546875" style="89" bestFit="1" customWidth="1"/>
    <col min="33" max="33" width="12.140625" style="89" bestFit="1" customWidth="1"/>
    <col min="34" max="34" width="10.85546875" style="89" bestFit="1" customWidth="1"/>
    <col min="35" max="35" width="17.85546875" style="89" customWidth="1"/>
    <col min="36" max="36" width="17.140625" style="89" customWidth="1"/>
    <col min="37" max="37" width="11.140625" style="89" customWidth="1"/>
    <col min="38" max="38" width="14.85546875" style="89" bestFit="1" customWidth="1"/>
    <col min="39" max="39" width="12.28515625" style="89" bestFit="1" customWidth="1"/>
    <col min="40" max="40" width="13" style="89" customWidth="1"/>
    <col min="41" max="41" width="0" style="106" hidden="1" customWidth="1"/>
    <col min="42" max="58" width="0" style="89" hidden="1" customWidth="1"/>
    <col min="59" max="16384" width="11.42578125" style="89"/>
  </cols>
  <sheetData>
    <row r="1" spans="1:58">
      <c r="A1" s="134"/>
      <c r="B1" s="134"/>
      <c r="C1" s="134"/>
      <c r="D1" s="134"/>
      <c r="E1" s="134"/>
      <c r="F1" s="134"/>
      <c r="G1" s="134"/>
      <c r="H1" s="134"/>
      <c r="I1" s="134"/>
      <c r="J1" s="134"/>
      <c r="K1" s="134"/>
      <c r="L1" s="134"/>
      <c r="M1" s="134"/>
      <c r="N1" s="134"/>
      <c r="O1" s="134"/>
      <c r="P1" s="134"/>
      <c r="Q1" s="134"/>
      <c r="R1" s="134"/>
      <c r="S1" s="134"/>
      <c r="T1" s="134"/>
      <c r="U1" s="134"/>
      <c r="V1" s="134"/>
      <c r="W1" s="134"/>
      <c r="X1" s="134"/>
      <c r="Y1" s="134"/>
      <c r="Z1" s="134"/>
      <c r="AA1" s="134"/>
      <c r="AB1" s="134"/>
      <c r="AC1" s="134"/>
      <c r="AD1" s="134"/>
      <c r="AE1" s="134"/>
      <c r="AO1" s="106" t="s">
        <v>204</v>
      </c>
      <c r="AP1" s="110"/>
      <c r="AQ1" s="110"/>
      <c r="AR1" s="110"/>
      <c r="AS1" s="110"/>
      <c r="AT1" s="110"/>
      <c r="AU1" s="110"/>
      <c r="AV1" s="110"/>
      <c r="AW1" s="110" t="s">
        <v>204</v>
      </c>
      <c r="AX1" s="110"/>
      <c r="AY1" s="110"/>
      <c r="AZ1" s="110"/>
      <c r="BA1" s="110"/>
      <c r="BB1" s="110"/>
      <c r="BC1" s="110"/>
      <c r="BD1" s="110"/>
      <c r="BE1" s="110"/>
      <c r="BF1" s="110"/>
    </row>
    <row r="2" spans="1:58">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P2" s="110">
        <v>1</v>
      </c>
      <c r="AQ2" s="110">
        <v>2</v>
      </c>
      <c r="AR2" s="110">
        <v>3</v>
      </c>
      <c r="AS2" s="110">
        <v>4</v>
      </c>
      <c r="AT2" s="110">
        <v>5</v>
      </c>
      <c r="AU2" s="110" t="s">
        <v>137</v>
      </c>
      <c r="AV2" s="110" t="s">
        <v>13</v>
      </c>
      <c r="AW2" s="110"/>
      <c r="AX2" s="110">
        <v>1</v>
      </c>
      <c r="AY2" s="110">
        <v>2</v>
      </c>
      <c r="AZ2" s="110">
        <v>3</v>
      </c>
      <c r="BA2" s="110">
        <v>4</v>
      </c>
      <c r="BB2" s="110">
        <v>5</v>
      </c>
      <c r="BC2" s="110" t="s">
        <v>13</v>
      </c>
      <c r="BD2" s="110"/>
      <c r="BE2" s="110"/>
      <c r="BF2" s="110"/>
    </row>
    <row r="3" spans="1:58">
      <c r="A3" s="87"/>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O3" s="106" t="s">
        <v>205</v>
      </c>
      <c r="AP3" s="110">
        <v>0</v>
      </c>
      <c r="AQ3" s="110">
        <v>0</v>
      </c>
      <c r="AR3" s="110">
        <v>0</v>
      </c>
      <c r="AS3" s="110">
        <v>3</v>
      </c>
      <c r="AT3" s="110">
        <v>2</v>
      </c>
      <c r="AU3" s="110">
        <v>0</v>
      </c>
      <c r="AV3" s="110">
        <v>5</v>
      </c>
      <c r="AW3" s="110" t="s">
        <v>205</v>
      </c>
      <c r="AX3" s="110">
        <v>0</v>
      </c>
      <c r="AY3" s="110">
        <v>0</v>
      </c>
      <c r="AZ3" s="110">
        <v>0</v>
      </c>
      <c r="BA3" s="110">
        <v>3</v>
      </c>
      <c r="BB3" s="110">
        <v>2</v>
      </c>
      <c r="BC3" s="110">
        <v>4.4000000000000004</v>
      </c>
      <c r="BD3" s="110">
        <v>0.55000000000000004</v>
      </c>
      <c r="BE3" s="110">
        <v>4</v>
      </c>
      <c r="BF3" s="110">
        <v>4</v>
      </c>
    </row>
    <row r="4" spans="1:58">
      <c r="A4" s="87"/>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O4" s="106" t="s">
        <v>206</v>
      </c>
      <c r="AP4" s="110">
        <v>0</v>
      </c>
      <c r="AQ4" s="110">
        <v>0</v>
      </c>
      <c r="AR4" s="110">
        <v>0</v>
      </c>
      <c r="AS4" s="110">
        <v>0</v>
      </c>
      <c r="AT4" s="110">
        <v>5</v>
      </c>
      <c r="AU4" s="110">
        <v>0</v>
      </c>
      <c r="AV4" s="110">
        <v>5</v>
      </c>
      <c r="AW4" s="110" t="s">
        <v>206</v>
      </c>
      <c r="AX4" s="110">
        <v>0</v>
      </c>
      <c r="AY4" s="110">
        <v>0</v>
      </c>
      <c r="AZ4" s="110">
        <v>0</v>
      </c>
      <c r="BA4" s="110">
        <v>0</v>
      </c>
      <c r="BB4" s="110">
        <v>5</v>
      </c>
      <c r="BC4" s="110">
        <v>5</v>
      </c>
      <c r="BD4" s="110">
        <v>0</v>
      </c>
      <c r="BE4" s="110">
        <v>5</v>
      </c>
      <c r="BF4" s="110">
        <v>5</v>
      </c>
    </row>
    <row r="5" spans="1:58">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O5" s="106" t="s">
        <v>207</v>
      </c>
      <c r="AP5" s="110">
        <v>0</v>
      </c>
      <c r="AQ5" s="110">
        <v>0</v>
      </c>
      <c r="AR5" s="110">
        <v>0</v>
      </c>
      <c r="AS5" s="110">
        <v>0</v>
      </c>
      <c r="AT5" s="110">
        <v>5</v>
      </c>
      <c r="AU5" s="110">
        <v>0</v>
      </c>
      <c r="AV5" s="110">
        <v>5</v>
      </c>
      <c r="AW5" s="110" t="s">
        <v>207</v>
      </c>
      <c r="AX5" s="110">
        <v>0</v>
      </c>
      <c r="AY5" s="110">
        <v>0</v>
      </c>
      <c r="AZ5" s="110">
        <v>0</v>
      </c>
      <c r="BA5" s="110">
        <v>0</v>
      </c>
      <c r="BB5" s="110">
        <v>5</v>
      </c>
      <c r="BC5" s="110">
        <v>5</v>
      </c>
      <c r="BD5" s="110">
        <v>0</v>
      </c>
      <c r="BE5" s="110">
        <v>5</v>
      </c>
      <c r="BF5" s="110">
        <v>5</v>
      </c>
    </row>
    <row r="6" spans="1:58" ht="15.75">
      <c r="A6" s="135" t="s">
        <v>0</v>
      </c>
      <c r="B6" s="135"/>
      <c r="C6" s="135"/>
      <c r="D6" s="135"/>
      <c r="E6" s="135"/>
      <c r="F6" s="135"/>
      <c r="G6" s="135"/>
      <c r="H6" s="135"/>
      <c r="I6" s="135"/>
      <c r="J6" s="135"/>
      <c r="K6" s="135"/>
      <c r="L6" s="135"/>
      <c r="M6" s="135"/>
      <c r="N6" s="135"/>
      <c r="O6" s="135"/>
      <c r="P6" s="135"/>
      <c r="Q6" s="135"/>
      <c r="R6" s="135"/>
      <c r="S6" s="135"/>
      <c r="T6" s="135"/>
      <c r="U6" s="135"/>
      <c r="V6" s="135"/>
      <c r="W6" s="135"/>
      <c r="X6" s="135"/>
      <c r="Y6" s="135"/>
      <c r="Z6" s="135"/>
      <c r="AA6" s="135"/>
      <c r="AB6" s="135"/>
      <c r="AC6" s="135"/>
      <c r="AD6" s="135"/>
      <c r="AE6" s="135"/>
      <c r="AF6" s="135"/>
      <c r="AG6" s="135"/>
      <c r="AH6" s="135"/>
      <c r="AI6" s="135"/>
      <c r="AJ6" s="135"/>
      <c r="AK6" s="135"/>
      <c r="AL6" s="135"/>
      <c r="AM6" s="135"/>
      <c r="AN6" s="135"/>
      <c r="AO6" s="106" t="s">
        <v>146</v>
      </c>
      <c r="AP6" s="110">
        <v>0</v>
      </c>
      <c r="AQ6" s="110">
        <v>0</v>
      </c>
      <c r="AR6" s="110">
        <v>1</v>
      </c>
      <c r="AS6" s="110">
        <v>2</v>
      </c>
      <c r="AT6" s="110">
        <v>2</v>
      </c>
      <c r="AU6" s="110">
        <v>0</v>
      </c>
      <c r="AV6" s="110">
        <v>5</v>
      </c>
      <c r="AW6" s="110" t="s">
        <v>146</v>
      </c>
      <c r="AX6" s="110">
        <v>0</v>
      </c>
      <c r="AY6" s="110">
        <v>0</v>
      </c>
      <c r="AZ6" s="110">
        <v>1</v>
      </c>
      <c r="BA6" s="110">
        <v>2</v>
      </c>
      <c r="BB6" s="110">
        <v>2</v>
      </c>
      <c r="BC6" s="110">
        <v>4.2</v>
      </c>
      <c r="BD6" s="110">
        <v>0.84</v>
      </c>
      <c r="BE6" s="110">
        <v>4</v>
      </c>
      <c r="BF6" s="110">
        <v>4</v>
      </c>
    </row>
    <row r="7" spans="1:58" ht="18.75" customHeight="1">
      <c r="A7" s="136" t="s">
        <v>1</v>
      </c>
      <c r="B7" s="136"/>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06" t="s">
        <v>208</v>
      </c>
      <c r="AP7" s="110">
        <v>0</v>
      </c>
      <c r="AQ7" s="110">
        <v>0</v>
      </c>
      <c r="AR7" s="110">
        <v>0</v>
      </c>
      <c r="AS7" s="110">
        <v>2</v>
      </c>
      <c r="AT7" s="110">
        <v>3</v>
      </c>
      <c r="AU7" s="110">
        <v>0</v>
      </c>
      <c r="AV7" s="110">
        <v>5</v>
      </c>
      <c r="AW7" s="110" t="s">
        <v>208</v>
      </c>
      <c r="AX7" s="110">
        <v>0</v>
      </c>
      <c r="AY7" s="110">
        <v>0</v>
      </c>
      <c r="AZ7" s="110">
        <v>0</v>
      </c>
      <c r="BA7" s="110">
        <v>2</v>
      </c>
      <c r="BB7" s="110">
        <v>3</v>
      </c>
      <c r="BC7" s="110">
        <v>4.5999999999999996</v>
      </c>
      <c r="BD7" s="110">
        <v>0.55000000000000004</v>
      </c>
      <c r="BE7" s="110">
        <v>5</v>
      </c>
      <c r="BF7" s="110">
        <v>5</v>
      </c>
    </row>
    <row r="8" spans="1:58" ht="15.75" customHeight="1">
      <c r="A8" s="137" t="s">
        <v>242</v>
      </c>
      <c r="B8" s="137"/>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06" t="s">
        <v>209</v>
      </c>
      <c r="AP8" s="110">
        <v>0</v>
      </c>
      <c r="AQ8" s="110">
        <v>0</v>
      </c>
      <c r="AR8" s="110">
        <v>0</v>
      </c>
      <c r="AS8" s="110">
        <v>5</v>
      </c>
      <c r="AT8" s="110">
        <v>0</v>
      </c>
      <c r="AU8" s="110">
        <v>0</v>
      </c>
      <c r="AV8" s="110">
        <v>5</v>
      </c>
      <c r="AW8" s="110" t="s">
        <v>209</v>
      </c>
      <c r="AX8" s="110">
        <v>0</v>
      </c>
      <c r="AY8" s="110">
        <v>0</v>
      </c>
      <c r="AZ8" s="110">
        <v>0</v>
      </c>
      <c r="BA8" s="110">
        <v>5</v>
      </c>
      <c r="BB8" s="110">
        <v>0</v>
      </c>
      <c r="BC8" s="110">
        <v>4</v>
      </c>
      <c r="BD8" s="110">
        <v>0</v>
      </c>
      <c r="BE8" s="110">
        <v>4</v>
      </c>
      <c r="BF8" s="110">
        <v>4</v>
      </c>
    </row>
    <row r="9" spans="1:58" ht="21" customHeight="1">
      <c r="AO9" s="106" t="s">
        <v>210</v>
      </c>
      <c r="AP9" s="110">
        <v>0</v>
      </c>
      <c r="AQ9" s="110">
        <v>0</v>
      </c>
      <c r="AR9" s="110">
        <v>0</v>
      </c>
      <c r="AS9" s="110">
        <v>0</v>
      </c>
      <c r="AT9" s="110">
        <v>5</v>
      </c>
      <c r="AU9" s="110">
        <v>0</v>
      </c>
      <c r="AV9" s="110">
        <v>5</v>
      </c>
      <c r="AW9" s="110" t="s">
        <v>210</v>
      </c>
      <c r="AX9" s="110">
        <v>0</v>
      </c>
      <c r="AY9" s="110">
        <v>0</v>
      </c>
      <c r="AZ9" s="110">
        <v>0</v>
      </c>
      <c r="BA9" s="110">
        <v>0</v>
      </c>
      <c r="BB9" s="110">
        <v>5</v>
      </c>
      <c r="BC9" s="110">
        <v>5</v>
      </c>
      <c r="BD9" s="110">
        <v>0</v>
      </c>
      <c r="BE9" s="110">
        <v>5</v>
      </c>
      <c r="BF9" s="110">
        <v>5</v>
      </c>
    </row>
    <row r="10" spans="1:58" ht="15.75" customHeight="1">
      <c r="A10" s="86"/>
      <c r="B10" s="86"/>
      <c r="C10" s="86"/>
      <c r="D10" s="86"/>
      <c r="E10" s="86"/>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86"/>
      <c r="AK10" s="86"/>
      <c r="AL10" s="86"/>
      <c r="AM10" s="86"/>
      <c r="AN10" s="86"/>
      <c r="AO10" s="106" t="s">
        <v>211</v>
      </c>
      <c r="AP10" s="110">
        <v>0</v>
      </c>
      <c r="AQ10" s="110">
        <v>0</v>
      </c>
      <c r="AR10" s="110">
        <v>0</v>
      </c>
      <c r="AS10" s="110">
        <v>0</v>
      </c>
      <c r="AT10" s="110">
        <v>5</v>
      </c>
      <c r="AU10" s="110">
        <v>0</v>
      </c>
      <c r="AV10" s="110">
        <v>5</v>
      </c>
      <c r="AW10" s="110" t="s">
        <v>211</v>
      </c>
      <c r="AX10" s="110">
        <v>0</v>
      </c>
      <c r="AY10" s="110">
        <v>0</v>
      </c>
      <c r="AZ10" s="110">
        <v>0</v>
      </c>
      <c r="BA10" s="110">
        <v>0</v>
      </c>
      <c r="BB10" s="110">
        <v>5</v>
      </c>
      <c r="BC10" s="110">
        <v>5</v>
      </c>
      <c r="BD10" s="110">
        <v>0</v>
      </c>
      <c r="BE10" s="110">
        <v>5</v>
      </c>
      <c r="BF10" s="110">
        <v>5</v>
      </c>
    </row>
    <row r="11" spans="1:58" ht="33.75">
      <c r="A11" s="138"/>
      <c r="B11" s="138"/>
      <c r="C11" s="138"/>
      <c r="D11" s="138"/>
      <c r="E11" s="138"/>
      <c r="F11" s="138"/>
      <c r="G11" s="138"/>
      <c r="Y11" s="16"/>
      <c r="Z11" s="17"/>
      <c r="AA11" s="17"/>
      <c r="AB11" s="17"/>
      <c r="AC11" s="17"/>
      <c r="AD11" s="17"/>
      <c r="AE11" s="18"/>
      <c r="AL11" s="16"/>
      <c r="AM11" s="17"/>
      <c r="AN11" s="17"/>
      <c r="AO11" s="106" t="s">
        <v>212</v>
      </c>
      <c r="AP11" s="110">
        <v>0</v>
      </c>
      <c r="AQ11" s="110">
        <v>0</v>
      </c>
      <c r="AR11" s="110">
        <v>1</v>
      </c>
      <c r="AS11" s="110">
        <v>1</v>
      </c>
      <c r="AT11" s="110">
        <v>3</v>
      </c>
      <c r="AU11" s="110">
        <v>0</v>
      </c>
      <c r="AV11" s="110">
        <v>5</v>
      </c>
      <c r="AW11" s="110" t="s">
        <v>212</v>
      </c>
      <c r="AX11" s="110">
        <v>0</v>
      </c>
      <c r="AY11" s="110">
        <v>0</v>
      </c>
      <c r="AZ11" s="110">
        <v>1</v>
      </c>
      <c r="BA11" s="110">
        <v>1</v>
      </c>
      <c r="BB11" s="110">
        <v>3</v>
      </c>
      <c r="BC11" s="110">
        <v>4.4000000000000004</v>
      </c>
      <c r="BD11" s="110">
        <v>0.89</v>
      </c>
      <c r="BE11" s="110">
        <v>5</v>
      </c>
      <c r="BF11" s="110">
        <v>5</v>
      </c>
    </row>
    <row r="12" spans="1:58" ht="33.75">
      <c r="A12" s="88"/>
      <c r="B12" s="88"/>
      <c r="C12" s="88"/>
      <c r="D12" s="88"/>
      <c r="E12" s="88"/>
      <c r="F12" s="88"/>
      <c r="G12" s="88"/>
      <c r="Y12" s="16"/>
      <c r="Z12" s="17"/>
      <c r="AA12" s="17"/>
      <c r="AB12" s="17"/>
      <c r="AC12" s="17"/>
      <c r="AD12" s="17"/>
      <c r="AE12" s="18"/>
      <c r="AL12" s="16"/>
      <c r="AM12" s="17"/>
      <c r="AN12" s="17"/>
      <c r="AO12" s="106" t="s">
        <v>213</v>
      </c>
      <c r="AP12" s="110">
        <v>0</v>
      </c>
      <c r="AQ12" s="110">
        <v>0</v>
      </c>
      <c r="AR12" s="110">
        <v>0</v>
      </c>
      <c r="AS12" s="110">
        <v>3</v>
      </c>
      <c r="AT12" s="110">
        <v>2</v>
      </c>
      <c r="AU12" s="110">
        <v>0</v>
      </c>
      <c r="AV12" s="110">
        <v>5</v>
      </c>
      <c r="AW12" s="110" t="s">
        <v>213</v>
      </c>
      <c r="AX12" s="110">
        <v>0</v>
      </c>
      <c r="AY12" s="110">
        <v>0</v>
      </c>
      <c r="AZ12" s="110">
        <v>0</v>
      </c>
      <c r="BA12" s="110">
        <v>3</v>
      </c>
      <c r="BB12" s="110">
        <v>2</v>
      </c>
      <c r="BC12" s="110">
        <v>4.4000000000000004</v>
      </c>
      <c r="BD12" s="110">
        <v>0.55000000000000004</v>
      </c>
      <c r="BE12" s="110">
        <v>4</v>
      </c>
      <c r="BF12" s="110">
        <v>4</v>
      </c>
    </row>
    <row r="13" spans="1:58" ht="33.75">
      <c r="A13" s="88"/>
      <c r="B13" s="88"/>
      <c r="C13" s="88"/>
      <c r="D13" s="88"/>
      <c r="E13" s="88"/>
      <c r="F13" s="88"/>
      <c r="G13" s="88"/>
      <c r="Y13" s="16"/>
      <c r="Z13" s="17"/>
      <c r="AA13" s="17"/>
      <c r="AB13" s="17"/>
      <c r="AC13" s="17"/>
      <c r="AD13" s="17"/>
      <c r="AE13" s="18"/>
      <c r="AL13" s="16"/>
      <c r="AM13" s="17"/>
      <c r="AN13" s="17"/>
      <c r="AO13" s="106" t="s">
        <v>214</v>
      </c>
      <c r="AP13" s="110">
        <v>1</v>
      </c>
      <c r="AQ13" s="110">
        <v>1</v>
      </c>
      <c r="AR13" s="110">
        <v>0</v>
      </c>
      <c r="AS13" s="110">
        <v>2</v>
      </c>
      <c r="AT13" s="110">
        <v>1</v>
      </c>
      <c r="AU13" s="110">
        <v>0</v>
      </c>
      <c r="AV13" s="110">
        <v>5</v>
      </c>
      <c r="AW13" s="110" t="s">
        <v>214</v>
      </c>
      <c r="AX13" s="110">
        <v>1</v>
      </c>
      <c r="AY13" s="110">
        <v>1</v>
      </c>
      <c r="AZ13" s="110">
        <v>0</v>
      </c>
      <c r="BA13" s="110">
        <v>2</v>
      </c>
      <c r="BB13" s="110">
        <v>1</v>
      </c>
      <c r="BC13" s="110">
        <v>3.2</v>
      </c>
      <c r="BD13" s="110">
        <v>1.64</v>
      </c>
      <c r="BE13" s="110">
        <v>4</v>
      </c>
      <c r="BF13" s="110">
        <v>4</v>
      </c>
    </row>
    <row r="14" spans="1:58">
      <c r="A14" s="19"/>
      <c r="B14" s="19"/>
      <c r="C14" s="19"/>
      <c r="D14" s="19"/>
      <c r="E14" s="19"/>
      <c r="F14" s="19"/>
      <c r="G14" s="19"/>
      <c r="H14" s="19"/>
      <c r="I14" s="19"/>
      <c r="J14" s="19"/>
      <c r="K14" s="19"/>
      <c r="L14" s="19"/>
      <c r="M14" s="19"/>
      <c r="N14" s="19"/>
      <c r="O14" s="19"/>
      <c r="P14" s="19"/>
      <c r="Q14" s="19"/>
      <c r="R14" s="19"/>
      <c r="S14" s="19"/>
      <c r="T14" s="19"/>
      <c r="U14" s="19"/>
      <c r="V14" s="19"/>
      <c r="W14" s="19"/>
      <c r="X14" s="19"/>
      <c r="Y14" s="20"/>
      <c r="Z14" s="17"/>
      <c r="AA14" s="21"/>
      <c r="AB14" s="21"/>
      <c r="AC14" s="21"/>
      <c r="AD14" s="21"/>
      <c r="AE14" s="18"/>
      <c r="AF14" s="19"/>
      <c r="AG14" s="19"/>
      <c r="AH14" s="19"/>
      <c r="AI14" s="19"/>
      <c r="AJ14" s="19"/>
      <c r="AK14" s="19"/>
      <c r="AL14" s="20"/>
      <c r="AM14" s="17"/>
      <c r="AN14" s="21"/>
      <c r="AO14" s="106" t="s">
        <v>215</v>
      </c>
      <c r="AP14" s="110">
        <v>0</v>
      </c>
      <c r="AQ14" s="110">
        <v>0</v>
      </c>
      <c r="AR14" s="110">
        <v>0</v>
      </c>
      <c r="AS14" s="110">
        <v>0</v>
      </c>
      <c r="AT14" s="110">
        <v>1</v>
      </c>
      <c r="AU14" s="110">
        <v>0</v>
      </c>
      <c r="AV14" s="110">
        <v>1</v>
      </c>
      <c r="AW14" s="110" t="s">
        <v>215</v>
      </c>
      <c r="AX14" s="110">
        <v>0</v>
      </c>
      <c r="AY14" s="110">
        <v>0</v>
      </c>
      <c r="AZ14" s="110">
        <v>0</v>
      </c>
      <c r="BA14" s="110">
        <v>0</v>
      </c>
      <c r="BB14" s="110">
        <v>1</v>
      </c>
      <c r="BC14" s="110">
        <v>5</v>
      </c>
      <c r="BD14" s="110" t="s">
        <v>97</v>
      </c>
      <c r="BE14" s="110">
        <v>5</v>
      </c>
      <c r="BF14" s="110">
        <v>5</v>
      </c>
    </row>
    <row r="15" spans="1:58">
      <c r="A15" s="19"/>
      <c r="B15" s="19"/>
      <c r="C15" s="19"/>
      <c r="D15" s="19"/>
      <c r="E15" s="19"/>
      <c r="F15" s="19"/>
      <c r="G15" s="19"/>
      <c r="H15" s="19"/>
      <c r="I15" s="19"/>
      <c r="J15" s="19"/>
      <c r="K15" s="19"/>
      <c r="L15" s="19"/>
      <c r="M15" s="19"/>
      <c r="N15" s="19"/>
      <c r="O15" s="19"/>
      <c r="P15" s="19"/>
      <c r="Q15" s="19"/>
      <c r="R15" s="19"/>
      <c r="S15" s="19"/>
      <c r="T15" s="19"/>
      <c r="U15" s="19"/>
      <c r="V15" s="19"/>
      <c r="W15" s="19"/>
      <c r="X15" s="19"/>
      <c r="Y15" s="20"/>
      <c r="Z15" s="17"/>
      <c r="AA15" s="21"/>
      <c r="AB15" s="21"/>
      <c r="AC15" s="21"/>
      <c r="AD15" s="21"/>
      <c r="AE15" s="18"/>
      <c r="AF15" s="19"/>
      <c r="AG15" s="19"/>
      <c r="AH15" s="19"/>
      <c r="AI15" s="19"/>
      <c r="AJ15" s="19"/>
      <c r="AK15" s="19"/>
      <c r="AL15" s="20"/>
      <c r="AM15" s="17"/>
      <c r="AN15" s="21"/>
      <c r="AO15" s="106" t="s">
        <v>163</v>
      </c>
      <c r="AP15" s="110">
        <v>0</v>
      </c>
      <c r="AQ15" s="110">
        <v>0</v>
      </c>
      <c r="AR15" s="110">
        <v>0</v>
      </c>
      <c r="AS15" s="110">
        <v>2</v>
      </c>
      <c r="AT15" s="110">
        <v>3</v>
      </c>
      <c r="AU15" s="110">
        <v>0</v>
      </c>
      <c r="AV15" s="110">
        <v>5</v>
      </c>
      <c r="AW15" s="110" t="s">
        <v>163</v>
      </c>
      <c r="AX15" s="110">
        <v>0</v>
      </c>
      <c r="AY15" s="110">
        <v>0</v>
      </c>
      <c r="AZ15" s="110">
        <v>0</v>
      </c>
      <c r="BA15" s="110">
        <v>2</v>
      </c>
      <c r="BB15" s="110">
        <v>3</v>
      </c>
      <c r="BC15" s="110">
        <v>4.5999999999999996</v>
      </c>
      <c r="BD15" s="110">
        <v>0.55000000000000004</v>
      </c>
      <c r="BE15" s="110">
        <v>5</v>
      </c>
      <c r="BF15" s="110">
        <v>5</v>
      </c>
    </row>
    <row r="16" spans="1:58">
      <c r="A16" s="19"/>
      <c r="B16" s="19"/>
      <c r="C16" s="19"/>
      <c r="D16" s="19"/>
      <c r="E16" s="19"/>
      <c r="F16" s="19"/>
      <c r="G16" s="19"/>
      <c r="H16" s="19"/>
      <c r="I16" s="19"/>
      <c r="J16" s="19"/>
      <c r="K16" s="19"/>
      <c r="L16" s="19"/>
      <c r="M16" s="19"/>
      <c r="N16" s="19"/>
      <c r="O16" s="19"/>
      <c r="P16" s="19"/>
      <c r="Q16" s="19"/>
      <c r="R16" s="19"/>
      <c r="S16" s="19"/>
      <c r="T16" s="19"/>
      <c r="U16" s="19"/>
      <c r="V16" s="19"/>
      <c r="W16" s="19"/>
      <c r="X16" s="19"/>
      <c r="Y16" s="20"/>
      <c r="Z16" s="17"/>
      <c r="AA16" s="21"/>
      <c r="AB16" s="21"/>
      <c r="AC16" s="21"/>
      <c r="AD16" s="21"/>
      <c r="AE16" s="18"/>
      <c r="AF16" s="19"/>
      <c r="AG16" s="19"/>
      <c r="AH16" s="19"/>
      <c r="AI16" s="19"/>
      <c r="AJ16" s="19"/>
      <c r="AK16" s="19"/>
      <c r="AL16" s="20"/>
      <c r="AM16" s="17"/>
      <c r="AN16" s="21"/>
      <c r="AO16" s="106" t="s">
        <v>216</v>
      </c>
      <c r="AP16" s="110">
        <v>0</v>
      </c>
      <c r="AQ16" s="110">
        <v>0</v>
      </c>
      <c r="AR16" s="110">
        <v>0</v>
      </c>
      <c r="AS16" s="110">
        <v>0</v>
      </c>
      <c r="AT16" s="110">
        <v>5</v>
      </c>
      <c r="AU16" s="110">
        <v>0</v>
      </c>
      <c r="AV16" s="110">
        <v>5</v>
      </c>
      <c r="AW16" s="110" t="s">
        <v>216</v>
      </c>
      <c r="AX16" s="110">
        <v>0</v>
      </c>
      <c r="AY16" s="110">
        <v>0</v>
      </c>
      <c r="AZ16" s="110">
        <v>0</v>
      </c>
      <c r="BA16" s="110">
        <v>0</v>
      </c>
      <c r="BB16" s="110">
        <v>5</v>
      </c>
      <c r="BC16" s="110">
        <v>5</v>
      </c>
      <c r="BD16" s="110">
        <v>0</v>
      </c>
      <c r="BE16" s="110">
        <v>5</v>
      </c>
      <c r="BF16" s="110">
        <v>5</v>
      </c>
    </row>
    <row r="17" spans="1:58">
      <c r="A17" s="19"/>
      <c r="B17" s="19"/>
      <c r="C17" s="19"/>
      <c r="D17" s="19"/>
      <c r="E17" s="19"/>
      <c r="F17" s="19"/>
      <c r="G17" s="19"/>
      <c r="H17" s="19"/>
      <c r="I17" s="19"/>
      <c r="J17" s="19"/>
      <c r="K17" s="19"/>
      <c r="L17" s="19"/>
      <c r="M17" s="19"/>
      <c r="N17" s="19"/>
      <c r="O17" s="19"/>
      <c r="P17" s="19"/>
      <c r="Q17" s="19"/>
      <c r="R17" s="19"/>
      <c r="S17" s="19"/>
      <c r="T17" s="19"/>
      <c r="U17" s="19"/>
      <c r="V17" s="19"/>
      <c r="W17" s="19"/>
      <c r="X17" s="19"/>
      <c r="Y17" s="20"/>
      <c r="Z17" s="17"/>
      <c r="AA17" s="21"/>
      <c r="AB17" s="21"/>
      <c r="AC17" s="21"/>
      <c r="AD17" s="21"/>
      <c r="AE17" s="18"/>
      <c r="AF17" s="19"/>
      <c r="AG17" s="19"/>
      <c r="AH17" s="19"/>
      <c r="AI17" s="19"/>
      <c r="AJ17" s="19"/>
      <c r="AK17" s="19"/>
      <c r="AL17" s="20"/>
      <c r="AM17" s="17"/>
      <c r="AN17" s="21"/>
      <c r="AO17" s="106" t="s">
        <v>217</v>
      </c>
      <c r="AP17" s="110">
        <v>0</v>
      </c>
      <c r="AQ17" s="110">
        <v>0</v>
      </c>
      <c r="AR17" s="110">
        <v>0</v>
      </c>
      <c r="AS17" s="110">
        <v>3</v>
      </c>
      <c r="AT17" s="110">
        <v>2</v>
      </c>
      <c r="AU17" s="110">
        <v>0</v>
      </c>
      <c r="AV17" s="110">
        <v>5</v>
      </c>
      <c r="AW17" s="110" t="s">
        <v>217</v>
      </c>
      <c r="AX17" s="110">
        <v>0</v>
      </c>
      <c r="AY17" s="110">
        <v>0</v>
      </c>
      <c r="AZ17" s="110">
        <v>0</v>
      </c>
      <c r="BA17" s="110">
        <v>3</v>
      </c>
      <c r="BB17" s="110">
        <v>2</v>
      </c>
      <c r="BC17" s="110">
        <v>4.4000000000000004</v>
      </c>
      <c r="BD17" s="110">
        <v>0.55000000000000004</v>
      </c>
      <c r="BE17" s="110">
        <v>4</v>
      </c>
      <c r="BF17" s="110">
        <v>4</v>
      </c>
    </row>
    <row r="18" spans="1:58" ht="21">
      <c r="A18" s="139" t="s">
        <v>8</v>
      </c>
      <c r="B18" s="139"/>
      <c r="C18" s="139"/>
      <c r="D18" s="139"/>
      <c r="E18" s="139"/>
      <c r="F18" s="139"/>
      <c r="G18" s="139"/>
      <c r="H18" s="139"/>
      <c r="I18" s="139"/>
      <c r="J18" s="139"/>
      <c r="K18" s="139"/>
      <c r="L18" s="139"/>
      <c r="M18" s="139"/>
      <c r="N18" s="139"/>
      <c r="O18" s="139"/>
      <c r="P18" s="139"/>
      <c r="Q18" s="139"/>
      <c r="R18" s="139"/>
      <c r="S18" s="139"/>
      <c r="T18" s="139"/>
      <c r="U18" s="139"/>
      <c r="V18" s="19"/>
      <c r="W18" s="19"/>
      <c r="X18" s="19"/>
      <c r="Y18" s="22"/>
      <c r="Z18" s="23"/>
      <c r="AA18" s="24"/>
      <c r="AB18" s="25"/>
      <c r="AC18" s="25"/>
      <c r="AD18" s="25"/>
      <c r="AE18" s="18"/>
      <c r="AF18" s="19"/>
      <c r="AG18" s="19"/>
      <c r="AH18" s="19"/>
      <c r="AI18" s="19"/>
      <c r="AJ18" s="19"/>
      <c r="AK18" s="19"/>
      <c r="AL18" s="22"/>
      <c r="AM18" s="23"/>
      <c r="AN18" s="24"/>
      <c r="AO18" s="106" t="s">
        <v>218</v>
      </c>
      <c r="AP18" s="110"/>
      <c r="AQ18" s="110"/>
      <c r="AR18" s="110"/>
      <c r="AS18" s="110"/>
      <c r="AT18" s="110"/>
      <c r="AU18" s="110"/>
      <c r="AV18" s="110"/>
      <c r="AW18" s="110" t="s">
        <v>218</v>
      </c>
      <c r="AX18" s="110"/>
      <c r="AY18" s="110"/>
      <c r="AZ18" s="110"/>
      <c r="BA18" s="110"/>
      <c r="BB18" s="110"/>
      <c r="BC18" s="110"/>
      <c r="BD18" s="110"/>
      <c r="BE18" s="110"/>
      <c r="BF18" s="110"/>
    </row>
    <row r="19" spans="1:58" s="29" customFormat="1" ht="21">
      <c r="A19" s="101"/>
      <c r="B19" s="101"/>
      <c r="C19" s="101"/>
      <c r="D19" s="101"/>
      <c r="E19" s="101"/>
      <c r="F19" s="101"/>
      <c r="G19" s="101"/>
      <c r="H19" s="101"/>
      <c r="I19" s="101"/>
      <c r="J19" s="101"/>
      <c r="K19" s="101"/>
      <c r="L19" s="101"/>
      <c r="M19" s="101"/>
      <c r="N19" s="101"/>
      <c r="O19" s="101"/>
      <c r="P19" s="101"/>
      <c r="Q19" s="101"/>
      <c r="R19" s="101"/>
      <c r="S19" s="101"/>
      <c r="T19" s="101"/>
      <c r="U19" s="101"/>
      <c r="V19" s="27"/>
      <c r="W19" s="27"/>
      <c r="X19" s="27"/>
      <c r="Y19" s="22"/>
      <c r="Z19" s="23"/>
      <c r="AA19" s="24"/>
      <c r="AB19" s="25"/>
      <c r="AC19" s="25"/>
      <c r="AD19" s="25"/>
      <c r="AE19" s="28"/>
      <c r="AF19" s="27"/>
      <c r="AG19" s="27"/>
      <c r="AH19" s="27"/>
      <c r="AI19" s="27"/>
      <c r="AJ19" s="27"/>
      <c r="AK19" s="27"/>
      <c r="AL19" s="17"/>
      <c r="AM19" s="23"/>
      <c r="AN19" s="24"/>
      <c r="AO19" s="116"/>
      <c r="AW19" s="29" t="s">
        <v>167</v>
      </c>
    </row>
    <row r="20" spans="1:58" ht="21">
      <c r="A20" s="30"/>
      <c r="C20" s="19"/>
      <c r="D20" s="19"/>
      <c r="E20" s="19"/>
      <c r="F20" s="19"/>
      <c r="G20" s="19"/>
      <c r="H20" s="19"/>
      <c r="I20" s="19"/>
      <c r="J20" s="19"/>
      <c r="K20" s="19"/>
      <c r="L20" s="19"/>
      <c r="M20" s="19"/>
      <c r="N20" s="19"/>
      <c r="O20" s="19"/>
      <c r="P20" s="19"/>
      <c r="Q20" s="19"/>
      <c r="R20" s="19"/>
      <c r="S20" s="19"/>
      <c r="T20" s="19"/>
      <c r="U20" s="17"/>
      <c r="V20" s="23"/>
      <c r="W20" s="24"/>
      <c r="X20" s="25"/>
      <c r="AP20" s="110"/>
      <c r="AQ20" s="110"/>
      <c r="AR20" s="110"/>
      <c r="AS20" s="110"/>
      <c r="AT20" s="110"/>
      <c r="AU20" s="110"/>
      <c r="AV20" s="110"/>
      <c r="AW20" s="110"/>
      <c r="AX20" s="110"/>
      <c r="AY20" s="110"/>
      <c r="AZ20" s="110"/>
      <c r="BA20" s="110"/>
      <c r="BB20" s="110"/>
      <c r="BC20" s="110"/>
      <c r="BD20" s="110"/>
      <c r="BE20" s="110"/>
      <c r="BF20" s="110"/>
    </row>
    <row r="21" spans="1:58" ht="21">
      <c r="A21" s="30" t="s">
        <v>9</v>
      </c>
      <c r="B21" s="25"/>
      <c r="C21" s="18"/>
      <c r="D21" s="19"/>
      <c r="E21" s="19"/>
      <c r="F21" s="19"/>
      <c r="G21" s="19"/>
      <c r="H21" s="17"/>
      <c r="I21" s="23"/>
      <c r="J21" s="24"/>
      <c r="K21" s="25"/>
      <c r="L21" s="25"/>
      <c r="M21" s="25"/>
      <c r="N21" s="18"/>
      <c r="P21" s="19"/>
      <c r="Q21" s="19"/>
      <c r="R21" s="19"/>
      <c r="S21" s="19"/>
      <c r="T21" s="19"/>
      <c r="U21" s="17"/>
      <c r="V21" s="23"/>
      <c r="W21" s="24"/>
      <c r="X21" s="25"/>
      <c r="AP21" s="110"/>
      <c r="AQ21" s="110"/>
      <c r="AR21" s="110"/>
      <c r="AS21" s="110"/>
      <c r="AT21" s="110"/>
      <c r="AU21" s="110"/>
      <c r="AV21" s="110"/>
      <c r="AW21" s="110"/>
      <c r="AX21" s="110"/>
      <c r="AY21" s="110"/>
      <c r="AZ21" s="110"/>
      <c r="BA21" s="110"/>
      <c r="BB21" s="110"/>
      <c r="BC21" s="110"/>
      <c r="BD21" s="110"/>
      <c r="BE21" s="110"/>
      <c r="BF21" s="110"/>
    </row>
    <row r="22" spans="1:58" ht="18.75" customHeight="1">
      <c r="A22" s="25"/>
      <c r="B22" s="25"/>
      <c r="C22" s="18"/>
      <c r="D22" s="19"/>
      <c r="E22" s="19"/>
      <c r="F22" s="19"/>
      <c r="G22" s="19"/>
      <c r="H22" s="17"/>
      <c r="I22" s="23"/>
      <c r="J22" s="24"/>
      <c r="K22" s="25"/>
      <c r="L22" s="25"/>
      <c r="M22" s="31"/>
      <c r="N22" s="18"/>
      <c r="P22" s="19"/>
      <c r="Q22" s="19"/>
      <c r="R22" s="19"/>
      <c r="S22" s="19"/>
      <c r="T22" s="19"/>
      <c r="U22" s="17"/>
      <c r="V22" s="23"/>
      <c r="W22" s="24"/>
      <c r="X22" s="25"/>
      <c r="AW22" s="110"/>
      <c r="AX22" s="110"/>
      <c r="AY22" s="110"/>
      <c r="AZ22" s="110"/>
      <c r="BA22" s="110"/>
      <c r="BB22" s="110"/>
      <c r="BC22" s="110"/>
      <c r="BD22" s="110"/>
      <c r="BE22" s="110"/>
      <c r="BF22" s="110"/>
    </row>
    <row r="23" spans="1:58" ht="34.5" customHeight="1">
      <c r="A23" s="25"/>
      <c r="B23" s="32" t="s">
        <v>10</v>
      </c>
      <c r="C23" s="115">
        <v>0</v>
      </c>
      <c r="D23" s="33">
        <f>C23/$C$26</f>
        <v>0</v>
      </c>
      <c r="E23" s="34"/>
      <c r="F23" s="19"/>
      <c r="G23" s="19"/>
      <c r="H23" s="23"/>
      <c r="I23" s="23"/>
      <c r="J23" s="24"/>
      <c r="K23" s="25"/>
      <c r="L23" s="31"/>
      <c r="M23" s="31"/>
      <c r="N23" s="18"/>
      <c r="P23" s="35"/>
      <c r="Q23" s="35"/>
      <c r="R23" s="35"/>
      <c r="S23" s="35"/>
      <c r="T23" s="35"/>
      <c r="U23" s="17"/>
      <c r="V23" s="23"/>
      <c r="W23" s="24"/>
      <c r="X23" s="25"/>
    </row>
    <row r="24" spans="1:58" ht="18.75" customHeight="1">
      <c r="A24" s="25"/>
      <c r="B24" s="32" t="s">
        <v>11</v>
      </c>
      <c r="C24" s="115">
        <f>+AQ28</f>
        <v>1</v>
      </c>
      <c r="D24" s="33">
        <f>C24/$C$26</f>
        <v>0.2</v>
      </c>
      <c r="E24" s="34"/>
      <c r="F24" s="19"/>
      <c r="G24" s="19"/>
      <c r="H24" s="22"/>
      <c r="I24" s="17"/>
      <c r="J24" s="24"/>
      <c r="K24" s="25"/>
      <c r="L24" s="31"/>
      <c r="M24" s="31"/>
      <c r="N24" s="18"/>
      <c r="P24" s="35"/>
      <c r="Q24" s="35"/>
      <c r="R24" s="35"/>
      <c r="S24" s="35"/>
      <c r="T24" s="35"/>
      <c r="U24" s="17"/>
      <c r="V24" s="23"/>
      <c r="W24" s="24"/>
      <c r="X24" s="25"/>
    </row>
    <row r="25" spans="1:58" ht="18.75" customHeight="1">
      <c r="A25" s="25"/>
      <c r="B25" s="32" t="s">
        <v>12</v>
      </c>
      <c r="C25" s="115">
        <f>+AQ29</f>
        <v>4</v>
      </c>
      <c r="D25" s="33">
        <f>C25/$C$26</f>
        <v>0.8</v>
      </c>
      <c r="E25" s="34"/>
      <c r="F25" s="19"/>
      <c r="G25" s="19"/>
      <c r="H25" s="19"/>
      <c r="I25" s="19"/>
      <c r="J25" s="19"/>
      <c r="K25" s="19"/>
      <c r="L25" s="19"/>
      <c r="P25" s="35"/>
      <c r="Q25" s="35"/>
      <c r="R25" s="35"/>
      <c r="S25" s="35"/>
      <c r="T25" s="35"/>
      <c r="U25" s="17"/>
      <c r="V25" s="23"/>
      <c r="W25" s="24"/>
      <c r="X25" s="25"/>
      <c r="AO25" s="106">
        <f>+BI1048556</f>
        <v>0</v>
      </c>
      <c r="AP25" s="110"/>
      <c r="AQ25" s="110"/>
      <c r="AR25" s="110"/>
      <c r="AS25" s="110"/>
      <c r="AT25" s="110"/>
    </row>
    <row r="26" spans="1:58" ht="18.75" customHeight="1">
      <c r="A26" s="25"/>
      <c r="B26" s="32" t="s">
        <v>13</v>
      </c>
      <c r="C26" s="36">
        <f>SUM(C23:C25)</f>
        <v>5</v>
      </c>
      <c r="D26" s="37"/>
      <c r="E26" s="34"/>
      <c r="F26" s="19"/>
      <c r="G26" s="19"/>
      <c r="H26" s="19"/>
      <c r="I26" s="19"/>
      <c r="J26" s="19"/>
      <c r="K26" s="19"/>
      <c r="L26" s="19"/>
      <c r="P26" s="35"/>
      <c r="Q26" s="35"/>
      <c r="R26" s="35"/>
      <c r="S26" s="35"/>
      <c r="T26" s="35"/>
      <c r="U26" s="17"/>
      <c r="V26" s="23"/>
      <c r="W26" s="24"/>
      <c r="X26" s="25"/>
      <c r="AO26" s="106" t="s">
        <v>219</v>
      </c>
      <c r="AP26" s="110"/>
      <c r="AQ26" s="110"/>
      <c r="AR26" s="110"/>
      <c r="AS26" s="110"/>
      <c r="AT26" s="110"/>
    </row>
    <row r="27" spans="1:58" ht="18.75" customHeight="1">
      <c r="A27" s="25"/>
      <c r="E27" s="34"/>
      <c r="F27" s="19"/>
      <c r="G27" s="19"/>
      <c r="H27" s="19"/>
      <c r="I27" s="19"/>
      <c r="J27" s="19"/>
      <c r="K27" s="19"/>
      <c r="L27" s="19"/>
      <c r="P27" s="35"/>
      <c r="Q27" s="35"/>
      <c r="R27" s="35"/>
      <c r="S27" s="35"/>
      <c r="T27" s="35"/>
      <c r="U27" s="35"/>
      <c r="V27" s="35"/>
      <c r="W27" s="35"/>
      <c r="X27" s="19"/>
      <c r="AP27" s="110"/>
      <c r="AQ27" s="110" t="s">
        <v>184</v>
      </c>
      <c r="AR27" s="110" t="s">
        <v>185</v>
      </c>
      <c r="AS27" s="110" t="s">
        <v>186</v>
      </c>
      <c r="AT27" s="110" t="s">
        <v>187</v>
      </c>
    </row>
    <row r="28" spans="1:58">
      <c r="A28" s="19"/>
      <c r="E28" s="19"/>
      <c r="F28" s="19"/>
      <c r="G28" s="19"/>
      <c r="H28" s="19"/>
      <c r="I28" s="19"/>
      <c r="J28" s="19"/>
      <c r="K28" s="19"/>
      <c r="L28" s="19"/>
      <c r="P28" s="35"/>
      <c r="Q28" s="35"/>
      <c r="R28" s="35"/>
      <c r="S28" s="35"/>
      <c r="T28" s="35"/>
      <c r="U28" s="35"/>
      <c r="V28" s="35"/>
      <c r="W28" s="35"/>
      <c r="X28" s="19"/>
      <c r="AO28" s="106" t="s">
        <v>180</v>
      </c>
      <c r="AP28" s="110" t="s">
        <v>220</v>
      </c>
      <c r="AQ28" s="110">
        <v>1</v>
      </c>
      <c r="AR28" s="110">
        <v>20</v>
      </c>
      <c r="AS28" s="110">
        <v>20</v>
      </c>
      <c r="AT28" s="110">
        <v>20</v>
      </c>
    </row>
    <row r="29" spans="1:58">
      <c r="A29" s="19"/>
      <c r="B29" s="19"/>
      <c r="C29" s="19"/>
      <c r="D29" s="19"/>
      <c r="E29" s="19"/>
      <c r="F29" s="19"/>
      <c r="G29" s="19"/>
      <c r="H29" s="19"/>
      <c r="I29" s="19"/>
      <c r="J29" s="19"/>
      <c r="K29" s="19"/>
      <c r="L29" s="19"/>
      <c r="P29" s="35"/>
      <c r="Q29" s="35"/>
      <c r="R29" s="35"/>
      <c r="S29" s="35"/>
      <c r="T29" s="35"/>
      <c r="U29" s="35"/>
      <c r="V29" s="35"/>
      <c r="W29" s="35"/>
      <c r="X29" s="19"/>
      <c r="AP29" s="110" t="s">
        <v>221</v>
      </c>
      <c r="AQ29" s="110">
        <v>4</v>
      </c>
      <c r="AR29" s="110">
        <v>80</v>
      </c>
      <c r="AS29" s="110">
        <v>80</v>
      </c>
      <c r="AT29" s="110">
        <v>100</v>
      </c>
    </row>
    <row r="30" spans="1:58">
      <c r="A30" s="19"/>
      <c r="B30" s="19"/>
      <c r="C30" s="19"/>
      <c r="D30" s="19"/>
      <c r="E30" s="19"/>
      <c r="F30" s="19"/>
      <c r="G30" s="19"/>
      <c r="H30" s="19"/>
      <c r="I30" s="19"/>
      <c r="J30" s="19"/>
      <c r="K30" s="19"/>
      <c r="L30" s="19"/>
      <c r="P30" s="35"/>
      <c r="Q30" s="35"/>
      <c r="R30" s="35"/>
      <c r="S30" s="35"/>
      <c r="T30" s="35"/>
      <c r="U30" s="35"/>
      <c r="V30" s="35"/>
      <c r="W30" s="35"/>
      <c r="X30" s="19"/>
      <c r="AP30" s="110" t="s">
        <v>13</v>
      </c>
      <c r="AQ30" s="110">
        <v>5</v>
      </c>
      <c r="AR30" s="110">
        <v>100</v>
      </c>
      <c r="AS30" s="110">
        <v>100</v>
      </c>
      <c r="AT30" s="110"/>
    </row>
    <row r="31" spans="1:58">
      <c r="A31" s="19"/>
      <c r="B31" s="19"/>
      <c r="C31" s="19"/>
      <c r="D31" s="19"/>
      <c r="E31" s="19"/>
      <c r="F31" s="19"/>
      <c r="G31" s="19"/>
      <c r="H31" s="19"/>
      <c r="I31" s="19"/>
      <c r="J31" s="19"/>
      <c r="K31" s="19"/>
      <c r="L31" s="19"/>
      <c r="P31" s="35"/>
      <c r="Q31" s="35"/>
      <c r="R31" s="35"/>
      <c r="S31" s="35"/>
      <c r="T31" s="35"/>
      <c r="U31" s="35"/>
      <c r="V31" s="35"/>
      <c r="W31" s="35"/>
      <c r="X31" s="19"/>
      <c r="AO31" s="106" t="s">
        <v>218</v>
      </c>
      <c r="AP31" s="110"/>
      <c r="AQ31" s="110"/>
      <c r="AR31" s="110"/>
      <c r="AS31" s="110"/>
      <c r="AT31" s="110"/>
    </row>
    <row r="32" spans="1:58">
      <c r="A32" s="19"/>
      <c r="B32" s="19"/>
      <c r="C32" s="19"/>
      <c r="D32" s="19"/>
      <c r="E32" s="19"/>
      <c r="F32" s="19"/>
      <c r="G32" s="19"/>
      <c r="H32" s="19"/>
      <c r="I32" s="19"/>
      <c r="J32" s="19"/>
      <c r="K32" s="19"/>
      <c r="L32" s="19"/>
      <c r="P32" s="35"/>
      <c r="Q32" s="35"/>
      <c r="R32" s="35"/>
      <c r="S32" s="35"/>
      <c r="T32" s="35"/>
      <c r="U32" s="35"/>
      <c r="V32" s="35"/>
      <c r="W32" s="35"/>
      <c r="X32" s="19"/>
      <c r="AP32" s="110"/>
      <c r="AQ32" s="110"/>
      <c r="AR32" s="110"/>
      <c r="AS32" s="110"/>
      <c r="AT32" s="110"/>
    </row>
    <row r="33" spans="1:51">
      <c r="A33" s="19"/>
      <c r="B33" s="19"/>
      <c r="C33" s="19"/>
      <c r="D33" s="19"/>
      <c r="E33" s="19"/>
      <c r="F33" s="19"/>
      <c r="G33" s="19"/>
      <c r="H33" s="19"/>
      <c r="I33" s="19"/>
      <c r="J33" s="19"/>
      <c r="K33" s="19"/>
      <c r="L33" s="19"/>
      <c r="P33" s="35"/>
      <c r="Q33" s="35"/>
      <c r="R33" s="35"/>
      <c r="S33" s="35"/>
      <c r="T33" s="35"/>
      <c r="U33" s="35"/>
      <c r="V33" s="35"/>
      <c r="W33" s="35"/>
      <c r="X33" s="19"/>
      <c r="AP33" s="110"/>
      <c r="AQ33" s="110"/>
      <c r="AR33" s="110"/>
      <c r="AS33" s="110"/>
      <c r="AT33" s="110"/>
    </row>
    <row r="34" spans="1:51">
      <c r="A34" s="19"/>
      <c r="B34" s="19"/>
      <c r="C34" s="19"/>
      <c r="D34" s="19"/>
      <c r="E34" s="19"/>
      <c r="F34" s="19"/>
      <c r="G34" s="19"/>
      <c r="H34" s="19"/>
      <c r="I34" s="19"/>
      <c r="J34" s="19"/>
      <c r="K34" s="19"/>
      <c r="L34" s="19"/>
      <c r="P34" s="35"/>
      <c r="Q34" s="35"/>
      <c r="R34" s="35"/>
      <c r="S34" s="35"/>
      <c r="T34" s="35"/>
      <c r="U34" s="35"/>
      <c r="V34" s="35"/>
      <c r="W34" s="35"/>
      <c r="X34" s="19"/>
      <c r="AP34" s="110"/>
      <c r="AQ34" s="110"/>
      <c r="AR34" s="110"/>
      <c r="AS34" s="110"/>
      <c r="AT34" s="110"/>
    </row>
    <row r="35" spans="1:51">
      <c r="A35" s="19"/>
      <c r="B35" s="19"/>
      <c r="C35" s="19"/>
      <c r="D35" s="19"/>
      <c r="E35" s="19"/>
      <c r="F35" s="19"/>
      <c r="G35" s="19"/>
      <c r="H35" s="19"/>
      <c r="I35" s="19"/>
      <c r="J35" s="19"/>
      <c r="K35" s="19"/>
      <c r="L35" s="19"/>
      <c r="P35" s="35"/>
      <c r="Q35" s="35"/>
      <c r="R35" s="35"/>
      <c r="S35" s="35"/>
      <c r="T35" s="35"/>
      <c r="U35" s="35"/>
      <c r="V35" s="35"/>
      <c r="W35" s="35"/>
      <c r="X35" s="19"/>
      <c r="AO35" s="106" t="s">
        <v>197</v>
      </c>
      <c r="AP35" s="110"/>
      <c r="AQ35" s="110"/>
      <c r="AR35" s="110"/>
      <c r="AS35" s="110"/>
      <c r="AT35" s="110"/>
    </row>
    <row r="36" spans="1:51">
      <c r="A36" s="19"/>
      <c r="B36" s="19"/>
      <c r="C36" s="19"/>
      <c r="D36" s="19"/>
      <c r="E36" s="19"/>
      <c r="F36" s="19"/>
      <c r="G36" s="19"/>
      <c r="H36" s="19"/>
      <c r="I36" s="19"/>
      <c r="J36" s="19"/>
      <c r="K36" s="19"/>
      <c r="L36" s="19"/>
      <c r="M36" s="19"/>
      <c r="N36" s="19"/>
      <c r="P36" s="35"/>
      <c r="Q36" s="35"/>
      <c r="R36" s="35"/>
      <c r="S36" s="35"/>
      <c r="T36" s="35"/>
      <c r="U36" s="35"/>
      <c r="V36" s="35"/>
      <c r="W36" s="35"/>
      <c r="X36" s="19"/>
      <c r="AP36" s="110"/>
      <c r="AQ36" s="110" t="s">
        <v>184</v>
      </c>
      <c r="AR36" s="110" t="s">
        <v>185</v>
      </c>
      <c r="AS36" s="110" t="s">
        <v>186</v>
      </c>
      <c r="AT36" s="110" t="s">
        <v>187</v>
      </c>
    </row>
    <row r="37" spans="1:51">
      <c r="A37" s="19"/>
      <c r="B37" s="19"/>
      <c r="C37" s="19"/>
      <c r="D37" s="19"/>
      <c r="E37" s="19"/>
      <c r="F37" s="19"/>
      <c r="G37" s="19"/>
      <c r="H37" s="19"/>
      <c r="I37" s="19"/>
      <c r="J37" s="19"/>
      <c r="K37" s="19"/>
      <c r="L37" s="19"/>
      <c r="M37" s="19"/>
      <c r="N37" s="19"/>
      <c r="P37" s="35"/>
      <c r="Q37" s="35"/>
      <c r="R37" s="35"/>
      <c r="S37" s="35"/>
      <c r="T37" s="35"/>
      <c r="U37" s="35"/>
      <c r="V37" s="35"/>
      <c r="W37" s="35"/>
      <c r="X37" s="19"/>
      <c r="Y37" s="19"/>
      <c r="Z37" s="19"/>
      <c r="AA37" s="19"/>
      <c r="AB37" s="19"/>
      <c r="AC37" s="19"/>
      <c r="AD37" s="19"/>
      <c r="AE37" s="19"/>
      <c r="AF37" s="19"/>
      <c r="AG37" s="19"/>
      <c r="AH37" s="19"/>
      <c r="AI37" s="19"/>
      <c r="AJ37" s="19"/>
      <c r="AK37" s="19"/>
      <c r="AL37" s="19"/>
      <c r="AM37" s="19"/>
      <c r="AN37" s="19"/>
      <c r="AO37" s="106" t="s">
        <v>180</v>
      </c>
      <c r="AP37" s="110"/>
      <c r="AQ37" s="110">
        <v>4</v>
      </c>
      <c r="AR37" s="110">
        <v>80</v>
      </c>
      <c r="AS37" s="110">
        <v>80</v>
      </c>
      <c r="AT37" s="110">
        <v>80</v>
      </c>
      <c r="AY37" s="89">
        <v>1</v>
      </c>
    </row>
    <row r="38" spans="1:51" ht="18.75">
      <c r="A38" s="19"/>
      <c r="B38" s="38"/>
      <c r="C38" s="38"/>
      <c r="D38" s="38"/>
      <c r="E38" s="38"/>
      <c r="F38" s="38"/>
      <c r="G38" s="38"/>
      <c r="H38" s="38"/>
      <c r="I38" s="35"/>
      <c r="J38" s="39"/>
      <c r="K38" s="35"/>
      <c r="L38" s="35"/>
      <c r="M38" s="35"/>
      <c r="N38" s="35"/>
      <c r="O38" s="35"/>
      <c r="P38" s="35"/>
      <c r="Q38" s="35"/>
      <c r="R38" s="35"/>
      <c r="S38" s="35"/>
      <c r="T38" s="35"/>
      <c r="U38" s="35"/>
      <c r="V38" s="35"/>
      <c r="W38" s="35"/>
      <c r="X38" s="19"/>
      <c r="Y38" s="19"/>
      <c r="Z38" s="19"/>
      <c r="AA38" s="19"/>
      <c r="AB38" s="19"/>
      <c r="AC38" s="19"/>
      <c r="AD38" s="19"/>
      <c r="AE38" s="19"/>
      <c r="AF38" s="19"/>
      <c r="AG38" s="19"/>
      <c r="AH38" s="19"/>
      <c r="AI38" s="19"/>
      <c r="AJ38" s="19"/>
      <c r="AK38" s="19"/>
      <c r="AL38" s="19"/>
      <c r="AM38" s="19"/>
      <c r="AN38" s="19"/>
      <c r="AP38" s="110" t="s">
        <v>222</v>
      </c>
      <c r="AQ38" s="110">
        <v>1</v>
      </c>
      <c r="AR38" s="110">
        <v>20</v>
      </c>
      <c r="AS38" s="110">
        <v>20</v>
      </c>
      <c r="AT38" s="110">
        <v>100</v>
      </c>
    </row>
    <row r="39" spans="1:51" ht="18.75">
      <c r="A39" s="19"/>
      <c r="B39" s="38"/>
      <c r="C39" s="38"/>
      <c r="D39" s="38"/>
      <c r="E39" s="38"/>
      <c r="F39" s="38"/>
      <c r="G39" s="38"/>
      <c r="H39" s="38"/>
      <c r="I39" s="35"/>
      <c r="J39" s="39"/>
      <c r="K39" s="35"/>
      <c r="L39" s="35"/>
      <c r="M39" s="35"/>
      <c r="N39" s="35"/>
      <c r="O39" s="35"/>
      <c r="P39" s="35"/>
      <c r="Q39" s="35"/>
      <c r="R39" s="35"/>
      <c r="S39" s="35"/>
      <c r="T39" s="35"/>
      <c r="U39" s="35"/>
      <c r="V39" s="35"/>
      <c r="W39" s="35"/>
      <c r="X39" s="19"/>
      <c r="Y39" s="19"/>
      <c r="Z39" s="19"/>
      <c r="AA39" s="19"/>
      <c r="AB39" s="19"/>
      <c r="AC39" s="19"/>
      <c r="AD39" s="19"/>
      <c r="AE39" s="19"/>
      <c r="AF39" s="19"/>
      <c r="AG39" s="19"/>
      <c r="AH39" s="19"/>
      <c r="AI39" s="19"/>
      <c r="AJ39" s="19"/>
      <c r="AK39" s="19"/>
      <c r="AL39" s="19"/>
      <c r="AM39" s="19"/>
      <c r="AN39" s="19"/>
      <c r="AP39" s="110" t="s">
        <v>13</v>
      </c>
      <c r="AQ39" s="110">
        <v>5</v>
      </c>
      <c r="AR39" s="110">
        <v>100</v>
      </c>
      <c r="AS39" s="110">
        <v>100</v>
      </c>
      <c r="AT39" s="110"/>
    </row>
    <row r="40" spans="1:51" ht="20.25">
      <c r="A40" s="19"/>
      <c r="B40" s="40"/>
      <c r="C40" s="35"/>
      <c r="D40" s="35"/>
      <c r="E40" s="35"/>
      <c r="F40" s="35"/>
      <c r="G40" s="35"/>
      <c r="H40" s="35"/>
      <c r="I40" s="35"/>
      <c r="J40" s="35"/>
      <c r="K40" s="35"/>
      <c r="L40" s="35"/>
      <c r="M40" s="35"/>
      <c r="N40" s="35"/>
      <c r="O40" s="35"/>
      <c r="P40" s="35"/>
      <c r="Q40" s="35"/>
      <c r="R40" s="35"/>
      <c r="S40" s="35"/>
      <c r="T40" s="35"/>
      <c r="U40" s="35"/>
      <c r="V40" s="35"/>
      <c r="W40" s="35"/>
      <c r="X40" s="19"/>
      <c r="Y40" s="19"/>
      <c r="Z40" s="19"/>
      <c r="AA40" s="19"/>
      <c r="AB40" s="19"/>
      <c r="AC40" s="19"/>
      <c r="AD40" s="19"/>
      <c r="AE40" s="19"/>
      <c r="AF40" s="19"/>
      <c r="AG40" s="19"/>
      <c r="AH40" s="19"/>
      <c r="AI40" s="19"/>
      <c r="AJ40" s="19"/>
      <c r="AK40" s="19"/>
      <c r="AL40" s="19"/>
      <c r="AM40" s="19"/>
      <c r="AN40" s="19"/>
      <c r="AO40" s="106" t="s">
        <v>218</v>
      </c>
      <c r="AP40" s="110"/>
      <c r="AQ40" s="110"/>
      <c r="AR40" s="110"/>
      <c r="AS40" s="110"/>
      <c r="AT40" s="110"/>
    </row>
    <row r="41" spans="1:51" ht="20.25">
      <c r="A41" s="19"/>
      <c r="B41" s="41"/>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P41" s="110"/>
      <c r="AQ41" s="110"/>
      <c r="AR41" s="110"/>
      <c r="AS41" s="110"/>
      <c r="AT41" s="110"/>
    </row>
    <row r="42" spans="1:51" ht="20.25">
      <c r="A42" s="19"/>
      <c r="B42" s="41"/>
      <c r="C42" s="19"/>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P42" s="110"/>
      <c r="AQ42" s="110"/>
      <c r="AR42" s="110"/>
      <c r="AS42" s="110"/>
      <c r="AT42" s="110"/>
    </row>
    <row r="43" spans="1:51" ht="20.25" customHeight="1">
      <c r="A43" s="119" t="s">
        <v>14</v>
      </c>
      <c r="B43" s="119"/>
      <c r="C43" s="119"/>
      <c r="D43" s="119"/>
      <c r="E43" s="119"/>
      <c r="F43" s="119"/>
      <c r="G43" s="119"/>
      <c r="H43" s="119"/>
      <c r="I43" s="119"/>
      <c r="J43" s="119"/>
      <c r="K43" s="119"/>
      <c r="L43" s="119"/>
      <c r="M43" s="119"/>
      <c r="N43" s="119"/>
      <c r="O43" s="119"/>
      <c r="P43" s="119"/>
      <c r="Q43" s="119"/>
      <c r="R43" s="119"/>
      <c r="S43" s="119"/>
      <c r="T43" s="119"/>
      <c r="U43" s="119"/>
      <c r="V43" s="19"/>
      <c r="W43" s="19"/>
      <c r="X43" s="19"/>
      <c r="Y43" s="19"/>
      <c r="Z43" s="19"/>
      <c r="AA43" s="19"/>
      <c r="AB43" s="19"/>
      <c r="AC43" s="19"/>
      <c r="AD43" s="19"/>
      <c r="AE43" s="19"/>
      <c r="AF43" s="19"/>
      <c r="AG43" s="19"/>
      <c r="AH43" s="19"/>
      <c r="AI43" s="19"/>
      <c r="AJ43" s="19"/>
      <c r="AK43" s="19"/>
      <c r="AL43" s="19"/>
      <c r="AM43" s="19"/>
      <c r="AN43" s="19"/>
      <c r="AP43" s="110"/>
      <c r="AQ43" s="110"/>
      <c r="AR43" s="110"/>
      <c r="AS43" s="110"/>
      <c r="AT43" s="110"/>
    </row>
    <row r="44" spans="1:51" ht="21.75" customHeight="1" thickBot="1">
      <c r="A44" s="120"/>
      <c r="B44" s="120"/>
      <c r="C44" s="120"/>
      <c r="D44" s="120"/>
      <c r="E44" s="120"/>
      <c r="F44" s="120"/>
      <c r="G44" s="120"/>
      <c r="H44" s="120"/>
      <c r="I44" s="120"/>
      <c r="J44" s="120"/>
      <c r="K44" s="120"/>
      <c r="L44" s="120"/>
      <c r="M44" s="120"/>
      <c r="N44" s="120"/>
      <c r="O44" s="120"/>
      <c r="P44" s="120"/>
      <c r="Q44" s="120"/>
      <c r="R44" s="120"/>
      <c r="S44" s="120"/>
      <c r="T44" s="120"/>
      <c r="U44" s="120"/>
      <c r="V44" s="19"/>
      <c r="W44" s="19"/>
      <c r="X44" s="19"/>
      <c r="Y44" s="19"/>
      <c r="Z44" s="19"/>
      <c r="AA44" s="19"/>
      <c r="AB44" s="19"/>
      <c r="AC44" s="19"/>
      <c r="AD44" s="19"/>
      <c r="AE44" s="19"/>
      <c r="AF44" s="19"/>
      <c r="AG44" s="19"/>
      <c r="AH44" s="19"/>
      <c r="AI44" s="19"/>
      <c r="AJ44" s="19"/>
      <c r="AK44" s="19"/>
      <c r="AL44" s="19"/>
      <c r="AM44" s="19"/>
      <c r="AN44" s="19"/>
      <c r="AO44" s="106" t="s">
        <v>197</v>
      </c>
      <c r="AP44" s="110"/>
      <c r="AQ44" s="110"/>
      <c r="AR44" s="110"/>
      <c r="AS44" s="110"/>
      <c r="AT44" s="110"/>
    </row>
    <row r="45" spans="1:51" ht="15" customHeight="1">
      <c r="A45" s="19"/>
      <c r="B45" s="19"/>
      <c r="C45" s="19"/>
      <c r="D45" s="19"/>
      <c r="E45" s="19"/>
      <c r="F45" s="19"/>
      <c r="G45" s="19"/>
      <c r="H45" s="19"/>
      <c r="I45" s="19"/>
      <c r="J45" s="19"/>
      <c r="K45" s="19"/>
      <c r="L45" s="19"/>
      <c r="M45" s="19"/>
      <c r="N45" s="19"/>
      <c r="O45" s="19"/>
      <c r="P45" s="19"/>
      <c r="Q45" s="19"/>
      <c r="R45" s="19"/>
      <c r="S45" s="19"/>
      <c r="T45" s="19"/>
      <c r="U45" s="19"/>
      <c r="V45" s="121" t="s">
        <v>15</v>
      </c>
      <c r="W45" s="122"/>
      <c r="X45" s="122"/>
      <c r="Y45" s="122"/>
      <c r="Z45" s="122"/>
      <c r="AA45" s="123"/>
      <c r="AB45" s="42"/>
      <c r="AC45" s="121" t="s">
        <v>16</v>
      </c>
      <c r="AD45" s="122"/>
      <c r="AE45" s="122"/>
      <c r="AF45" s="122"/>
      <c r="AG45" s="122"/>
      <c r="AH45" s="123"/>
      <c r="AI45" s="168" t="s">
        <v>17</v>
      </c>
      <c r="AJ45" s="169"/>
      <c r="AK45" s="131" t="s">
        <v>18</v>
      </c>
      <c r="AL45" s="131"/>
      <c r="AM45" s="131"/>
      <c r="AN45" s="131"/>
      <c r="AP45" s="110"/>
      <c r="AQ45" s="110" t="s">
        <v>184</v>
      </c>
      <c r="AR45" s="110" t="s">
        <v>185</v>
      </c>
      <c r="AS45" s="110" t="s">
        <v>186</v>
      </c>
      <c r="AT45" s="110" t="s">
        <v>187</v>
      </c>
    </row>
    <row r="46" spans="1:51" ht="55.5" customHeight="1" thickBot="1">
      <c r="A46" s="19"/>
      <c r="B46" s="19"/>
      <c r="C46" s="19"/>
      <c r="D46" s="19"/>
      <c r="E46" s="19"/>
      <c r="F46" s="19"/>
      <c r="G46" s="19"/>
      <c r="H46" s="19"/>
      <c r="I46" s="19"/>
      <c r="J46" s="19"/>
      <c r="K46" s="19"/>
      <c r="L46" s="19"/>
      <c r="M46" s="19"/>
      <c r="N46" s="19"/>
      <c r="O46" s="19"/>
      <c r="P46" s="19"/>
      <c r="Q46" s="19"/>
      <c r="R46" s="19"/>
      <c r="S46" s="19"/>
      <c r="T46" s="19"/>
      <c r="U46" s="19"/>
      <c r="V46" s="124"/>
      <c r="W46" s="125"/>
      <c r="X46" s="125"/>
      <c r="Y46" s="125"/>
      <c r="Z46" s="125"/>
      <c r="AA46" s="126"/>
      <c r="AB46" s="42"/>
      <c r="AC46" s="124"/>
      <c r="AD46" s="125"/>
      <c r="AE46" s="125"/>
      <c r="AF46" s="125"/>
      <c r="AG46" s="125"/>
      <c r="AH46" s="126"/>
      <c r="AI46" s="170"/>
      <c r="AJ46" s="171"/>
      <c r="AK46" s="131"/>
      <c r="AL46" s="131"/>
      <c r="AM46" s="131"/>
      <c r="AN46" s="131"/>
      <c r="AO46" s="106" t="s">
        <v>180</v>
      </c>
      <c r="AP46" s="110"/>
      <c r="AQ46" s="110">
        <v>5</v>
      </c>
      <c r="AR46" s="110">
        <v>100</v>
      </c>
      <c r="AS46" s="110">
        <v>100</v>
      </c>
      <c r="AT46" s="110">
        <v>100</v>
      </c>
    </row>
    <row r="47" spans="1:51" s="53" customFormat="1" ht="52.5" customHeight="1">
      <c r="A47" s="132" t="s">
        <v>19</v>
      </c>
      <c r="B47" s="132"/>
      <c r="C47" s="132"/>
      <c r="D47" s="132"/>
      <c r="E47" s="132"/>
      <c r="F47" s="132"/>
      <c r="G47" s="132"/>
      <c r="H47" s="132"/>
      <c r="I47" s="132"/>
      <c r="J47" s="132"/>
      <c r="K47" s="132"/>
      <c r="L47" s="132"/>
      <c r="M47" s="132"/>
      <c r="N47" s="132"/>
      <c r="O47" s="132"/>
      <c r="P47" s="132"/>
      <c r="Q47" s="132"/>
      <c r="R47" s="132"/>
      <c r="S47" s="132"/>
      <c r="T47" s="132"/>
      <c r="U47" s="133"/>
      <c r="V47" s="43">
        <v>1</v>
      </c>
      <c r="W47" s="44">
        <v>2</v>
      </c>
      <c r="X47" s="44">
        <v>3</v>
      </c>
      <c r="Y47" s="44">
        <v>4</v>
      </c>
      <c r="Z47" s="44">
        <v>5</v>
      </c>
      <c r="AA47" s="45" t="s">
        <v>20</v>
      </c>
      <c r="AB47" s="46" t="s">
        <v>21</v>
      </c>
      <c r="AC47" s="47">
        <v>1</v>
      </c>
      <c r="AD47" s="48">
        <v>2</v>
      </c>
      <c r="AE47" s="48">
        <v>3</v>
      </c>
      <c r="AF47" s="48">
        <v>4</v>
      </c>
      <c r="AG47" s="48">
        <v>5</v>
      </c>
      <c r="AH47" s="49" t="s">
        <v>20</v>
      </c>
      <c r="AI47" s="50" t="s">
        <v>22</v>
      </c>
      <c r="AJ47" s="50" t="s">
        <v>23</v>
      </c>
      <c r="AK47" s="51" t="s">
        <v>24</v>
      </c>
      <c r="AL47" s="52" t="s">
        <v>25</v>
      </c>
      <c r="AM47" s="52" t="s">
        <v>26</v>
      </c>
      <c r="AN47" s="52" t="s">
        <v>27</v>
      </c>
      <c r="AO47" s="106" t="s">
        <v>218</v>
      </c>
    </row>
    <row r="48" spans="1:51" s="56" customFormat="1" ht="20.100000000000001" customHeight="1">
      <c r="A48" s="54" t="s">
        <v>28</v>
      </c>
      <c r="B48" s="141" t="s">
        <v>29</v>
      </c>
      <c r="C48" s="142"/>
      <c r="D48" s="142"/>
      <c r="E48" s="142"/>
      <c r="F48" s="142"/>
      <c r="G48" s="142"/>
      <c r="H48" s="142"/>
      <c r="I48" s="142"/>
      <c r="J48" s="142"/>
      <c r="K48" s="142"/>
      <c r="L48" s="142"/>
      <c r="M48" s="142"/>
      <c r="N48" s="142"/>
      <c r="O48" s="142"/>
      <c r="P48" s="142"/>
      <c r="Q48" s="142"/>
      <c r="R48" s="142"/>
      <c r="S48" s="142"/>
      <c r="T48" s="142"/>
      <c r="U48" s="143"/>
      <c r="V48" s="111">
        <f>+AP3</f>
        <v>0</v>
      </c>
      <c r="W48" s="111">
        <f t="shared" ref="W48:AA50" si="0">+AQ3</f>
        <v>0</v>
      </c>
      <c r="X48" s="111">
        <f t="shared" si="0"/>
        <v>0</v>
      </c>
      <c r="Y48" s="111">
        <f t="shared" si="0"/>
        <v>3</v>
      </c>
      <c r="Z48" s="111">
        <f t="shared" si="0"/>
        <v>2</v>
      </c>
      <c r="AA48" s="111">
        <f t="shared" si="0"/>
        <v>0</v>
      </c>
      <c r="AB48" s="111">
        <f>SUM(V48:AA48)</f>
        <v>5</v>
      </c>
      <c r="AC48" s="33">
        <f t="shared" ref="AC48:AH50" si="1">V48/$AB48</f>
        <v>0</v>
      </c>
      <c r="AD48" s="33">
        <f t="shared" si="1"/>
        <v>0</v>
      </c>
      <c r="AE48" s="33">
        <f t="shared" si="1"/>
        <v>0</v>
      </c>
      <c r="AF48" s="33">
        <f t="shared" si="1"/>
        <v>0.6</v>
      </c>
      <c r="AG48" s="33">
        <f t="shared" si="1"/>
        <v>0.4</v>
      </c>
      <c r="AH48" s="33">
        <f t="shared" si="1"/>
        <v>0</v>
      </c>
      <c r="AI48" s="55">
        <f>(V48+W48)/(V48+W48+X48+Y48+Z48)</f>
        <v>0</v>
      </c>
      <c r="AJ48" s="55">
        <f>(X48+Y48+Z48)/(V48+W48+X48+Y48+Z48)</f>
        <v>1</v>
      </c>
      <c r="AK48" s="112">
        <f>+BC3</f>
        <v>4.4000000000000004</v>
      </c>
      <c r="AL48" s="112">
        <f t="shared" ref="AL48:AN50" si="2">+BD3</f>
        <v>0.55000000000000004</v>
      </c>
      <c r="AM48" s="113">
        <f t="shared" si="2"/>
        <v>4</v>
      </c>
      <c r="AN48" s="113">
        <f t="shared" si="2"/>
        <v>4</v>
      </c>
      <c r="AO48" s="117"/>
    </row>
    <row r="49" spans="1:46" s="56" customFormat="1" ht="20.100000000000001" customHeight="1">
      <c r="A49" s="54" t="s">
        <v>30</v>
      </c>
      <c r="B49" s="141" t="s">
        <v>31</v>
      </c>
      <c r="C49" s="142"/>
      <c r="D49" s="142"/>
      <c r="E49" s="142"/>
      <c r="F49" s="142"/>
      <c r="G49" s="142"/>
      <c r="H49" s="142"/>
      <c r="I49" s="142"/>
      <c r="J49" s="142"/>
      <c r="K49" s="142"/>
      <c r="L49" s="142"/>
      <c r="M49" s="142"/>
      <c r="N49" s="142"/>
      <c r="O49" s="142"/>
      <c r="P49" s="142"/>
      <c r="Q49" s="142"/>
      <c r="R49" s="142"/>
      <c r="S49" s="142"/>
      <c r="T49" s="142"/>
      <c r="U49" s="143"/>
      <c r="V49" s="111">
        <f t="shared" ref="V49:V50" si="3">+AP4</f>
        <v>0</v>
      </c>
      <c r="W49" s="111">
        <f t="shared" si="0"/>
        <v>0</v>
      </c>
      <c r="X49" s="111">
        <f t="shared" si="0"/>
        <v>0</v>
      </c>
      <c r="Y49" s="111">
        <f t="shared" si="0"/>
        <v>0</v>
      </c>
      <c r="Z49" s="111">
        <f t="shared" si="0"/>
        <v>5</v>
      </c>
      <c r="AA49" s="111">
        <f t="shared" si="0"/>
        <v>0</v>
      </c>
      <c r="AB49" s="111">
        <f t="shared" ref="AB49:AB50" si="4">SUM(V49:AA49)</f>
        <v>5</v>
      </c>
      <c r="AC49" s="33">
        <f t="shared" si="1"/>
        <v>0</v>
      </c>
      <c r="AD49" s="33">
        <f t="shared" si="1"/>
        <v>0</v>
      </c>
      <c r="AE49" s="33">
        <f t="shared" si="1"/>
        <v>0</v>
      </c>
      <c r="AF49" s="33">
        <f t="shared" si="1"/>
        <v>0</v>
      </c>
      <c r="AG49" s="33">
        <f t="shared" si="1"/>
        <v>1</v>
      </c>
      <c r="AH49" s="33">
        <f t="shared" si="1"/>
        <v>0</v>
      </c>
      <c r="AI49" s="55">
        <f>(V49+W49)/(V49+W49+X49+Y49+Z49)</f>
        <v>0</v>
      </c>
      <c r="AJ49" s="55">
        <f>(X49+Y49+Z49)/(V49+W49+X49+Y49+Z49)</f>
        <v>1</v>
      </c>
      <c r="AK49" s="112">
        <f t="shared" ref="AK49:AK50" si="5">+BC4</f>
        <v>5</v>
      </c>
      <c r="AL49" s="112">
        <f t="shared" si="2"/>
        <v>0</v>
      </c>
      <c r="AM49" s="113">
        <f t="shared" si="2"/>
        <v>5</v>
      </c>
      <c r="AN49" s="113">
        <f t="shared" si="2"/>
        <v>5</v>
      </c>
      <c r="AO49" s="117"/>
    </row>
    <row r="50" spans="1:46" s="56" customFormat="1" ht="20.100000000000001" customHeight="1">
      <c r="A50" s="54" t="s">
        <v>32</v>
      </c>
      <c r="B50" s="141" t="s">
        <v>33</v>
      </c>
      <c r="C50" s="142"/>
      <c r="D50" s="142"/>
      <c r="E50" s="142"/>
      <c r="F50" s="142"/>
      <c r="G50" s="142"/>
      <c r="H50" s="142"/>
      <c r="I50" s="142"/>
      <c r="J50" s="142"/>
      <c r="K50" s="142"/>
      <c r="L50" s="142"/>
      <c r="M50" s="142"/>
      <c r="N50" s="142"/>
      <c r="O50" s="142"/>
      <c r="P50" s="142"/>
      <c r="Q50" s="142"/>
      <c r="R50" s="142"/>
      <c r="S50" s="142"/>
      <c r="T50" s="142"/>
      <c r="U50" s="143"/>
      <c r="V50" s="111">
        <f t="shared" si="3"/>
        <v>0</v>
      </c>
      <c r="W50" s="111">
        <f t="shared" si="0"/>
        <v>0</v>
      </c>
      <c r="X50" s="111">
        <f t="shared" si="0"/>
        <v>0</v>
      </c>
      <c r="Y50" s="111">
        <f t="shared" si="0"/>
        <v>0</v>
      </c>
      <c r="Z50" s="111">
        <f t="shared" si="0"/>
        <v>5</v>
      </c>
      <c r="AA50" s="111">
        <f t="shared" si="0"/>
        <v>0</v>
      </c>
      <c r="AB50" s="111">
        <f t="shared" si="4"/>
        <v>5</v>
      </c>
      <c r="AC50" s="33">
        <f t="shared" si="1"/>
        <v>0</v>
      </c>
      <c r="AD50" s="33">
        <f t="shared" si="1"/>
        <v>0</v>
      </c>
      <c r="AE50" s="33">
        <f t="shared" si="1"/>
        <v>0</v>
      </c>
      <c r="AF50" s="33">
        <f t="shared" si="1"/>
        <v>0</v>
      </c>
      <c r="AG50" s="33">
        <f t="shared" si="1"/>
        <v>1</v>
      </c>
      <c r="AH50" s="33">
        <f t="shared" si="1"/>
        <v>0</v>
      </c>
      <c r="AI50" s="55">
        <f>(V50+W50)/(V50+W50+X50+Y50+Z50)</f>
        <v>0</v>
      </c>
      <c r="AJ50" s="55">
        <f>(X50+Y50+Z50)/(V50+W50+X50+Y50+Z50)</f>
        <v>1</v>
      </c>
      <c r="AK50" s="112">
        <f t="shared" si="5"/>
        <v>5</v>
      </c>
      <c r="AL50" s="112">
        <f t="shared" si="2"/>
        <v>0</v>
      </c>
      <c r="AM50" s="113">
        <f t="shared" si="2"/>
        <v>5</v>
      </c>
      <c r="AN50" s="113">
        <f t="shared" si="2"/>
        <v>5</v>
      </c>
      <c r="AO50" s="117"/>
    </row>
    <row r="51" spans="1:46" s="53" customFormat="1" ht="16.5" customHeight="1">
      <c r="A51" s="57"/>
      <c r="B51" s="57"/>
      <c r="C51" s="57"/>
      <c r="D51" s="57"/>
      <c r="E51" s="57"/>
      <c r="F51" s="57"/>
      <c r="G51" s="57"/>
      <c r="H51" s="57"/>
      <c r="I51" s="57"/>
      <c r="J51" s="57"/>
      <c r="K51" s="57"/>
      <c r="L51" s="57"/>
      <c r="M51" s="57"/>
      <c r="N51" s="57"/>
      <c r="O51" s="57"/>
      <c r="P51" s="57"/>
      <c r="Q51" s="57"/>
      <c r="R51" s="57"/>
      <c r="S51" s="57"/>
      <c r="T51" s="57"/>
      <c r="U51" s="57"/>
      <c r="V51" s="58"/>
      <c r="W51" s="58"/>
      <c r="X51" s="58"/>
      <c r="Y51" s="58"/>
      <c r="Z51" s="58"/>
      <c r="AA51" s="58"/>
      <c r="AB51" s="58"/>
      <c r="AC51" s="58"/>
      <c r="AD51" s="58"/>
      <c r="AE51" s="58"/>
      <c r="AF51" s="58"/>
      <c r="AG51" s="58"/>
      <c r="AH51" s="58"/>
      <c r="AI51" s="58"/>
      <c r="AJ51" s="58"/>
      <c r="AK51" s="58"/>
      <c r="AL51" s="58"/>
      <c r="AM51" s="58"/>
      <c r="AN51" s="58"/>
      <c r="AO51" s="106" t="s">
        <v>197</v>
      </c>
    </row>
    <row r="52" spans="1:46" s="53" customFormat="1" ht="16.5" customHeight="1">
      <c r="A52" s="59"/>
      <c r="B52" s="59"/>
      <c r="C52" s="59"/>
      <c r="D52" s="59"/>
      <c r="E52" s="59"/>
      <c r="F52" s="59"/>
      <c r="G52" s="59"/>
      <c r="H52" s="59"/>
      <c r="I52" s="59"/>
      <c r="J52" s="59"/>
      <c r="K52" s="59"/>
      <c r="L52" s="59"/>
      <c r="M52" s="59"/>
      <c r="N52" s="59"/>
      <c r="O52" s="59"/>
      <c r="P52" s="59"/>
      <c r="Q52" s="59"/>
      <c r="R52" s="59"/>
      <c r="S52" s="59"/>
      <c r="T52" s="59"/>
      <c r="U52" s="60"/>
      <c r="V52" s="58"/>
      <c r="W52" s="58"/>
      <c r="X52" s="58"/>
      <c r="Y52" s="58"/>
      <c r="Z52" s="58"/>
      <c r="AA52" s="58"/>
      <c r="AB52" s="58"/>
      <c r="AC52" s="58"/>
      <c r="AD52" s="58"/>
      <c r="AE52" s="58"/>
      <c r="AF52" s="58"/>
      <c r="AG52" s="58"/>
      <c r="AH52" s="58"/>
      <c r="AI52" s="58"/>
      <c r="AJ52" s="58"/>
      <c r="AK52" s="58"/>
      <c r="AL52" s="58"/>
      <c r="AM52" s="58"/>
      <c r="AN52" s="58"/>
      <c r="AO52" s="106"/>
      <c r="AQ52" s="53" t="s">
        <v>184</v>
      </c>
      <c r="AR52" s="53" t="s">
        <v>185</v>
      </c>
      <c r="AS52" s="53" t="s">
        <v>186</v>
      </c>
      <c r="AT52" s="53" t="s">
        <v>187</v>
      </c>
    </row>
    <row r="53" spans="1:46" s="53" customFormat="1" ht="20.25" customHeight="1">
      <c r="A53" s="61"/>
      <c r="B53" s="1"/>
      <c r="C53" s="61"/>
      <c r="D53" s="61"/>
      <c r="E53" s="61"/>
      <c r="F53" s="61"/>
      <c r="G53" s="61"/>
      <c r="H53" s="57"/>
      <c r="I53" s="57"/>
      <c r="J53" s="57"/>
      <c r="K53" s="57"/>
      <c r="L53" s="57"/>
      <c r="M53" s="57"/>
      <c r="N53" s="57"/>
      <c r="O53" s="57"/>
      <c r="P53" s="57"/>
      <c r="Q53" s="57"/>
      <c r="R53" s="57"/>
      <c r="S53" s="57"/>
      <c r="T53" s="57"/>
      <c r="U53" s="58"/>
      <c r="V53" s="58"/>
      <c r="W53" s="58"/>
      <c r="X53" s="58"/>
      <c r="Y53" s="58"/>
      <c r="Z53" s="58"/>
      <c r="AA53" s="58"/>
      <c r="AB53" s="58"/>
      <c r="AC53" s="58"/>
      <c r="AD53" s="58"/>
      <c r="AE53" s="58"/>
      <c r="AF53" s="58"/>
      <c r="AG53" s="58"/>
      <c r="AH53" s="58"/>
      <c r="AI53" s="58"/>
      <c r="AJ53" s="58"/>
      <c r="AK53" s="58"/>
      <c r="AL53" s="58"/>
      <c r="AM53" s="58"/>
      <c r="AN53" s="59"/>
      <c r="AO53" s="106" t="s">
        <v>180</v>
      </c>
      <c r="AQ53" s="53">
        <v>5</v>
      </c>
      <c r="AR53" s="53">
        <v>100</v>
      </c>
      <c r="AS53" s="53">
        <v>100</v>
      </c>
      <c r="AT53" s="53">
        <v>100</v>
      </c>
    </row>
    <row r="54" spans="1:46" s="53" customFormat="1" ht="20.25" customHeight="1">
      <c r="A54" s="119" t="s">
        <v>34</v>
      </c>
      <c r="B54" s="119"/>
      <c r="C54" s="119"/>
      <c r="D54" s="119"/>
      <c r="E54" s="119"/>
      <c r="F54" s="119"/>
      <c r="G54" s="119"/>
      <c r="H54" s="119"/>
      <c r="I54" s="119"/>
      <c r="J54" s="119"/>
      <c r="K54" s="119"/>
      <c r="L54" s="119"/>
      <c r="M54" s="119"/>
      <c r="N54" s="119"/>
      <c r="O54" s="119"/>
      <c r="P54" s="119"/>
      <c r="Q54" s="119"/>
      <c r="R54" s="119"/>
      <c r="S54" s="119"/>
      <c r="T54" s="119"/>
      <c r="U54" s="119"/>
      <c r="V54" s="58"/>
      <c r="W54" s="58"/>
      <c r="X54" s="58"/>
      <c r="Y54" s="58"/>
      <c r="Z54" s="58"/>
      <c r="AA54" s="58"/>
      <c r="AB54" s="58"/>
      <c r="AC54" s="58"/>
      <c r="AD54" s="58"/>
      <c r="AE54" s="58"/>
      <c r="AF54" s="58"/>
      <c r="AG54" s="58"/>
      <c r="AH54" s="58"/>
      <c r="AI54" s="58"/>
      <c r="AJ54" s="58"/>
      <c r="AK54" s="58"/>
      <c r="AL54" s="58"/>
      <c r="AM54" s="58"/>
      <c r="AN54" s="59"/>
      <c r="AO54" s="106" t="s">
        <v>218</v>
      </c>
    </row>
    <row r="55" spans="1:46" s="53" customFormat="1" ht="20.25" customHeight="1" thickBot="1">
      <c r="A55" s="120"/>
      <c r="B55" s="120"/>
      <c r="C55" s="120"/>
      <c r="D55" s="120"/>
      <c r="E55" s="120"/>
      <c r="F55" s="120"/>
      <c r="G55" s="120"/>
      <c r="H55" s="120"/>
      <c r="I55" s="120"/>
      <c r="J55" s="120"/>
      <c r="K55" s="120"/>
      <c r="L55" s="120"/>
      <c r="M55" s="120"/>
      <c r="N55" s="120"/>
      <c r="O55" s="120"/>
      <c r="P55" s="120"/>
      <c r="Q55" s="120"/>
      <c r="R55" s="120"/>
      <c r="S55" s="120"/>
      <c r="T55" s="120"/>
      <c r="U55" s="120"/>
      <c r="V55" s="58"/>
      <c r="W55" s="58"/>
      <c r="X55" s="58"/>
      <c r="Y55" s="58"/>
      <c r="Z55" s="58"/>
      <c r="AA55" s="58"/>
      <c r="AB55" s="58"/>
      <c r="AC55" s="58"/>
      <c r="AD55" s="58"/>
      <c r="AE55" s="58"/>
      <c r="AF55" s="58"/>
      <c r="AG55" s="58"/>
      <c r="AH55" s="58"/>
      <c r="AI55" s="58"/>
      <c r="AJ55" s="58"/>
      <c r="AK55" s="58"/>
      <c r="AL55" s="58"/>
      <c r="AM55" s="58"/>
      <c r="AN55" s="59"/>
      <c r="AO55" s="106"/>
    </row>
    <row r="56" spans="1:46" s="56" customFormat="1" ht="18.75" customHeight="1">
      <c r="A56" s="62"/>
      <c r="B56" s="63"/>
      <c r="C56" s="63"/>
      <c r="D56" s="63"/>
      <c r="E56" s="63"/>
      <c r="F56" s="63"/>
      <c r="G56" s="63"/>
      <c r="H56" s="63"/>
      <c r="I56" s="63"/>
      <c r="J56" s="63"/>
      <c r="K56" s="63"/>
      <c r="L56" s="63"/>
      <c r="M56" s="63"/>
      <c r="N56" s="63"/>
      <c r="O56" s="63"/>
      <c r="P56" s="63"/>
      <c r="Q56" s="63"/>
      <c r="R56" s="63"/>
      <c r="S56" s="63"/>
      <c r="T56" s="63"/>
      <c r="U56" s="63"/>
      <c r="V56" s="121" t="s">
        <v>15</v>
      </c>
      <c r="W56" s="122"/>
      <c r="X56" s="122"/>
      <c r="Y56" s="122"/>
      <c r="Z56" s="122"/>
      <c r="AA56" s="123"/>
      <c r="AB56" s="42"/>
      <c r="AC56" s="121" t="s">
        <v>16</v>
      </c>
      <c r="AD56" s="122"/>
      <c r="AE56" s="122"/>
      <c r="AF56" s="122"/>
      <c r="AG56" s="122"/>
      <c r="AH56" s="123"/>
      <c r="AI56" s="168" t="s">
        <v>17</v>
      </c>
      <c r="AJ56" s="169"/>
      <c r="AK56" s="131" t="s">
        <v>18</v>
      </c>
      <c r="AL56" s="131"/>
      <c r="AM56" s="131"/>
      <c r="AN56" s="131"/>
      <c r="AO56" s="117"/>
    </row>
    <row r="57" spans="1:46" s="53" customFormat="1" ht="51" customHeight="1" thickBot="1">
      <c r="A57" s="57"/>
      <c r="B57" s="144"/>
      <c r="C57" s="144"/>
      <c r="D57" s="64"/>
      <c r="E57" s="64"/>
      <c r="F57" s="64"/>
      <c r="G57" s="58"/>
      <c r="H57" s="58"/>
      <c r="I57" s="58"/>
      <c r="J57" s="58"/>
      <c r="K57" s="58"/>
      <c r="L57" s="58"/>
      <c r="M57" s="58"/>
      <c r="N57" s="58"/>
      <c r="O57" s="58"/>
      <c r="P57" s="58"/>
      <c r="Q57" s="58"/>
      <c r="R57" s="58"/>
      <c r="S57" s="58"/>
      <c r="T57" s="58"/>
      <c r="U57" s="58"/>
      <c r="V57" s="124"/>
      <c r="W57" s="125"/>
      <c r="X57" s="125"/>
      <c r="Y57" s="125"/>
      <c r="Z57" s="125"/>
      <c r="AA57" s="126"/>
      <c r="AB57" s="42"/>
      <c r="AC57" s="124"/>
      <c r="AD57" s="125"/>
      <c r="AE57" s="125"/>
      <c r="AF57" s="125"/>
      <c r="AG57" s="125"/>
      <c r="AH57" s="126"/>
      <c r="AI57" s="170"/>
      <c r="AJ57" s="171"/>
      <c r="AK57" s="131"/>
      <c r="AL57" s="131"/>
      <c r="AM57" s="131"/>
      <c r="AN57" s="131"/>
      <c r="AO57" s="106"/>
    </row>
    <row r="58" spans="1:46" s="53" customFormat="1" ht="48" customHeight="1">
      <c r="A58" s="132" t="s">
        <v>35</v>
      </c>
      <c r="B58" s="132"/>
      <c r="C58" s="132"/>
      <c r="D58" s="132"/>
      <c r="E58" s="132"/>
      <c r="F58" s="132"/>
      <c r="G58" s="132"/>
      <c r="H58" s="132"/>
      <c r="I58" s="132"/>
      <c r="J58" s="132"/>
      <c r="K58" s="132"/>
      <c r="L58" s="132"/>
      <c r="M58" s="132"/>
      <c r="N58" s="132"/>
      <c r="O58" s="132"/>
      <c r="P58" s="132"/>
      <c r="Q58" s="132"/>
      <c r="R58" s="132"/>
      <c r="S58" s="132"/>
      <c r="T58" s="132"/>
      <c r="U58" s="133"/>
      <c r="V58" s="43">
        <v>1</v>
      </c>
      <c r="W58" s="44">
        <v>2</v>
      </c>
      <c r="X58" s="44">
        <v>3</v>
      </c>
      <c r="Y58" s="44">
        <v>4</v>
      </c>
      <c r="Z58" s="44">
        <v>5</v>
      </c>
      <c r="AA58" s="45" t="s">
        <v>20</v>
      </c>
      <c r="AB58" s="46" t="s">
        <v>21</v>
      </c>
      <c r="AC58" s="47">
        <v>1</v>
      </c>
      <c r="AD58" s="48">
        <v>2</v>
      </c>
      <c r="AE58" s="48">
        <v>3</v>
      </c>
      <c r="AF58" s="48">
        <v>4</v>
      </c>
      <c r="AG58" s="48">
        <v>5</v>
      </c>
      <c r="AH58" s="49" t="s">
        <v>20</v>
      </c>
      <c r="AI58" s="50" t="s">
        <v>22</v>
      </c>
      <c r="AJ58" s="50" t="s">
        <v>23</v>
      </c>
      <c r="AK58" s="51" t="s">
        <v>24</v>
      </c>
      <c r="AL58" s="52" t="s">
        <v>25</v>
      </c>
      <c r="AM58" s="52" t="s">
        <v>26</v>
      </c>
      <c r="AN58" s="52" t="s">
        <v>27</v>
      </c>
      <c r="AO58" s="106" t="s">
        <v>197</v>
      </c>
    </row>
    <row r="59" spans="1:46" s="56" customFormat="1" ht="18.75" customHeight="1">
      <c r="A59" s="54" t="s">
        <v>36</v>
      </c>
      <c r="B59" s="141" t="s">
        <v>37</v>
      </c>
      <c r="C59" s="142"/>
      <c r="D59" s="142"/>
      <c r="E59" s="142"/>
      <c r="F59" s="142"/>
      <c r="G59" s="142"/>
      <c r="H59" s="142"/>
      <c r="I59" s="142"/>
      <c r="J59" s="142"/>
      <c r="K59" s="142"/>
      <c r="L59" s="142"/>
      <c r="M59" s="142"/>
      <c r="N59" s="142"/>
      <c r="O59" s="142"/>
      <c r="P59" s="142"/>
      <c r="Q59" s="142"/>
      <c r="R59" s="142"/>
      <c r="S59" s="142"/>
      <c r="T59" s="142"/>
      <c r="U59" s="143"/>
      <c r="V59" s="111">
        <f>+AP6</f>
        <v>0</v>
      </c>
      <c r="W59" s="111">
        <f t="shared" ref="W59:AA59" si="6">+AQ6</f>
        <v>0</v>
      </c>
      <c r="X59" s="111">
        <f t="shared" si="6"/>
        <v>1</v>
      </c>
      <c r="Y59" s="111">
        <f t="shared" si="6"/>
        <v>2</v>
      </c>
      <c r="Z59" s="111">
        <f t="shared" si="6"/>
        <v>2</v>
      </c>
      <c r="AA59" s="111">
        <f t="shared" si="6"/>
        <v>0</v>
      </c>
      <c r="AB59" s="111">
        <f>SUM(V59:AA59)</f>
        <v>5</v>
      </c>
      <c r="AC59" s="33">
        <f t="shared" ref="AC59:AH60" si="7">V59/$AB59</f>
        <v>0</v>
      </c>
      <c r="AD59" s="33">
        <f t="shared" si="7"/>
        <v>0</v>
      </c>
      <c r="AE59" s="33">
        <f t="shared" si="7"/>
        <v>0.2</v>
      </c>
      <c r="AF59" s="33">
        <f t="shared" si="7"/>
        <v>0.4</v>
      </c>
      <c r="AG59" s="33">
        <f t="shared" si="7"/>
        <v>0.4</v>
      </c>
      <c r="AH59" s="33">
        <f t="shared" si="7"/>
        <v>0</v>
      </c>
      <c r="AI59" s="55">
        <f>(V59+W59)/(V59+W59+X59+Y59+Z59)</f>
        <v>0</v>
      </c>
      <c r="AJ59" s="55">
        <f>(X59+Y59+Z59)/(V59+W59+X59+Y59+Z59)</f>
        <v>1</v>
      </c>
      <c r="AK59" s="112">
        <f>+BC6</f>
        <v>4.2</v>
      </c>
      <c r="AL59" s="112">
        <f t="shared" ref="AL59:AN59" si="8">+BD6</f>
        <v>0.84</v>
      </c>
      <c r="AM59" s="113">
        <f t="shared" si="8"/>
        <v>4</v>
      </c>
      <c r="AN59" s="113">
        <f t="shared" si="8"/>
        <v>4</v>
      </c>
      <c r="AO59" s="117"/>
      <c r="AQ59" s="56" t="s">
        <v>184</v>
      </c>
      <c r="AR59" s="56" t="s">
        <v>185</v>
      </c>
      <c r="AS59" s="56" t="s">
        <v>186</v>
      </c>
      <c r="AT59" s="56" t="s">
        <v>187</v>
      </c>
    </row>
    <row r="60" spans="1:46" s="56" customFormat="1" ht="18.75" customHeight="1">
      <c r="A60" s="54" t="s">
        <v>38</v>
      </c>
      <c r="B60" s="141" t="s">
        <v>39</v>
      </c>
      <c r="C60" s="142"/>
      <c r="D60" s="142"/>
      <c r="E60" s="142"/>
      <c r="F60" s="142"/>
      <c r="G60" s="142"/>
      <c r="H60" s="142"/>
      <c r="I60" s="142"/>
      <c r="J60" s="142"/>
      <c r="K60" s="142"/>
      <c r="L60" s="142"/>
      <c r="M60" s="142"/>
      <c r="N60" s="142"/>
      <c r="O60" s="142"/>
      <c r="P60" s="142"/>
      <c r="Q60" s="142"/>
      <c r="R60" s="142"/>
      <c r="S60" s="142"/>
      <c r="T60" s="142"/>
      <c r="U60" s="143"/>
      <c r="V60" s="111">
        <f>+AP7</f>
        <v>0</v>
      </c>
      <c r="W60" s="111">
        <f t="shared" ref="W60:AA60" si="9">+AQ7</f>
        <v>0</v>
      </c>
      <c r="X60" s="111">
        <f t="shared" si="9"/>
        <v>0</v>
      </c>
      <c r="Y60" s="111">
        <f t="shared" si="9"/>
        <v>2</v>
      </c>
      <c r="Z60" s="111">
        <f t="shared" si="9"/>
        <v>3</v>
      </c>
      <c r="AA60" s="111">
        <f t="shared" si="9"/>
        <v>0</v>
      </c>
      <c r="AB60" s="111">
        <f>SUM(V60:AA60)</f>
        <v>5</v>
      </c>
      <c r="AC60" s="33">
        <f t="shared" si="7"/>
        <v>0</v>
      </c>
      <c r="AD60" s="33">
        <f t="shared" si="7"/>
        <v>0</v>
      </c>
      <c r="AE60" s="33">
        <f t="shared" si="7"/>
        <v>0</v>
      </c>
      <c r="AF60" s="33">
        <f t="shared" si="7"/>
        <v>0.4</v>
      </c>
      <c r="AG60" s="33">
        <f t="shared" si="7"/>
        <v>0.6</v>
      </c>
      <c r="AH60" s="33">
        <f t="shared" si="7"/>
        <v>0</v>
      </c>
      <c r="AI60" s="55">
        <f>(V60+W60)/(V60+W60+X60+Y60+Z60)</f>
        <v>0</v>
      </c>
      <c r="AJ60" s="55">
        <f>(X60+Y60+Z60)/(V60+W60+X60+Y60+Z60)</f>
        <v>1</v>
      </c>
      <c r="AK60" s="112">
        <f>+BC7</f>
        <v>4.5999999999999996</v>
      </c>
      <c r="AL60" s="112">
        <f t="shared" ref="AL60:AN60" si="10">+BD7</f>
        <v>0.55000000000000004</v>
      </c>
      <c r="AM60" s="113">
        <f t="shared" si="10"/>
        <v>5</v>
      </c>
      <c r="AN60" s="113">
        <f t="shared" si="10"/>
        <v>5</v>
      </c>
      <c r="AO60" s="117" t="s">
        <v>180</v>
      </c>
      <c r="AQ60" s="56">
        <v>5</v>
      </c>
      <c r="AR60" s="56">
        <v>100</v>
      </c>
      <c r="AS60" s="56">
        <v>100</v>
      </c>
      <c r="AT60" s="56">
        <v>100</v>
      </c>
    </row>
    <row r="61" spans="1:46" s="53" customFormat="1" ht="16.5" customHeight="1">
      <c r="A61" s="61"/>
      <c r="B61" s="61"/>
      <c r="C61" s="65"/>
      <c r="D61" s="57"/>
      <c r="E61" s="57"/>
      <c r="F61" s="57"/>
      <c r="G61" s="57"/>
      <c r="H61" s="57"/>
      <c r="I61" s="57"/>
      <c r="J61" s="57"/>
      <c r="K61" s="66"/>
      <c r="L61" s="66"/>
      <c r="M61" s="57"/>
      <c r="N61" s="57"/>
      <c r="O61" s="57"/>
      <c r="P61" s="58"/>
      <c r="Q61" s="58"/>
      <c r="R61" s="58"/>
      <c r="S61" s="58"/>
      <c r="T61" s="66"/>
      <c r="U61" s="66"/>
      <c r="V61" s="58"/>
      <c r="W61" s="58"/>
      <c r="X61" s="58"/>
      <c r="Y61" s="58"/>
      <c r="Z61" s="58"/>
      <c r="AA61" s="59"/>
      <c r="AB61" s="59"/>
      <c r="AC61" s="59"/>
      <c r="AD61" s="59"/>
      <c r="AE61" s="59"/>
      <c r="AF61" s="59"/>
      <c r="AG61" s="59"/>
      <c r="AH61" s="59"/>
      <c r="AI61" s="59"/>
      <c r="AJ61" s="59"/>
      <c r="AK61" s="59"/>
      <c r="AL61" s="59"/>
      <c r="AM61" s="59"/>
      <c r="AN61" s="59"/>
      <c r="AO61" s="106" t="s">
        <v>218</v>
      </c>
    </row>
    <row r="62" spans="1:46" s="53" customFormat="1" ht="16.5" customHeight="1">
      <c r="A62" s="57"/>
      <c r="B62" s="67"/>
      <c r="C62" s="57"/>
      <c r="D62" s="57"/>
      <c r="E62" s="57"/>
      <c r="F62" s="57"/>
      <c r="G62" s="57"/>
      <c r="H62" s="57"/>
      <c r="I62" s="57"/>
      <c r="J62" s="57"/>
      <c r="K62" s="57"/>
      <c r="L62" s="57"/>
      <c r="M62" s="57"/>
      <c r="N62" s="57"/>
      <c r="O62" s="57"/>
      <c r="P62" s="57"/>
      <c r="Q62" s="57"/>
      <c r="R62" s="57"/>
      <c r="S62" s="57"/>
      <c r="T62" s="57"/>
      <c r="U62" s="57"/>
      <c r="V62" s="58"/>
      <c r="W62" s="58"/>
      <c r="X62" s="58"/>
      <c r="Y62" s="58"/>
      <c r="Z62" s="58"/>
      <c r="AA62" s="58"/>
      <c r="AB62" s="58"/>
      <c r="AC62" s="58"/>
      <c r="AD62" s="58"/>
      <c r="AE62" s="58"/>
      <c r="AF62" s="58"/>
      <c r="AG62" s="58"/>
      <c r="AH62" s="58"/>
      <c r="AI62" s="58"/>
      <c r="AJ62" s="58"/>
      <c r="AK62" s="58"/>
      <c r="AL62" s="58"/>
      <c r="AM62" s="58"/>
      <c r="AN62" s="59"/>
      <c r="AO62" s="106"/>
    </row>
    <row r="63" spans="1:46" s="53" customFormat="1" ht="16.5" customHeight="1">
      <c r="A63" s="57"/>
      <c r="B63" s="67"/>
      <c r="C63" s="57"/>
      <c r="D63" s="57"/>
      <c r="E63" s="57"/>
      <c r="F63" s="57"/>
      <c r="G63" s="57"/>
      <c r="H63" s="57"/>
      <c r="I63" s="57"/>
      <c r="J63" s="57"/>
      <c r="K63" s="57"/>
      <c r="L63" s="57"/>
      <c r="M63" s="57"/>
      <c r="N63" s="57"/>
      <c r="O63" s="57"/>
      <c r="P63" s="57"/>
      <c r="Q63" s="57"/>
      <c r="R63" s="57"/>
      <c r="S63" s="57"/>
      <c r="T63" s="57"/>
      <c r="U63" s="57"/>
      <c r="V63" s="58"/>
      <c r="W63" s="58"/>
      <c r="X63" s="58"/>
      <c r="Y63" s="58"/>
      <c r="Z63" s="58"/>
      <c r="AA63" s="58"/>
      <c r="AB63" s="58"/>
      <c r="AC63" s="58"/>
      <c r="AD63" s="58"/>
      <c r="AE63" s="58"/>
      <c r="AF63" s="58"/>
      <c r="AG63" s="58"/>
      <c r="AH63" s="58"/>
      <c r="AI63" s="58"/>
      <c r="AJ63" s="58"/>
      <c r="AK63" s="58"/>
      <c r="AL63" s="58"/>
      <c r="AM63" s="58"/>
      <c r="AN63" s="59"/>
      <c r="AO63" s="106"/>
    </row>
    <row r="64" spans="1:46" s="53" customFormat="1" ht="16.5" customHeight="1">
      <c r="A64" s="57"/>
      <c r="B64" s="67"/>
      <c r="C64" s="57"/>
      <c r="D64" s="57"/>
      <c r="E64" s="57"/>
      <c r="F64" s="57"/>
      <c r="G64" s="57"/>
      <c r="H64" s="57"/>
      <c r="I64" s="57"/>
      <c r="J64" s="57"/>
      <c r="K64" s="57"/>
      <c r="L64" s="57"/>
      <c r="M64" s="57"/>
      <c r="N64" s="57"/>
      <c r="O64" s="57"/>
      <c r="P64" s="57"/>
      <c r="Q64" s="57"/>
      <c r="R64" s="57"/>
      <c r="S64" s="57"/>
      <c r="T64" s="57"/>
      <c r="U64" s="57"/>
      <c r="V64" s="58"/>
      <c r="W64" s="58"/>
      <c r="X64" s="58"/>
      <c r="Y64" s="58"/>
      <c r="Z64" s="58"/>
      <c r="AA64" s="58"/>
      <c r="AB64" s="58"/>
      <c r="AC64" s="58"/>
      <c r="AD64" s="58"/>
      <c r="AE64" s="58"/>
      <c r="AF64" s="58"/>
      <c r="AG64" s="58"/>
      <c r="AH64" s="58"/>
      <c r="AI64" s="58"/>
      <c r="AJ64" s="58"/>
      <c r="AK64" s="58"/>
      <c r="AL64" s="58"/>
      <c r="AM64" s="58"/>
      <c r="AN64" s="59"/>
      <c r="AO64" s="106"/>
    </row>
    <row r="65" spans="1:46" s="53" customFormat="1" ht="16.5" customHeight="1">
      <c r="A65" s="61"/>
      <c r="B65" s="61"/>
      <c r="C65" s="65"/>
      <c r="D65" s="57"/>
      <c r="E65" s="57"/>
      <c r="F65" s="57"/>
      <c r="G65" s="57"/>
      <c r="H65" s="57"/>
      <c r="I65" s="57"/>
      <c r="J65" s="57"/>
      <c r="K65" s="66"/>
      <c r="L65" s="66"/>
      <c r="M65" s="57"/>
      <c r="N65" s="57"/>
      <c r="O65" s="57"/>
      <c r="P65" s="58"/>
      <c r="Q65" s="58"/>
      <c r="R65" s="58"/>
      <c r="S65" s="58"/>
      <c r="T65" s="66"/>
      <c r="U65" s="66"/>
      <c r="V65" s="58"/>
      <c r="W65" s="58"/>
      <c r="X65" s="58"/>
      <c r="Y65" s="58"/>
      <c r="Z65" s="58"/>
      <c r="AA65" s="59"/>
      <c r="AB65" s="59"/>
      <c r="AC65" s="59"/>
      <c r="AD65" s="59"/>
      <c r="AE65" s="59"/>
      <c r="AF65" s="59"/>
      <c r="AG65" s="59"/>
      <c r="AH65" s="59"/>
      <c r="AI65" s="59"/>
      <c r="AJ65" s="59"/>
      <c r="AK65" s="59"/>
      <c r="AL65" s="59"/>
      <c r="AM65" s="59"/>
      <c r="AN65" s="59"/>
      <c r="AO65" s="106" t="s">
        <v>197</v>
      </c>
    </row>
    <row r="66" spans="1:46" s="53" customFormat="1" ht="16.5" customHeight="1">
      <c r="A66" s="119" t="s">
        <v>40</v>
      </c>
      <c r="B66" s="119"/>
      <c r="C66" s="119"/>
      <c r="D66" s="119"/>
      <c r="E66" s="119"/>
      <c r="F66" s="119"/>
      <c r="G66" s="119"/>
      <c r="H66" s="119"/>
      <c r="I66" s="119"/>
      <c r="J66" s="119"/>
      <c r="K66" s="119"/>
      <c r="L66" s="119"/>
      <c r="M66" s="119"/>
      <c r="N66" s="119"/>
      <c r="O66" s="119"/>
      <c r="P66" s="119"/>
      <c r="Q66" s="119"/>
      <c r="R66" s="119"/>
      <c r="S66" s="119"/>
      <c r="T66" s="119"/>
      <c r="U66" s="119"/>
      <c r="V66" s="58"/>
      <c r="W66" s="58"/>
      <c r="X66" s="58"/>
      <c r="Y66" s="58"/>
      <c r="Z66" s="58"/>
      <c r="AA66" s="59"/>
      <c r="AB66" s="59"/>
      <c r="AC66" s="59"/>
      <c r="AD66" s="59"/>
      <c r="AE66" s="59"/>
      <c r="AF66" s="59"/>
      <c r="AG66" s="59"/>
      <c r="AH66" s="59"/>
      <c r="AI66" s="59"/>
      <c r="AJ66" s="59"/>
      <c r="AK66" s="59"/>
      <c r="AL66" s="59"/>
      <c r="AM66" s="59"/>
      <c r="AN66" s="59"/>
      <c r="AO66" s="106"/>
      <c r="AQ66" s="53" t="s">
        <v>184</v>
      </c>
      <c r="AR66" s="53" t="s">
        <v>185</v>
      </c>
      <c r="AS66" s="53" t="s">
        <v>186</v>
      </c>
      <c r="AT66" s="53" t="s">
        <v>187</v>
      </c>
    </row>
    <row r="67" spans="1:46" s="53" customFormat="1" ht="16.5" customHeight="1" thickBot="1">
      <c r="A67" s="120"/>
      <c r="B67" s="120"/>
      <c r="C67" s="120"/>
      <c r="D67" s="120"/>
      <c r="E67" s="120"/>
      <c r="F67" s="120"/>
      <c r="G67" s="120"/>
      <c r="H67" s="120"/>
      <c r="I67" s="120"/>
      <c r="J67" s="120"/>
      <c r="K67" s="120"/>
      <c r="L67" s="120"/>
      <c r="M67" s="120"/>
      <c r="N67" s="120"/>
      <c r="O67" s="120"/>
      <c r="P67" s="120"/>
      <c r="Q67" s="120"/>
      <c r="R67" s="120"/>
      <c r="S67" s="120"/>
      <c r="T67" s="120"/>
      <c r="U67" s="120"/>
      <c r="V67" s="58"/>
      <c r="W67" s="58"/>
      <c r="X67" s="58"/>
      <c r="Y67" s="58"/>
      <c r="Z67" s="58"/>
      <c r="AA67" s="59"/>
      <c r="AB67" s="59"/>
      <c r="AC67" s="59"/>
      <c r="AD67" s="59"/>
      <c r="AE67" s="59"/>
      <c r="AF67" s="59"/>
      <c r="AG67" s="59"/>
      <c r="AH67" s="59"/>
      <c r="AI67" s="59"/>
      <c r="AJ67" s="59"/>
      <c r="AK67" s="59"/>
      <c r="AL67" s="59"/>
      <c r="AM67" s="59"/>
      <c r="AN67" s="59"/>
      <c r="AO67" s="106" t="s">
        <v>180</v>
      </c>
      <c r="AQ67" s="53">
        <v>5</v>
      </c>
      <c r="AR67" s="53">
        <v>100</v>
      </c>
      <c r="AS67" s="53">
        <v>100</v>
      </c>
      <c r="AT67" s="53">
        <v>100</v>
      </c>
    </row>
    <row r="68" spans="1:46" s="53" customFormat="1" ht="16.5" customHeight="1">
      <c r="A68" s="19"/>
      <c r="B68" s="19"/>
      <c r="C68" s="19"/>
      <c r="D68" s="19"/>
      <c r="E68" s="19"/>
      <c r="F68" s="19"/>
      <c r="G68" s="19"/>
      <c r="H68" s="19"/>
      <c r="I68" s="19"/>
      <c r="J68" s="19"/>
      <c r="K68" s="19"/>
      <c r="L68" s="19"/>
      <c r="M68" s="19"/>
      <c r="N68" s="19"/>
      <c r="O68" s="19"/>
      <c r="P68" s="19"/>
      <c r="Q68" s="19"/>
      <c r="R68" s="19"/>
      <c r="S68" s="19"/>
      <c r="T68" s="19"/>
      <c r="U68" s="19"/>
      <c r="V68" s="121" t="s">
        <v>15</v>
      </c>
      <c r="W68" s="122"/>
      <c r="X68" s="122"/>
      <c r="Y68" s="122"/>
      <c r="Z68" s="122"/>
      <c r="AA68" s="123"/>
      <c r="AB68" s="42"/>
      <c r="AC68" s="121" t="s">
        <v>16</v>
      </c>
      <c r="AD68" s="122"/>
      <c r="AE68" s="122"/>
      <c r="AF68" s="122"/>
      <c r="AG68" s="122"/>
      <c r="AH68" s="123"/>
      <c r="AI68" s="168" t="s">
        <v>17</v>
      </c>
      <c r="AJ68" s="169"/>
      <c r="AK68" s="131" t="s">
        <v>18</v>
      </c>
      <c r="AL68" s="131"/>
      <c r="AM68" s="131"/>
      <c r="AN68" s="131"/>
      <c r="AO68" s="106" t="s">
        <v>218</v>
      </c>
    </row>
    <row r="69" spans="1:46" s="53" customFormat="1" ht="42" customHeight="1" thickBot="1">
      <c r="A69" s="139" t="s">
        <v>41</v>
      </c>
      <c r="B69" s="139"/>
      <c r="C69" s="139"/>
      <c r="D69" s="139"/>
      <c r="E69" s="139"/>
      <c r="F69" s="139"/>
      <c r="G69" s="139"/>
      <c r="H69" s="139"/>
      <c r="I69" s="139"/>
      <c r="J69" s="139"/>
      <c r="K69" s="139"/>
      <c r="L69" s="139"/>
      <c r="M69" s="139"/>
      <c r="N69" s="139"/>
      <c r="O69" s="139"/>
      <c r="P69" s="139"/>
      <c r="Q69" s="139"/>
      <c r="R69" s="139"/>
      <c r="S69" s="139"/>
      <c r="T69" s="139"/>
      <c r="U69" s="163"/>
      <c r="V69" s="124"/>
      <c r="W69" s="125"/>
      <c r="X69" s="125"/>
      <c r="Y69" s="125"/>
      <c r="Z69" s="125"/>
      <c r="AA69" s="126"/>
      <c r="AB69" s="42"/>
      <c r="AC69" s="124"/>
      <c r="AD69" s="125"/>
      <c r="AE69" s="125"/>
      <c r="AF69" s="125"/>
      <c r="AG69" s="125"/>
      <c r="AH69" s="126"/>
      <c r="AI69" s="170"/>
      <c r="AJ69" s="171"/>
      <c r="AK69" s="131"/>
      <c r="AL69" s="131"/>
      <c r="AM69" s="131"/>
      <c r="AN69" s="131"/>
      <c r="AO69" s="106"/>
    </row>
    <row r="70" spans="1:46" s="53" customFormat="1" ht="30">
      <c r="A70" s="132"/>
      <c r="B70" s="132"/>
      <c r="C70" s="132"/>
      <c r="D70" s="132"/>
      <c r="E70" s="132"/>
      <c r="F70" s="132"/>
      <c r="G70" s="132"/>
      <c r="H70" s="132"/>
      <c r="I70" s="132"/>
      <c r="J70" s="132"/>
      <c r="K70" s="132"/>
      <c r="L70" s="132"/>
      <c r="M70" s="132"/>
      <c r="N70" s="132"/>
      <c r="O70" s="132"/>
      <c r="P70" s="132"/>
      <c r="Q70" s="132"/>
      <c r="R70" s="132"/>
      <c r="S70" s="132"/>
      <c r="T70" s="132"/>
      <c r="U70" s="133"/>
      <c r="V70" s="43">
        <v>1</v>
      </c>
      <c r="W70" s="44">
        <v>2</v>
      </c>
      <c r="X70" s="44">
        <v>3</v>
      </c>
      <c r="Y70" s="44">
        <v>4</v>
      </c>
      <c r="Z70" s="44">
        <v>5</v>
      </c>
      <c r="AA70" s="45" t="s">
        <v>20</v>
      </c>
      <c r="AB70" s="46" t="s">
        <v>21</v>
      </c>
      <c r="AC70" s="47">
        <v>1</v>
      </c>
      <c r="AD70" s="48">
        <v>2</v>
      </c>
      <c r="AE70" s="48">
        <v>3</v>
      </c>
      <c r="AF70" s="48">
        <v>4</v>
      </c>
      <c r="AG70" s="48">
        <v>5</v>
      </c>
      <c r="AH70" s="49" t="s">
        <v>20</v>
      </c>
      <c r="AI70" s="50" t="s">
        <v>22</v>
      </c>
      <c r="AJ70" s="50" t="s">
        <v>23</v>
      </c>
      <c r="AK70" s="51" t="s">
        <v>24</v>
      </c>
      <c r="AL70" s="52" t="s">
        <v>25</v>
      </c>
      <c r="AM70" s="52" t="s">
        <v>26</v>
      </c>
      <c r="AN70" s="52" t="s">
        <v>27</v>
      </c>
      <c r="AO70" s="106"/>
    </row>
    <row r="71" spans="1:46" s="53" customFormat="1" ht="16.5" customHeight="1">
      <c r="A71" s="54" t="s">
        <v>42</v>
      </c>
      <c r="B71" s="141" t="s">
        <v>43</v>
      </c>
      <c r="C71" s="142"/>
      <c r="D71" s="142"/>
      <c r="E71" s="142"/>
      <c r="F71" s="142"/>
      <c r="G71" s="142"/>
      <c r="H71" s="142"/>
      <c r="I71" s="142"/>
      <c r="J71" s="142"/>
      <c r="K71" s="142"/>
      <c r="L71" s="142"/>
      <c r="M71" s="142"/>
      <c r="N71" s="142"/>
      <c r="O71" s="142"/>
      <c r="P71" s="142"/>
      <c r="Q71" s="142"/>
      <c r="R71" s="142"/>
      <c r="S71" s="142"/>
      <c r="T71" s="142"/>
      <c r="U71" s="143"/>
      <c r="V71" s="111">
        <f>+AP8</f>
        <v>0</v>
      </c>
      <c r="W71" s="111">
        <f t="shared" ref="W71:AA71" si="11">+AQ8</f>
        <v>0</v>
      </c>
      <c r="X71" s="111">
        <f t="shared" si="11"/>
        <v>0</v>
      </c>
      <c r="Y71" s="111">
        <f t="shared" si="11"/>
        <v>5</v>
      </c>
      <c r="Z71" s="111">
        <f t="shared" si="11"/>
        <v>0</v>
      </c>
      <c r="AA71" s="111">
        <f t="shared" si="11"/>
        <v>0</v>
      </c>
      <c r="AB71" s="111">
        <f>SUM(V71:AA71)</f>
        <v>5</v>
      </c>
      <c r="AC71" s="33">
        <f t="shared" ref="AC71:AH71" si="12">V71/$AB71</f>
        <v>0</v>
      </c>
      <c r="AD71" s="33">
        <f t="shared" si="12"/>
        <v>0</v>
      </c>
      <c r="AE71" s="33">
        <f t="shared" si="12"/>
        <v>0</v>
      </c>
      <c r="AF71" s="33">
        <f t="shared" si="12"/>
        <v>1</v>
      </c>
      <c r="AG71" s="33">
        <f t="shared" si="12"/>
        <v>0</v>
      </c>
      <c r="AH71" s="33">
        <f t="shared" si="12"/>
        <v>0</v>
      </c>
      <c r="AI71" s="55">
        <f>(V71+W71)/(V71+W71+X71+Y71+Z71)</f>
        <v>0</v>
      </c>
      <c r="AJ71" s="55">
        <f>(X71+Y71+Z71)/(V71+W71+X71+Y71+Z71)</f>
        <v>1</v>
      </c>
      <c r="AK71" s="112">
        <f>+BC8</f>
        <v>4</v>
      </c>
      <c r="AL71" s="112">
        <f t="shared" ref="AL71:AN71" si="13">+BD8</f>
        <v>0</v>
      </c>
      <c r="AM71" s="113">
        <f t="shared" si="13"/>
        <v>4</v>
      </c>
      <c r="AN71" s="113">
        <f t="shared" si="13"/>
        <v>4</v>
      </c>
      <c r="AO71" s="106"/>
    </row>
    <row r="72" spans="1:46" s="53" customFormat="1" ht="16.5" customHeight="1">
      <c r="A72" s="68"/>
      <c r="B72" s="63"/>
      <c r="C72" s="63"/>
      <c r="D72" s="63"/>
      <c r="E72" s="63"/>
      <c r="F72" s="63"/>
      <c r="G72" s="63"/>
      <c r="H72" s="63"/>
      <c r="I72" s="63"/>
      <c r="J72" s="63"/>
      <c r="K72" s="63"/>
      <c r="L72" s="63"/>
      <c r="M72" s="63"/>
      <c r="N72" s="63"/>
      <c r="O72" s="63"/>
      <c r="P72" s="63"/>
      <c r="Q72" s="63"/>
      <c r="R72" s="63"/>
      <c r="S72" s="63"/>
      <c r="T72" s="63"/>
      <c r="U72" s="63"/>
      <c r="V72" s="69"/>
      <c r="W72" s="69"/>
      <c r="X72" s="69"/>
      <c r="Y72" s="69"/>
      <c r="Z72" s="69"/>
      <c r="AA72" s="69"/>
      <c r="AB72" s="69"/>
      <c r="AC72" s="70"/>
      <c r="AD72" s="70"/>
      <c r="AE72" s="70"/>
      <c r="AF72" s="70"/>
      <c r="AG72" s="70"/>
      <c r="AH72" s="70"/>
      <c r="AI72" s="70"/>
      <c r="AJ72" s="70"/>
      <c r="AK72" s="71"/>
      <c r="AL72" s="71"/>
      <c r="AM72" s="69"/>
      <c r="AN72" s="69"/>
      <c r="AO72" s="106" t="s">
        <v>223</v>
      </c>
    </row>
    <row r="73" spans="1:46" s="53" customFormat="1" ht="16.5" customHeight="1">
      <c r="A73" s="68"/>
      <c r="B73" s="63"/>
      <c r="C73" s="63"/>
      <c r="D73" s="63"/>
      <c r="E73" s="63"/>
      <c r="F73" s="63"/>
      <c r="G73" s="63"/>
      <c r="H73" s="63"/>
      <c r="I73" s="63"/>
      <c r="J73" s="63"/>
      <c r="K73" s="63"/>
      <c r="L73" s="63"/>
      <c r="M73" s="63"/>
      <c r="N73" s="63"/>
      <c r="O73" s="63"/>
      <c r="P73" s="63"/>
      <c r="Q73" s="63"/>
      <c r="R73" s="63"/>
      <c r="S73" s="63"/>
      <c r="T73" s="63"/>
      <c r="U73" s="63"/>
      <c r="V73" s="69"/>
      <c r="W73" s="69"/>
      <c r="X73" s="69"/>
      <c r="Y73" s="69"/>
      <c r="Z73" s="69"/>
      <c r="AA73" s="69"/>
      <c r="AB73" s="69"/>
      <c r="AC73" s="70"/>
      <c r="AD73" s="70"/>
      <c r="AE73" s="70"/>
      <c r="AF73" s="70"/>
      <c r="AG73" s="70"/>
      <c r="AH73" s="70"/>
      <c r="AI73" s="70"/>
      <c r="AJ73" s="70"/>
      <c r="AK73" s="71"/>
      <c r="AL73" s="71"/>
      <c r="AM73" s="69"/>
      <c r="AN73" s="69"/>
      <c r="AO73" s="106"/>
      <c r="AQ73" s="53" t="s">
        <v>184</v>
      </c>
      <c r="AR73" s="53" t="s">
        <v>185</v>
      </c>
      <c r="AS73" s="53" t="s">
        <v>186</v>
      </c>
      <c r="AT73" s="53" t="s">
        <v>187</v>
      </c>
    </row>
    <row r="74" spans="1:46" s="53" customFormat="1" ht="16.5" customHeight="1">
      <c r="A74" s="68"/>
      <c r="B74" s="63"/>
      <c r="C74" s="63"/>
      <c r="D74" s="63"/>
      <c r="E74" s="63"/>
      <c r="F74" s="63"/>
      <c r="G74" s="63"/>
      <c r="H74" s="63"/>
      <c r="I74" s="63"/>
      <c r="J74" s="63"/>
      <c r="K74" s="63"/>
      <c r="L74" s="63"/>
      <c r="M74" s="63"/>
      <c r="N74" s="63"/>
      <c r="O74" s="63"/>
      <c r="P74" s="63"/>
      <c r="Q74" s="63"/>
      <c r="R74" s="63"/>
      <c r="S74" s="63"/>
      <c r="T74" s="63"/>
      <c r="U74" s="63"/>
      <c r="V74" s="69"/>
      <c r="W74" s="69"/>
      <c r="X74" s="69"/>
      <c r="Y74" s="69"/>
      <c r="Z74" s="69"/>
      <c r="AA74" s="69"/>
      <c r="AB74" s="69"/>
      <c r="AC74" s="70"/>
      <c r="AD74" s="70"/>
      <c r="AE74" s="70"/>
      <c r="AF74" s="70"/>
      <c r="AG74" s="70"/>
      <c r="AH74" s="70"/>
      <c r="AI74" s="70"/>
      <c r="AJ74" s="70"/>
      <c r="AK74" s="71"/>
      <c r="AL74" s="71"/>
      <c r="AM74" s="69"/>
      <c r="AN74" s="69"/>
      <c r="AO74" s="106" t="s">
        <v>180</v>
      </c>
      <c r="AP74" s="53" t="s">
        <v>72</v>
      </c>
      <c r="AQ74" s="53">
        <v>1</v>
      </c>
      <c r="AR74" s="53">
        <v>20</v>
      </c>
      <c r="AS74" s="53">
        <v>20</v>
      </c>
      <c r="AT74" s="53">
        <v>20</v>
      </c>
    </row>
    <row r="75" spans="1:46" s="53" customFormat="1" ht="16.5" customHeight="1">
      <c r="A75" s="119" t="s">
        <v>44</v>
      </c>
      <c r="B75" s="119"/>
      <c r="C75" s="119"/>
      <c r="D75" s="119"/>
      <c r="E75" s="119"/>
      <c r="F75" s="119"/>
      <c r="G75" s="119"/>
      <c r="H75" s="119"/>
      <c r="I75" s="119"/>
      <c r="J75" s="119"/>
      <c r="K75" s="119"/>
      <c r="L75" s="119"/>
      <c r="M75" s="119"/>
      <c r="N75" s="119"/>
      <c r="O75" s="119"/>
      <c r="P75" s="119"/>
      <c r="Q75" s="119"/>
      <c r="R75" s="119"/>
      <c r="S75" s="119"/>
      <c r="T75" s="119"/>
      <c r="U75" s="119"/>
      <c r="V75" s="69"/>
      <c r="W75" s="69"/>
      <c r="X75" s="69"/>
      <c r="Y75" s="69"/>
      <c r="Z75" s="69"/>
      <c r="AA75" s="69"/>
      <c r="AB75" s="69"/>
      <c r="AC75" s="70"/>
      <c r="AD75" s="70"/>
      <c r="AE75" s="70"/>
      <c r="AF75" s="70"/>
      <c r="AG75" s="70"/>
      <c r="AH75" s="70"/>
      <c r="AI75" s="70"/>
      <c r="AJ75" s="70"/>
      <c r="AK75" s="71"/>
      <c r="AL75" s="71"/>
      <c r="AM75" s="69"/>
      <c r="AN75" s="69"/>
      <c r="AO75" s="106"/>
      <c r="AP75" s="53" t="s">
        <v>73</v>
      </c>
      <c r="AQ75" s="53">
        <v>4</v>
      </c>
      <c r="AR75" s="53">
        <v>80</v>
      </c>
      <c r="AS75" s="53">
        <v>80</v>
      </c>
      <c r="AT75" s="53">
        <v>100</v>
      </c>
    </row>
    <row r="76" spans="1:46" s="53" customFormat="1" ht="16.5" customHeight="1" thickBot="1">
      <c r="A76" s="120"/>
      <c r="B76" s="120"/>
      <c r="C76" s="120"/>
      <c r="D76" s="120"/>
      <c r="E76" s="120"/>
      <c r="F76" s="120"/>
      <c r="G76" s="120"/>
      <c r="H76" s="120"/>
      <c r="I76" s="120"/>
      <c r="J76" s="120"/>
      <c r="K76" s="120"/>
      <c r="L76" s="120"/>
      <c r="M76" s="120"/>
      <c r="N76" s="120"/>
      <c r="O76" s="120"/>
      <c r="P76" s="120"/>
      <c r="Q76" s="120"/>
      <c r="R76" s="120"/>
      <c r="S76" s="120"/>
      <c r="T76" s="120"/>
      <c r="U76" s="120"/>
      <c r="V76" s="58"/>
      <c r="W76" s="58"/>
      <c r="X76" s="58"/>
      <c r="Y76" s="58"/>
      <c r="Z76" s="58"/>
      <c r="AA76" s="58"/>
      <c r="AB76" s="58"/>
      <c r="AC76" s="58"/>
      <c r="AD76" s="58"/>
      <c r="AE76" s="58"/>
      <c r="AF76" s="58"/>
      <c r="AG76" s="58"/>
      <c r="AH76" s="58"/>
      <c r="AI76" s="58"/>
      <c r="AJ76" s="58"/>
      <c r="AK76" s="58"/>
      <c r="AL76" s="58"/>
      <c r="AM76" s="58"/>
      <c r="AN76" s="59"/>
      <c r="AO76" s="106"/>
      <c r="AP76" s="53" t="s">
        <v>13</v>
      </c>
      <c r="AQ76" s="53">
        <v>5</v>
      </c>
      <c r="AR76" s="53">
        <v>100</v>
      </c>
      <c r="AS76" s="53">
        <v>100</v>
      </c>
    </row>
    <row r="77" spans="1:46" s="53" customFormat="1" ht="16.5" customHeight="1">
      <c r="A77" s="19"/>
      <c r="B77" s="19"/>
      <c r="C77" s="19"/>
      <c r="D77" s="19"/>
      <c r="E77" s="19"/>
      <c r="F77" s="19"/>
      <c r="G77" s="19"/>
      <c r="H77" s="19"/>
      <c r="I77" s="19"/>
      <c r="J77" s="19"/>
      <c r="K77" s="19"/>
      <c r="L77" s="19"/>
      <c r="M77" s="19"/>
      <c r="N77" s="19"/>
      <c r="O77" s="19"/>
      <c r="P77" s="19"/>
      <c r="Q77" s="19"/>
      <c r="R77" s="19"/>
      <c r="S77" s="19"/>
      <c r="T77" s="19"/>
      <c r="U77" s="19"/>
      <c r="V77" s="121" t="s">
        <v>15</v>
      </c>
      <c r="W77" s="122"/>
      <c r="X77" s="122"/>
      <c r="Y77" s="122"/>
      <c r="Z77" s="122"/>
      <c r="AA77" s="123"/>
      <c r="AB77" s="42"/>
      <c r="AC77" s="121" t="s">
        <v>16</v>
      </c>
      <c r="AD77" s="122"/>
      <c r="AE77" s="122"/>
      <c r="AF77" s="122"/>
      <c r="AG77" s="122"/>
      <c r="AH77" s="123"/>
      <c r="AI77" s="168" t="s">
        <v>17</v>
      </c>
      <c r="AJ77" s="169"/>
      <c r="AK77" s="131" t="s">
        <v>18</v>
      </c>
      <c r="AL77" s="131"/>
      <c r="AM77" s="131"/>
      <c r="AN77" s="131"/>
      <c r="AO77" s="106" t="s">
        <v>218</v>
      </c>
    </row>
    <row r="78" spans="1:46" s="53" customFormat="1" ht="37.5" customHeight="1" thickBot="1">
      <c r="A78" s="139" t="s">
        <v>45</v>
      </c>
      <c r="B78" s="139"/>
      <c r="C78" s="139"/>
      <c r="D78" s="139"/>
      <c r="E78" s="139"/>
      <c r="F78" s="139"/>
      <c r="G78" s="139"/>
      <c r="H78" s="139"/>
      <c r="I78" s="139"/>
      <c r="J78" s="139"/>
      <c r="K78" s="139"/>
      <c r="L78" s="139"/>
      <c r="M78" s="139"/>
      <c r="N78" s="139"/>
      <c r="O78" s="139"/>
      <c r="P78" s="139"/>
      <c r="Q78" s="139"/>
      <c r="R78" s="139"/>
      <c r="S78" s="139"/>
      <c r="T78" s="139"/>
      <c r="U78" s="163"/>
      <c r="V78" s="124"/>
      <c r="W78" s="125"/>
      <c r="X78" s="125"/>
      <c r="Y78" s="125"/>
      <c r="Z78" s="125"/>
      <c r="AA78" s="126"/>
      <c r="AB78" s="42"/>
      <c r="AC78" s="124"/>
      <c r="AD78" s="125"/>
      <c r="AE78" s="125"/>
      <c r="AF78" s="125"/>
      <c r="AG78" s="125"/>
      <c r="AH78" s="126"/>
      <c r="AI78" s="170"/>
      <c r="AJ78" s="171"/>
      <c r="AK78" s="131"/>
      <c r="AL78" s="131"/>
      <c r="AM78" s="131"/>
      <c r="AN78" s="131"/>
      <c r="AO78" s="106"/>
    </row>
    <row r="79" spans="1:46" s="53" customFormat="1" ht="31.5" customHeight="1">
      <c r="A79" s="132"/>
      <c r="B79" s="132"/>
      <c r="C79" s="132"/>
      <c r="D79" s="132"/>
      <c r="E79" s="132"/>
      <c r="F79" s="132"/>
      <c r="G79" s="132"/>
      <c r="H79" s="132"/>
      <c r="I79" s="132"/>
      <c r="J79" s="132"/>
      <c r="K79" s="132"/>
      <c r="L79" s="132"/>
      <c r="M79" s="132"/>
      <c r="N79" s="132"/>
      <c r="O79" s="132"/>
      <c r="P79" s="132"/>
      <c r="Q79" s="132"/>
      <c r="R79" s="132"/>
      <c r="S79" s="132"/>
      <c r="T79" s="132"/>
      <c r="U79" s="133"/>
      <c r="V79" s="43">
        <v>1</v>
      </c>
      <c r="W79" s="44">
        <v>2</v>
      </c>
      <c r="X79" s="44">
        <v>3</v>
      </c>
      <c r="Y79" s="44">
        <v>4</v>
      </c>
      <c r="Z79" s="44">
        <v>5</v>
      </c>
      <c r="AA79" s="45" t="s">
        <v>20</v>
      </c>
      <c r="AB79" s="46" t="s">
        <v>21</v>
      </c>
      <c r="AC79" s="47">
        <v>1</v>
      </c>
      <c r="AD79" s="48">
        <v>2</v>
      </c>
      <c r="AE79" s="48">
        <v>3</v>
      </c>
      <c r="AF79" s="48">
        <v>4</v>
      </c>
      <c r="AG79" s="48">
        <v>5</v>
      </c>
      <c r="AH79" s="49" t="s">
        <v>20</v>
      </c>
      <c r="AI79" s="50" t="s">
        <v>22</v>
      </c>
      <c r="AJ79" s="50" t="s">
        <v>23</v>
      </c>
      <c r="AK79" s="51" t="s">
        <v>24</v>
      </c>
      <c r="AL79" s="52" t="s">
        <v>25</v>
      </c>
      <c r="AM79" s="52" t="s">
        <v>26</v>
      </c>
      <c r="AN79" s="52" t="s">
        <v>27</v>
      </c>
      <c r="AO79" s="106"/>
    </row>
    <row r="80" spans="1:46" s="53" customFormat="1" ht="16.5" customHeight="1">
      <c r="A80" s="54" t="s">
        <v>46</v>
      </c>
      <c r="B80" s="141" t="s">
        <v>47</v>
      </c>
      <c r="C80" s="142"/>
      <c r="D80" s="142"/>
      <c r="E80" s="142"/>
      <c r="F80" s="142"/>
      <c r="G80" s="142"/>
      <c r="H80" s="142"/>
      <c r="I80" s="142"/>
      <c r="J80" s="142"/>
      <c r="K80" s="142"/>
      <c r="L80" s="142"/>
      <c r="M80" s="142"/>
      <c r="N80" s="142"/>
      <c r="O80" s="142"/>
      <c r="P80" s="142"/>
      <c r="Q80" s="142"/>
      <c r="R80" s="142"/>
      <c r="S80" s="142"/>
      <c r="T80" s="142"/>
      <c r="U80" s="143"/>
      <c r="V80" s="111">
        <f>+AP9</f>
        <v>0</v>
      </c>
      <c r="W80" s="111">
        <f t="shared" ref="W80:AA80" si="14">+AQ9</f>
        <v>0</v>
      </c>
      <c r="X80" s="111">
        <f t="shared" si="14"/>
        <v>0</v>
      </c>
      <c r="Y80" s="111">
        <f t="shared" si="14"/>
        <v>0</v>
      </c>
      <c r="Z80" s="111">
        <f t="shared" si="14"/>
        <v>5</v>
      </c>
      <c r="AA80" s="111">
        <f t="shared" si="14"/>
        <v>0</v>
      </c>
      <c r="AB80" s="111">
        <f>SUM(V80:AA80)</f>
        <v>5</v>
      </c>
      <c r="AC80" s="33">
        <f t="shared" ref="AC80:AH81" si="15">V80/$AB80</f>
        <v>0</v>
      </c>
      <c r="AD80" s="33">
        <f t="shared" si="15"/>
        <v>0</v>
      </c>
      <c r="AE80" s="33">
        <f t="shared" si="15"/>
        <v>0</v>
      </c>
      <c r="AF80" s="33">
        <f t="shared" si="15"/>
        <v>0</v>
      </c>
      <c r="AG80" s="33">
        <f t="shared" si="15"/>
        <v>1</v>
      </c>
      <c r="AH80" s="33">
        <f t="shared" si="15"/>
        <v>0</v>
      </c>
      <c r="AI80" s="55">
        <f>(V80+W80)/(V80+W80+X80+Y80+Z80)</f>
        <v>0</v>
      </c>
      <c r="AJ80" s="55">
        <f>(X80+Y80+Z80)/(V80+W80+X80+Y80+Z80)</f>
        <v>1</v>
      </c>
      <c r="AK80" s="112">
        <f>+BC9</f>
        <v>5</v>
      </c>
      <c r="AL80" s="112">
        <f t="shared" ref="AL80:AN80" si="16">+BD9</f>
        <v>0</v>
      </c>
      <c r="AM80" s="113">
        <f t="shared" si="16"/>
        <v>5</v>
      </c>
      <c r="AN80" s="113">
        <f t="shared" si="16"/>
        <v>5</v>
      </c>
      <c r="AO80" s="106"/>
    </row>
    <row r="81" spans="1:46" s="53" customFormat="1" ht="16.5" customHeight="1">
      <c r="A81" s="54" t="s">
        <v>48</v>
      </c>
      <c r="B81" s="141" t="s">
        <v>49</v>
      </c>
      <c r="C81" s="142"/>
      <c r="D81" s="142"/>
      <c r="E81" s="142"/>
      <c r="F81" s="142"/>
      <c r="G81" s="142"/>
      <c r="H81" s="142"/>
      <c r="I81" s="142"/>
      <c r="J81" s="142"/>
      <c r="K81" s="142"/>
      <c r="L81" s="142"/>
      <c r="M81" s="142"/>
      <c r="N81" s="142"/>
      <c r="O81" s="142"/>
      <c r="P81" s="142"/>
      <c r="Q81" s="142"/>
      <c r="R81" s="142"/>
      <c r="S81" s="142"/>
      <c r="T81" s="142"/>
      <c r="U81" s="143"/>
      <c r="V81" s="111">
        <f>+AP10</f>
        <v>0</v>
      </c>
      <c r="W81" s="111">
        <f t="shared" ref="W81:AA81" si="17">+AQ10</f>
        <v>0</v>
      </c>
      <c r="X81" s="111">
        <f t="shared" si="17"/>
        <v>0</v>
      </c>
      <c r="Y81" s="111">
        <f t="shared" si="17"/>
        <v>0</v>
      </c>
      <c r="Z81" s="111">
        <f t="shared" si="17"/>
        <v>5</v>
      </c>
      <c r="AA81" s="111">
        <f t="shared" si="17"/>
        <v>0</v>
      </c>
      <c r="AB81" s="111">
        <f>SUM(V81:AA81)</f>
        <v>5</v>
      </c>
      <c r="AC81" s="33">
        <f t="shared" si="15"/>
        <v>0</v>
      </c>
      <c r="AD81" s="33">
        <f t="shared" si="15"/>
        <v>0</v>
      </c>
      <c r="AE81" s="33">
        <f t="shared" si="15"/>
        <v>0</v>
      </c>
      <c r="AF81" s="33">
        <f t="shared" si="15"/>
        <v>0</v>
      </c>
      <c r="AG81" s="33">
        <f t="shared" si="15"/>
        <v>1</v>
      </c>
      <c r="AH81" s="33">
        <f t="shared" si="15"/>
        <v>0</v>
      </c>
      <c r="AI81" s="55">
        <f>(V81+W81)/(V81+W81+X81+Y81+Z81)</f>
        <v>0</v>
      </c>
      <c r="AJ81" s="55">
        <f>(X81+Y81+Z81)/(V81+W81+X81+Y81+Z81)</f>
        <v>1</v>
      </c>
      <c r="AK81" s="112">
        <f>+BC10</f>
        <v>5</v>
      </c>
      <c r="AL81" s="112">
        <f t="shared" ref="AL81:AN81" si="18">+BD10</f>
        <v>0</v>
      </c>
      <c r="AM81" s="113">
        <f t="shared" si="18"/>
        <v>5</v>
      </c>
      <c r="AN81" s="113">
        <f t="shared" si="18"/>
        <v>5</v>
      </c>
      <c r="AO81" s="106" t="s">
        <v>224</v>
      </c>
    </row>
    <row r="82" spans="1:46" s="53" customFormat="1" ht="39" customHeight="1">
      <c r="A82" s="57"/>
      <c r="B82" s="67"/>
      <c r="C82" s="57"/>
      <c r="D82" s="57"/>
      <c r="E82" s="57"/>
      <c r="F82" s="57"/>
      <c r="G82" s="57"/>
      <c r="H82" s="57"/>
      <c r="I82" s="57"/>
      <c r="J82" s="57"/>
      <c r="K82" s="57"/>
      <c r="L82" s="57"/>
      <c r="M82" s="57"/>
      <c r="N82" s="57"/>
      <c r="O82" s="59"/>
      <c r="P82" s="59"/>
      <c r="Q82" s="59"/>
      <c r="R82" s="59"/>
      <c r="S82" s="59"/>
      <c r="T82" s="59"/>
      <c r="U82" s="59"/>
      <c r="V82" s="59"/>
      <c r="W82" s="59"/>
      <c r="X82" s="59"/>
      <c r="Y82" s="59"/>
      <c r="Z82" s="59"/>
      <c r="AA82" s="59"/>
      <c r="AB82" s="59"/>
      <c r="AC82" s="59"/>
      <c r="AD82" s="59"/>
      <c r="AE82" s="59"/>
      <c r="AF82" s="59"/>
      <c r="AG82" s="59"/>
      <c r="AH82" s="59"/>
      <c r="AI82" s="59"/>
      <c r="AJ82" s="59"/>
      <c r="AK82" s="59"/>
      <c r="AL82" s="59"/>
      <c r="AM82" s="59"/>
      <c r="AN82" s="59"/>
      <c r="AO82" s="106"/>
      <c r="AQ82" s="53" t="s">
        <v>184</v>
      </c>
      <c r="AR82" s="53" t="s">
        <v>185</v>
      </c>
      <c r="AS82" s="53" t="s">
        <v>186</v>
      </c>
      <c r="AT82" s="53" t="s">
        <v>187</v>
      </c>
    </row>
    <row r="83" spans="1:46" s="53" customFormat="1" ht="16.5" customHeight="1">
      <c r="A83" s="119" t="s">
        <v>50</v>
      </c>
      <c r="B83" s="119"/>
      <c r="C83" s="119"/>
      <c r="D83" s="119"/>
      <c r="E83" s="119"/>
      <c r="F83" s="119"/>
      <c r="G83" s="119"/>
      <c r="H83" s="119"/>
      <c r="I83" s="119"/>
      <c r="J83" s="119"/>
      <c r="K83" s="119"/>
      <c r="L83" s="119"/>
      <c r="M83" s="119"/>
      <c r="N83" s="119"/>
      <c r="O83" s="119"/>
      <c r="P83" s="119"/>
      <c r="Q83" s="119"/>
      <c r="R83" s="119"/>
      <c r="S83" s="119"/>
      <c r="T83" s="119"/>
      <c r="U83" s="119"/>
      <c r="V83" s="58"/>
      <c r="W83" s="58"/>
      <c r="X83" s="58"/>
      <c r="Y83" s="58"/>
      <c r="Z83" s="58"/>
      <c r="AA83" s="58"/>
      <c r="AB83" s="58"/>
      <c r="AC83" s="58"/>
      <c r="AD83" s="58"/>
      <c r="AE83" s="58"/>
      <c r="AF83" s="58"/>
      <c r="AG83" s="58"/>
      <c r="AH83" s="58"/>
      <c r="AI83" s="58"/>
      <c r="AJ83" s="58"/>
      <c r="AK83" s="58"/>
      <c r="AL83" s="58"/>
      <c r="AM83" s="58"/>
      <c r="AN83" s="59"/>
      <c r="AO83" s="106" t="s">
        <v>180</v>
      </c>
      <c r="AQ83" s="53">
        <v>5</v>
      </c>
      <c r="AR83" s="53">
        <v>100</v>
      </c>
      <c r="AS83" s="53">
        <v>100</v>
      </c>
      <c r="AT83" s="53">
        <v>100</v>
      </c>
    </row>
    <row r="84" spans="1:46" s="53" customFormat="1" ht="16.5" customHeight="1" thickBot="1">
      <c r="A84" s="120"/>
      <c r="B84" s="120"/>
      <c r="C84" s="120"/>
      <c r="D84" s="120"/>
      <c r="E84" s="120"/>
      <c r="F84" s="120"/>
      <c r="G84" s="120"/>
      <c r="H84" s="120"/>
      <c r="I84" s="120"/>
      <c r="J84" s="120"/>
      <c r="K84" s="120"/>
      <c r="L84" s="120"/>
      <c r="M84" s="120"/>
      <c r="N84" s="120"/>
      <c r="O84" s="120"/>
      <c r="P84" s="120"/>
      <c r="Q84" s="120"/>
      <c r="R84" s="120"/>
      <c r="S84" s="120"/>
      <c r="T84" s="120"/>
      <c r="U84" s="120"/>
      <c r="V84" s="58"/>
      <c r="W84" s="58"/>
      <c r="X84" s="58"/>
      <c r="Y84" s="58"/>
      <c r="Z84" s="58"/>
      <c r="AA84" s="58"/>
      <c r="AB84" s="58"/>
      <c r="AC84" s="58"/>
      <c r="AD84" s="58"/>
      <c r="AE84" s="58"/>
      <c r="AF84" s="58"/>
      <c r="AG84" s="58"/>
      <c r="AH84" s="58"/>
      <c r="AI84" s="58"/>
      <c r="AJ84" s="58"/>
      <c r="AK84" s="58"/>
      <c r="AL84" s="58"/>
      <c r="AM84" s="58"/>
      <c r="AN84" s="59"/>
      <c r="AO84" s="106" t="s">
        <v>218</v>
      </c>
    </row>
    <row r="85" spans="1:46" s="53" customFormat="1" ht="16.5" customHeight="1">
      <c r="A85" s="19"/>
      <c r="B85" s="19"/>
      <c r="C85" s="19"/>
      <c r="D85" s="19"/>
      <c r="E85" s="19"/>
      <c r="F85" s="19"/>
      <c r="G85" s="19"/>
      <c r="H85" s="19"/>
      <c r="I85" s="19"/>
      <c r="J85" s="19"/>
      <c r="K85" s="19"/>
      <c r="L85" s="19"/>
      <c r="M85" s="19"/>
      <c r="N85" s="19"/>
      <c r="O85" s="19"/>
      <c r="P85" s="19"/>
      <c r="Q85" s="19"/>
      <c r="R85" s="19"/>
      <c r="S85" s="19"/>
      <c r="T85" s="19"/>
      <c r="U85" s="19"/>
      <c r="V85" s="121" t="s">
        <v>15</v>
      </c>
      <c r="W85" s="122"/>
      <c r="X85" s="122"/>
      <c r="Y85" s="122"/>
      <c r="Z85" s="122"/>
      <c r="AA85" s="123"/>
      <c r="AB85" s="42"/>
      <c r="AC85" s="121" t="s">
        <v>16</v>
      </c>
      <c r="AD85" s="122"/>
      <c r="AE85" s="122"/>
      <c r="AF85" s="122"/>
      <c r="AG85" s="122"/>
      <c r="AH85" s="123"/>
      <c r="AI85" s="168" t="s">
        <v>17</v>
      </c>
      <c r="AJ85" s="169"/>
      <c r="AK85" s="131" t="s">
        <v>18</v>
      </c>
      <c r="AL85" s="131"/>
      <c r="AM85" s="131"/>
      <c r="AN85" s="131"/>
      <c r="AO85" s="106"/>
    </row>
    <row r="86" spans="1:46" s="53" customFormat="1" ht="38.25" customHeight="1" thickBot="1">
      <c r="A86" s="139" t="s">
        <v>51</v>
      </c>
      <c r="B86" s="139"/>
      <c r="C86" s="139"/>
      <c r="D86" s="139"/>
      <c r="E86" s="139"/>
      <c r="F86" s="139"/>
      <c r="G86" s="139"/>
      <c r="H86" s="139"/>
      <c r="I86" s="139"/>
      <c r="J86" s="139"/>
      <c r="K86" s="139"/>
      <c r="L86" s="139"/>
      <c r="M86" s="139"/>
      <c r="N86" s="139"/>
      <c r="O86" s="139"/>
      <c r="P86" s="139"/>
      <c r="Q86" s="139"/>
      <c r="R86" s="139"/>
      <c r="S86" s="139"/>
      <c r="T86" s="139"/>
      <c r="U86" s="163"/>
      <c r="V86" s="124"/>
      <c r="W86" s="125"/>
      <c r="X86" s="125"/>
      <c r="Y86" s="125"/>
      <c r="Z86" s="125"/>
      <c r="AA86" s="126"/>
      <c r="AB86" s="42"/>
      <c r="AC86" s="124"/>
      <c r="AD86" s="125"/>
      <c r="AE86" s="125"/>
      <c r="AF86" s="125"/>
      <c r="AG86" s="125"/>
      <c r="AH86" s="126"/>
      <c r="AI86" s="170"/>
      <c r="AJ86" s="171"/>
      <c r="AK86" s="131"/>
      <c r="AL86" s="131"/>
      <c r="AM86" s="131"/>
      <c r="AN86" s="131"/>
      <c r="AO86" s="106"/>
    </row>
    <row r="87" spans="1:46" s="53" customFormat="1" ht="31.5" customHeight="1">
      <c r="A87" s="132"/>
      <c r="B87" s="132"/>
      <c r="C87" s="132"/>
      <c r="D87" s="132"/>
      <c r="E87" s="132"/>
      <c r="F87" s="132"/>
      <c r="G87" s="132"/>
      <c r="H87" s="132"/>
      <c r="I87" s="132"/>
      <c r="J87" s="132"/>
      <c r="K87" s="132"/>
      <c r="L87" s="132"/>
      <c r="M87" s="132"/>
      <c r="N87" s="132"/>
      <c r="O87" s="132"/>
      <c r="P87" s="132"/>
      <c r="Q87" s="132"/>
      <c r="R87" s="132"/>
      <c r="S87" s="132"/>
      <c r="T87" s="132"/>
      <c r="U87" s="133"/>
      <c r="V87" s="43">
        <v>1</v>
      </c>
      <c r="W87" s="44">
        <v>2</v>
      </c>
      <c r="X87" s="44">
        <v>3</v>
      </c>
      <c r="Y87" s="44">
        <v>4</v>
      </c>
      <c r="Z87" s="44">
        <v>5</v>
      </c>
      <c r="AA87" s="45" t="s">
        <v>20</v>
      </c>
      <c r="AB87" s="46" t="s">
        <v>21</v>
      </c>
      <c r="AC87" s="47">
        <v>1</v>
      </c>
      <c r="AD87" s="48">
        <v>2</v>
      </c>
      <c r="AE87" s="48">
        <v>3</v>
      </c>
      <c r="AF87" s="48">
        <v>4</v>
      </c>
      <c r="AG87" s="48">
        <v>5</v>
      </c>
      <c r="AH87" s="49" t="s">
        <v>20</v>
      </c>
      <c r="AI87" s="50" t="s">
        <v>22</v>
      </c>
      <c r="AJ87" s="50" t="s">
        <v>23</v>
      </c>
      <c r="AK87" s="51" t="s">
        <v>24</v>
      </c>
      <c r="AL87" s="52" t="s">
        <v>25</v>
      </c>
      <c r="AM87" s="52" t="s">
        <v>26</v>
      </c>
      <c r="AN87" s="52" t="s">
        <v>27</v>
      </c>
      <c r="AO87" s="106"/>
    </row>
    <row r="88" spans="1:46" s="53" customFormat="1" ht="16.5" customHeight="1">
      <c r="A88" s="54" t="s">
        <v>52</v>
      </c>
      <c r="B88" s="141" t="s">
        <v>53</v>
      </c>
      <c r="C88" s="142"/>
      <c r="D88" s="142"/>
      <c r="E88" s="142"/>
      <c r="F88" s="142"/>
      <c r="G88" s="142"/>
      <c r="H88" s="142"/>
      <c r="I88" s="142"/>
      <c r="J88" s="142"/>
      <c r="K88" s="142"/>
      <c r="L88" s="142"/>
      <c r="M88" s="142"/>
      <c r="N88" s="142"/>
      <c r="O88" s="142"/>
      <c r="P88" s="142"/>
      <c r="Q88" s="142"/>
      <c r="R88" s="142"/>
      <c r="S88" s="142"/>
      <c r="T88" s="142"/>
      <c r="U88" s="143"/>
      <c r="V88" s="111">
        <f>+AP11</f>
        <v>0</v>
      </c>
      <c r="W88" s="111">
        <f t="shared" ref="W88:AA88" si="19">+AQ11</f>
        <v>0</v>
      </c>
      <c r="X88" s="111">
        <f t="shared" si="19"/>
        <v>1</v>
      </c>
      <c r="Y88" s="111">
        <f t="shared" si="19"/>
        <v>1</v>
      </c>
      <c r="Z88" s="111">
        <f t="shared" si="19"/>
        <v>3</v>
      </c>
      <c r="AA88" s="111">
        <f t="shared" si="19"/>
        <v>0</v>
      </c>
      <c r="AB88" s="111">
        <f>SUM(V88:AA88)</f>
        <v>5</v>
      </c>
      <c r="AC88" s="33">
        <f t="shared" ref="AC88:AH89" si="20">V88/$AB88</f>
        <v>0</v>
      </c>
      <c r="AD88" s="33">
        <f t="shared" si="20"/>
        <v>0</v>
      </c>
      <c r="AE88" s="33">
        <f t="shared" si="20"/>
        <v>0.2</v>
      </c>
      <c r="AF88" s="33">
        <f t="shared" si="20"/>
        <v>0.2</v>
      </c>
      <c r="AG88" s="33">
        <f t="shared" si="20"/>
        <v>0.6</v>
      </c>
      <c r="AH88" s="33">
        <f t="shared" si="20"/>
        <v>0</v>
      </c>
      <c r="AI88" s="55">
        <f>(V88+W88)/(V88+W88+X88+Y88+Z88)</f>
        <v>0</v>
      </c>
      <c r="AJ88" s="55">
        <f>(X88+Y88+Z88)/(V88+W88+X88+Y88+Z88)</f>
        <v>1</v>
      </c>
      <c r="AK88" s="112">
        <f>+BC11</f>
        <v>4.4000000000000004</v>
      </c>
      <c r="AL88" s="112">
        <f t="shared" ref="AL88:AN88" si="21">+BD11</f>
        <v>0.89</v>
      </c>
      <c r="AM88" s="113">
        <f t="shared" si="21"/>
        <v>5</v>
      </c>
      <c r="AN88" s="113">
        <f t="shared" si="21"/>
        <v>5</v>
      </c>
      <c r="AO88" s="106" t="s">
        <v>201</v>
      </c>
    </row>
    <row r="89" spans="1:46" s="53" customFormat="1" ht="18.75" customHeight="1">
      <c r="A89" s="54" t="s">
        <v>54</v>
      </c>
      <c r="B89" s="141" t="s">
        <v>55</v>
      </c>
      <c r="C89" s="142"/>
      <c r="D89" s="142"/>
      <c r="E89" s="142"/>
      <c r="F89" s="142"/>
      <c r="G89" s="142"/>
      <c r="H89" s="142"/>
      <c r="I89" s="142"/>
      <c r="J89" s="142"/>
      <c r="K89" s="142"/>
      <c r="L89" s="142"/>
      <c r="M89" s="142"/>
      <c r="N89" s="142"/>
      <c r="O89" s="142"/>
      <c r="P89" s="142"/>
      <c r="Q89" s="142"/>
      <c r="R89" s="142"/>
      <c r="S89" s="142"/>
      <c r="T89" s="142"/>
      <c r="U89" s="143"/>
      <c r="V89" s="111">
        <f>+AP12</f>
        <v>0</v>
      </c>
      <c r="W89" s="111">
        <f t="shared" ref="W89:AA89" si="22">+AQ12</f>
        <v>0</v>
      </c>
      <c r="X89" s="111">
        <f t="shared" si="22"/>
        <v>0</v>
      </c>
      <c r="Y89" s="111">
        <f t="shared" si="22"/>
        <v>3</v>
      </c>
      <c r="Z89" s="111">
        <f t="shared" si="22"/>
        <v>2</v>
      </c>
      <c r="AA89" s="111">
        <f t="shared" si="22"/>
        <v>0</v>
      </c>
      <c r="AB89" s="111">
        <f>SUM(V89:AA89)</f>
        <v>5</v>
      </c>
      <c r="AC89" s="33">
        <f t="shared" si="20"/>
        <v>0</v>
      </c>
      <c r="AD89" s="33">
        <f t="shared" si="20"/>
        <v>0</v>
      </c>
      <c r="AE89" s="33">
        <f t="shared" si="20"/>
        <v>0</v>
      </c>
      <c r="AF89" s="33">
        <f t="shared" si="20"/>
        <v>0.6</v>
      </c>
      <c r="AG89" s="33">
        <f t="shared" si="20"/>
        <v>0.4</v>
      </c>
      <c r="AH89" s="33">
        <f t="shared" si="20"/>
        <v>0</v>
      </c>
      <c r="AI89" s="55">
        <f>(V89+W89)/(V89+W89+X89+Y89+Z89)</f>
        <v>0</v>
      </c>
      <c r="AJ89" s="55">
        <f>(X89+Y89+Z89)/(V89+W89+X89+Y89+Z89)</f>
        <v>1</v>
      </c>
      <c r="AK89" s="112">
        <f>+BC12</f>
        <v>4.4000000000000004</v>
      </c>
      <c r="AL89" s="112">
        <f t="shared" ref="AL89:AN89" si="23">+BD12</f>
        <v>0.55000000000000004</v>
      </c>
      <c r="AM89" s="113">
        <f t="shared" si="23"/>
        <v>4</v>
      </c>
      <c r="AN89" s="113">
        <f t="shared" si="23"/>
        <v>4</v>
      </c>
      <c r="AO89" s="106"/>
      <c r="AQ89" s="53" t="s">
        <v>184</v>
      </c>
      <c r="AR89" s="53" t="s">
        <v>185</v>
      </c>
      <c r="AS89" s="53" t="s">
        <v>186</v>
      </c>
      <c r="AT89" s="53" t="s">
        <v>187</v>
      </c>
    </row>
    <row r="90" spans="1:46" s="53" customFormat="1" ht="18.75" customHeight="1">
      <c r="A90" s="68"/>
      <c r="B90" s="63"/>
      <c r="C90" s="63"/>
      <c r="D90" s="63"/>
      <c r="E90" s="63"/>
      <c r="F90" s="63"/>
      <c r="G90" s="63"/>
      <c r="H90" s="63"/>
      <c r="I90" s="63"/>
      <c r="J90" s="63"/>
      <c r="K90" s="63"/>
      <c r="L90" s="63"/>
      <c r="M90" s="63"/>
      <c r="N90" s="63"/>
      <c r="O90" s="63"/>
      <c r="P90" s="63"/>
      <c r="Q90" s="63"/>
      <c r="R90" s="63"/>
      <c r="S90" s="63"/>
      <c r="T90" s="63"/>
      <c r="U90" s="63"/>
      <c r="V90" s="69"/>
      <c r="W90" s="69"/>
      <c r="X90" s="69"/>
      <c r="Y90" s="69"/>
      <c r="Z90" s="69"/>
      <c r="AA90" s="69"/>
      <c r="AB90" s="69"/>
      <c r="AC90" s="70"/>
      <c r="AD90" s="70"/>
      <c r="AE90" s="70"/>
      <c r="AF90" s="70"/>
      <c r="AG90" s="70"/>
      <c r="AH90" s="70"/>
      <c r="AI90" s="70"/>
      <c r="AJ90" s="70"/>
      <c r="AK90" s="71"/>
      <c r="AL90" s="71"/>
      <c r="AM90" s="69"/>
      <c r="AN90" s="69"/>
      <c r="AO90" s="106" t="s">
        <v>180</v>
      </c>
      <c r="AQ90" s="53">
        <v>5</v>
      </c>
      <c r="AR90" s="53">
        <v>100</v>
      </c>
      <c r="AS90" s="53">
        <v>100</v>
      </c>
      <c r="AT90" s="53">
        <v>100</v>
      </c>
    </row>
    <row r="91" spans="1:46" s="56" customFormat="1" ht="18.75" customHeight="1">
      <c r="A91" s="119" t="s">
        <v>56</v>
      </c>
      <c r="B91" s="119"/>
      <c r="C91" s="119"/>
      <c r="D91" s="119"/>
      <c r="E91" s="119"/>
      <c r="F91" s="119"/>
      <c r="G91" s="119"/>
      <c r="H91" s="119"/>
      <c r="I91" s="119"/>
      <c r="J91" s="119"/>
      <c r="K91" s="119"/>
      <c r="L91" s="119"/>
      <c r="M91" s="119"/>
      <c r="N91" s="119"/>
      <c r="O91" s="119"/>
      <c r="P91" s="119"/>
      <c r="Q91" s="119"/>
      <c r="R91" s="119"/>
      <c r="S91" s="119"/>
      <c r="T91" s="119"/>
      <c r="U91" s="119"/>
      <c r="V91" s="58"/>
      <c r="W91" s="58"/>
      <c r="X91" s="58"/>
      <c r="Y91" s="58"/>
      <c r="Z91" s="58"/>
      <c r="AA91" s="58"/>
      <c r="AB91" s="58"/>
      <c r="AC91" s="58"/>
      <c r="AD91" s="58"/>
      <c r="AE91" s="58"/>
      <c r="AF91" s="58"/>
      <c r="AG91" s="58"/>
      <c r="AH91" s="58"/>
      <c r="AI91" s="58"/>
      <c r="AJ91" s="58"/>
      <c r="AK91" s="58"/>
      <c r="AL91" s="58"/>
      <c r="AM91" s="58"/>
      <c r="AN91" s="59"/>
      <c r="AO91" s="117" t="s">
        <v>218</v>
      </c>
    </row>
    <row r="92" spans="1:46" s="56" customFormat="1" ht="18.75" customHeight="1" thickBot="1">
      <c r="A92" s="120"/>
      <c r="B92" s="120"/>
      <c r="C92" s="120"/>
      <c r="D92" s="120"/>
      <c r="E92" s="120"/>
      <c r="F92" s="120"/>
      <c r="G92" s="120"/>
      <c r="H92" s="120"/>
      <c r="I92" s="120"/>
      <c r="J92" s="120"/>
      <c r="K92" s="120"/>
      <c r="L92" s="120"/>
      <c r="M92" s="120"/>
      <c r="N92" s="120"/>
      <c r="O92" s="120"/>
      <c r="P92" s="120"/>
      <c r="Q92" s="120"/>
      <c r="R92" s="120"/>
      <c r="S92" s="120"/>
      <c r="T92" s="120"/>
      <c r="U92" s="120"/>
      <c r="V92" s="58"/>
      <c r="W92" s="58"/>
      <c r="X92" s="58"/>
      <c r="Y92" s="58"/>
      <c r="Z92" s="58"/>
      <c r="AA92" s="58"/>
      <c r="AB92" s="58"/>
      <c r="AC92" s="58"/>
      <c r="AD92" s="58"/>
      <c r="AE92" s="58"/>
      <c r="AF92" s="58"/>
      <c r="AG92" s="58"/>
      <c r="AH92" s="58"/>
      <c r="AI92" s="58"/>
      <c r="AJ92" s="58"/>
      <c r="AK92" s="58"/>
      <c r="AL92" s="58"/>
      <c r="AM92" s="58"/>
      <c r="AN92" s="59"/>
      <c r="AO92" s="117"/>
    </row>
    <row r="93" spans="1:46" s="56" customFormat="1" ht="18.75" customHeight="1">
      <c r="A93" s="19"/>
      <c r="B93" s="19"/>
      <c r="C93" s="19"/>
      <c r="D93" s="19"/>
      <c r="E93" s="19"/>
      <c r="F93" s="19"/>
      <c r="G93" s="19"/>
      <c r="H93" s="19"/>
      <c r="I93" s="19"/>
      <c r="J93" s="19"/>
      <c r="K93" s="19"/>
      <c r="L93" s="19"/>
      <c r="M93" s="19"/>
      <c r="N93" s="19"/>
      <c r="O93" s="19"/>
      <c r="P93" s="19"/>
      <c r="Q93" s="19"/>
      <c r="R93" s="19"/>
      <c r="S93" s="19"/>
      <c r="T93" s="19"/>
      <c r="U93" s="19"/>
      <c r="V93" s="121" t="s">
        <v>15</v>
      </c>
      <c r="W93" s="122"/>
      <c r="X93" s="122"/>
      <c r="Y93" s="122"/>
      <c r="Z93" s="122"/>
      <c r="AA93" s="123"/>
      <c r="AB93" s="42"/>
      <c r="AC93" s="121" t="s">
        <v>16</v>
      </c>
      <c r="AD93" s="122"/>
      <c r="AE93" s="122"/>
      <c r="AF93" s="122"/>
      <c r="AG93" s="122"/>
      <c r="AH93" s="123"/>
      <c r="AI93" s="168" t="s">
        <v>17</v>
      </c>
      <c r="AJ93" s="169"/>
      <c r="AK93" s="131" t="s">
        <v>18</v>
      </c>
      <c r="AL93" s="131"/>
      <c r="AM93" s="131"/>
      <c r="AN93" s="131"/>
      <c r="AO93" s="117"/>
    </row>
    <row r="94" spans="1:46" s="56" customFormat="1" ht="33.75" customHeight="1" thickBot="1">
      <c r="A94" s="139" t="s">
        <v>57</v>
      </c>
      <c r="B94" s="139"/>
      <c r="C94" s="139"/>
      <c r="D94" s="139"/>
      <c r="E94" s="139"/>
      <c r="F94" s="139"/>
      <c r="G94" s="139"/>
      <c r="H94" s="139"/>
      <c r="I94" s="139"/>
      <c r="J94" s="139"/>
      <c r="K94" s="139"/>
      <c r="L94" s="139"/>
      <c r="M94" s="139"/>
      <c r="N94" s="139"/>
      <c r="O94" s="139"/>
      <c r="P94" s="139"/>
      <c r="Q94" s="139"/>
      <c r="R94" s="139"/>
      <c r="S94" s="139"/>
      <c r="T94" s="139"/>
      <c r="U94" s="163"/>
      <c r="V94" s="124"/>
      <c r="W94" s="125"/>
      <c r="X94" s="125"/>
      <c r="Y94" s="125"/>
      <c r="Z94" s="125"/>
      <c r="AA94" s="126"/>
      <c r="AB94" s="42"/>
      <c r="AC94" s="124"/>
      <c r="AD94" s="125"/>
      <c r="AE94" s="125"/>
      <c r="AF94" s="125"/>
      <c r="AG94" s="125"/>
      <c r="AH94" s="126"/>
      <c r="AI94" s="170"/>
      <c r="AJ94" s="171"/>
      <c r="AK94" s="131"/>
      <c r="AL94" s="131"/>
      <c r="AM94" s="131"/>
      <c r="AN94" s="131"/>
      <c r="AO94" s="117"/>
    </row>
    <row r="95" spans="1:46" s="56" customFormat="1" ht="37.5" customHeight="1">
      <c r="A95" s="132"/>
      <c r="B95" s="132"/>
      <c r="C95" s="132"/>
      <c r="D95" s="132"/>
      <c r="E95" s="132"/>
      <c r="F95" s="132"/>
      <c r="G95" s="132"/>
      <c r="H95" s="132"/>
      <c r="I95" s="132"/>
      <c r="J95" s="132"/>
      <c r="K95" s="132"/>
      <c r="L95" s="132"/>
      <c r="M95" s="132"/>
      <c r="N95" s="132"/>
      <c r="O95" s="132"/>
      <c r="P95" s="132"/>
      <c r="Q95" s="132"/>
      <c r="R95" s="132"/>
      <c r="S95" s="132"/>
      <c r="T95" s="132"/>
      <c r="U95" s="133"/>
      <c r="V95" s="43">
        <v>1</v>
      </c>
      <c r="W95" s="44">
        <v>2</v>
      </c>
      <c r="X95" s="44">
        <v>3</v>
      </c>
      <c r="Y95" s="44">
        <v>4</v>
      </c>
      <c r="Z95" s="44">
        <v>5</v>
      </c>
      <c r="AA95" s="45" t="s">
        <v>20</v>
      </c>
      <c r="AB95" s="46" t="s">
        <v>21</v>
      </c>
      <c r="AC95" s="47">
        <v>1</v>
      </c>
      <c r="AD95" s="48">
        <v>2</v>
      </c>
      <c r="AE95" s="48">
        <v>3</v>
      </c>
      <c r="AF95" s="48">
        <v>4</v>
      </c>
      <c r="AG95" s="48">
        <v>5</v>
      </c>
      <c r="AH95" s="49" t="s">
        <v>20</v>
      </c>
      <c r="AI95" s="50" t="s">
        <v>22</v>
      </c>
      <c r="AJ95" s="50" t="s">
        <v>23</v>
      </c>
      <c r="AK95" s="51" t="s">
        <v>24</v>
      </c>
      <c r="AL95" s="52" t="s">
        <v>25</v>
      </c>
      <c r="AM95" s="52" t="s">
        <v>26</v>
      </c>
      <c r="AN95" s="52" t="s">
        <v>27</v>
      </c>
      <c r="AO95" s="117" t="s">
        <v>225</v>
      </c>
    </row>
    <row r="96" spans="1:46" ht="21" customHeight="1">
      <c r="A96" s="54" t="s">
        <v>58</v>
      </c>
      <c r="B96" s="141" t="s">
        <v>59</v>
      </c>
      <c r="C96" s="142"/>
      <c r="D96" s="142"/>
      <c r="E96" s="142"/>
      <c r="F96" s="142"/>
      <c r="G96" s="142"/>
      <c r="H96" s="142"/>
      <c r="I96" s="142"/>
      <c r="J96" s="142"/>
      <c r="K96" s="142"/>
      <c r="L96" s="142"/>
      <c r="M96" s="142"/>
      <c r="N96" s="142"/>
      <c r="O96" s="142"/>
      <c r="P96" s="142"/>
      <c r="Q96" s="142"/>
      <c r="R96" s="142"/>
      <c r="S96" s="142"/>
      <c r="T96" s="142"/>
      <c r="U96" s="143"/>
      <c r="V96" s="111">
        <f>+AP13</f>
        <v>1</v>
      </c>
      <c r="W96" s="111">
        <f t="shared" ref="W96:AA96" si="24">+AQ13</f>
        <v>1</v>
      </c>
      <c r="X96" s="111">
        <f t="shared" si="24"/>
        <v>0</v>
      </c>
      <c r="Y96" s="111">
        <f t="shared" si="24"/>
        <v>2</v>
      </c>
      <c r="Z96" s="111">
        <f t="shared" si="24"/>
        <v>1</v>
      </c>
      <c r="AA96" s="111">
        <f t="shared" si="24"/>
        <v>0</v>
      </c>
      <c r="AB96" s="111">
        <f>SUM(V96:AA96)</f>
        <v>5</v>
      </c>
      <c r="AC96" s="33">
        <f t="shared" ref="AC96:AH96" si="25">V96/$AB96</f>
        <v>0.2</v>
      </c>
      <c r="AD96" s="33">
        <f t="shared" si="25"/>
        <v>0.2</v>
      </c>
      <c r="AE96" s="33">
        <f t="shared" si="25"/>
        <v>0</v>
      </c>
      <c r="AF96" s="33">
        <f t="shared" si="25"/>
        <v>0.4</v>
      </c>
      <c r="AG96" s="33">
        <f t="shared" si="25"/>
        <v>0.2</v>
      </c>
      <c r="AH96" s="33">
        <f t="shared" si="25"/>
        <v>0</v>
      </c>
      <c r="AI96" s="55">
        <f>(V96+W96)/(V96+W96+X96+Y96+Z96)</f>
        <v>0.4</v>
      </c>
      <c r="AJ96" s="55">
        <f>(X96+Y96+Z96)/(V96+W96+X96+Y96+Z96)</f>
        <v>0.6</v>
      </c>
      <c r="AK96" s="112">
        <f>+BC13</f>
        <v>3.2</v>
      </c>
      <c r="AL96" s="112">
        <f t="shared" ref="AL96:AN96" si="26">+BD13</f>
        <v>1.64</v>
      </c>
      <c r="AM96" s="113">
        <f t="shared" si="26"/>
        <v>4</v>
      </c>
      <c r="AN96" s="113">
        <f t="shared" si="26"/>
        <v>4</v>
      </c>
      <c r="AP96" s="110"/>
      <c r="AQ96" s="110" t="s">
        <v>184</v>
      </c>
      <c r="AR96" s="110" t="s">
        <v>185</v>
      </c>
      <c r="AS96" s="110" t="s">
        <v>186</v>
      </c>
      <c r="AT96" s="110" t="s">
        <v>187</v>
      </c>
    </row>
    <row r="97" spans="1:46" s="53" customFormat="1" ht="18.75" customHeight="1">
      <c r="A97" s="68"/>
      <c r="B97" s="63"/>
      <c r="C97" s="63"/>
      <c r="D97" s="63"/>
      <c r="E97" s="63"/>
      <c r="F97" s="63"/>
      <c r="G97" s="63"/>
      <c r="H97" s="63"/>
      <c r="I97" s="63"/>
      <c r="J97" s="63"/>
      <c r="K97" s="63"/>
      <c r="L97" s="63"/>
      <c r="M97" s="63"/>
      <c r="N97" s="63"/>
      <c r="O97" s="63"/>
      <c r="P97" s="63"/>
      <c r="Q97" s="63"/>
      <c r="R97" s="63"/>
      <c r="S97" s="63"/>
      <c r="T97" s="63"/>
      <c r="U97" s="63"/>
      <c r="V97" s="69"/>
      <c r="W97" s="69"/>
      <c r="X97" s="69"/>
      <c r="Y97" s="69"/>
      <c r="Z97" s="69"/>
      <c r="AA97" s="69"/>
      <c r="AB97" s="69"/>
      <c r="AC97" s="70"/>
      <c r="AD97" s="70"/>
      <c r="AE97" s="70"/>
      <c r="AF97" s="70"/>
      <c r="AG97" s="70"/>
      <c r="AH97" s="70"/>
      <c r="AI97" s="70"/>
      <c r="AJ97" s="70"/>
      <c r="AK97" s="71"/>
      <c r="AL97" s="71"/>
      <c r="AM97" s="69"/>
      <c r="AN97" s="69"/>
      <c r="AO97" s="106" t="s">
        <v>180</v>
      </c>
      <c r="AQ97" s="53">
        <v>5</v>
      </c>
      <c r="AR97" s="53">
        <v>100</v>
      </c>
      <c r="AS97" s="53">
        <v>100</v>
      </c>
      <c r="AT97" s="53">
        <v>100</v>
      </c>
    </row>
    <row r="98" spans="1:46" s="53" customFormat="1" ht="35.25" customHeight="1">
      <c r="A98" s="139" t="s">
        <v>60</v>
      </c>
      <c r="B98" s="139"/>
      <c r="C98" s="139"/>
      <c r="D98" s="139"/>
      <c r="E98" s="139"/>
      <c r="F98" s="139"/>
      <c r="G98" s="139"/>
      <c r="H98" s="139"/>
      <c r="I98" s="139"/>
      <c r="J98" s="139"/>
      <c r="K98" s="139"/>
      <c r="L98" s="139"/>
      <c r="M98" s="139"/>
      <c r="N98" s="139"/>
      <c r="O98" s="139"/>
      <c r="P98" s="139"/>
      <c r="Q98" s="139"/>
      <c r="R98" s="139"/>
      <c r="S98" s="139"/>
      <c r="T98" s="139"/>
      <c r="U98" s="139"/>
      <c r="V98" s="59"/>
      <c r="W98" s="59"/>
      <c r="X98" s="59"/>
      <c r="Y98" s="59"/>
      <c r="Z98" s="59"/>
      <c r="AA98" s="59"/>
      <c r="AB98" s="59"/>
      <c r="AC98" s="59"/>
      <c r="AD98" s="59"/>
      <c r="AE98" s="59"/>
      <c r="AF98" s="59"/>
      <c r="AG98" s="59"/>
      <c r="AH98" s="59"/>
      <c r="AI98" s="59"/>
      <c r="AJ98" s="59"/>
      <c r="AK98" s="59"/>
      <c r="AL98" s="59"/>
      <c r="AM98" s="59"/>
      <c r="AN98" s="59"/>
      <c r="AO98" s="106" t="s">
        <v>218</v>
      </c>
    </row>
    <row r="99" spans="1:46" s="74" customFormat="1" ht="16.5" customHeight="1">
      <c r="A99" s="72"/>
      <c r="B99" s="72"/>
      <c r="C99" s="72"/>
      <c r="D99" s="72"/>
      <c r="E99" s="72"/>
      <c r="F99" s="72"/>
      <c r="G99" s="72"/>
      <c r="H99" s="72"/>
      <c r="I99" s="72"/>
      <c r="J99" s="72"/>
      <c r="K99" s="72"/>
      <c r="L99" s="72"/>
      <c r="M99" s="72"/>
      <c r="N99" s="72"/>
      <c r="O99" s="72"/>
      <c r="P99" s="72"/>
      <c r="Q99" s="72"/>
      <c r="R99" s="72"/>
      <c r="S99" s="72"/>
      <c r="T99" s="72"/>
      <c r="U99" s="72"/>
      <c r="V99" s="73"/>
      <c r="W99" s="73"/>
      <c r="X99" s="73"/>
      <c r="Y99" s="73"/>
      <c r="Z99" s="73"/>
      <c r="AA99" s="73"/>
      <c r="AB99" s="73"/>
      <c r="AC99" s="73"/>
      <c r="AD99" s="73"/>
      <c r="AE99" s="73"/>
      <c r="AF99" s="73"/>
      <c r="AG99" s="73"/>
      <c r="AH99" s="73"/>
      <c r="AI99" s="73"/>
      <c r="AJ99" s="73"/>
      <c r="AK99" s="73"/>
      <c r="AL99" s="73"/>
      <c r="AM99" s="73"/>
      <c r="AN99" s="73"/>
      <c r="AO99" s="118"/>
    </row>
    <row r="100" spans="1:46" s="53" customFormat="1" ht="16.5" customHeight="1">
      <c r="A100" s="61"/>
      <c r="B100" s="61"/>
      <c r="C100" s="61"/>
      <c r="D100" s="61"/>
      <c r="E100" s="61"/>
      <c r="F100" s="61"/>
      <c r="G100" s="59"/>
      <c r="H100" s="59"/>
      <c r="I100" s="59"/>
      <c r="J100" s="59"/>
      <c r="K100" s="58"/>
      <c r="L100" s="58"/>
      <c r="M100" s="57"/>
      <c r="N100" s="59"/>
      <c r="O100" s="59"/>
      <c r="P100" s="59"/>
      <c r="Q100" s="59"/>
      <c r="R100" s="59"/>
      <c r="S100" s="59"/>
      <c r="T100" s="59"/>
      <c r="U100" s="59"/>
      <c r="V100" s="59"/>
      <c r="W100" s="59"/>
      <c r="X100" s="59"/>
      <c r="Y100" s="59"/>
      <c r="Z100" s="59"/>
      <c r="AA100" s="59"/>
      <c r="AB100" s="59"/>
      <c r="AC100" s="59"/>
      <c r="AD100" s="59"/>
      <c r="AE100" s="59"/>
      <c r="AF100" s="59"/>
      <c r="AG100" s="59"/>
      <c r="AH100" s="59"/>
      <c r="AI100" s="59"/>
      <c r="AJ100" s="59"/>
      <c r="AK100" s="59"/>
      <c r="AL100" s="59"/>
      <c r="AM100" s="59"/>
      <c r="AN100" s="59"/>
      <c r="AO100" s="106"/>
    </row>
    <row r="101" spans="1:46" s="53" customFormat="1" ht="18.75" customHeight="1">
      <c r="A101" s="61"/>
      <c r="B101" s="61"/>
      <c r="C101" s="61"/>
      <c r="D101" s="61"/>
      <c r="E101" s="61"/>
      <c r="F101" s="61"/>
      <c r="G101" s="59"/>
      <c r="H101" s="59"/>
      <c r="I101" s="59"/>
      <c r="J101" s="59"/>
      <c r="K101" s="57"/>
      <c r="L101" s="57"/>
      <c r="M101" s="57"/>
      <c r="N101" s="57"/>
      <c r="O101" s="59"/>
      <c r="P101" s="59"/>
      <c r="Q101" s="59"/>
      <c r="R101" s="59"/>
      <c r="S101" s="59"/>
      <c r="T101" s="59"/>
      <c r="U101" s="59"/>
      <c r="V101" s="59"/>
      <c r="W101" s="59"/>
      <c r="X101" s="59"/>
      <c r="Y101" s="59"/>
      <c r="Z101" s="59"/>
      <c r="AA101" s="59"/>
      <c r="AB101" s="59"/>
      <c r="AC101" s="59"/>
      <c r="AD101" s="59"/>
      <c r="AE101" s="59"/>
      <c r="AF101" s="59"/>
      <c r="AG101" s="59"/>
      <c r="AH101" s="59"/>
      <c r="AI101" s="59"/>
      <c r="AJ101" s="59"/>
      <c r="AK101" s="59"/>
      <c r="AL101" s="59"/>
      <c r="AM101" s="59"/>
      <c r="AN101" s="59"/>
      <c r="AO101" s="106"/>
    </row>
    <row r="102" spans="1:46" s="53" customFormat="1" ht="16.5" customHeight="1">
      <c r="A102" s="57"/>
      <c r="B102" s="57"/>
      <c r="C102" s="57"/>
      <c r="D102" s="57"/>
      <c r="E102" s="57"/>
      <c r="F102" s="57"/>
      <c r="G102" s="57"/>
      <c r="H102" s="57"/>
      <c r="I102" s="57"/>
      <c r="J102" s="57"/>
      <c r="K102" s="57"/>
      <c r="L102" s="57"/>
      <c r="M102" s="57"/>
      <c r="N102" s="57"/>
      <c r="O102" s="57"/>
      <c r="P102" s="57"/>
      <c r="Q102" s="57"/>
      <c r="R102" s="57"/>
      <c r="S102" s="57"/>
      <c r="T102" s="58"/>
      <c r="U102" s="58"/>
      <c r="V102" s="58"/>
      <c r="W102" s="58"/>
      <c r="X102" s="58"/>
      <c r="Y102" s="58"/>
      <c r="Z102" s="58"/>
      <c r="AA102" s="58"/>
      <c r="AB102" s="58"/>
      <c r="AC102" s="58"/>
      <c r="AD102" s="58"/>
      <c r="AE102" s="58"/>
      <c r="AF102" s="59"/>
      <c r="AG102" s="59"/>
      <c r="AH102" s="59"/>
      <c r="AI102" s="59"/>
      <c r="AJ102" s="59"/>
      <c r="AK102" s="59"/>
      <c r="AL102" s="59"/>
      <c r="AM102" s="59"/>
      <c r="AN102" s="59"/>
      <c r="AO102" s="106"/>
    </row>
    <row r="103" spans="1:46" s="53" customFormat="1" ht="16.5" customHeight="1">
      <c r="A103" s="57"/>
      <c r="B103" s="67"/>
      <c r="C103" s="57"/>
      <c r="D103" s="57"/>
      <c r="E103" s="57"/>
      <c r="F103" s="57"/>
      <c r="G103" s="57"/>
      <c r="H103" s="57"/>
      <c r="I103" s="57"/>
      <c r="J103" s="57"/>
      <c r="K103" s="57"/>
      <c r="L103" s="57"/>
      <c r="M103" s="57"/>
      <c r="N103" s="57"/>
      <c r="O103" s="57"/>
      <c r="P103" s="57"/>
      <c r="Q103" s="57"/>
      <c r="R103" s="57"/>
      <c r="S103" s="57"/>
      <c r="T103" s="57"/>
      <c r="U103" s="57"/>
      <c r="V103" s="58"/>
      <c r="W103" s="58"/>
      <c r="X103" s="58"/>
      <c r="Y103" s="58"/>
      <c r="Z103" s="58"/>
      <c r="AA103" s="58"/>
      <c r="AB103" s="58"/>
      <c r="AC103" s="58"/>
      <c r="AD103" s="58"/>
      <c r="AE103" s="58"/>
      <c r="AF103" s="59"/>
      <c r="AG103" s="59"/>
      <c r="AH103" s="59"/>
      <c r="AI103" s="59"/>
      <c r="AJ103" s="59"/>
      <c r="AK103" s="59"/>
      <c r="AL103" s="59"/>
      <c r="AM103" s="59"/>
      <c r="AN103" s="59"/>
      <c r="AO103" s="106"/>
    </row>
    <row r="104" spans="1:46" s="53" customFormat="1" ht="16.5" customHeight="1" thickBot="1">
      <c r="A104" s="57"/>
      <c r="B104" s="67"/>
      <c r="C104" s="57"/>
      <c r="D104" s="57"/>
      <c r="E104" s="57"/>
      <c r="F104" s="57"/>
      <c r="G104" s="57"/>
      <c r="H104" s="57"/>
      <c r="I104" s="57"/>
      <c r="J104" s="57"/>
      <c r="K104" s="57"/>
      <c r="L104" s="57"/>
      <c r="M104" s="57"/>
      <c r="N104" s="57"/>
      <c r="O104" s="57"/>
      <c r="P104" s="57"/>
      <c r="Q104" s="57"/>
      <c r="R104" s="57"/>
      <c r="S104" s="57"/>
      <c r="T104" s="57"/>
      <c r="U104" s="57"/>
      <c r="V104" s="58"/>
      <c r="W104" s="58"/>
      <c r="X104" s="58"/>
      <c r="Y104" s="58"/>
      <c r="Z104" s="58"/>
      <c r="AA104" s="58"/>
      <c r="AB104" s="58"/>
      <c r="AC104" s="58"/>
      <c r="AD104" s="58"/>
      <c r="AE104" s="58"/>
      <c r="AF104" s="58"/>
      <c r="AG104" s="58"/>
      <c r="AH104" s="58"/>
      <c r="AI104" s="58"/>
      <c r="AJ104" s="58"/>
      <c r="AK104" s="58"/>
      <c r="AL104" s="58"/>
      <c r="AM104" s="58"/>
      <c r="AN104" s="59"/>
      <c r="AO104" s="106"/>
    </row>
    <row r="105" spans="1:46" s="53" customFormat="1" ht="16.5" customHeight="1">
      <c r="A105" s="57"/>
      <c r="B105" s="67"/>
      <c r="C105" s="57"/>
      <c r="D105" s="57"/>
      <c r="E105" s="57"/>
      <c r="F105" s="57"/>
      <c r="G105" s="57"/>
      <c r="H105" s="57"/>
      <c r="I105" s="57"/>
      <c r="J105" s="57"/>
      <c r="K105" s="57"/>
      <c r="L105" s="57"/>
      <c r="M105" s="57"/>
      <c r="N105" s="57"/>
      <c r="O105" s="59"/>
      <c r="P105" s="59"/>
      <c r="Q105" s="59"/>
      <c r="R105" s="59"/>
      <c r="S105" s="59"/>
      <c r="T105" s="59"/>
      <c r="U105" s="59"/>
      <c r="V105" s="121" t="s">
        <v>15</v>
      </c>
      <c r="W105" s="122"/>
      <c r="X105" s="122"/>
      <c r="Y105" s="122"/>
      <c r="Z105" s="122"/>
      <c r="AA105" s="123"/>
      <c r="AB105" s="42"/>
      <c r="AC105" s="121" t="s">
        <v>16</v>
      </c>
      <c r="AD105" s="122"/>
      <c r="AE105" s="122"/>
      <c r="AF105" s="122"/>
      <c r="AG105" s="122"/>
      <c r="AH105" s="123"/>
      <c r="AI105" s="168" t="s">
        <v>17</v>
      </c>
      <c r="AJ105" s="169"/>
      <c r="AK105" s="151" t="s">
        <v>18</v>
      </c>
      <c r="AL105" s="131"/>
      <c r="AM105" s="131"/>
      <c r="AN105" s="131"/>
      <c r="AO105" s="106"/>
    </row>
    <row r="106" spans="1:46" s="53" customFormat="1" ht="39.75" customHeight="1">
      <c r="A106" s="57"/>
      <c r="B106" s="67"/>
      <c r="C106" s="57"/>
      <c r="D106" s="57"/>
      <c r="E106" s="57"/>
      <c r="F106" s="57"/>
      <c r="G106" s="57"/>
      <c r="H106" s="57"/>
      <c r="I106" s="57"/>
      <c r="J106" s="57"/>
      <c r="K106" s="57"/>
      <c r="L106" s="57"/>
      <c r="M106" s="57"/>
      <c r="N106" s="57"/>
      <c r="O106" s="75"/>
      <c r="P106" s="75"/>
      <c r="Q106" s="75"/>
      <c r="R106" s="75"/>
      <c r="S106" s="75"/>
      <c r="T106" s="59"/>
      <c r="U106" s="59"/>
      <c r="V106" s="159"/>
      <c r="W106" s="160"/>
      <c r="X106" s="160"/>
      <c r="Y106" s="160"/>
      <c r="Z106" s="160"/>
      <c r="AA106" s="161"/>
      <c r="AB106" s="42"/>
      <c r="AC106" s="159"/>
      <c r="AD106" s="160"/>
      <c r="AE106" s="160"/>
      <c r="AF106" s="160"/>
      <c r="AG106" s="160"/>
      <c r="AH106" s="161"/>
      <c r="AI106" s="170"/>
      <c r="AJ106" s="171"/>
      <c r="AK106" s="151"/>
      <c r="AL106" s="131"/>
      <c r="AM106" s="131"/>
      <c r="AN106" s="131"/>
      <c r="AO106" s="106"/>
    </row>
    <row r="107" spans="1:46" s="53" customFormat="1" ht="54.75" customHeight="1">
      <c r="A107" s="57"/>
      <c r="B107" s="67"/>
      <c r="C107" s="57"/>
      <c r="D107" s="57"/>
      <c r="E107" s="57"/>
      <c r="F107" s="57"/>
      <c r="G107" s="57"/>
      <c r="H107" s="57"/>
      <c r="I107" s="57"/>
      <c r="J107" s="57"/>
      <c r="K107" s="57"/>
      <c r="L107" s="57"/>
      <c r="M107" s="57"/>
      <c r="N107" s="57"/>
      <c r="O107" s="76"/>
      <c r="P107" s="76"/>
      <c r="Q107" s="76"/>
      <c r="R107" s="76"/>
      <c r="S107" s="76"/>
      <c r="T107" s="76"/>
      <c r="U107" s="76"/>
      <c r="V107" s="48">
        <v>1</v>
      </c>
      <c r="W107" s="48">
        <v>2</v>
      </c>
      <c r="X107" s="48">
        <v>3</v>
      </c>
      <c r="Y107" s="48">
        <v>4</v>
      </c>
      <c r="Z107" s="48">
        <v>5</v>
      </c>
      <c r="AA107" s="48" t="s">
        <v>20</v>
      </c>
      <c r="AB107" s="77" t="s">
        <v>21</v>
      </c>
      <c r="AC107" s="48">
        <v>1</v>
      </c>
      <c r="AD107" s="48">
        <v>2</v>
      </c>
      <c r="AE107" s="48">
        <v>3</v>
      </c>
      <c r="AF107" s="48">
        <v>4</v>
      </c>
      <c r="AG107" s="48">
        <v>5</v>
      </c>
      <c r="AH107" s="48" t="s">
        <v>20</v>
      </c>
      <c r="AI107" s="50" t="s">
        <v>22</v>
      </c>
      <c r="AJ107" s="50" t="s">
        <v>23</v>
      </c>
      <c r="AK107" s="78" t="s">
        <v>24</v>
      </c>
      <c r="AL107" s="78" t="s">
        <v>61</v>
      </c>
      <c r="AM107" s="78" t="s">
        <v>26</v>
      </c>
      <c r="AN107" s="78" t="s">
        <v>27</v>
      </c>
      <c r="AO107" s="106"/>
    </row>
    <row r="108" spans="1:46" s="53" customFormat="1" ht="42" customHeight="1">
      <c r="A108" s="57"/>
      <c r="B108" s="67"/>
      <c r="C108" s="57"/>
      <c r="D108" s="57"/>
      <c r="E108" s="57"/>
      <c r="F108" s="57"/>
      <c r="G108" s="57"/>
      <c r="H108" s="57"/>
      <c r="I108" s="57"/>
      <c r="J108" s="57"/>
      <c r="K108" s="57"/>
      <c r="L108" s="57"/>
      <c r="M108" s="57"/>
      <c r="N108" s="57"/>
      <c r="O108" s="154" t="s">
        <v>62</v>
      </c>
      <c r="P108" s="155"/>
      <c r="Q108" s="155"/>
      <c r="R108" s="155"/>
      <c r="S108" s="155"/>
      <c r="T108" s="155"/>
      <c r="U108" s="156"/>
      <c r="V108" s="111">
        <f>+AP14</f>
        <v>0</v>
      </c>
      <c r="W108" s="111">
        <f t="shared" ref="W108:AA108" si="27">+AQ14</f>
        <v>0</v>
      </c>
      <c r="X108" s="111">
        <f t="shared" si="27"/>
        <v>0</v>
      </c>
      <c r="Y108" s="111">
        <f t="shared" si="27"/>
        <v>0</v>
      </c>
      <c r="Z108" s="111">
        <f t="shared" si="27"/>
        <v>1</v>
      </c>
      <c r="AA108" s="111">
        <f t="shared" si="27"/>
        <v>0</v>
      </c>
      <c r="AB108" s="111">
        <f>SUM(V108:AA108)</f>
        <v>1</v>
      </c>
      <c r="AC108" s="33">
        <f t="shared" ref="AC108:AH108" si="28">V108/$AB108</f>
        <v>0</v>
      </c>
      <c r="AD108" s="33">
        <f t="shared" si="28"/>
        <v>0</v>
      </c>
      <c r="AE108" s="33">
        <f t="shared" si="28"/>
        <v>0</v>
      </c>
      <c r="AF108" s="33">
        <f t="shared" si="28"/>
        <v>0</v>
      </c>
      <c r="AG108" s="33">
        <f t="shared" si="28"/>
        <v>1</v>
      </c>
      <c r="AH108" s="33">
        <f t="shared" si="28"/>
        <v>0</v>
      </c>
      <c r="AI108" s="55">
        <f>(V108+W108)/(V108+W108+X108+Y108+Z108)</f>
        <v>0</v>
      </c>
      <c r="AJ108" s="55">
        <f>(X108+Y108+Z108)/(V108+W108+X108+Y108+Z108)</f>
        <v>1</v>
      </c>
      <c r="AK108" s="112">
        <f>+BC14</f>
        <v>5</v>
      </c>
      <c r="AL108" s="112" t="str">
        <f t="shared" ref="AL108:AN108" si="29">+BD14</f>
        <v>.</v>
      </c>
      <c r="AM108" s="113">
        <f t="shared" si="29"/>
        <v>5</v>
      </c>
      <c r="AN108" s="113">
        <f t="shared" si="29"/>
        <v>5</v>
      </c>
      <c r="AO108" s="106"/>
    </row>
    <row r="109" spans="1:46" s="53" customFormat="1" ht="16.5" customHeight="1">
      <c r="A109" s="57"/>
      <c r="B109" s="67"/>
      <c r="C109" s="57"/>
      <c r="D109" s="57"/>
      <c r="E109" s="57"/>
      <c r="F109" s="57"/>
      <c r="G109" s="57"/>
      <c r="H109" s="57"/>
      <c r="I109" s="57"/>
      <c r="J109" s="57"/>
      <c r="K109" s="57"/>
      <c r="L109" s="57"/>
      <c r="M109" s="57"/>
      <c r="N109" s="57"/>
      <c r="O109" s="57"/>
      <c r="P109" s="57"/>
      <c r="Q109" s="57"/>
      <c r="R109" s="57"/>
      <c r="S109" s="57"/>
      <c r="T109" s="57"/>
      <c r="U109" s="57"/>
      <c r="V109" s="58"/>
      <c r="W109" s="58"/>
      <c r="X109" s="58"/>
      <c r="Y109" s="58"/>
      <c r="Z109" s="58"/>
      <c r="AA109" s="58"/>
      <c r="AB109" s="58"/>
      <c r="AC109" s="58"/>
      <c r="AD109" s="58"/>
      <c r="AE109" s="58"/>
      <c r="AF109" s="58"/>
      <c r="AG109" s="58"/>
      <c r="AH109" s="58"/>
      <c r="AI109" s="58"/>
      <c r="AJ109" s="58"/>
      <c r="AK109" s="58"/>
      <c r="AL109" s="58"/>
      <c r="AM109" s="58"/>
      <c r="AN109" s="59"/>
      <c r="AO109" s="106"/>
    </row>
    <row r="110" spans="1:46" s="53" customFormat="1" ht="16.5" customHeight="1">
      <c r="A110" s="57"/>
      <c r="B110" s="67"/>
      <c r="C110" s="57"/>
      <c r="D110" s="57"/>
      <c r="E110" s="57"/>
      <c r="F110" s="57"/>
      <c r="G110" s="57"/>
      <c r="H110" s="57"/>
      <c r="I110" s="57"/>
      <c r="J110" s="57"/>
      <c r="K110" s="57"/>
      <c r="L110" s="57"/>
      <c r="M110" s="57"/>
      <c r="N110" s="57"/>
      <c r="O110" s="57"/>
      <c r="P110" s="57"/>
      <c r="Q110" s="57"/>
      <c r="R110" s="57"/>
      <c r="S110" s="57"/>
      <c r="T110" s="57"/>
      <c r="U110" s="57"/>
      <c r="V110" s="58"/>
      <c r="W110" s="58"/>
      <c r="X110" s="58"/>
      <c r="Y110" s="58"/>
      <c r="Z110" s="58"/>
      <c r="AA110" s="58"/>
      <c r="AB110" s="58"/>
      <c r="AC110" s="58"/>
      <c r="AD110" s="58"/>
      <c r="AE110" s="58"/>
      <c r="AF110" s="58"/>
      <c r="AG110" s="58"/>
      <c r="AH110" s="58"/>
      <c r="AI110" s="58"/>
      <c r="AJ110" s="58"/>
      <c r="AK110" s="58"/>
      <c r="AL110" s="58"/>
      <c r="AM110" s="58"/>
      <c r="AN110" s="59"/>
      <c r="AO110" s="106"/>
    </row>
    <row r="111" spans="1:46" s="53" customFormat="1" ht="16.5" customHeight="1">
      <c r="A111" s="57"/>
      <c r="B111" s="67"/>
      <c r="C111" s="57"/>
      <c r="D111" s="57"/>
      <c r="E111" s="57"/>
      <c r="F111" s="57"/>
      <c r="G111" s="57"/>
      <c r="H111" s="57"/>
      <c r="I111" s="57"/>
      <c r="J111" s="57"/>
      <c r="K111" s="57"/>
      <c r="L111" s="57"/>
      <c r="M111" s="57"/>
      <c r="N111" s="57"/>
      <c r="O111" s="57"/>
      <c r="P111" s="57"/>
      <c r="Q111" s="57"/>
      <c r="R111" s="57"/>
      <c r="S111" s="57"/>
      <c r="T111" s="57"/>
      <c r="U111" s="57"/>
      <c r="V111" s="58"/>
      <c r="W111" s="58"/>
      <c r="X111" s="58"/>
      <c r="Y111" s="58"/>
      <c r="Z111" s="58"/>
      <c r="AA111" s="58"/>
      <c r="AB111" s="58"/>
      <c r="AC111" s="58"/>
      <c r="AD111" s="58"/>
      <c r="AE111" s="58"/>
      <c r="AF111" s="58"/>
      <c r="AG111" s="58"/>
      <c r="AH111" s="58"/>
      <c r="AI111" s="58"/>
      <c r="AJ111" s="58"/>
      <c r="AK111" s="58"/>
      <c r="AL111" s="58"/>
      <c r="AM111" s="58"/>
      <c r="AN111" s="59"/>
      <c r="AO111" s="106"/>
    </row>
    <row r="112" spans="1:46" s="53" customFormat="1" ht="16.5" customHeight="1">
      <c r="A112" s="57"/>
      <c r="B112" s="67"/>
      <c r="C112" s="57"/>
      <c r="D112" s="57"/>
      <c r="E112" s="57"/>
      <c r="F112" s="57"/>
      <c r="G112" s="57"/>
      <c r="H112" s="57"/>
      <c r="I112" s="57"/>
      <c r="J112" s="57"/>
      <c r="K112" s="57"/>
      <c r="L112" s="57"/>
      <c r="M112" s="57"/>
      <c r="N112" s="57"/>
      <c r="O112" s="57"/>
      <c r="P112" s="57"/>
      <c r="Q112" s="57"/>
      <c r="R112" s="57"/>
      <c r="S112" s="57"/>
      <c r="T112" s="57"/>
      <c r="U112" s="57"/>
      <c r="V112" s="58"/>
      <c r="W112" s="58"/>
      <c r="X112" s="58"/>
      <c r="Y112" s="58"/>
      <c r="Z112" s="58"/>
      <c r="AA112" s="58"/>
      <c r="AB112" s="58"/>
      <c r="AC112" s="58"/>
      <c r="AD112" s="58"/>
      <c r="AE112" s="58"/>
      <c r="AF112" s="58"/>
      <c r="AG112" s="58"/>
      <c r="AH112" s="58"/>
      <c r="AI112" s="58"/>
      <c r="AJ112" s="58"/>
      <c r="AK112" s="58"/>
      <c r="AL112" s="58"/>
      <c r="AM112" s="58"/>
      <c r="AN112" s="59"/>
      <c r="AO112" s="106"/>
    </row>
    <row r="113" spans="1:41" s="53" customFormat="1" ht="16.5" customHeight="1">
      <c r="A113" s="57"/>
      <c r="B113" s="67"/>
      <c r="C113" s="57"/>
      <c r="D113" s="57"/>
      <c r="E113" s="57"/>
      <c r="F113" s="57"/>
      <c r="G113" s="57"/>
      <c r="H113" s="57"/>
      <c r="I113" s="57"/>
      <c r="J113" s="57"/>
      <c r="K113" s="57"/>
      <c r="L113" s="57"/>
      <c r="M113" s="57"/>
      <c r="N113" s="57"/>
      <c r="O113" s="57"/>
      <c r="P113" s="57"/>
      <c r="Q113" s="57"/>
      <c r="R113" s="57"/>
      <c r="S113" s="57"/>
      <c r="T113" s="57"/>
      <c r="U113" s="57"/>
      <c r="V113" s="58"/>
      <c r="W113" s="58"/>
      <c r="X113" s="58"/>
      <c r="Y113" s="58"/>
      <c r="Z113" s="58"/>
      <c r="AA113" s="58"/>
      <c r="AB113" s="58"/>
      <c r="AC113" s="58"/>
      <c r="AD113" s="58"/>
      <c r="AE113" s="58"/>
      <c r="AF113" s="58"/>
      <c r="AG113" s="58"/>
      <c r="AH113" s="58"/>
      <c r="AI113" s="58"/>
      <c r="AJ113" s="58"/>
      <c r="AK113" s="58"/>
      <c r="AL113" s="58"/>
      <c r="AM113" s="58"/>
      <c r="AN113" s="59"/>
      <c r="AO113" s="106"/>
    </row>
    <row r="114" spans="1:41" s="53" customFormat="1" ht="18.75">
      <c r="A114" s="119" t="s">
        <v>63</v>
      </c>
      <c r="B114" s="119"/>
      <c r="C114" s="119"/>
      <c r="D114" s="119"/>
      <c r="E114" s="119"/>
      <c r="F114" s="119"/>
      <c r="G114" s="119"/>
      <c r="H114" s="119"/>
      <c r="I114" s="119"/>
      <c r="J114" s="119"/>
      <c r="K114" s="119"/>
      <c r="L114" s="119"/>
      <c r="M114" s="119"/>
      <c r="N114" s="119"/>
      <c r="O114" s="119"/>
      <c r="P114" s="119"/>
      <c r="Q114" s="119"/>
      <c r="R114" s="119"/>
      <c r="S114" s="119"/>
      <c r="T114" s="119"/>
      <c r="U114" s="119"/>
      <c r="V114" s="58"/>
      <c r="W114" s="58"/>
      <c r="X114" s="58"/>
      <c r="Y114" s="58"/>
      <c r="Z114" s="58"/>
      <c r="AA114" s="58"/>
      <c r="AB114" s="58"/>
      <c r="AC114" s="58"/>
      <c r="AD114" s="58"/>
      <c r="AE114" s="58"/>
      <c r="AF114" s="58"/>
      <c r="AG114" s="58"/>
      <c r="AH114" s="58"/>
      <c r="AI114" s="58"/>
      <c r="AJ114" s="58"/>
      <c r="AK114" s="58"/>
      <c r="AL114" s="58"/>
      <c r="AM114" s="58"/>
      <c r="AN114" s="59"/>
      <c r="AO114" s="106"/>
    </row>
    <row r="115" spans="1:41" s="53" customFormat="1" ht="18" customHeight="1" thickBot="1">
      <c r="A115" s="120"/>
      <c r="B115" s="120"/>
      <c r="C115" s="120"/>
      <c r="D115" s="120"/>
      <c r="E115" s="120"/>
      <c r="F115" s="120"/>
      <c r="G115" s="120"/>
      <c r="H115" s="120"/>
      <c r="I115" s="120"/>
      <c r="J115" s="120"/>
      <c r="K115" s="120"/>
      <c r="L115" s="120"/>
      <c r="M115" s="120"/>
      <c r="N115" s="120"/>
      <c r="O115" s="120"/>
      <c r="P115" s="120"/>
      <c r="Q115" s="120"/>
      <c r="R115" s="120"/>
      <c r="S115" s="120"/>
      <c r="T115" s="120"/>
      <c r="U115" s="120"/>
      <c r="V115" s="58"/>
      <c r="W115" s="58"/>
      <c r="X115" s="58"/>
      <c r="Y115" s="58"/>
      <c r="Z115" s="58"/>
      <c r="AA115" s="58"/>
      <c r="AB115" s="58"/>
      <c r="AC115" s="58"/>
      <c r="AD115" s="58"/>
      <c r="AE115" s="58"/>
      <c r="AF115" s="58"/>
      <c r="AG115" s="58"/>
      <c r="AH115" s="58"/>
      <c r="AI115" s="58"/>
      <c r="AJ115" s="58"/>
      <c r="AK115" s="58"/>
      <c r="AL115" s="58"/>
      <c r="AM115" s="58"/>
      <c r="AN115" s="59"/>
      <c r="AO115" s="106"/>
    </row>
    <row r="116" spans="1:41" s="53" customFormat="1" ht="30.75" customHeight="1">
      <c r="A116" s="19"/>
      <c r="B116" s="19"/>
      <c r="C116" s="19"/>
      <c r="D116" s="19"/>
      <c r="E116" s="19"/>
      <c r="F116" s="19"/>
      <c r="G116" s="19"/>
      <c r="H116" s="19"/>
      <c r="I116" s="19"/>
      <c r="J116" s="19"/>
      <c r="K116" s="19"/>
      <c r="L116" s="19"/>
      <c r="M116" s="19"/>
      <c r="N116" s="19"/>
      <c r="O116" s="19"/>
      <c r="P116" s="19"/>
      <c r="Q116" s="19"/>
      <c r="R116" s="19"/>
      <c r="S116" s="19"/>
      <c r="T116" s="19"/>
      <c r="U116" s="19"/>
      <c r="V116" s="121" t="s">
        <v>15</v>
      </c>
      <c r="W116" s="122"/>
      <c r="X116" s="122"/>
      <c r="Y116" s="122"/>
      <c r="Z116" s="122"/>
      <c r="AA116" s="123"/>
      <c r="AB116" s="42"/>
      <c r="AC116" s="121" t="s">
        <v>16</v>
      </c>
      <c r="AD116" s="122"/>
      <c r="AE116" s="122"/>
      <c r="AF116" s="122"/>
      <c r="AG116" s="122"/>
      <c r="AH116" s="123"/>
      <c r="AI116" s="168" t="s">
        <v>17</v>
      </c>
      <c r="AJ116" s="169"/>
      <c r="AK116" s="131" t="s">
        <v>18</v>
      </c>
      <c r="AL116" s="131"/>
      <c r="AM116" s="131"/>
      <c r="AN116" s="131"/>
      <c r="AO116" s="106"/>
    </row>
    <row r="117" spans="1:41" s="53" customFormat="1" ht="45" customHeight="1" thickBot="1">
      <c r="A117" s="139" t="s">
        <v>64</v>
      </c>
      <c r="B117" s="139"/>
      <c r="C117" s="139"/>
      <c r="D117" s="139"/>
      <c r="E117" s="139"/>
      <c r="F117" s="139"/>
      <c r="G117" s="139"/>
      <c r="H117" s="139"/>
      <c r="I117" s="139"/>
      <c r="J117" s="139"/>
      <c r="K117" s="139"/>
      <c r="L117" s="139"/>
      <c r="M117" s="139"/>
      <c r="N117" s="139"/>
      <c r="O117" s="139"/>
      <c r="P117" s="139"/>
      <c r="Q117" s="139"/>
      <c r="R117" s="139"/>
      <c r="S117" s="139"/>
      <c r="T117" s="139"/>
      <c r="U117" s="163"/>
      <c r="V117" s="124"/>
      <c r="W117" s="125"/>
      <c r="X117" s="125"/>
      <c r="Y117" s="125"/>
      <c r="Z117" s="125"/>
      <c r="AA117" s="126"/>
      <c r="AB117" s="42"/>
      <c r="AC117" s="124"/>
      <c r="AD117" s="125"/>
      <c r="AE117" s="125"/>
      <c r="AF117" s="125"/>
      <c r="AG117" s="125"/>
      <c r="AH117" s="126"/>
      <c r="AI117" s="170"/>
      <c r="AJ117" s="171"/>
      <c r="AK117" s="131"/>
      <c r="AL117" s="131"/>
      <c r="AM117" s="131"/>
      <c r="AN117" s="131"/>
      <c r="AO117" s="106"/>
    </row>
    <row r="118" spans="1:41" s="56" customFormat="1" ht="36.75" customHeight="1">
      <c r="A118" s="132"/>
      <c r="B118" s="132"/>
      <c r="C118" s="132"/>
      <c r="D118" s="132"/>
      <c r="E118" s="132"/>
      <c r="F118" s="132"/>
      <c r="G118" s="132"/>
      <c r="H118" s="132"/>
      <c r="I118" s="132"/>
      <c r="J118" s="132"/>
      <c r="K118" s="132"/>
      <c r="L118" s="132"/>
      <c r="M118" s="132"/>
      <c r="N118" s="132"/>
      <c r="O118" s="132"/>
      <c r="P118" s="132"/>
      <c r="Q118" s="132"/>
      <c r="R118" s="132"/>
      <c r="S118" s="132"/>
      <c r="T118" s="132"/>
      <c r="U118" s="133"/>
      <c r="V118" s="43">
        <v>1</v>
      </c>
      <c r="W118" s="44">
        <v>2</v>
      </c>
      <c r="X118" s="44">
        <v>3</v>
      </c>
      <c r="Y118" s="44">
        <v>4</v>
      </c>
      <c r="Z118" s="44">
        <v>5</v>
      </c>
      <c r="AA118" s="45" t="s">
        <v>20</v>
      </c>
      <c r="AB118" s="46" t="s">
        <v>21</v>
      </c>
      <c r="AC118" s="47">
        <v>1</v>
      </c>
      <c r="AD118" s="48">
        <v>2</v>
      </c>
      <c r="AE118" s="48">
        <v>3</v>
      </c>
      <c r="AF118" s="48">
        <v>4</v>
      </c>
      <c r="AG118" s="48">
        <v>5</v>
      </c>
      <c r="AH118" s="49" t="s">
        <v>20</v>
      </c>
      <c r="AI118" s="50" t="s">
        <v>22</v>
      </c>
      <c r="AJ118" s="50" t="s">
        <v>23</v>
      </c>
      <c r="AK118" s="51" t="s">
        <v>24</v>
      </c>
      <c r="AL118" s="52" t="s">
        <v>25</v>
      </c>
      <c r="AM118" s="52" t="s">
        <v>26</v>
      </c>
      <c r="AN118" s="52" t="s">
        <v>27</v>
      </c>
      <c r="AO118" s="117"/>
    </row>
    <row r="119" spans="1:41" s="56" customFormat="1" ht="18.75">
      <c r="A119" s="54" t="s">
        <v>65</v>
      </c>
      <c r="B119" s="141" t="s">
        <v>66</v>
      </c>
      <c r="C119" s="142"/>
      <c r="D119" s="142"/>
      <c r="E119" s="142"/>
      <c r="F119" s="142"/>
      <c r="G119" s="142"/>
      <c r="H119" s="142"/>
      <c r="I119" s="142"/>
      <c r="J119" s="142"/>
      <c r="K119" s="142"/>
      <c r="L119" s="142"/>
      <c r="M119" s="142"/>
      <c r="N119" s="142"/>
      <c r="O119" s="142"/>
      <c r="P119" s="142"/>
      <c r="Q119" s="142"/>
      <c r="R119" s="142"/>
      <c r="S119" s="142"/>
      <c r="T119" s="142"/>
      <c r="U119" s="143"/>
      <c r="V119" s="111">
        <f>+AP15</f>
        <v>0</v>
      </c>
      <c r="W119" s="111">
        <f t="shared" ref="W119:AA119" si="30">+AQ15</f>
        <v>0</v>
      </c>
      <c r="X119" s="111">
        <f t="shared" si="30"/>
        <v>0</v>
      </c>
      <c r="Y119" s="111">
        <f t="shared" si="30"/>
        <v>2</v>
      </c>
      <c r="Z119" s="111">
        <f t="shared" si="30"/>
        <v>3</v>
      </c>
      <c r="AA119" s="111">
        <f t="shared" si="30"/>
        <v>0</v>
      </c>
      <c r="AB119" s="111">
        <f>SUM(V119:AA119)</f>
        <v>5</v>
      </c>
      <c r="AC119" s="33">
        <f t="shared" ref="AC119:AH120" si="31">V119/$AB119</f>
        <v>0</v>
      </c>
      <c r="AD119" s="33">
        <f t="shared" si="31"/>
        <v>0</v>
      </c>
      <c r="AE119" s="33">
        <f t="shared" si="31"/>
        <v>0</v>
      </c>
      <c r="AF119" s="33">
        <f t="shared" si="31"/>
        <v>0.4</v>
      </c>
      <c r="AG119" s="33">
        <f t="shared" si="31"/>
        <v>0.6</v>
      </c>
      <c r="AH119" s="33">
        <f t="shared" si="31"/>
        <v>0</v>
      </c>
      <c r="AI119" s="55">
        <f>(V119+W119)/(V119+W119+X119+Y119+Z119)</f>
        <v>0</v>
      </c>
      <c r="AJ119" s="55">
        <f>(X119+Y119+Z119)/(V119+W119+X119+Y119+Z119)</f>
        <v>1</v>
      </c>
      <c r="AK119" s="112">
        <f>+BC15</f>
        <v>4.5999999999999996</v>
      </c>
      <c r="AL119" s="112">
        <f t="shared" ref="AL119:AN119" si="32">+BD15</f>
        <v>0.55000000000000004</v>
      </c>
      <c r="AM119" s="113">
        <f t="shared" si="32"/>
        <v>5</v>
      </c>
      <c r="AN119" s="113">
        <f t="shared" si="32"/>
        <v>5</v>
      </c>
      <c r="AO119" s="117"/>
    </row>
    <row r="120" spans="1:41" s="56" customFormat="1" ht="18.75" customHeight="1">
      <c r="A120" s="54" t="s">
        <v>67</v>
      </c>
      <c r="B120" s="141" t="s">
        <v>68</v>
      </c>
      <c r="C120" s="142"/>
      <c r="D120" s="142"/>
      <c r="E120" s="142"/>
      <c r="F120" s="142"/>
      <c r="G120" s="142"/>
      <c r="H120" s="142"/>
      <c r="I120" s="142"/>
      <c r="J120" s="142"/>
      <c r="K120" s="142"/>
      <c r="L120" s="142"/>
      <c r="M120" s="142"/>
      <c r="N120" s="142"/>
      <c r="O120" s="142"/>
      <c r="P120" s="142"/>
      <c r="Q120" s="142"/>
      <c r="R120" s="142"/>
      <c r="S120" s="142"/>
      <c r="T120" s="142"/>
      <c r="U120" s="143"/>
      <c r="V120" s="111">
        <f>+AP16</f>
        <v>0</v>
      </c>
      <c r="W120" s="111">
        <f t="shared" ref="W120:AA120" si="33">+AQ16</f>
        <v>0</v>
      </c>
      <c r="X120" s="111">
        <f t="shared" si="33"/>
        <v>0</v>
      </c>
      <c r="Y120" s="111">
        <f t="shared" si="33"/>
        <v>0</v>
      </c>
      <c r="Z120" s="111">
        <f t="shared" si="33"/>
        <v>5</v>
      </c>
      <c r="AA120" s="111">
        <f t="shared" si="33"/>
        <v>0</v>
      </c>
      <c r="AB120" s="111">
        <f>SUM(V120:AA120)</f>
        <v>5</v>
      </c>
      <c r="AC120" s="33">
        <f t="shared" si="31"/>
        <v>0</v>
      </c>
      <c r="AD120" s="33">
        <f t="shared" si="31"/>
        <v>0</v>
      </c>
      <c r="AE120" s="33">
        <f t="shared" si="31"/>
        <v>0</v>
      </c>
      <c r="AF120" s="33">
        <f t="shared" si="31"/>
        <v>0</v>
      </c>
      <c r="AG120" s="33">
        <f t="shared" si="31"/>
        <v>1</v>
      </c>
      <c r="AH120" s="33">
        <f t="shared" si="31"/>
        <v>0</v>
      </c>
      <c r="AI120" s="55">
        <f>(V120+W120)/(V120+W120+X120+Y120+Z120)</f>
        <v>0</v>
      </c>
      <c r="AJ120" s="55">
        <f>(X120+Y120+Z120)/(V120+W120+X120+Y120+Z120)</f>
        <v>1</v>
      </c>
      <c r="AK120" s="112">
        <f>+BC16</f>
        <v>5</v>
      </c>
      <c r="AL120" s="112">
        <f t="shared" ref="AL120:AN120" si="34">+BD16</f>
        <v>0</v>
      </c>
      <c r="AM120" s="113">
        <f t="shared" si="34"/>
        <v>5</v>
      </c>
      <c r="AN120" s="113">
        <f t="shared" si="34"/>
        <v>5</v>
      </c>
      <c r="AO120" s="117"/>
    </row>
    <row r="121" spans="1:41" s="56" customFormat="1" ht="18.75" customHeight="1">
      <c r="A121" s="89"/>
      <c r="B121" s="89"/>
      <c r="C121" s="89"/>
      <c r="D121" s="89"/>
      <c r="E121" s="89"/>
      <c r="F121" s="89"/>
      <c r="G121" s="89"/>
      <c r="H121" s="89"/>
      <c r="I121" s="89"/>
      <c r="J121" s="89"/>
      <c r="K121" s="89"/>
      <c r="L121" s="89"/>
      <c r="M121" s="89"/>
      <c r="N121" s="89"/>
      <c r="O121" s="89"/>
      <c r="P121" s="89"/>
      <c r="Q121" s="89"/>
      <c r="R121" s="89"/>
      <c r="S121" s="89"/>
      <c r="T121" s="89"/>
      <c r="U121" s="89"/>
      <c r="V121" s="89"/>
      <c r="W121" s="89"/>
      <c r="X121" s="89"/>
      <c r="Y121" s="89"/>
      <c r="Z121" s="89"/>
      <c r="AA121" s="89"/>
      <c r="AB121" s="89"/>
      <c r="AC121" s="89"/>
      <c r="AD121" s="89"/>
      <c r="AE121" s="89"/>
      <c r="AF121" s="89"/>
      <c r="AG121" s="89"/>
      <c r="AH121" s="89"/>
      <c r="AI121" s="89"/>
      <c r="AJ121" s="89"/>
      <c r="AK121" s="89"/>
      <c r="AL121" s="89"/>
      <c r="AM121" s="89"/>
      <c r="AN121" s="89"/>
      <c r="AO121" s="117"/>
    </row>
    <row r="122" spans="1:41" s="56" customFormat="1" ht="18.75" customHeight="1">
      <c r="A122" s="119" t="s">
        <v>135</v>
      </c>
      <c r="B122" s="119"/>
      <c r="C122" s="119"/>
      <c r="D122" s="119"/>
      <c r="E122" s="119"/>
      <c r="F122" s="119"/>
      <c r="G122" s="119"/>
      <c r="H122" s="119"/>
      <c r="I122" s="119"/>
      <c r="J122" s="119"/>
      <c r="K122" s="119"/>
      <c r="L122" s="119"/>
      <c r="M122" s="119"/>
      <c r="N122" s="119"/>
      <c r="O122" s="119"/>
      <c r="P122" s="119"/>
      <c r="Q122" s="119"/>
      <c r="R122" s="119"/>
      <c r="S122" s="119"/>
      <c r="T122" s="119"/>
      <c r="U122" s="119"/>
      <c r="V122" s="58"/>
      <c r="W122" s="58"/>
      <c r="X122" s="58"/>
      <c r="Y122" s="58"/>
      <c r="Z122" s="58"/>
      <c r="AA122" s="58"/>
      <c r="AB122" s="58"/>
      <c r="AC122" s="58"/>
      <c r="AD122" s="58"/>
      <c r="AE122" s="58"/>
      <c r="AF122" s="58"/>
      <c r="AG122" s="58"/>
      <c r="AH122" s="58"/>
      <c r="AI122" s="58"/>
      <c r="AJ122" s="58"/>
      <c r="AK122" s="58"/>
      <c r="AL122" s="58"/>
      <c r="AM122" s="58"/>
      <c r="AN122" s="59"/>
      <c r="AO122" s="117"/>
    </row>
    <row r="123" spans="1:41" s="56" customFormat="1" ht="18.75" customHeight="1" thickBot="1">
      <c r="A123" s="120"/>
      <c r="B123" s="120"/>
      <c r="C123" s="120"/>
      <c r="D123" s="120"/>
      <c r="E123" s="120"/>
      <c r="F123" s="120"/>
      <c r="G123" s="120"/>
      <c r="H123" s="120"/>
      <c r="I123" s="120"/>
      <c r="J123" s="120"/>
      <c r="K123" s="120"/>
      <c r="L123" s="120"/>
      <c r="M123" s="120"/>
      <c r="N123" s="120"/>
      <c r="O123" s="120"/>
      <c r="P123" s="120"/>
      <c r="Q123" s="120"/>
      <c r="R123" s="120"/>
      <c r="S123" s="120"/>
      <c r="T123" s="120"/>
      <c r="U123" s="120"/>
      <c r="V123" s="58"/>
      <c r="W123" s="58"/>
      <c r="X123" s="58"/>
      <c r="Y123" s="58"/>
      <c r="Z123" s="58"/>
      <c r="AA123" s="58"/>
      <c r="AB123" s="58"/>
      <c r="AC123" s="58"/>
      <c r="AD123" s="58"/>
      <c r="AE123" s="58"/>
      <c r="AF123" s="58"/>
      <c r="AG123" s="58"/>
      <c r="AH123" s="58"/>
      <c r="AI123" s="58"/>
      <c r="AJ123" s="58"/>
      <c r="AK123" s="58"/>
      <c r="AL123" s="58"/>
      <c r="AM123" s="58"/>
      <c r="AN123" s="59"/>
      <c r="AO123" s="117"/>
    </row>
    <row r="124" spans="1:41" s="56" customFormat="1" ht="18.75" customHeight="1">
      <c r="A124" s="19"/>
      <c r="B124" s="19"/>
      <c r="C124" s="19"/>
      <c r="D124" s="19"/>
      <c r="E124" s="19"/>
      <c r="F124" s="19"/>
      <c r="G124" s="19"/>
      <c r="H124" s="19"/>
      <c r="I124" s="19"/>
      <c r="J124" s="19"/>
      <c r="K124" s="19"/>
      <c r="L124" s="19"/>
      <c r="M124" s="19"/>
      <c r="N124" s="19"/>
      <c r="O124" s="19"/>
      <c r="P124" s="19"/>
      <c r="Q124" s="19"/>
      <c r="R124" s="19"/>
      <c r="S124" s="19"/>
      <c r="T124" s="19"/>
      <c r="U124" s="19"/>
      <c r="V124" s="121" t="s">
        <v>15</v>
      </c>
      <c r="W124" s="122"/>
      <c r="X124" s="122"/>
      <c r="Y124" s="122"/>
      <c r="Z124" s="122"/>
      <c r="AA124" s="123"/>
      <c r="AB124" s="42"/>
      <c r="AC124" s="121" t="s">
        <v>16</v>
      </c>
      <c r="AD124" s="122"/>
      <c r="AE124" s="122"/>
      <c r="AF124" s="122"/>
      <c r="AG124" s="122"/>
      <c r="AH124" s="123"/>
      <c r="AI124" s="168" t="s">
        <v>17</v>
      </c>
      <c r="AJ124" s="169"/>
      <c r="AK124" s="131" t="s">
        <v>18</v>
      </c>
      <c r="AL124" s="131"/>
      <c r="AM124" s="131"/>
      <c r="AN124" s="131"/>
      <c r="AO124" s="117"/>
    </row>
    <row r="125" spans="1:41" s="56" customFormat="1" ht="42" customHeight="1" thickBot="1">
      <c r="A125" s="139" t="s">
        <v>69</v>
      </c>
      <c r="B125" s="139"/>
      <c r="C125" s="139"/>
      <c r="D125" s="139"/>
      <c r="E125" s="139"/>
      <c r="F125" s="139"/>
      <c r="G125" s="139"/>
      <c r="H125" s="139"/>
      <c r="I125" s="139"/>
      <c r="J125" s="139"/>
      <c r="K125" s="139"/>
      <c r="L125" s="139"/>
      <c r="M125" s="139"/>
      <c r="N125" s="139"/>
      <c r="O125" s="139"/>
      <c r="P125" s="139"/>
      <c r="Q125" s="139"/>
      <c r="R125" s="139"/>
      <c r="S125" s="139"/>
      <c r="T125" s="139"/>
      <c r="U125" s="163"/>
      <c r="V125" s="124"/>
      <c r="W125" s="125"/>
      <c r="X125" s="125"/>
      <c r="Y125" s="125"/>
      <c r="Z125" s="125"/>
      <c r="AA125" s="126"/>
      <c r="AB125" s="42"/>
      <c r="AC125" s="124"/>
      <c r="AD125" s="125"/>
      <c r="AE125" s="125"/>
      <c r="AF125" s="125"/>
      <c r="AG125" s="125"/>
      <c r="AH125" s="126"/>
      <c r="AI125" s="170"/>
      <c r="AJ125" s="171"/>
      <c r="AK125" s="131"/>
      <c r="AL125" s="131"/>
      <c r="AM125" s="131"/>
      <c r="AN125" s="131"/>
      <c r="AO125" s="117"/>
    </row>
    <row r="126" spans="1:41" s="56" customFormat="1" ht="45" customHeight="1">
      <c r="A126" s="132"/>
      <c r="B126" s="132"/>
      <c r="C126" s="132"/>
      <c r="D126" s="132"/>
      <c r="E126" s="132"/>
      <c r="F126" s="132"/>
      <c r="G126" s="132"/>
      <c r="H126" s="132"/>
      <c r="I126" s="132"/>
      <c r="J126" s="132"/>
      <c r="K126" s="132"/>
      <c r="L126" s="132"/>
      <c r="M126" s="132"/>
      <c r="N126" s="132"/>
      <c r="O126" s="132"/>
      <c r="P126" s="132"/>
      <c r="Q126" s="132"/>
      <c r="R126" s="132"/>
      <c r="S126" s="132"/>
      <c r="T126" s="132"/>
      <c r="U126" s="133"/>
      <c r="V126" s="43">
        <v>1</v>
      </c>
      <c r="W126" s="44">
        <v>2</v>
      </c>
      <c r="X126" s="44">
        <v>3</v>
      </c>
      <c r="Y126" s="44">
        <v>4</v>
      </c>
      <c r="Z126" s="44">
        <v>5</v>
      </c>
      <c r="AA126" s="45" t="s">
        <v>20</v>
      </c>
      <c r="AB126" s="46" t="s">
        <v>21</v>
      </c>
      <c r="AC126" s="47">
        <v>1</v>
      </c>
      <c r="AD126" s="48">
        <v>2</v>
      </c>
      <c r="AE126" s="48">
        <v>3</v>
      </c>
      <c r="AF126" s="48">
        <v>4</v>
      </c>
      <c r="AG126" s="48">
        <v>5</v>
      </c>
      <c r="AH126" s="49" t="s">
        <v>20</v>
      </c>
      <c r="AI126" s="50" t="s">
        <v>22</v>
      </c>
      <c r="AJ126" s="50" t="s">
        <v>23</v>
      </c>
      <c r="AK126" s="51" t="s">
        <v>24</v>
      </c>
      <c r="AL126" s="52" t="s">
        <v>25</v>
      </c>
      <c r="AM126" s="52" t="s">
        <v>26</v>
      </c>
      <c r="AN126" s="52" t="s">
        <v>27</v>
      </c>
      <c r="AO126" s="117"/>
    </row>
    <row r="127" spans="1:41" ht="21" customHeight="1">
      <c r="A127" s="54" t="s">
        <v>70</v>
      </c>
      <c r="B127" s="141" t="s">
        <v>71</v>
      </c>
      <c r="C127" s="142"/>
      <c r="D127" s="142"/>
      <c r="E127" s="142"/>
      <c r="F127" s="142"/>
      <c r="G127" s="142"/>
      <c r="H127" s="142"/>
      <c r="I127" s="142"/>
      <c r="J127" s="142"/>
      <c r="K127" s="142"/>
      <c r="L127" s="142"/>
      <c r="M127" s="142"/>
      <c r="N127" s="142"/>
      <c r="O127" s="142"/>
      <c r="P127" s="142"/>
      <c r="Q127" s="142"/>
      <c r="R127" s="142"/>
      <c r="S127" s="142"/>
      <c r="T127" s="142"/>
      <c r="U127" s="143"/>
      <c r="V127" s="111">
        <f>+AP17</f>
        <v>0</v>
      </c>
      <c r="W127" s="111">
        <f t="shared" ref="W127:AA127" si="35">+AQ17</f>
        <v>0</v>
      </c>
      <c r="X127" s="111">
        <f t="shared" si="35"/>
        <v>0</v>
      </c>
      <c r="Y127" s="111">
        <f t="shared" si="35"/>
        <v>3</v>
      </c>
      <c r="Z127" s="111">
        <f t="shared" si="35"/>
        <v>2</v>
      </c>
      <c r="AA127" s="111">
        <f t="shared" si="35"/>
        <v>0</v>
      </c>
      <c r="AB127" s="111">
        <f>SUM(V127:AA127)</f>
        <v>5</v>
      </c>
      <c r="AC127" s="33">
        <f t="shared" ref="AC127:AH127" si="36">V127/$AB127</f>
        <v>0</v>
      </c>
      <c r="AD127" s="33">
        <f t="shared" si="36"/>
        <v>0</v>
      </c>
      <c r="AE127" s="33">
        <f t="shared" si="36"/>
        <v>0</v>
      </c>
      <c r="AF127" s="33">
        <f t="shared" si="36"/>
        <v>0.6</v>
      </c>
      <c r="AG127" s="33">
        <f t="shared" si="36"/>
        <v>0.4</v>
      </c>
      <c r="AH127" s="33">
        <f t="shared" si="36"/>
        <v>0</v>
      </c>
      <c r="AI127" s="55">
        <f>(V127+W127)/(V127+W127+X127+Y127+Z127)</f>
        <v>0</v>
      </c>
      <c r="AJ127" s="55">
        <f>(X127+Y127+Z127)/(V127+W127+X127+Y127+Z127)</f>
        <v>1</v>
      </c>
      <c r="AK127" s="112">
        <f>+BC17</f>
        <v>4.4000000000000004</v>
      </c>
      <c r="AL127" s="112">
        <f t="shared" ref="AL127:AN127" si="37">+BD17</f>
        <v>0.55000000000000004</v>
      </c>
      <c r="AM127" s="113">
        <f t="shared" si="37"/>
        <v>4</v>
      </c>
      <c r="AN127" s="113">
        <f t="shared" si="37"/>
        <v>4</v>
      </c>
    </row>
    <row r="128" spans="1:41" ht="21" customHeight="1"/>
    <row r="129" spans="1:41" ht="21" customHeight="1"/>
    <row r="130" spans="1:41" ht="21" customHeight="1"/>
    <row r="131" spans="1:41" ht="21" customHeight="1"/>
    <row r="132" spans="1:41" ht="21" customHeight="1"/>
    <row r="133" spans="1:41" ht="21" customHeight="1"/>
    <row r="134" spans="1:41" ht="21" customHeight="1"/>
    <row r="135" spans="1:41" ht="21" customHeight="1">
      <c r="A135" s="68"/>
      <c r="B135" s="63"/>
      <c r="C135" s="63"/>
      <c r="D135" s="63"/>
      <c r="E135" s="63"/>
      <c r="F135" s="63"/>
      <c r="G135" s="63"/>
      <c r="H135" s="63"/>
      <c r="I135" s="63"/>
      <c r="J135" s="63"/>
      <c r="K135" s="63"/>
      <c r="L135" s="63"/>
      <c r="M135" s="63"/>
      <c r="N135" s="63"/>
      <c r="O135" s="63"/>
      <c r="P135" s="63"/>
      <c r="Q135" s="63"/>
      <c r="R135" s="63"/>
      <c r="S135" s="63"/>
      <c r="T135" s="63"/>
      <c r="U135" s="63"/>
      <c r="V135" s="79"/>
      <c r="W135" s="79"/>
      <c r="X135" s="79"/>
      <c r="Y135" s="79"/>
      <c r="Z135" s="79"/>
      <c r="AA135" s="79"/>
      <c r="AB135" s="79"/>
      <c r="AC135" s="70"/>
      <c r="AD135" s="70"/>
      <c r="AE135" s="70"/>
      <c r="AF135" s="70"/>
      <c r="AG135" s="70"/>
      <c r="AH135" s="70"/>
      <c r="AI135" s="70"/>
      <c r="AJ135" s="70"/>
      <c r="AK135" s="79"/>
      <c r="AL135" s="79"/>
      <c r="AM135" s="79"/>
      <c r="AN135" s="79"/>
    </row>
    <row r="136" spans="1:41" ht="21" customHeight="1">
      <c r="A136" s="68"/>
      <c r="B136" s="63"/>
      <c r="C136" s="63"/>
      <c r="D136" s="63"/>
      <c r="E136" s="63"/>
      <c r="F136" s="63"/>
      <c r="G136" s="63"/>
      <c r="H136" s="63"/>
      <c r="I136" s="63"/>
      <c r="J136" s="63"/>
      <c r="K136" s="63"/>
      <c r="L136" s="63"/>
      <c r="M136" s="63"/>
      <c r="N136" s="63"/>
      <c r="O136" s="63"/>
      <c r="P136" s="63"/>
      <c r="Q136" s="63"/>
      <c r="R136" s="63"/>
      <c r="S136" s="63"/>
      <c r="T136" s="63"/>
      <c r="U136" s="63"/>
      <c r="V136" s="79"/>
      <c r="W136" s="79"/>
      <c r="X136" s="79"/>
      <c r="Y136" s="79"/>
      <c r="Z136" s="79"/>
      <c r="AA136" s="79"/>
      <c r="AB136" s="79"/>
      <c r="AC136" s="70"/>
      <c r="AD136" s="70"/>
      <c r="AE136" s="70"/>
      <c r="AF136" s="70"/>
      <c r="AG136" s="70"/>
      <c r="AH136" s="70"/>
      <c r="AI136" s="70"/>
      <c r="AJ136" s="70"/>
      <c r="AK136" s="79"/>
      <c r="AL136" s="79"/>
      <c r="AM136" s="79"/>
      <c r="AN136" s="79"/>
    </row>
    <row r="137" spans="1:41" ht="21" customHeight="1">
      <c r="A137" s="68"/>
      <c r="B137" s="105"/>
      <c r="C137" s="63"/>
      <c r="D137" s="63"/>
      <c r="E137" s="63"/>
      <c r="F137" s="63"/>
      <c r="G137" s="63"/>
      <c r="H137" s="63"/>
      <c r="I137" s="63"/>
      <c r="J137" s="63"/>
      <c r="K137" s="63"/>
      <c r="L137" s="63"/>
      <c r="M137" s="63"/>
      <c r="N137" s="63"/>
      <c r="O137" s="63"/>
      <c r="P137" s="63"/>
      <c r="Q137" s="63"/>
      <c r="R137" s="63"/>
      <c r="S137" s="63"/>
      <c r="T137" s="63"/>
      <c r="U137" s="63"/>
      <c r="V137" s="79"/>
      <c r="W137" s="79"/>
      <c r="X137" s="79"/>
      <c r="Y137" s="79"/>
      <c r="Z137" s="79"/>
      <c r="AA137" s="79"/>
      <c r="AB137" s="79"/>
      <c r="AC137" s="70"/>
      <c r="AD137" s="70"/>
      <c r="AE137" s="70"/>
      <c r="AF137" s="70"/>
      <c r="AG137" s="70"/>
      <c r="AH137" s="70"/>
      <c r="AI137" s="70"/>
      <c r="AJ137" s="70"/>
      <c r="AK137" s="79"/>
      <c r="AL137" s="79"/>
      <c r="AM137" s="79"/>
      <c r="AN137" s="79"/>
    </row>
    <row r="138" spans="1:41" s="53" customFormat="1" ht="39" customHeight="1">
      <c r="A138" s="167"/>
      <c r="B138" s="167"/>
      <c r="C138" s="167"/>
      <c r="D138" s="167"/>
      <c r="E138" s="167"/>
      <c r="F138" s="167"/>
      <c r="G138" s="167"/>
      <c r="H138" s="167"/>
      <c r="I138" s="167"/>
      <c r="J138" s="167"/>
      <c r="K138" s="167"/>
      <c r="L138" s="167"/>
      <c r="M138" s="167"/>
      <c r="N138" s="167"/>
      <c r="O138" s="167"/>
      <c r="P138" s="167"/>
      <c r="Q138" s="167"/>
      <c r="R138" s="167"/>
      <c r="S138" s="167"/>
      <c r="T138" s="167"/>
      <c r="U138" s="167"/>
      <c r="V138" s="89"/>
      <c r="W138" s="89"/>
      <c r="X138" s="167"/>
      <c r="Y138" s="167"/>
      <c r="Z138" s="167"/>
      <c r="AA138" s="167"/>
      <c r="AB138" s="167"/>
      <c r="AC138" s="167"/>
      <c r="AD138" s="167"/>
      <c r="AE138" s="167"/>
      <c r="AF138" s="167"/>
      <c r="AG138" s="167"/>
      <c r="AH138" s="167"/>
      <c r="AI138" s="167"/>
      <c r="AJ138" s="167"/>
      <c r="AK138" s="167"/>
      <c r="AL138" s="167"/>
      <c r="AM138" s="167"/>
      <c r="AN138" s="167"/>
      <c r="AO138" s="106"/>
    </row>
    <row r="139" spans="1:41" ht="21" customHeight="1">
      <c r="A139" s="68"/>
      <c r="B139" s="63"/>
      <c r="C139" s="63"/>
      <c r="D139" s="63"/>
      <c r="E139" s="63"/>
      <c r="F139" s="63"/>
      <c r="G139" s="63"/>
      <c r="H139" s="63"/>
      <c r="I139" s="63"/>
      <c r="J139" s="63"/>
      <c r="K139" s="63"/>
      <c r="L139" s="63"/>
      <c r="M139" s="63"/>
      <c r="N139" s="63"/>
      <c r="O139" s="63"/>
      <c r="P139" s="63"/>
      <c r="Q139" s="63"/>
      <c r="R139" s="63"/>
      <c r="S139" s="63"/>
      <c r="T139" s="63"/>
      <c r="U139" s="63"/>
      <c r="V139" s="79"/>
      <c r="W139" s="79"/>
      <c r="X139" s="79"/>
      <c r="Y139" s="79"/>
      <c r="Z139" s="79"/>
      <c r="AA139" s="79"/>
      <c r="AB139" s="79"/>
      <c r="AC139" s="70"/>
      <c r="AD139" s="70"/>
      <c r="AE139" s="70"/>
      <c r="AF139" s="70"/>
      <c r="AG139" s="70"/>
      <c r="AH139" s="70"/>
      <c r="AI139" s="70"/>
      <c r="AJ139" s="70"/>
      <c r="AK139" s="79"/>
      <c r="AL139" s="79"/>
      <c r="AM139" s="79"/>
      <c r="AN139" s="79"/>
    </row>
    <row r="140" spans="1:41" ht="21" customHeight="1">
      <c r="A140" s="105"/>
      <c r="B140" s="63"/>
      <c r="C140" s="63"/>
      <c r="D140" s="63"/>
      <c r="E140" s="63"/>
      <c r="F140" s="63"/>
      <c r="G140" s="63"/>
      <c r="H140" s="63"/>
      <c r="I140" s="63"/>
      <c r="J140" s="63"/>
      <c r="K140" s="63"/>
      <c r="L140" s="63"/>
      <c r="M140" s="63"/>
      <c r="N140" s="63"/>
      <c r="O140" s="63"/>
      <c r="P140" s="63"/>
      <c r="Q140" s="63"/>
      <c r="R140" s="63"/>
      <c r="S140" s="63"/>
      <c r="T140" s="63"/>
      <c r="U140" s="63"/>
      <c r="V140" s="79"/>
      <c r="W140" s="79"/>
      <c r="X140" s="79"/>
      <c r="Y140" s="79"/>
      <c r="Z140" s="79"/>
      <c r="AA140" s="79"/>
      <c r="AB140" s="79"/>
      <c r="AC140" s="70"/>
      <c r="AD140" s="70"/>
      <c r="AE140" s="70"/>
      <c r="AF140" s="70"/>
      <c r="AG140" s="70"/>
      <c r="AH140" s="70"/>
      <c r="AI140" s="70"/>
      <c r="AJ140" s="70"/>
      <c r="AK140" s="79"/>
      <c r="AL140" s="79"/>
      <c r="AM140" s="79"/>
      <c r="AN140" s="79"/>
    </row>
    <row r="141" spans="1:41" ht="21" customHeight="1">
      <c r="A141" s="105"/>
      <c r="B141" s="63"/>
      <c r="C141" s="63"/>
      <c r="D141" s="63"/>
      <c r="E141" s="63"/>
      <c r="F141" s="63"/>
      <c r="G141" s="63"/>
      <c r="H141" s="63"/>
      <c r="I141" s="63"/>
      <c r="J141" s="63"/>
      <c r="K141" s="63"/>
      <c r="L141" s="63"/>
      <c r="M141" s="63"/>
      <c r="N141" s="63"/>
      <c r="O141" s="63"/>
      <c r="P141" s="63"/>
      <c r="Q141" s="63"/>
      <c r="R141" s="63"/>
      <c r="S141" s="63"/>
      <c r="T141" s="63"/>
      <c r="U141" s="63"/>
      <c r="V141" s="79"/>
      <c r="W141" s="79"/>
      <c r="X141" s="79"/>
      <c r="Y141" s="79"/>
      <c r="Z141" s="79"/>
      <c r="AA141" s="79"/>
      <c r="AB141" s="79"/>
      <c r="AC141" s="70"/>
      <c r="AD141" s="70"/>
      <c r="AE141" s="70"/>
      <c r="AF141" s="70"/>
      <c r="AG141" s="70"/>
      <c r="AH141" s="70"/>
      <c r="AI141" s="70"/>
      <c r="AJ141" s="70"/>
      <c r="AK141" s="79"/>
      <c r="AL141" s="79"/>
      <c r="AM141" s="79"/>
      <c r="AN141" s="79"/>
    </row>
    <row r="142" spans="1:41" ht="21" customHeight="1">
      <c r="A142" s="68"/>
      <c r="B142" s="63"/>
      <c r="C142" s="63"/>
      <c r="D142" s="63"/>
      <c r="E142" s="63"/>
      <c r="F142" s="63"/>
      <c r="G142" s="63"/>
      <c r="H142" s="63"/>
      <c r="I142" s="63"/>
      <c r="J142" s="63"/>
      <c r="K142" s="63"/>
      <c r="L142" s="63"/>
      <c r="M142" s="63"/>
      <c r="N142" s="63"/>
      <c r="O142" s="63"/>
      <c r="P142" s="63"/>
      <c r="Q142" s="63"/>
      <c r="R142" s="63"/>
      <c r="S142" s="63"/>
      <c r="T142" s="63"/>
      <c r="U142" s="63"/>
      <c r="V142" s="79"/>
      <c r="W142" s="79"/>
      <c r="X142" s="79"/>
      <c r="Y142" s="79"/>
      <c r="Z142" s="79"/>
      <c r="AA142" s="79"/>
      <c r="AB142" s="79"/>
      <c r="AC142" s="70"/>
      <c r="AD142" s="70"/>
      <c r="AE142" s="70"/>
      <c r="AF142" s="70"/>
      <c r="AG142" s="70"/>
      <c r="AH142" s="70"/>
      <c r="AI142" s="70"/>
      <c r="AJ142" s="70"/>
      <c r="AK142" s="79"/>
      <c r="AL142" s="79"/>
      <c r="AM142" s="79"/>
      <c r="AN142" s="79"/>
    </row>
    <row r="143" spans="1:41" ht="21" customHeight="1">
      <c r="A143" s="68"/>
      <c r="B143" s="63"/>
      <c r="C143" s="63"/>
      <c r="D143" s="63"/>
      <c r="E143" s="63"/>
      <c r="F143" s="63"/>
      <c r="G143" s="63"/>
      <c r="H143" s="63"/>
      <c r="I143" s="63"/>
      <c r="J143" s="63"/>
      <c r="K143" s="63"/>
      <c r="L143" s="63"/>
      <c r="M143" s="63"/>
      <c r="N143" s="63"/>
      <c r="O143" s="63"/>
      <c r="P143" s="63"/>
      <c r="Q143" s="63"/>
      <c r="R143" s="63"/>
      <c r="S143" s="63"/>
      <c r="T143" s="63"/>
      <c r="U143" s="63"/>
      <c r="V143" s="79"/>
      <c r="W143" s="79"/>
      <c r="X143" s="79"/>
      <c r="Y143" s="79"/>
      <c r="Z143" s="79"/>
      <c r="AA143" s="79"/>
      <c r="AB143" s="79"/>
      <c r="AC143" s="70"/>
      <c r="AD143" s="70"/>
      <c r="AE143" s="70"/>
      <c r="AF143" s="70"/>
      <c r="AG143" s="70"/>
      <c r="AH143" s="70"/>
      <c r="AI143" s="70"/>
      <c r="AJ143" s="70"/>
      <c r="AK143" s="79"/>
      <c r="AL143" s="79"/>
      <c r="AM143" s="79"/>
      <c r="AN143" s="79"/>
    </row>
    <row r="144" spans="1:41" ht="21" customHeight="1">
      <c r="A144" s="68"/>
      <c r="B144" s="63"/>
      <c r="C144" s="63"/>
      <c r="D144" s="63"/>
      <c r="E144" s="63"/>
      <c r="F144" s="63"/>
      <c r="G144" s="63"/>
      <c r="H144" s="63"/>
      <c r="I144" s="63"/>
      <c r="J144" s="63"/>
      <c r="K144" s="63"/>
      <c r="L144" s="63"/>
      <c r="M144" s="63"/>
      <c r="N144" s="63"/>
      <c r="O144" s="63"/>
      <c r="P144" s="63"/>
      <c r="Q144" s="63"/>
      <c r="R144" s="63"/>
      <c r="S144" s="63"/>
      <c r="T144" s="63"/>
      <c r="U144" s="63"/>
      <c r="V144" s="79"/>
      <c r="W144" s="79"/>
      <c r="X144" s="79"/>
      <c r="Y144" s="79"/>
      <c r="Z144" s="79"/>
      <c r="AA144" s="79"/>
      <c r="AB144" s="79"/>
      <c r="AC144" s="70"/>
      <c r="AD144" s="70"/>
      <c r="AE144" s="70"/>
      <c r="AF144" s="70"/>
      <c r="AG144" s="70"/>
      <c r="AH144" s="70"/>
      <c r="AI144" s="70"/>
      <c r="AJ144" s="70"/>
      <c r="AK144" s="79"/>
      <c r="AL144" s="79"/>
      <c r="AM144" s="79"/>
      <c r="AN144" s="79"/>
    </row>
    <row r="145" spans="1:40" ht="21" customHeight="1">
      <c r="A145" s="68"/>
      <c r="B145" s="63"/>
      <c r="C145" s="63"/>
      <c r="D145" s="63"/>
      <c r="E145" s="63"/>
      <c r="F145" s="63"/>
      <c r="G145" s="63"/>
      <c r="H145" s="63"/>
      <c r="I145" s="63"/>
      <c r="J145" s="63"/>
      <c r="K145" s="63"/>
      <c r="L145" s="63"/>
      <c r="M145" s="63"/>
      <c r="N145" s="63"/>
      <c r="O145" s="63"/>
      <c r="P145" s="63"/>
      <c r="Q145" s="63"/>
      <c r="R145" s="63"/>
      <c r="S145" s="63"/>
      <c r="T145" s="63"/>
      <c r="U145" s="63"/>
      <c r="V145" s="79"/>
      <c r="W145" s="79"/>
      <c r="X145" s="79"/>
      <c r="Y145" s="79"/>
      <c r="Z145" s="79"/>
      <c r="AA145" s="79"/>
      <c r="AB145" s="79"/>
      <c r="AC145" s="70"/>
      <c r="AD145" s="70"/>
      <c r="AE145" s="70"/>
      <c r="AF145" s="70"/>
      <c r="AG145" s="70"/>
      <c r="AH145" s="70"/>
      <c r="AI145" s="70"/>
      <c r="AJ145" s="70"/>
      <c r="AK145" s="79"/>
      <c r="AL145" s="79"/>
      <c r="AM145" s="79"/>
      <c r="AN145" s="79"/>
    </row>
    <row r="146" spans="1:40" ht="21" customHeight="1">
      <c r="A146" s="68"/>
      <c r="B146" s="63"/>
      <c r="C146" s="63"/>
      <c r="D146" s="63"/>
      <c r="E146" s="63"/>
      <c r="F146" s="63"/>
      <c r="G146" s="63"/>
      <c r="H146" s="63"/>
      <c r="I146" s="63"/>
      <c r="J146" s="63"/>
      <c r="K146" s="63"/>
      <c r="L146" s="63"/>
      <c r="M146" s="63"/>
      <c r="N146" s="63"/>
      <c r="O146" s="63"/>
      <c r="P146" s="63"/>
      <c r="Q146" s="63"/>
      <c r="R146" s="63"/>
      <c r="S146" s="63"/>
      <c r="T146" s="63"/>
      <c r="U146" s="63"/>
      <c r="V146" s="79"/>
      <c r="W146" s="79"/>
      <c r="X146" s="79"/>
      <c r="Y146" s="79"/>
      <c r="Z146" s="79"/>
      <c r="AA146" s="79"/>
      <c r="AB146" s="79"/>
      <c r="AC146" s="70"/>
      <c r="AD146" s="70"/>
      <c r="AE146" s="70"/>
      <c r="AF146" s="70"/>
      <c r="AG146" s="70"/>
      <c r="AH146" s="70"/>
      <c r="AI146" s="70"/>
      <c r="AJ146" s="70"/>
      <c r="AK146" s="79"/>
      <c r="AL146" s="79"/>
      <c r="AM146" s="79"/>
      <c r="AN146" s="79"/>
    </row>
    <row r="149" spans="1:40" ht="38.25" customHeight="1">
      <c r="A149" s="42"/>
      <c r="B149" s="42"/>
      <c r="C149" s="42"/>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80"/>
      <c r="AL149" s="42"/>
      <c r="AM149" s="42"/>
      <c r="AN149" s="42"/>
    </row>
    <row r="150" spans="1:40">
      <c r="A150" s="42"/>
      <c r="B150" s="42"/>
      <c r="C150" s="42"/>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row>
    <row r="151" spans="1:40">
      <c r="A151" s="89" t="s">
        <v>72</v>
      </c>
      <c r="B151" s="89" t="s">
        <v>73</v>
      </c>
      <c r="C151" s="42"/>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row>
    <row r="152" spans="1:40">
      <c r="A152" s="42">
        <f>+AQ74</f>
        <v>1</v>
      </c>
      <c r="B152" s="42">
        <f>+AQ75</f>
        <v>4</v>
      </c>
      <c r="C152" s="42"/>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row>
    <row r="153" spans="1:40">
      <c r="A153" s="42"/>
      <c r="B153" s="42"/>
      <c r="C153" s="42"/>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row>
    <row r="154" spans="1:40">
      <c r="A154" s="42"/>
      <c r="B154" s="42"/>
    </row>
  </sheetData>
  <mergeCells count="77">
    <mergeCell ref="A47:U47"/>
    <mergeCell ref="A1:AE1"/>
    <mergeCell ref="A6:AN6"/>
    <mergeCell ref="A7:AN7"/>
    <mergeCell ref="A8:AN8"/>
    <mergeCell ref="A11:G11"/>
    <mergeCell ref="A18:U18"/>
    <mergeCell ref="A43:U44"/>
    <mergeCell ref="V45:AA46"/>
    <mergeCell ref="AC45:AH46"/>
    <mergeCell ref="AI45:AJ46"/>
    <mergeCell ref="AK45:AN46"/>
    <mergeCell ref="B60:U60"/>
    <mergeCell ref="B48:U48"/>
    <mergeCell ref="B49:U49"/>
    <mergeCell ref="B50:U50"/>
    <mergeCell ref="A54:U55"/>
    <mergeCell ref="AI56:AJ57"/>
    <mergeCell ref="AK56:AN57"/>
    <mergeCell ref="B57:C57"/>
    <mergeCell ref="A58:U58"/>
    <mergeCell ref="B59:U59"/>
    <mergeCell ref="V56:AA57"/>
    <mergeCell ref="AC56:AH57"/>
    <mergeCell ref="AK77:AN78"/>
    <mergeCell ref="A78:U79"/>
    <mergeCell ref="A66:U67"/>
    <mergeCell ref="V68:AA69"/>
    <mergeCell ref="AC68:AH69"/>
    <mergeCell ref="AI68:AJ69"/>
    <mergeCell ref="AK68:AN69"/>
    <mergeCell ref="A69:U70"/>
    <mergeCell ref="B71:U71"/>
    <mergeCell ref="A75:U76"/>
    <mergeCell ref="V77:AA78"/>
    <mergeCell ref="AC77:AH78"/>
    <mergeCell ref="AI77:AJ78"/>
    <mergeCell ref="B80:U80"/>
    <mergeCell ref="B81:U81"/>
    <mergeCell ref="A83:U84"/>
    <mergeCell ref="V85:AA86"/>
    <mergeCell ref="AC85:AH86"/>
    <mergeCell ref="V93:AA94"/>
    <mergeCell ref="AC93:AH94"/>
    <mergeCell ref="AI93:AJ94"/>
    <mergeCell ref="AK93:AN94"/>
    <mergeCell ref="A94:U95"/>
    <mergeCell ref="AK85:AN86"/>
    <mergeCell ref="A86:U87"/>
    <mergeCell ref="B88:U88"/>
    <mergeCell ref="B89:U89"/>
    <mergeCell ref="A91:U92"/>
    <mergeCell ref="AI85:AJ86"/>
    <mergeCell ref="AK116:AN117"/>
    <mergeCell ref="A117:U118"/>
    <mergeCell ref="B96:U96"/>
    <mergeCell ref="A98:U98"/>
    <mergeCell ref="V105:AA106"/>
    <mergeCell ref="AC105:AH106"/>
    <mergeCell ref="AI105:AJ106"/>
    <mergeCell ref="AK105:AN106"/>
    <mergeCell ref="O108:U108"/>
    <mergeCell ref="A114:U115"/>
    <mergeCell ref="V116:AA117"/>
    <mergeCell ref="AC116:AH117"/>
    <mergeCell ref="AI116:AJ117"/>
    <mergeCell ref="B119:U119"/>
    <mergeCell ref="B120:U120"/>
    <mergeCell ref="A122:U123"/>
    <mergeCell ref="V124:AA125"/>
    <mergeCell ref="AC124:AH125"/>
    <mergeCell ref="AK124:AN125"/>
    <mergeCell ref="A125:U126"/>
    <mergeCell ref="B127:U127"/>
    <mergeCell ref="A138:U138"/>
    <mergeCell ref="X138:AN138"/>
    <mergeCell ref="AI124:AJ125"/>
  </mergeCells>
  <printOptions horizontalCentered="1" verticalCentered="1"/>
  <pageMargins left="0" right="0" top="0" bottom="0" header="0.31496062992125984" footer="0.31496062992125984"/>
  <pageSetup paperSize="9" scale="2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3"/>
  <sheetViews>
    <sheetView workbookViewId="0">
      <selection activeCell="E11" sqref="E11:R11"/>
    </sheetView>
  </sheetViews>
  <sheetFormatPr baseColWidth="10" defaultRowHeight="15"/>
  <cols>
    <col min="1" max="1" width="255.7109375" style="110" bestFit="1" customWidth="1"/>
    <col min="2" max="16384" width="11.42578125" style="110"/>
  </cols>
  <sheetData>
    <row r="1" spans="1:1">
      <c r="A1" s="110" t="s">
        <v>14</v>
      </c>
    </row>
    <row r="2" spans="1:1">
      <c r="A2" s="110" t="s">
        <v>222</v>
      </c>
    </row>
    <row r="4" spans="1:1">
      <c r="A4" s="110" t="s">
        <v>34</v>
      </c>
    </row>
    <row r="7" spans="1:1">
      <c r="A7" s="110" t="s">
        <v>40</v>
      </c>
    </row>
    <row r="10" spans="1:1">
      <c r="A10" s="110" t="s">
        <v>44</v>
      </c>
    </row>
    <row r="14" spans="1:1">
      <c r="A14" s="110" t="s">
        <v>50</v>
      </c>
    </row>
    <row r="15" spans="1:1">
      <c r="A15" s="53"/>
    </row>
    <row r="17" spans="1:1">
      <c r="A17" s="110" t="s">
        <v>56</v>
      </c>
    </row>
    <row r="20" spans="1:1">
      <c r="A20" s="110" t="s">
        <v>63</v>
      </c>
    </row>
    <row r="23" spans="1:1">
      <c r="A23" s="110"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U15"/>
  <sheetViews>
    <sheetView workbookViewId="0">
      <selection activeCell="L16" sqref="L16"/>
    </sheetView>
  </sheetViews>
  <sheetFormatPr baseColWidth="10" defaultRowHeight="15"/>
  <sheetData>
    <row r="1" spans="1:21" ht="15.75">
      <c r="A1" s="135" t="s">
        <v>0</v>
      </c>
      <c r="B1" s="135"/>
      <c r="C1" s="135"/>
      <c r="D1" s="135"/>
      <c r="E1" s="135"/>
      <c r="F1" s="135"/>
      <c r="G1" s="135"/>
      <c r="H1" s="135"/>
      <c r="I1" s="135"/>
      <c r="J1" s="135"/>
      <c r="K1" s="135"/>
      <c r="L1" s="135"/>
      <c r="M1" s="135"/>
      <c r="N1" s="135"/>
      <c r="O1" s="135"/>
      <c r="P1" s="135"/>
      <c r="Q1" s="135"/>
      <c r="R1" s="135"/>
      <c r="S1" s="135"/>
      <c r="T1" s="135"/>
      <c r="U1" s="135"/>
    </row>
    <row r="2" spans="1:21">
      <c r="A2" s="136" t="s">
        <v>1</v>
      </c>
      <c r="B2" s="136"/>
      <c r="C2" s="136"/>
      <c r="D2" s="136"/>
      <c r="E2" s="136"/>
      <c r="F2" s="136"/>
      <c r="G2" s="136"/>
      <c r="H2" s="136"/>
      <c r="I2" s="136"/>
      <c r="J2" s="136"/>
      <c r="K2" s="136"/>
      <c r="L2" s="136"/>
      <c r="M2" s="136"/>
      <c r="N2" s="136"/>
      <c r="O2" s="136"/>
      <c r="P2" s="136"/>
      <c r="Q2" s="136"/>
      <c r="R2" s="136"/>
      <c r="S2" s="136"/>
      <c r="T2" s="136"/>
      <c r="U2" s="136"/>
    </row>
    <row r="3" spans="1:21">
      <c r="A3" s="137" t="s">
        <v>240</v>
      </c>
      <c r="B3" s="137"/>
      <c r="C3" s="137"/>
      <c r="D3" s="137"/>
      <c r="E3" s="137"/>
      <c r="F3" s="137"/>
      <c r="G3" s="137"/>
      <c r="H3" s="137"/>
      <c r="I3" s="137"/>
      <c r="J3" s="137"/>
      <c r="K3" s="137"/>
      <c r="L3" s="137"/>
      <c r="M3" s="137"/>
      <c r="N3" s="137"/>
      <c r="O3" s="137"/>
      <c r="P3" s="137"/>
      <c r="Q3" s="137"/>
      <c r="R3" s="137"/>
      <c r="S3" s="137"/>
      <c r="T3" s="137"/>
      <c r="U3" s="137"/>
    </row>
    <row r="4" spans="1:21" ht="15.75">
      <c r="A4" s="185" t="s">
        <v>227</v>
      </c>
      <c r="B4" s="185"/>
      <c r="C4" s="185"/>
      <c r="D4" s="185"/>
      <c r="E4" s="185"/>
      <c r="F4" s="185"/>
      <c r="G4" s="185"/>
      <c r="H4" s="185"/>
      <c r="I4" s="185"/>
      <c r="J4" s="185"/>
      <c r="K4" s="185"/>
      <c r="L4" s="185"/>
      <c r="M4" s="185"/>
      <c r="N4" s="185"/>
      <c r="O4" s="185"/>
      <c r="P4" s="185"/>
      <c r="Q4" s="185"/>
      <c r="R4" s="185"/>
      <c r="S4" s="185"/>
      <c r="T4" s="185"/>
      <c r="U4" s="185"/>
    </row>
    <row r="5" spans="1:21" ht="26.25" customHeight="1">
      <c r="A5" s="186" t="s">
        <v>228</v>
      </c>
      <c r="B5" s="186"/>
      <c r="C5" s="186"/>
      <c r="D5" s="186"/>
      <c r="E5" s="186"/>
      <c r="F5" s="186"/>
      <c r="G5" s="186"/>
      <c r="H5" s="186"/>
      <c r="I5" s="186"/>
      <c r="J5" s="186"/>
      <c r="K5" s="186"/>
      <c r="L5" s="186"/>
      <c r="M5" s="186"/>
      <c r="N5" s="186"/>
      <c r="O5" s="186"/>
      <c r="P5" s="186"/>
      <c r="Q5" s="186"/>
      <c r="R5" s="186"/>
      <c r="S5" s="186"/>
      <c r="T5" s="186"/>
      <c r="U5" s="186"/>
    </row>
    <row r="6" spans="1:21" ht="26.25">
      <c r="A6" s="3"/>
      <c r="B6" s="3"/>
      <c r="C6" s="3"/>
      <c r="D6" s="3"/>
      <c r="E6" s="3"/>
      <c r="F6" s="3"/>
      <c r="G6" s="3"/>
      <c r="H6" s="3"/>
      <c r="I6" s="3"/>
      <c r="J6" s="3"/>
      <c r="K6" s="3"/>
      <c r="L6" s="3"/>
      <c r="M6" s="3"/>
      <c r="N6" s="3"/>
      <c r="O6" s="3"/>
      <c r="P6" s="3"/>
      <c r="Q6" s="3"/>
      <c r="R6" s="3"/>
      <c r="S6" s="3"/>
      <c r="T6" s="3"/>
      <c r="U6" s="3"/>
    </row>
    <row r="7" spans="1:21" ht="21">
      <c r="A7" s="2"/>
      <c r="B7" s="2"/>
      <c r="C7" s="2"/>
      <c r="D7" s="2"/>
      <c r="E7" s="182" t="s">
        <v>2</v>
      </c>
      <c r="F7" s="183"/>
      <c r="G7" s="183"/>
      <c r="H7" s="183"/>
      <c r="I7" s="183"/>
      <c r="J7" s="183"/>
      <c r="K7" s="183"/>
      <c r="L7" s="183"/>
      <c r="M7" s="183"/>
      <c r="N7" s="183"/>
      <c r="O7" s="183"/>
      <c r="P7" s="183"/>
      <c r="Q7" s="183"/>
      <c r="R7" s="184"/>
      <c r="S7" s="1"/>
      <c r="T7" s="2"/>
      <c r="U7" s="2"/>
    </row>
    <row r="8" spans="1:21" ht="21">
      <c r="A8" s="2"/>
      <c r="B8" s="2"/>
      <c r="C8" s="2"/>
      <c r="D8" s="2"/>
      <c r="E8" s="4" t="s">
        <v>243</v>
      </c>
      <c r="F8" s="5"/>
      <c r="G8" s="5"/>
      <c r="H8" s="5"/>
      <c r="I8" s="5"/>
      <c r="J8" s="5"/>
      <c r="K8" s="5"/>
      <c r="L8" s="6" t="s">
        <v>227</v>
      </c>
      <c r="M8" s="5"/>
      <c r="N8" s="5"/>
      <c r="O8" s="5"/>
      <c r="P8" s="5"/>
      <c r="Q8" s="5"/>
      <c r="R8" s="7"/>
      <c r="S8" s="1"/>
      <c r="T8" s="2"/>
      <c r="U8" s="2"/>
    </row>
    <row r="9" spans="1:21" ht="21">
      <c r="A9" s="2"/>
      <c r="B9" s="2"/>
      <c r="C9" s="2"/>
      <c r="D9" s="2"/>
      <c r="E9" s="174" t="s">
        <v>3</v>
      </c>
      <c r="F9" s="175"/>
      <c r="G9" s="175"/>
      <c r="H9" s="8">
        <v>5</v>
      </c>
      <c r="I9" s="9" t="s">
        <v>4</v>
      </c>
      <c r="J9" s="9"/>
      <c r="K9" s="9"/>
      <c r="L9" s="10"/>
      <c r="M9" s="9"/>
      <c r="N9" s="9"/>
      <c r="O9" s="9"/>
      <c r="P9" s="9"/>
      <c r="Q9" s="9"/>
      <c r="R9" s="11"/>
      <c r="S9" s="1"/>
      <c r="T9" s="2"/>
      <c r="U9" s="2"/>
    </row>
    <row r="10" spans="1:21" ht="21">
      <c r="A10" s="2"/>
      <c r="B10" s="2"/>
      <c r="C10" s="2"/>
      <c r="D10" s="2"/>
      <c r="E10" s="174" t="s">
        <v>244</v>
      </c>
      <c r="F10" s="175"/>
      <c r="G10" s="175"/>
      <c r="H10" s="175"/>
      <c r="I10" s="175"/>
      <c r="J10" s="175"/>
      <c r="K10" s="175"/>
      <c r="L10" s="175"/>
      <c r="M10" s="175"/>
      <c r="N10" s="175"/>
      <c r="O10" s="175"/>
      <c r="P10" s="175"/>
      <c r="Q10" s="175"/>
      <c r="R10" s="176"/>
      <c r="S10" s="2"/>
      <c r="T10" s="2"/>
      <c r="U10" s="2"/>
    </row>
    <row r="11" spans="1:21" ht="21">
      <c r="A11" s="2"/>
      <c r="B11" s="2"/>
      <c r="C11" s="2"/>
      <c r="D11" s="2"/>
      <c r="E11" s="174" t="s">
        <v>226</v>
      </c>
      <c r="F11" s="175"/>
      <c r="G11" s="175"/>
      <c r="H11" s="175"/>
      <c r="I11" s="175"/>
      <c r="J11" s="175"/>
      <c r="K11" s="175"/>
      <c r="L11" s="175"/>
      <c r="M11" s="175"/>
      <c r="N11" s="175"/>
      <c r="O11" s="175"/>
      <c r="P11" s="175"/>
      <c r="Q11" s="175"/>
      <c r="R11" s="176"/>
      <c r="S11" s="2"/>
      <c r="T11" s="2"/>
      <c r="U11" s="2"/>
    </row>
    <row r="12" spans="1:21" ht="21">
      <c r="A12" s="2"/>
      <c r="B12" s="2"/>
      <c r="C12" s="2"/>
      <c r="D12" s="2"/>
      <c r="E12" s="177" t="s">
        <v>5</v>
      </c>
      <c r="F12" s="178"/>
      <c r="G12" s="178"/>
      <c r="H12" s="178"/>
      <c r="I12" s="178"/>
      <c r="J12" s="178"/>
      <c r="K12" s="178"/>
      <c r="L12" s="178"/>
      <c r="M12" s="178"/>
      <c r="N12" s="178"/>
      <c r="O12" s="178"/>
      <c r="P12" s="178"/>
      <c r="Q12" s="178"/>
      <c r="R12" s="179"/>
      <c r="S12" s="2"/>
      <c r="T12" s="2"/>
      <c r="U12" s="2"/>
    </row>
    <row r="13" spans="1:21" ht="21">
      <c r="A13" s="2"/>
      <c r="B13" s="2"/>
      <c r="C13" s="2"/>
      <c r="D13" s="2"/>
      <c r="E13" s="180" t="s">
        <v>6</v>
      </c>
      <c r="F13" s="181"/>
      <c r="G13" s="181"/>
      <c r="H13" s="181"/>
      <c r="I13" s="5">
        <v>2</v>
      </c>
      <c r="J13" s="181" t="s">
        <v>7</v>
      </c>
      <c r="K13" s="181"/>
      <c r="L13" s="181"/>
      <c r="M13" s="181"/>
      <c r="N13" s="8">
        <v>5</v>
      </c>
      <c r="O13" s="5"/>
      <c r="P13" s="5"/>
      <c r="Q13" s="5"/>
      <c r="R13" s="7"/>
      <c r="S13" s="2"/>
      <c r="T13" s="2"/>
      <c r="U13" s="2"/>
    </row>
    <row r="14" spans="1:21" ht="21">
      <c r="A14" s="2"/>
      <c r="B14" s="2"/>
      <c r="C14" s="2"/>
      <c r="D14" s="2"/>
      <c r="E14" s="172"/>
      <c r="F14" s="173"/>
      <c r="G14" s="173"/>
      <c r="H14" s="173"/>
      <c r="I14" s="173"/>
      <c r="J14" s="173"/>
      <c r="K14" s="173"/>
      <c r="L14" s="173"/>
      <c r="M14" s="173"/>
      <c r="N14" s="12"/>
      <c r="O14" s="13"/>
      <c r="P14" s="13"/>
      <c r="Q14" s="14"/>
      <c r="R14" s="15"/>
      <c r="S14" s="2"/>
      <c r="T14" s="2"/>
      <c r="U14" s="2"/>
    </row>
    <row r="15" spans="1:21" ht="21">
      <c r="A15" s="2"/>
      <c r="B15" s="2"/>
      <c r="C15" s="2"/>
      <c r="D15" s="2"/>
      <c r="E15" s="2"/>
      <c r="F15" s="2"/>
      <c r="G15" s="2"/>
      <c r="H15" s="2"/>
      <c r="I15" s="2"/>
      <c r="J15" s="2"/>
      <c r="K15" s="2"/>
      <c r="L15" s="2"/>
      <c r="M15" s="2"/>
      <c r="N15" s="2"/>
      <c r="O15" s="2"/>
      <c r="P15" s="2"/>
      <c r="Q15" s="2"/>
      <c r="R15" s="2"/>
      <c r="S15" s="1"/>
      <c r="T15" s="2"/>
      <c r="U15" s="2"/>
    </row>
  </sheetData>
  <mergeCells count="13">
    <mergeCell ref="E7:R7"/>
    <mergeCell ref="A1:U1"/>
    <mergeCell ref="A2:U2"/>
    <mergeCell ref="A3:U3"/>
    <mergeCell ref="A4:U4"/>
    <mergeCell ref="A5:U5"/>
    <mergeCell ref="E14:M14"/>
    <mergeCell ref="E9:G9"/>
    <mergeCell ref="E10:R10"/>
    <mergeCell ref="E11:R11"/>
    <mergeCell ref="E12:R12"/>
    <mergeCell ref="E13:H13"/>
    <mergeCell ref="J13:M1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D49"/>
  <sheetViews>
    <sheetView showGridLines="0" tabSelected="1" view="pageBreakPreview" zoomScale="65" zoomScaleNormal="70" zoomScaleSheetLayoutView="65" workbookViewId="0">
      <selection sqref="A1:AE1"/>
    </sheetView>
  </sheetViews>
  <sheetFormatPr baseColWidth="10" defaultRowHeight="15"/>
  <cols>
    <col min="1" max="1" width="8.5703125" style="110" customWidth="1"/>
    <col min="2" max="2" width="8" style="110" customWidth="1"/>
    <col min="3" max="3" width="8.28515625" style="110" customWidth="1"/>
    <col min="4" max="4" width="9" style="110" customWidth="1"/>
    <col min="5" max="5" width="8.5703125" style="110" customWidth="1"/>
    <col min="6" max="6" width="11.7109375" style="110" customWidth="1"/>
    <col min="7" max="7" width="11.42578125" style="110"/>
    <col min="8" max="8" width="11.42578125" style="110" customWidth="1"/>
    <col min="9" max="9" width="11.42578125" style="110"/>
    <col min="10" max="10" width="10.140625" style="110" customWidth="1"/>
    <col min="11" max="11" width="9.28515625" style="110" customWidth="1"/>
    <col min="12" max="12" width="9" style="110" customWidth="1"/>
    <col min="13" max="13" width="11.140625" style="110" bestFit="1" customWidth="1"/>
    <col min="14" max="14" width="7.42578125" style="110" customWidth="1"/>
    <col min="15" max="15" width="9.5703125" style="110" customWidth="1"/>
    <col min="16" max="16" width="8.28515625" style="110" customWidth="1"/>
    <col min="17" max="17" width="11" style="110" customWidth="1"/>
    <col min="18" max="18" width="10.7109375" style="110" bestFit="1" customWidth="1"/>
    <col min="19" max="19" width="12.42578125" style="110" customWidth="1"/>
    <col min="20" max="20" width="14.42578125" style="110" customWidth="1"/>
    <col min="21" max="21" width="7.5703125" style="110" customWidth="1"/>
    <col min="22" max="22" width="10" style="110" customWidth="1"/>
    <col min="23" max="23" width="11.140625" style="110" customWidth="1"/>
    <col min="24" max="24" width="11.85546875" style="110" customWidth="1"/>
    <col min="25" max="26" width="10.7109375" style="110" customWidth="1"/>
    <col min="27" max="27" width="8.7109375" style="110" customWidth="1"/>
    <col min="28" max="28" width="8.5703125" style="110" customWidth="1"/>
    <col min="29" max="29" width="11.28515625" style="110" bestFit="1" customWidth="1"/>
    <col min="30" max="31" width="9.85546875" style="110" customWidth="1"/>
    <col min="32" max="32" width="10" style="110" bestFit="1" customWidth="1"/>
    <col min="33" max="33" width="11.140625" style="110" bestFit="1" customWidth="1"/>
    <col min="34" max="34" width="10" style="110" bestFit="1" customWidth="1"/>
    <col min="35" max="35" width="11.140625" style="110" customWidth="1"/>
    <col min="36" max="36" width="15" style="110" bestFit="1" customWidth="1"/>
    <col min="37" max="37" width="12.42578125" style="110" bestFit="1" customWidth="1"/>
    <col min="38" max="38" width="13" style="110" customWidth="1"/>
    <col min="39" max="56" width="0" style="110" hidden="1" customWidth="1"/>
    <col min="57" max="16384" width="11.42578125" style="110"/>
  </cols>
  <sheetData>
    <row r="1" spans="1:56">
      <c r="A1" s="134"/>
      <c r="B1" s="134"/>
      <c r="C1" s="134"/>
      <c r="D1" s="134"/>
      <c r="E1" s="134"/>
      <c r="F1" s="134"/>
      <c r="G1" s="134"/>
      <c r="H1" s="134"/>
      <c r="I1" s="134"/>
      <c r="J1" s="134"/>
      <c r="K1" s="134"/>
      <c r="L1" s="134"/>
      <c r="M1" s="134"/>
      <c r="N1" s="134"/>
      <c r="O1" s="134"/>
      <c r="P1" s="134"/>
      <c r="Q1" s="134"/>
      <c r="R1" s="134"/>
      <c r="S1" s="134"/>
      <c r="T1" s="134"/>
      <c r="U1" s="134"/>
      <c r="V1" s="134"/>
      <c r="W1" s="134"/>
      <c r="X1" s="134"/>
      <c r="Y1" s="134"/>
      <c r="Z1" s="134"/>
      <c r="AA1" s="134"/>
      <c r="AB1" s="134"/>
      <c r="AC1" s="134"/>
      <c r="AD1" s="134"/>
      <c r="AE1" s="134"/>
      <c r="AN1" s="110">
        <v>1</v>
      </c>
      <c r="AO1" s="110">
        <v>2</v>
      </c>
      <c r="AP1" s="110">
        <v>3</v>
      </c>
      <c r="AQ1" s="110">
        <v>4</v>
      </c>
      <c r="AR1" s="110">
        <v>5</v>
      </c>
      <c r="AS1" s="110" t="s">
        <v>137</v>
      </c>
      <c r="AT1" s="110" t="s">
        <v>13</v>
      </c>
      <c r="AV1" s="110">
        <v>1</v>
      </c>
      <c r="AW1" s="110">
        <v>2</v>
      </c>
      <c r="AX1" s="110">
        <v>3</v>
      </c>
      <c r="AY1" s="110">
        <v>4</v>
      </c>
      <c r="AZ1" s="110">
        <v>5</v>
      </c>
      <c r="BA1" s="110" t="s">
        <v>13</v>
      </c>
    </row>
    <row r="2" spans="1:56">
      <c r="A2" s="106"/>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M2" s="110" t="s">
        <v>229</v>
      </c>
      <c r="AN2" s="110">
        <v>0</v>
      </c>
      <c r="AO2" s="110">
        <v>0</v>
      </c>
      <c r="AP2" s="110">
        <v>0</v>
      </c>
      <c r="AQ2" s="110">
        <v>0</v>
      </c>
      <c r="AR2" s="110">
        <v>6</v>
      </c>
      <c r="AS2" s="110">
        <v>0</v>
      </c>
      <c r="AT2" s="110">
        <v>6</v>
      </c>
      <c r="AU2" s="110" t="s">
        <v>229</v>
      </c>
      <c r="AV2" s="110">
        <v>0</v>
      </c>
      <c r="AW2" s="110">
        <v>0</v>
      </c>
      <c r="AX2" s="110">
        <v>0</v>
      </c>
      <c r="AY2" s="110">
        <v>0</v>
      </c>
      <c r="AZ2" s="110">
        <v>6</v>
      </c>
      <c r="BA2" s="110">
        <v>5</v>
      </c>
      <c r="BB2" s="110">
        <v>0</v>
      </c>
      <c r="BC2" s="110">
        <v>5</v>
      </c>
      <c r="BD2" s="110">
        <v>5</v>
      </c>
    </row>
    <row r="3" spans="1:56">
      <c r="A3" s="106"/>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M3" s="110" t="s">
        <v>230</v>
      </c>
      <c r="AN3" s="110">
        <v>0</v>
      </c>
      <c r="AO3" s="110">
        <v>0</v>
      </c>
      <c r="AP3" s="110">
        <v>1</v>
      </c>
      <c r="AQ3" s="110">
        <v>4</v>
      </c>
      <c r="AR3" s="110">
        <v>1</v>
      </c>
      <c r="AS3" s="110">
        <v>0</v>
      </c>
      <c r="AT3" s="110">
        <v>6</v>
      </c>
      <c r="AU3" s="110" t="s">
        <v>230</v>
      </c>
      <c r="AV3" s="110">
        <v>0</v>
      </c>
      <c r="AW3" s="110">
        <v>0</v>
      </c>
      <c r="AX3" s="110">
        <v>1</v>
      </c>
      <c r="AY3" s="110">
        <v>4</v>
      </c>
      <c r="AZ3" s="110">
        <v>1</v>
      </c>
      <c r="BA3" s="110">
        <v>4</v>
      </c>
      <c r="BB3" s="110">
        <v>1</v>
      </c>
      <c r="BC3" s="110">
        <v>4</v>
      </c>
      <c r="BD3" s="110">
        <v>4</v>
      </c>
    </row>
    <row r="4" spans="1:56">
      <c r="A4" s="106"/>
      <c r="B4" s="106"/>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M4" s="110" t="s">
        <v>231</v>
      </c>
      <c r="AN4" s="110">
        <v>0</v>
      </c>
      <c r="AO4" s="110">
        <v>0</v>
      </c>
      <c r="AP4" s="110">
        <v>1</v>
      </c>
      <c r="AQ4" s="110">
        <v>3</v>
      </c>
      <c r="AR4" s="110">
        <v>1</v>
      </c>
      <c r="AS4" s="110">
        <v>1</v>
      </c>
      <c r="AT4" s="110">
        <v>6</v>
      </c>
      <c r="AU4" s="110" t="s">
        <v>231</v>
      </c>
      <c r="AV4" s="110">
        <v>0</v>
      </c>
      <c r="AW4" s="110">
        <v>0</v>
      </c>
      <c r="AX4" s="110">
        <v>1</v>
      </c>
      <c r="AY4" s="110">
        <v>3</v>
      </c>
      <c r="AZ4" s="110">
        <v>1</v>
      </c>
      <c r="BA4" s="110">
        <v>4</v>
      </c>
      <c r="BB4" s="110">
        <v>1</v>
      </c>
      <c r="BC4" s="110">
        <v>4</v>
      </c>
      <c r="BD4" s="110">
        <v>4</v>
      </c>
    </row>
    <row r="5" spans="1:56">
      <c r="A5" s="106"/>
      <c r="B5" s="106"/>
      <c r="C5" s="106"/>
      <c r="D5" s="106"/>
      <c r="E5" s="106"/>
      <c r="F5" s="106"/>
      <c r="G5" s="106"/>
      <c r="H5" s="106"/>
      <c r="I5" s="106"/>
      <c r="J5" s="106"/>
      <c r="K5" s="106"/>
      <c r="L5" s="106"/>
      <c r="M5" s="106"/>
      <c r="N5" s="106"/>
      <c r="O5" s="106"/>
      <c r="P5" s="106"/>
      <c r="Q5" s="106"/>
      <c r="R5" s="106"/>
      <c r="S5" s="106"/>
      <c r="T5" s="106"/>
      <c r="U5" s="106"/>
      <c r="V5" s="106"/>
      <c r="W5" s="106"/>
      <c r="X5" s="106"/>
      <c r="Y5" s="106"/>
      <c r="Z5" s="106"/>
      <c r="AA5" s="106"/>
      <c r="AB5" s="106"/>
      <c r="AC5" s="106"/>
      <c r="AD5" s="106"/>
      <c r="AE5" s="106"/>
      <c r="AM5" s="110" t="s">
        <v>232</v>
      </c>
      <c r="AN5" s="110">
        <v>0</v>
      </c>
      <c r="AO5" s="110">
        <v>0</v>
      </c>
      <c r="AP5" s="110">
        <v>0</v>
      </c>
      <c r="AQ5" s="110">
        <v>0</v>
      </c>
      <c r="AR5" s="110">
        <v>5</v>
      </c>
      <c r="AS5" s="110">
        <v>1</v>
      </c>
      <c r="AT5" s="110">
        <v>6</v>
      </c>
      <c r="AU5" s="110" t="s">
        <v>232</v>
      </c>
      <c r="AV5" s="110">
        <v>0</v>
      </c>
      <c r="AW5" s="110">
        <v>0</v>
      </c>
      <c r="AX5" s="110">
        <v>0</v>
      </c>
      <c r="AY5" s="110">
        <v>0</v>
      </c>
      <c r="AZ5" s="110">
        <v>5</v>
      </c>
      <c r="BA5" s="110">
        <v>5</v>
      </c>
      <c r="BB5" s="110">
        <v>0</v>
      </c>
      <c r="BC5" s="110">
        <v>5</v>
      </c>
      <c r="BD5" s="110">
        <v>5</v>
      </c>
    </row>
    <row r="6" spans="1:56" ht="15.75">
      <c r="A6" s="135" t="s">
        <v>0</v>
      </c>
      <c r="B6" s="135"/>
      <c r="C6" s="135"/>
      <c r="D6" s="135"/>
      <c r="E6" s="135"/>
      <c r="F6" s="135"/>
      <c r="G6" s="135"/>
      <c r="H6" s="135"/>
      <c r="I6" s="135"/>
      <c r="J6" s="135"/>
      <c r="K6" s="135"/>
      <c r="L6" s="135"/>
      <c r="M6" s="135"/>
      <c r="N6" s="135"/>
      <c r="O6" s="135"/>
      <c r="P6" s="135"/>
      <c r="Q6" s="135"/>
      <c r="R6" s="135"/>
      <c r="S6" s="135"/>
      <c r="T6" s="135"/>
      <c r="U6" s="135"/>
      <c r="V6" s="135"/>
      <c r="W6" s="135"/>
      <c r="X6" s="135"/>
      <c r="Y6" s="135"/>
      <c r="Z6" s="135"/>
      <c r="AA6" s="135"/>
      <c r="AB6" s="135"/>
      <c r="AC6" s="135"/>
      <c r="AD6" s="135"/>
      <c r="AE6" s="135"/>
      <c r="AF6" s="135"/>
      <c r="AG6" s="135"/>
      <c r="AH6" s="135"/>
      <c r="AI6" s="135"/>
      <c r="AJ6" s="135"/>
      <c r="AK6" s="135"/>
      <c r="AL6" s="135"/>
      <c r="AM6" s="110" t="s">
        <v>233</v>
      </c>
      <c r="AN6" s="110">
        <v>0</v>
      </c>
      <c r="AO6" s="110">
        <v>0</v>
      </c>
      <c r="AP6" s="110">
        <v>0</v>
      </c>
      <c r="AQ6" s="110">
        <v>3</v>
      </c>
      <c r="AR6" s="110">
        <v>3</v>
      </c>
      <c r="AS6" s="110">
        <v>0</v>
      </c>
      <c r="AT6" s="110">
        <v>6</v>
      </c>
      <c r="AU6" s="110" t="s">
        <v>233</v>
      </c>
      <c r="AV6" s="110">
        <v>0</v>
      </c>
      <c r="AW6" s="110">
        <v>0</v>
      </c>
      <c r="AX6" s="110">
        <v>0</v>
      </c>
      <c r="AY6" s="110">
        <v>3</v>
      </c>
      <c r="AZ6" s="110">
        <v>3</v>
      </c>
      <c r="BA6" s="110">
        <v>5</v>
      </c>
      <c r="BB6" s="110">
        <v>1</v>
      </c>
      <c r="BC6" s="110">
        <v>5</v>
      </c>
      <c r="BD6" s="110">
        <v>4</v>
      </c>
    </row>
    <row r="7" spans="1:56" ht="18.75" customHeight="1">
      <c r="A7" s="136" t="s">
        <v>1</v>
      </c>
      <c r="B7" s="136"/>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10" t="s">
        <v>234</v>
      </c>
      <c r="AN7" s="110">
        <v>0</v>
      </c>
      <c r="AO7" s="110">
        <v>0</v>
      </c>
      <c r="AP7" s="110">
        <v>0</v>
      </c>
      <c r="AQ7" s="110">
        <v>1</v>
      </c>
      <c r="AR7" s="110">
        <v>5</v>
      </c>
      <c r="AS7" s="110">
        <v>0</v>
      </c>
      <c r="AT7" s="110">
        <v>6</v>
      </c>
      <c r="AU7" s="110" t="s">
        <v>234</v>
      </c>
      <c r="AV7" s="110">
        <v>0</v>
      </c>
      <c r="AW7" s="110">
        <v>0</v>
      </c>
      <c r="AX7" s="110">
        <v>0</v>
      </c>
      <c r="AY7" s="110">
        <v>1</v>
      </c>
      <c r="AZ7" s="110">
        <v>5</v>
      </c>
      <c r="BA7" s="110">
        <v>5</v>
      </c>
      <c r="BB7" s="110">
        <v>0</v>
      </c>
      <c r="BC7" s="110">
        <v>5</v>
      </c>
      <c r="BD7" s="110">
        <v>5</v>
      </c>
    </row>
    <row r="8" spans="1:56" ht="18.75" customHeight="1">
      <c r="A8" s="107"/>
      <c r="B8" s="107"/>
      <c r="C8" s="107"/>
      <c r="D8" s="107"/>
      <c r="E8" s="107"/>
      <c r="F8" s="107"/>
      <c r="G8" s="107"/>
      <c r="H8" s="107"/>
      <c r="I8" s="107"/>
      <c r="J8" s="107"/>
      <c r="K8" s="107"/>
      <c r="L8" s="107"/>
      <c r="M8" s="107"/>
      <c r="N8" s="107"/>
      <c r="O8" s="107"/>
      <c r="P8" s="107"/>
      <c r="Q8" s="107"/>
      <c r="R8" s="107"/>
      <c r="S8" s="107"/>
      <c r="T8" s="107"/>
      <c r="U8" s="107"/>
      <c r="V8" s="107"/>
      <c r="W8" s="107"/>
      <c r="X8" s="107"/>
      <c r="Y8" s="107"/>
      <c r="Z8" s="107"/>
      <c r="AA8" s="107"/>
      <c r="AB8" s="107"/>
      <c r="AC8" s="107"/>
      <c r="AD8" s="107"/>
      <c r="AE8" s="107"/>
      <c r="AF8" s="107"/>
      <c r="AG8" s="107"/>
      <c r="AH8" s="107"/>
      <c r="AI8" s="107"/>
      <c r="AJ8" s="107"/>
      <c r="AK8" s="107"/>
      <c r="AL8" s="107"/>
      <c r="AM8" s="110" t="s">
        <v>235</v>
      </c>
      <c r="AN8" s="110">
        <v>0</v>
      </c>
      <c r="AO8" s="110">
        <v>0</v>
      </c>
      <c r="AP8" s="110">
        <v>0</v>
      </c>
      <c r="AQ8" s="110">
        <v>2</v>
      </c>
      <c r="AR8" s="110">
        <v>4</v>
      </c>
      <c r="AS8" s="110">
        <v>0</v>
      </c>
      <c r="AT8" s="110">
        <v>6</v>
      </c>
      <c r="AU8" s="110" t="s">
        <v>235</v>
      </c>
      <c r="AV8" s="110">
        <v>0</v>
      </c>
      <c r="AW8" s="110">
        <v>0</v>
      </c>
      <c r="AX8" s="110">
        <v>0</v>
      </c>
      <c r="AY8" s="110">
        <v>2</v>
      </c>
      <c r="AZ8" s="110">
        <v>4</v>
      </c>
      <c r="BA8" s="110">
        <v>5</v>
      </c>
      <c r="BB8" s="110">
        <v>1</v>
      </c>
      <c r="BC8" s="110">
        <v>5</v>
      </c>
      <c r="BD8" s="110">
        <v>5</v>
      </c>
    </row>
    <row r="9" spans="1:56" ht="15.75" customHeight="1">
      <c r="A9" s="137" t="s">
        <v>236</v>
      </c>
      <c r="B9" s="137"/>
      <c r="C9" s="137"/>
      <c r="D9" s="137"/>
      <c r="E9" s="137"/>
      <c r="F9" s="137"/>
      <c r="G9" s="137"/>
      <c r="H9" s="137"/>
      <c r="I9" s="137"/>
      <c r="J9" s="137"/>
      <c r="K9" s="137"/>
      <c r="L9" s="137"/>
      <c r="M9" s="137"/>
      <c r="N9" s="137"/>
      <c r="O9" s="137"/>
      <c r="P9" s="137"/>
      <c r="Q9" s="137"/>
      <c r="R9" s="137"/>
      <c r="S9" s="137"/>
      <c r="T9" s="137"/>
      <c r="U9" s="137"/>
      <c r="V9" s="137"/>
      <c r="W9" s="137"/>
      <c r="X9" s="137"/>
      <c r="Y9" s="137"/>
      <c r="Z9" s="137"/>
      <c r="AA9" s="137"/>
      <c r="AB9" s="137"/>
      <c r="AC9" s="137"/>
      <c r="AD9" s="137"/>
      <c r="AE9" s="137"/>
      <c r="AF9" s="137"/>
      <c r="AG9" s="137"/>
      <c r="AH9" s="137"/>
      <c r="AI9" s="137"/>
      <c r="AJ9" s="137"/>
      <c r="AK9" s="137"/>
      <c r="AL9" s="137"/>
      <c r="AM9" s="110" t="s">
        <v>237</v>
      </c>
      <c r="AN9" s="110">
        <v>0</v>
      </c>
      <c r="AO9" s="110">
        <v>0</v>
      </c>
      <c r="AP9" s="110">
        <v>0</v>
      </c>
      <c r="AQ9" s="110">
        <v>3</v>
      </c>
      <c r="AR9" s="110">
        <v>3</v>
      </c>
      <c r="AS9" s="110">
        <v>0</v>
      </c>
      <c r="AT9" s="110">
        <v>6</v>
      </c>
      <c r="AU9" s="110" t="s">
        <v>237</v>
      </c>
      <c r="AV9" s="110">
        <v>0</v>
      </c>
      <c r="AW9" s="110">
        <v>0</v>
      </c>
      <c r="AX9" s="110">
        <v>0</v>
      </c>
      <c r="AY9" s="110">
        <v>3</v>
      </c>
      <c r="AZ9" s="110">
        <v>3</v>
      </c>
      <c r="BA9" s="110">
        <v>5</v>
      </c>
      <c r="BB9" s="110">
        <v>1</v>
      </c>
      <c r="BC9" s="110">
        <v>5</v>
      </c>
      <c r="BD9" s="110">
        <v>4</v>
      </c>
    </row>
    <row r="10" spans="1:56" ht="15.75" customHeight="1">
      <c r="A10" s="137" t="s">
        <v>238</v>
      </c>
      <c r="B10" s="137"/>
      <c r="C10" s="137"/>
      <c r="D10" s="137"/>
      <c r="E10" s="137"/>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U10" s="110" t="s">
        <v>239</v>
      </c>
    </row>
    <row r="11" spans="1:56" ht="21" customHeight="1"/>
    <row r="12" spans="1:56" ht="15.75" customHeight="1">
      <c r="A12" s="108"/>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8"/>
      <c r="AL12" s="108"/>
    </row>
    <row r="13" spans="1:56" ht="33.75">
      <c r="A13" s="138"/>
      <c r="B13" s="138"/>
      <c r="C13" s="138"/>
      <c r="D13" s="138"/>
      <c r="E13" s="138"/>
      <c r="F13" s="138"/>
      <c r="G13" s="138"/>
      <c r="Y13" s="16"/>
      <c r="Z13" s="17"/>
      <c r="AA13" s="17"/>
      <c r="AB13" s="17"/>
      <c r="AC13" s="17"/>
      <c r="AD13" s="17"/>
      <c r="AE13" s="18"/>
      <c r="AJ13" s="16"/>
      <c r="AK13" s="17"/>
      <c r="AL13" s="17"/>
    </row>
    <row r="14" spans="1:56" ht="33.75">
      <c r="A14" s="109"/>
      <c r="B14" s="109"/>
      <c r="C14" s="109"/>
      <c r="D14" s="109"/>
      <c r="E14" s="109"/>
      <c r="F14" s="109"/>
      <c r="G14" s="109"/>
      <c r="Y14" s="16"/>
      <c r="Z14" s="17"/>
      <c r="AA14" s="17"/>
      <c r="AB14" s="17"/>
      <c r="AC14" s="17"/>
      <c r="AD14" s="17"/>
      <c r="AE14" s="18"/>
      <c r="AJ14" s="16"/>
      <c r="AK14" s="17"/>
      <c r="AL14" s="17"/>
    </row>
    <row r="15" spans="1:56" ht="33.75">
      <c r="A15" s="109"/>
      <c r="B15" s="109"/>
      <c r="C15" s="109"/>
      <c r="D15" s="109"/>
      <c r="E15" s="109"/>
      <c r="F15" s="109"/>
      <c r="G15" s="109"/>
      <c r="Y15" s="16"/>
      <c r="Z15" s="17"/>
      <c r="AA15" s="17"/>
      <c r="AB15" s="17"/>
      <c r="AC15" s="17"/>
      <c r="AD15" s="17"/>
      <c r="AE15" s="18"/>
      <c r="AJ15" s="16"/>
      <c r="AK15" s="17"/>
      <c r="AL15" s="17"/>
      <c r="AM15" s="110" t="s">
        <v>182</v>
      </c>
    </row>
    <row r="16" spans="1:56">
      <c r="A16" s="19"/>
      <c r="B16" s="19"/>
      <c r="C16" s="19"/>
      <c r="D16" s="19"/>
      <c r="E16" s="19"/>
      <c r="F16" s="19"/>
      <c r="G16" s="19"/>
      <c r="H16" s="19"/>
      <c r="I16" s="19"/>
      <c r="J16" s="19"/>
      <c r="K16" s="19"/>
      <c r="L16" s="19"/>
      <c r="M16" s="19"/>
      <c r="N16" s="19"/>
      <c r="O16" s="19"/>
      <c r="P16" s="19"/>
      <c r="Q16" s="19"/>
      <c r="R16" s="19"/>
      <c r="S16" s="19"/>
      <c r="T16" s="19"/>
      <c r="U16" s="19"/>
      <c r="V16" s="19"/>
      <c r="W16" s="19"/>
      <c r="X16" s="19"/>
      <c r="Y16" s="20"/>
      <c r="Z16" s="17"/>
      <c r="AA16" s="21"/>
      <c r="AB16" s="21"/>
      <c r="AC16" s="21"/>
      <c r="AD16" s="21"/>
      <c r="AE16" s="18"/>
      <c r="AF16" s="19"/>
      <c r="AG16" s="19"/>
      <c r="AH16" s="19"/>
      <c r="AI16" s="19"/>
      <c r="AJ16" s="20"/>
      <c r="AK16" s="17"/>
      <c r="AL16" s="21"/>
      <c r="AM16" s="110" t="s">
        <v>176</v>
      </c>
    </row>
    <row r="17" spans="1:44">
      <c r="A17" s="19"/>
      <c r="B17" s="19"/>
      <c r="C17" s="19"/>
      <c r="D17" s="19"/>
      <c r="E17" s="19"/>
      <c r="F17" s="19"/>
      <c r="G17" s="19"/>
      <c r="H17" s="19"/>
      <c r="I17" s="19"/>
      <c r="J17" s="19"/>
      <c r="K17" s="19"/>
      <c r="L17" s="19"/>
      <c r="M17" s="19"/>
      <c r="N17" s="19"/>
      <c r="O17" s="19"/>
      <c r="P17" s="19"/>
      <c r="Q17" s="19"/>
      <c r="R17" s="19"/>
      <c r="S17" s="19"/>
      <c r="T17" s="19"/>
      <c r="U17" s="19"/>
      <c r="V17" s="19"/>
      <c r="W17" s="19"/>
      <c r="X17" s="19"/>
      <c r="Y17" s="20"/>
      <c r="Z17" s="17"/>
      <c r="AA17" s="21"/>
      <c r="AB17" s="21"/>
      <c r="AC17" s="21"/>
      <c r="AD17" s="21"/>
      <c r="AE17" s="18"/>
      <c r="AF17" s="19"/>
      <c r="AG17" s="19"/>
      <c r="AH17" s="19"/>
      <c r="AI17" s="19"/>
      <c r="AJ17" s="20"/>
      <c r="AK17" s="17"/>
      <c r="AL17" s="21"/>
      <c r="AO17" s="110" t="s">
        <v>184</v>
      </c>
      <c r="AP17" s="110" t="s">
        <v>185</v>
      </c>
      <c r="AQ17" s="110" t="s">
        <v>186</v>
      </c>
      <c r="AR17" s="110" t="s">
        <v>187</v>
      </c>
    </row>
    <row r="18" spans="1:44">
      <c r="A18" s="19"/>
      <c r="B18" s="19"/>
      <c r="C18" s="19"/>
      <c r="D18" s="19"/>
      <c r="E18" s="19"/>
      <c r="F18" s="19"/>
      <c r="G18" s="19"/>
      <c r="H18" s="19"/>
      <c r="I18" s="19"/>
      <c r="J18" s="19"/>
      <c r="K18" s="19"/>
      <c r="L18" s="19"/>
      <c r="M18" s="19"/>
      <c r="N18" s="19"/>
      <c r="O18" s="19"/>
      <c r="P18" s="19"/>
      <c r="Q18" s="19"/>
      <c r="R18" s="19"/>
      <c r="S18" s="19"/>
      <c r="T18" s="19"/>
      <c r="U18" s="19"/>
      <c r="V18" s="19"/>
      <c r="W18" s="19"/>
      <c r="X18" s="19"/>
      <c r="Y18" s="20"/>
      <c r="Z18" s="17"/>
      <c r="AA18" s="21"/>
      <c r="AB18" s="21"/>
      <c r="AC18" s="21"/>
      <c r="AD18" s="21"/>
      <c r="AE18" s="18"/>
      <c r="AF18" s="19"/>
      <c r="AG18" s="19"/>
      <c r="AH18" s="19"/>
      <c r="AI18" s="19"/>
      <c r="AJ18" s="20"/>
      <c r="AK18" s="17"/>
      <c r="AL18" s="21"/>
      <c r="AM18" s="110" t="s">
        <v>180</v>
      </c>
      <c r="AO18" s="110">
        <v>6</v>
      </c>
      <c r="AP18" s="110">
        <v>100</v>
      </c>
      <c r="AQ18" s="110">
        <v>100</v>
      </c>
      <c r="AR18" s="110">
        <v>100</v>
      </c>
    </row>
    <row r="19" spans="1:44">
      <c r="A19" s="19"/>
      <c r="B19" s="19"/>
      <c r="C19" s="19"/>
      <c r="D19" s="19"/>
      <c r="E19" s="19"/>
      <c r="F19" s="19"/>
      <c r="G19" s="19"/>
      <c r="H19" s="19"/>
      <c r="I19" s="19"/>
      <c r="J19" s="19"/>
      <c r="K19" s="19"/>
      <c r="L19" s="19"/>
      <c r="M19" s="19"/>
      <c r="N19" s="19"/>
      <c r="O19" s="19"/>
      <c r="P19" s="19"/>
      <c r="Q19" s="19"/>
      <c r="R19" s="19"/>
      <c r="S19" s="19"/>
      <c r="T19" s="19"/>
      <c r="U19" s="19"/>
      <c r="V19" s="19"/>
      <c r="W19" s="19"/>
      <c r="X19" s="19"/>
      <c r="Y19" s="20"/>
      <c r="Z19" s="17"/>
      <c r="AA19" s="21"/>
      <c r="AB19" s="21"/>
      <c r="AC19" s="21"/>
      <c r="AD19" s="21"/>
      <c r="AE19" s="18"/>
      <c r="AF19" s="19"/>
      <c r="AG19" s="19"/>
      <c r="AH19" s="19"/>
      <c r="AI19" s="19"/>
      <c r="AJ19" s="20"/>
      <c r="AK19" s="17"/>
      <c r="AL19" s="21"/>
    </row>
    <row r="20" spans="1:44" ht="20.25">
      <c r="A20" s="19"/>
      <c r="B20" s="41"/>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row>
    <row r="21" spans="1:44" ht="20.25" customHeight="1">
      <c r="A21" s="119" t="s">
        <v>14</v>
      </c>
      <c r="B21" s="119"/>
      <c r="C21" s="119"/>
      <c r="D21" s="119"/>
      <c r="E21" s="119"/>
      <c r="F21" s="119"/>
      <c r="G21" s="119"/>
      <c r="H21" s="119"/>
      <c r="I21" s="119"/>
      <c r="J21" s="119"/>
      <c r="K21" s="119"/>
      <c r="L21" s="119"/>
      <c r="M21" s="119"/>
      <c r="N21" s="119"/>
      <c r="O21" s="119"/>
      <c r="P21" s="119"/>
      <c r="Q21" s="119"/>
      <c r="R21" s="119"/>
      <c r="S21" s="119"/>
      <c r="T21" s="119"/>
      <c r="U21" s="119"/>
      <c r="V21" s="19"/>
      <c r="W21" s="19"/>
      <c r="X21" s="19"/>
      <c r="Y21" s="19"/>
      <c r="Z21" s="19"/>
      <c r="AA21" s="19"/>
      <c r="AB21" s="19"/>
      <c r="AC21" s="19"/>
      <c r="AD21" s="19"/>
      <c r="AE21" s="19"/>
      <c r="AF21" s="19"/>
      <c r="AG21" s="19"/>
      <c r="AH21" s="19"/>
      <c r="AI21" s="19"/>
      <c r="AJ21" s="19"/>
      <c r="AK21" s="19"/>
      <c r="AL21" s="19"/>
    </row>
    <row r="22" spans="1:44" ht="21.75" customHeight="1" thickBot="1">
      <c r="A22" s="120"/>
      <c r="B22" s="120"/>
      <c r="C22" s="120"/>
      <c r="D22" s="120"/>
      <c r="E22" s="120"/>
      <c r="F22" s="120"/>
      <c r="G22" s="120"/>
      <c r="H22" s="120"/>
      <c r="I22" s="120"/>
      <c r="J22" s="120"/>
      <c r="K22" s="120"/>
      <c r="L22" s="120"/>
      <c r="M22" s="120"/>
      <c r="N22" s="120"/>
      <c r="O22" s="120"/>
      <c r="P22" s="120"/>
      <c r="Q22" s="120"/>
      <c r="R22" s="120"/>
      <c r="S22" s="120"/>
      <c r="T22" s="120"/>
      <c r="U22" s="120"/>
      <c r="V22" s="19"/>
      <c r="W22" s="19"/>
      <c r="X22" s="19"/>
      <c r="Y22" s="19"/>
      <c r="Z22" s="19"/>
      <c r="AA22" s="19"/>
      <c r="AB22" s="19"/>
      <c r="AC22" s="19"/>
      <c r="AD22" s="19"/>
      <c r="AE22" s="19"/>
      <c r="AF22" s="19"/>
      <c r="AG22" s="19"/>
      <c r="AH22" s="19"/>
      <c r="AI22" s="19"/>
      <c r="AJ22" s="19"/>
      <c r="AK22" s="19"/>
      <c r="AL22" s="19"/>
      <c r="AM22" s="110" t="s">
        <v>176</v>
      </c>
    </row>
    <row r="23" spans="1:44" ht="15" customHeight="1">
      <c r="A23" s="19"/>
      <c r="B23" s="19"/>
      <c r="C23" s="19"/>
      <c r="D23" s="19"/>
      <c r="E23" s="19"/>
      <c r="F23" s="19"/>
      <c r="G23" s="19"/>
      <c r="H23" s="19"/>
      <c r="I23" s="19"/>
      <c r="J23" s="19"/>
      <c r="K23" s="19"/>
      <c r="L23" s="19"/>
      <c r="M23" s="19"/>
      <c r="N23" s="19"/>
      <c r="O23" s="19"/>
      <c r="P23" s="19"/>
      <c r="Q23" s="19"/>
      <c r="R23" s="19"/>
      <c r="S23" s="19"/>
      <c r="T23" s="19"/>
      <c r="U23" s="19"/>
      <c r="V23" s="121" t="s">
        <v>15</v>
      </c>
      <c r="W23" s="122"/>
      <c r="X23" s="122"/>
      <c r="Y23" s="122"/>
      <c r="Z23" s="122"/>
      <c r="AA23" s="123"/>
      <c r="AB23" s="42"/>
      <c r="AC23" s="121" t="s">
        <v>16</v>
      </c>
      <c r="AD23" s="122"/>
      <c r="AE23" s="122"/>
      <c r="AF23" s="122"/>
      <c r="AG23" s="122"/>
      <c r="AH23" s="123"/>
      <c r="AI23" s="131" t="s">
        <v>18</v>
      </c>
      <c r="AJ23" s="131"/>
      <c r="AK23" s="131"/>
      <c r="AL23" s="131"/>
      <c r="AO23" s="110" t="s">
        <v>184</v>
      </c>
      <c r="AP23" s="110" t="s">
        <v>185</v>
      </c>
      <c r="AQ23" s="110" t="s">
        <v>186</v>
      </c>
      <c r="AR23" s="110" t="s">
        <v>187</v>
      </c>
    </row>
    <row r="24" spans="1:44" ht="15.75" thickBot="1">
      <c r="A24" s="19"/>
      <c r="B24" s="19"/>
      <c r="C24" s="19"/>
      <c r="D24" s="19"/>
      <c r="E24" s="19"/>
      <c r="F24" s="19"/>
      <c r="G24" s="19"/>
      <c r="H24" s="19"/>
      <c r="I24" s="19"/>
      <c r="J24" s="19"/>
      <c r="K24" s="19"/>
      <c r="L24" s="19"/>
      <c r="M24" s="19"/>
      <c r="N24" s="19"/>
      <c r="O24" s="19"/>
      <c r="P24" s="19"/>
      <c r="Q24" s="19"/>
      <c r="R24" s="19"/>
      <c r="S24" s="19"/>
      <c r="T24" s="19"/>
      <c r="U24" s="19"/>
      <c r="V24" s="124"/>
      <c r="W24" s="125"/>
      <c r="X24" s="125"/>
      <c r="Y24" s="125"/>
      <c r="Z24" s="125"/>
      <c r="AA24" s="126"/>
      <c r="AB24" s="42"/>
      <c r="AC24" s="124"/>
      <c r="AD24" s="125"/>
      <c r="AE24" s="125"/>
      <c r="AF24" s="125"/>
      <c r="AG24" s="125"/>
      <c r="AH24" s="126"/>
      <c r="AI24" s="131"/>
      <c r="AJ24" s="131"/>
      <c r="AK24" s="131"/>
      <c r="AL24" s="131"/>
      <c r="AM24" s="110" t="s">
        <v>180</v>
      </c>
      <c r="AO24" s="110">
        <v>6</v>
      </c>
      <c r="AP24" s="110">
        <v>100</v>
      </c>
      <c r="AQ24" s="110">
        <v>100</v>
      </c>
      <c r="AR24" s="110">
        <v>100</v>
      </c>
    </row>
    <row r="25" spans="1:44" s="53" customFormat="1" ht="40.5" customHeight="1">
      <c r="A25" s="132" t="s">
        <v>19</v>
      </c>
      <c r="B25" s="132"/>
      <c r="C25" s="132"/>
      <c r="D25" s="132"/>
      <c r="E25" s="132"/>
      <c r="F25" s="132"/>
      <c r="G25" s="132"/>
      <c r="H25" s="132"/>
      <c r="I25" s="132"/>
      <c r="J25" s="132"/>
      <c r="K25" s="132"/>
      <c r="L25" s="132"/>
      <c r="M25" s="132"/>
      <c r="N25" s="132"/>
      <c r="O25" s="132"/>
      <c r="P25" s="132"/>
      <c r="Q25" s="132"/>
      <c r="R25" s="132"/>
      <c r="S25" s="132"/>
      <c r="T25" s="132"/>
      <c r="U25" s="133"/>
      <c r="V25" s="43">
        <v>1</v>
      </c>
      <c r="W25" s="44">
        <v>2</v>
      </c>
      <c r="X25" s="44">
        <v>3</v>
      </c>
      <c r="Y25" s="44">
        <v>4</v>
      </c>
      <c r="Z25" s="44">
        <v>5</v>
      </c>
      <c r="AA25" s="45" t="s">
        <v>20</v>
      </c>
      <c r="AB25" s="46" t="s">
        <v>21</v>
      </c>
      <c r="AC25" s="47">
        <v>1</v>
      </c>
      <c r="AD25" s="48">
        <v>2</v>
      </c>
      <c r="AE25" s="48">
        <v>3</v>
      </c>
      <c r="AF25" s="48">
        <v>4</v>
      </c>
      <c r="AG25" s="48">
        <v>5</v>
      </c>
      <c r="AH25" s="49" t="s">
        <v>20</v>
      </c>
      <c r="AI25" s="51" t="s">
        <v>24</v>
      </c>
      <c r="AJ25" s="52" t="s">
        <v>25</v>
      </c>
      <c r="AK25" s="52" t="s">
        <v>26</v>
      </c>
      <c r="AL25" s="52" t="s">
        <v>27</v>
      </c>
    </row>
    <row r="26" spans="1:44" s="56" customFormat="1" ht="20.100000000000001" customHeight="1">
      <c r="A26" s="54" t="s">
        <v>28</v>
      </c>
      <c r="B26" s="187" t="s">
        <v>74</v>
      </c>
      <c r="C26" s="142"/>
      <c r="D26" s="142"/>
      <c r="E26" s="142"/>
      <c r="F26" s="142"/>
      <c r="G26" s="142"/>
      <c r="H26" s="142"/>
      <c r="I26" s="142"/>
      <c r="J26" s="142"/>
      <c r="K26" s="142"/>
      <c r="L26" s="142"/>
      <c r="M26" s="142"/>
      <c r="N26" s="142"/>
      <c r="O26" s="142"/>
      <c r="P26" s="142"/>
      <c r="Q26" s="142"/>
      <c r="R26" s="142"/>
      <c r="S26" s="142"/>
      <c r="T26" s="142"/>
      <c r="U26" s="143"/>
      <c r="V26" s="111">
        <f>+AN2</f>
        <v>0</v>
      </c>
      <c r="W26" s="111">
        <f t="shared" ref="W26:AA30" si="0">+AO2</f>
        <v>0</v>
      </c>
      <c r="X26" s="111">
        <f t="shared" si="0"/>
        <v>0</v>
      </c>
      <c r="Y26" s="111">
        <f t="shared" si="0"/>
        <v>0</v>
      </c>
      <c r="Z26" s="111">
        <f t="shared" si="0"/>
        <v>6</v>
      </c>
      <c r="AA26" s="111">
        <f t="shared" si="0"/>
        <v>0</v>
      </c>
      <c r="AB26" s="111">
        <f>SUM(V26:AA26)</f>
        <v>6</v>
      </c>
      <c r="AC26" s="33">
        <f t="shared" ref="AC26:AH30" si="1">V26/$AB26</f>
        <v>0</v>
      </c>
      <c r="AD26" s="33">
        <f t="shared" si="1"/>
        <v>0</v>
      </c>
      <c r="AE26" s="33">
        <f t="shared" si="1"/>
        <v>0</v>
      </c>
      <c r="AF26" s="33">
        <f t="shared" si="1"/>
        <v>0</v>
      </c>
      <c r="AG26" s="33">
        <f t="shared" si="1"/>
        <v>1</v>
      </c>
      <c r="AH26" s="33">
        <f t="shared" si="1"/>
        <v>0</v>
      </c>
      <c r="AI26" s="112">
        <f>+BA2</f>
        <v>5</v>
      </c>
      <c r="AJ26" s="112">
        <f t="shared" ref="AJ26:AL30" si="2">+BB2</f>
        <v>0</v>
      </c>
      <c r="AK26" s="113">
        <f t="shared" si="2"/>
        <v>5</v>
      </c>
      <c r="AL26" s="113">
        <f t="shared" si="2"/>
        <v>5</v>
      </c>
    </row>
    <row r="27" spans="1:44" s="56" customFormat="1" ht="20.100000000000001" customHeight="1">
      <c r="A27" s="54" t="s">
        <v>30</v>
      </c>
      <c r="B27" s="187" t="s">
        <v>75</v>
      </c>
      <c r="C27" s="142"/>
      <c r="D27" s="142"/>
      <c r="E27" s="142"/>
      <c r="F27" s="142"/>
      <c r="G27" s="142"/>
      <c r="H27" s="142"/>
      <c r="I27" s="142"/>
      <c r="J27" s="142"/>
      <c r="K27" s="142"/>
      <c r="L27" s="142"/>
      <c r="M27" s="142"/>
      <c r="N27" s="142"/>
      <c r="O27" s="142"/>
      <c r="P27" s="142"/>
      <c r="Q27" s="142"/>
      <c r="R27" s="142"/>
      <c r="S27" s="142"/>
      <c r="T27" s="142"/>
      <c r="U27" s="143"/>
      <c r="V27" s="111">
        <f t="shared" ref="V27:V30" si="3">+AN3</f>
        <v>0</v>
      </c>
      <c r="W27" s="111">
        <f t="shared" si="0"/>
        <v>0</v>
      </c>
      <c r="X27" s="111">
        <f t="shared" si="0"/>
        <v>1</v>
      </c>
      <c r="Y27" s="111">
        <f t="shared" si="0"/>
        <v>4</v>
      </c>
      <c r="Z27" s="111">
        <f t="shared" si="0"/>
        <v>1</v>
      </c>
      <c r="AA27" s="111">
        <f t="shared" si="0"/>
        <v>0</v>
      </c>
      <c r="AB27" s="111">
        <f t="shared" ref="AB27:AB30" si="4">SUM(V27:AA27)</f>
        <v>6</v>
      </c>
      <c r="AC27" s="33">
        <f t="shared" si="1"/>
        <v>0</v>
      </c>
      <c r="AD27" s="33">
        <f t="shared" si="1"/>
        <v>0</v>
      </c>
      <c r="AE27" s="33">
        <f t="shared" si="1"/>
        <v>0.16666666666666666</v>
      </c>
      <c r="AF27" s="33">
        <f t="shared" si="1"/>
        <v>0.66666666666666663</v>
      </c>
      <c r="AG27" s="33">
        <f t="shared" si="1"/>
        <v>0.16666666666666666</v>
      </c>
      <c r="AH27" s="33">
        <f t="shared" si="1"/>
        <v>0</v>
      </c>
      <c r="AI27" s="112">
        <f t="shared" ref="AI27:AI30" si="5">+BA3</f>
        <v>4</v>
      </c>
      <c r="AJ27" s="112">
        <f t="shared" si="2"/>
        <v>1</v>
      </c>
      <c r="AK27" s="113">
        <f t="shared" si="2"/>
        <v>4</v>
      </c>
      <c r="AL27" s="113">
        <f t="shared" si="2"/>
        <v>4</v>
      </c>
    </row>
    <row r="28" spans="1:44" s="56" customFormat="1" ht="41.25" customHeight="1">
      <c r="A28" s="54" t="s">
        <v>32</v>
      </c>
      <c r="B28" s="187" t="s">
        <v>76</v>
      </c>
      <c r="C28" s="142"/>
      <c r="D28" s="142"/>
      <c r="E28" s="142"/>
      <c r="F28" s="142"/>
      <c r="G28" s="142"/>
      <c r="H28" s="142"/>
      <c r="I28" s="142"/>
      <c r="J28" s="142"/>
      <c r="K28" s="142"/>
      <c r="L28" s="142"/>
      <c r="M28" s="142"/>
      <c r="N28" s="142"/>
      <c r="O28" s="142"/>
      <c r="P28" s="142"/>
      <c r="Q28" s="142"/>
      <c r="R28" s="142"/>
      <c r="S28" s="142"/>
      <c r="T28" s="142"/>
      <c r="U28" s="143"/>
      <c r="V28" s="111">
        <f t="shared" si="3"/>
        <v>0</v>
      </c>
      <c r="W28" s="111">
        <f t="shared" si="0"/>
        <v>0</v>
      </c>
      <c r="X28" s="111">
        <f t="shared" si="0"/>
        <v>1</v>
      </c>
      <c r="Y28" s="111">
        <f t="shared" si="0"/>
        <v>3</v>
      </c>
      <c r="Z28" s="111">
        <f t="shared" si="0"/>
        <v>1</v>
      </c>
      <c r="AA28" s="111">
        <f t="shared" si="0"/>
        <v>1</v>
      </c>
      <c r="AB28" s="111">
        <f t="shared" si="4"/>
        <v>6</v>
      </c>
      <c r="AC28" s="33">
        <f t="shared" si="1"/>
        <v>0</v>
      </c>
      <c r="AD28" s="33">
        <f t="shared" si="1"/>
        <v>0</v>
      </c>
      <c r="AE28" s="33">
        <f t="shared" si="1"/>
        <v>0.16666666666666666</v>
      </c>
      <c r="AF28" s="33">
        <f t="shared" si="1"/>
        <v>0.5</v>
      </c>
      <c r="AG28" s="33">
        <f t="shared" si="1"/>
        <v>0.16666666666666666</v>
      </c>
      <c r="AH28" s="33">
        <f t="shared" si="1"/>
        <v>0.16666666666666666</v>
      </c>
      <c r="AI28" s="112">
        <f t="shared" si="5"/>
        <v>4</v>
      </c>
      <c r="AJ28" s="112">
        <f t="shared" si="2"/>
        <v>1</v>
      </c>
      <c r="AK28" s="113">
        <f t="shared" si="2"/>
        <v>4</v>
      </c>
      <c r="AL28" s="113">
        <f t="shared" si="2"/>
        <v>4</v>
      </c>
      <c r="AM28" s="56" t="s">
        <v>176</v>
      </c>
    </row>
    <row r="29" spans="1:44" s="56" customFormat="1" ht="20.100000000000001" customHeight="1">
      <c r="A29" s="54" t="s">
        <v>77</v>
      </c>
      <c r="B29" s="141" t="s">
        <v>78</v>
      </c>
      <c r="C29" s="142"/>
      <c r="D29" s="142"/>
      <c r="E29" s="142"/>
      <c r="F29" s="142"/>
      <c r="G29" s="142"/>
      <c r="H29" s="142"/>
      <c r="I29" s="142"/>
      <c r="J29" s="142"/>
      <c r="K29" s="142"/>
      <c r="L29" s="142"/>
      <c r="M29" s="142"/>
      <c r="N29" s="142"/>
      <c r="O29" s="142"/>
      <c r="P29" s="142"/>
      <c r="Q29" s="142"/>
      <c r="R29" s="142"/>
      <c r="S29" s="142"/>
      <c r="T29" s="142"/>
      <c r="U29" s="143"/>
      <c r="V29" s="111">
        <f t="shared" si="3"/>
        <v>0</v>
      </c>
      <c r="W29" s="111">
        <f t="shared" si="0"/>
        <v>0</v>
      </c>
      <c r="X29" s="111">
        <f t="shared" si="0"/>
        <v>0</v>
      </c>
      <c r="Y29" s="111">
        <f t="shared" si="0"/>
        <v>0</v>
      </c>
      <c r="Z29" s="111">
        <f t="shared" si="0"/>
        <v>5</v>
      </c>
      <c r="AA29" s="111">
        <f t="shared" si="0"/>
        <v>1</v>
      </c>
      <c r="AB29" s="111">
        <f t="shared" si="4"/>
        <v>6</v>
      </c>
      <c r="AC29" s="33">
        <f t="shared" si="1"/>
        <v>0</v>
      </c>
      <c r="AD29" s="33">
        <f t="shared" si="1"/>
        <v>0</v>
      </c>
      <c r="AE29" s="33">
        <f t="shared" si="1"/>
        <v>0</v>
      </c>
      <c r="AF29" s="33">
        <f t="shared" si="1"/>
        <v>0</v>
      </c>
      <c r="AG29" s="33">
        <f t="shared" si="1"/>
        <v>0.83333333333333337</v>
      </c>
      <c r="AH29" s="33">
        <f t="shared" si="1"/>
        <v>0.16666666666666666</v>
      </c>
      <c r="AI29" s="112">
        <f t="shared" si="5"/>
        <v>5</v>
      </c>
      <c r="AJ29" s="112">
        <f t="shared" si="2"/>
        <v>0</v>
      </c>
      <c r="AK29" s="113">
        <f t="shared" si="2"/>
        <v>5</v>
      </c>
      <c r="AL29" s="113">
        <f t="shared" si="2"/>
        <v>5</v>
      </c>
      <c r="AO29" s="56" t="s">
        <v>184</v>
      </c>
      <c r="AP29" s="56" t="s">
        <v>185</v>
      </c>
      <c r="AQ29" s="56" t="s">
        <v>186</v>
      </c>
      <c r="AR29" s="56" t="s">
        <v>187</v>
      </c>
    </row>
    <row r="30" spans="1:44" s="56" customFormat="1" ht="41.25" customHeight="1">
      <c r="A30" s="54" t="s">
        <v>79</v>
      </c>
      <c r="B30" s="141" t="s">
        <v>80</v>
      </c>
      <c r="C30" s="142"/>
      <c r="D30" s="142"/>
      <c r="E30" s="142"/>
      <c r="F30" s="142"/>
      <c r="G30" s="142"/>
      <c r="H30" s="142"/>
      <c r="I30" s="142"/>
      <c r="J30" s="142"/>
      <c r="K30" s="142"/>
      <c r="L30" s="142"/>
      <c r="M30" s="142"/>
      <c r="N30" s="142"/>
      <c r="O30" s="142"/>
      <c r="P30" s="142"/>
      <c r="Q30" s="142"/>
      <c r="R30" s="142"/>
      <c r="S30" s="142"/>
      <c r="T30" s="142"/>
      <c r="U30" s="143"/>
      <c r="V30" s="111">
        <f t="shared" si="3"/>
        <v>0</v>
      </c>
      <c r="W30" s="111">
        <f t="shared" si="0"/>
        <v>0</v>
      </c>
      <c r="X30" s="111">
        <f t="shared" si="0"/>
        <v>0</v>
      </c>
      <c r="Y30" s="111">
        <f t="shared" si="0"/>
        <v>3</v>
      </c>
      <c r="Z30" s="111">
        <f t="shared" si="0"/>
        <v>3</v>
      </c>
      <c r="AA30" s="111">
        <f t="shared" si="0"/>
        <v>0</v>
      </c>
      <c r="AB30" s="111">
        <f t="shared" si="4"/>
        <v>6</v>
      </c>
      <c r="AC30" s="33">
        <f t="shared" si="1"/>
        <v>0</v>
      </c>
      <c r="AD30" s="33">
        <f t="shared" si="1"/>
        <v>0</v>
      </c>
      <c r="AE30" s="33">
        <f t="shared" si="1"/>
        <v>0</v>
      </c>
      <c r="AF30" s="33">
        <f t="shared" si="1"/>
        <v>0.5</v>
      </c>
      <c r="AG30" s="33">
        <f t="shared" si="1"/>
        <v>0.5</v>
      </c>
      <c r="AH30" s="33">
        <f t="shared" si="1"/>
        <v>0</v>
      </c>
      <c r="AI30" s="112">
        <f t="shared" si="5"/>
        <v>5</v>
      </c>
      <c r="AJ30" s="112">
        <f t="shared" si="2"/>
        <v>1</v>
      </c>
      <c r="AK30" s="113">
        <f t="shared" si="2"/>
        <v>5</v>
      </c>
      <c r="AL30" s="113">
        <f t="shared" si="2"/>
        <v>4</v>
      </c>
      <c r="AM30" s="56" t="s">
        <v>180</v>
      </c>
      <c r="AO30" s="56">
        <v>6</v>
      </c>
      <c r="AP30" s="56">
        <v>100</v>
      </c>
      <c r="AQ30" s="56">
        <v>100</v>
      </c>
      <c r="AR30" s="56">
        <v>100</v>
      </c>
    </row>
    <row r="31" spans="1:44" s="53" customFormat="1" ht="16.5" customHeight="1">
      <c r="A31" s="57"/>
      <c r="B31" s="57"/>
      <c r="C31" s="57"/>
      <c r="D31" s="57"/>
      <c r="E31" s="57"/>
      <c r="F31" s="57"/>
      <c r="G31" s="57"/>
      <c r="H31" s="57"/>
      <c r="I31" s="57"/>
      <c r="J31" s="57"/>
      <c r="K31" s="57"/>
      <c r="L31" s="57"/>
      <c r="M31" s="57"/>
      <c r="N31" s="57"/>
      <c r="O31" s="57"/>
      <c r="P31" s="57"/>
      <c r="Q31" s="57"/>
      <c r="R31" s="57"/>
      <c r="S31" s="57"/>
      <c r="T31" s="57"/>
      <c r="U31" s="57"/>
      <c r="V31" s="58"/>
      <c r="W31" s="58"/>
      <c r="X31" s="58"/>
      <c r="Y31" s="58"/>
      <c r="Z31" s="58"/>
      <c r="AA31" s="58"/>
      <c r="AB31" s="58"/>
      <c r="AC31" s="58"/>
      <c r="AD31" s="58"/>
      <c r="AE31" s="58"/>
      <c r="AF31" s="58"/>
      <c r="AG31" s="58"/>
      <c r="AH31" s="58"/>
      <c r="AI31" s="58"/>
      <c r="AJ31" s="58"/>
      <c r="AK31" s="58"/>
      <c r="AL31" s="58"/>
    </row>
    <row r="32" spans="1:44" s="53" customFormat="1" ht="16.5" customHeight="1">
      <c r="A32" s="59"/>
      <c r="B32" s="59"/>
      <c r="C32" s="59"/>
      <c r="D32" s="59"/>
      <c r="E32" s="59"/>
      <c r="F32" s="59"/>
      <c r="G32" s="59"/>
      <c r="H32" s="59"/>
      <c r="I32" s="59"/>
      <c r="J32" s="59"/>
      <c r="K32" s="59"/>
      <c r="L32" s="59"/>
      <c r="M32" s="59"/>
      <c r="N32" s="59"/>
      <c r="O32" s="59"/>
      <c r="P32" s="59"/>
      <c r="Q32" s="59"/>
      <c r="R32" s="59"/>
      <c r="S32" s="59"/>
      <c r="T32" s="59"/>
      <c r="U32" s="60"/>
      <c r="V32" s="58"/>
      <c r="W32" s="58"/>
      <c r="X32" s="58"/>
      <c r="Y32" s="58"/>
      <c r="Z32" s="58"/>
      <c r="AA32" s="58"/>
      <c r="AB32" s="58"/>
      <c r="AC32" s="58"/>
      <c r="AD32" s="58"/>
      <c r="AE32" s="58"/>
      <c r="AF32" s="58"/>
      <c r="AG32" s="58"/>
      <c r="AH32" s="58"/>
      <c r="AI32" s="58"/>
      <c r="AJ32" s="58"/>
      <c r="AK32" s="58"/>
      <c r="AL32" s="58"/>
    </row>
    <row r="33" spans="1:38" s="53" customFormat="1" ht="20.25" customHeight="1">
      <c r="A33" s="61"/>
      <c r="B33" s="1"/>
      <c r="C33" s="61"/>
      <c r="D33" s="61"/>
      <c r="E33" s="61"/>
      <c r="F33" s="61"/>
      <c r="G33" s="61"/>
      <c r="H33" s="57"/>
      <c r="I33" s="57"/>
      <c r="J33" s="57"/>
      <c r="K33" s="57"/>
      <c r="L33" s="57"/>
      <c r="M33" s="57"/>
      <c r="N33" s="57"/>
      <c r="O33" s="57"/>
      <c r="P33" s="57"/>
      <c r="Q33" s="57"/>
      <c r="R33" s="57"/>
      <c r="S33" s="57"/>
      <c r="T33" s="57"/>
      <c r="U33" s="58"/>
      <c r="V33" s="58"/>
      <c r="W33" s="58"/>
      <c r="X33" s="58"/>
      <c r="Y33" s="58"/>
      <c r="Z33" s="58"/>
      <c r="AA33" s="58"/>
      <c r="AB33" s="58"/>
      <c r="AC33" s="58"/>
      <c r="AD33" s="58"/>
      <c r="AE33" s="58"/>
      <c r="AF33" s="58"/>
      <c r="AG33" s="58"/>
      <c r="AH33" s="58"/>
      <c r="AI33" s="58"/>
      <c r="AJ33" s="58"/>
      <c r="AK33" s="58"/>
      <c r="AL33" s="59"/>
    </row>
    <row r="34" spans="1:38" s="53" customFormat="1" ht="20.25" customHeight="1">
      <c r="A34" s="119" t="s">
        <v>81</v>
      </c>
      <c r="B34" s="119"/>
      <c r="C34" s="119"/>
      <c r="D34" s="119"/>
      <c r="E34" s="119"/>
      <c r="F34" s="119"/>
      <c r="G34" s="119"/>
      <c r="H34" s="119"/>
      <c r="I34" s="119"/>
      <c r="J34" s="119"/>
      <c r="K34" s="119"/>
      <c r="L34" s="119"/>
      <c r="M34" s="119"/>
      <c r="N34" s="119"/>
      <c r="O34" s="119"/>
      <c r="P34" s="119"/>
      <c r="Q34" s="119"/>
      <c r="R34" s="119"/>
      <c r="S34" s="119"/>
      <c r="T34" s="119"/>
      <c r="U34" s="119"/>
      <c r="V34" s="58"/>
      <c r="W34" s="58"/>
      <c r="X34" s="58"/>
      <c r="Y34" s="58"/>
      <c r="Z34" s="58"/>
      <c r="AA34" s="58"/>
      <c r="AB34" s="58"/>
      <c r="AC34" s="58"/>
      <c r="AD34" s="58"/>
      <c r="AE34" s="58"/>
      <c r="AF34" s="58"/>
      <c r="AG34" s="58"/>
      <c r="AH34" s="58"/>
      <c r="AI34" s="58"/>
      <c r="AJ34" s="58"/>
      <c r="AK34" s="58"/>
      <c r="AL34" s="59"/>
    </row>
    <row r="35" spans="1:38" s="53" customFormat="1" ht="20.25" customHeight="1" thickBot="1">
      <c r="A35" s="120"/>
      <c r="B35" s="120"/>
      <c r="C35" s="120"/>
      <c r="D35" s="120"/>
      <c r="E35" s="120"/>
      <c r="F35" s="120"/>
      <c r="G35" s="120"/>
      <c r="H35" s="120"/>
      <c r="I35" s="120"/>
      <c r="J35" s="120"/>
      <c r="K35" s="120"/>
      <c r="L35" s="120"/>
      <c r="M35" s="120"/>
      <c r="N35" s="120"/>
      <c r="O35" s="120"/>
      <c r="P35" s="120"/>
      <c r="Q35" s="120"/>
      <c r="R35" s="120"/>
      <c r="S35" s="120"/>
      <c r="T35" s="120"/>
      <c r="U35" s="120"/>
      <c r="V35" s="58"/>
      <c r="W35" s="58"/>
      <c r="X35" s="58"/>
      <c r="Y35" s="58"/>
      <c r="Z35" s="58"/>
      <c r="AA35" s="58"/>
      <c r="AB35" s="58"/>
      <c r="AC35" s="58"/>
      <c r="AD35" s="58"/>
      <c r="AE35" s="58"/>
      <c r="AF35" s="58"/>
      <c r="AG35" s="58"/>
      <c r="AH35" s="58"/>
      <c r="AI35" s="58"/>
      <c r="AJ35" s="58"/>
      <c r="AK35" s="58"/>
      <c r="AL35" s="59"/>
    </row>
    <row r="36" spans="1:38" s="56" customFormat="1" ht="18.75" customHeight="1">
      <c r="A36" s="62"/>
      <c r="B36" s="63"/>
      <c r="C36" s="63"/>
      <c r="D36" s="63"/>
      <c r="E36" s="63"/>
      <c r="F36" s="63"/>
      <c r="G36" s="63"/>
      <c r="H36" s="63"/>
      <c r="I36" s="63"/>
      <c r="J36" s="63"/>
      <c r="K36" s="63"/>
      <c r="L36" s="63"/>
      <c r="M36" s="63"/>
      <c r="N36" s="63"/>
      <c r="O36" s="63"/>
      <c r="P36" s="63"/>
      <c r="Q36" s="63"/>
      <c r="R36" s="63"/>
      <c r="S36" s="63"/>
      <c r="T36" s="63"/>
      <c r="U36" s="63"/>
      <c r="V36" s="121" t="s">
        <v>15</v>
      </c>
      <c r="W36" s="122"/>
      <c r="X36" s="122"/>
      <c r="Y36" s="122"/>
      <c r="Z36" s="122"/>
      <c r="AA36" s="123"/>
      <c r="AB36" s="42"/>
      <c r="AC36" s="121" t="s">
        <v>16</v>
      </c>
      <c r="AD36" s="122"/>
      <c r="AE36" s="122"/>
      <c r="AF36" s="122"/>
      <c r="AG36" s="122"/>
      <c r="AH36" s="123"/>
      <c r="AI36" s="131" t="s">
        <v>18</v>
      </c>
      <c r="AJ36" s="131"/>
      <c r="AK36" s="131"/>
      <c r="AL36" s="131"/>
    </row>
    <row r="37" spans="1:38" s="53" customFormat="1" ht="30.75" customHeight="1" thickBot="1">
      <c r="A37" s="57"/>
      <c r="B37" s="144"/>
      <c r="C37" s="144"/>
      <c r="D37" s="64"/>
      <c r="E37" s="64"/>
      <c r="F37" s="64"/>
      <c r="G37" s="58"/>
      <c r="H37" s="58"/>
      <c r="I37" s="58"/>
      <c r="J37" s="58"/>
      <c r="K37" s="58"/>
      <c r="L37" s="58"/>
      <c r="M37" s="58"/>
      <c r="N37" s="58"/>
      <c r="O37" s="58"/>
      <c r="P37" s="58"/>
      <c r="Q37" s="58"/>
      <c r="R37" s="58"/>
      <c r="S37" s="58"/>
      <c r="T37" s="58"/>
      <c r="U37" s="58"/>
      <c r="V37" s="124"/>
      <c r="W37" s="125"/>
      <c r="X37" s="125"/>
      <c r="Y37" s="125"/>
      <c r="Z37" s="125"/>
      <c r="AA37" s="126"/>
      <c r="AB37" s="42"/>
      <c r="AC37" s="124"/>
      <c r="AD37" s="125"/>
      <c r="AE37" s="125"/>
      <c r="AF37" s="125"/>
      <c r="AG37" s="125"/>
      <c r="AH37" s="126"/>
      <c r="AI37" s="131"/>
      <c r="AJ37" s="131"/>
      <c r="AK37" s="131"/>
      <c r="AL37" s="131"/>
    </row>
    <row r="38" spans="1:38" s="53" customFormat="1" ht="36.75" customHeight="1">
      <c r="A38" s="132" t="s">
        <v>82</v>
      </c>
      <c r="B38" s="132"/>
      <c r="C38" s="132"/>
      <c r="D38" s="132"/>
      <c r="E38" s="132"/>
      <c r="F38" s="132"/>
      <c r="G38" s="132"/>
      <c r="H38" s="132"/>
      <c r="I38" s="132"/>
      <c r="J38" s="132"/>
      <c r="K38" s="132"/>
      <c r="L38" s="132"/>
      <c r="M38" s="132"/>
      <c r="N38" s="132"/>
      <c r="O38" s="132"/>
      <c r="P38" s="132"/>
      <c r="Q38" s="132"/>
      <c r="R38" s="132"/>
      <c r="S38" s="132"/>
      <c r="T38" s="132"/>
      <c r="U38" s="133"/>
      <c r="V38" s="43">
        <v>1</v>
      </c>
      <c r="W38" s="44">
        <v>2</v>
      </c>
      <c r="X38" s="44">
        <v>3</v>
      </c>
      <c r="Y38" s="44">
        <v>4</v>
      </c>
      <c r="Z38" s="44">
        <v>5</v>
      </c>
      <c r="AA38" s="45" t="s">
        <v>20</v>
      </c>
      <c r="AB38" s="46" t="s">
        <v>21</v>
      </c>
      <c r="AC38" s="47">
        <v>1</v>
      </c>
      <c r="AD38" s="48">
        <v>2</v>
      </c>
      <c r="AE38" s="48">
        <v>3</v>
      </c>
      <c r="AF38" s="48">
        <v>4</v>
      </c>
      <c r="AG38" s="48">
        <v>5</v>
      </c>
      <c r="AH38" s="49" t="s">
        <v>20</v>
      </c>
      <c r="AI38" s="51" t="s">
        <v>24</v>
      </c>
      <c r="AJ38" s="52" t="s">
        <v>25</v>
      </c>
      <c r="AK38" s="52" t="s">
        <v>26</v>
      </c>
      <c r="AL38" s="52" t="s">
        <v>27</v>
      </c>
    </row>
    <row r="39" spans="1:38" s="56" customFormat="1" ht="18.75" customHeight="1">
      <c r="A39" s="54" t="s">
        <v>36</v>
      </c>
      <c r="B39" s="191" t="s">
        <v>83</v>
      </c>
      <c r="C39" s="189"/>
      <c r="D39" s="189"/>
      <c r="E39" s="189"/>
      <c r="F39" s="189"/>
      <c r="G39" s="189"/>
      <c r="H39" s="189"/>
      <c r="I39" s="189"/>
      <c r="J39" s="189"/>
      <c r="K39" s="189"/>
      <c r="L39" s="189"/>
      <c r="M39" s="189"/>
      <c r="N39" s="189"/>
      <c r="O39" s="189"/>
      <c r="P39" s="189"/>
      <c r="Q39" s="189"/>
      <c r="R39" s="189"/>
      <c r="S39" s="189"/>
      <c r="T39" s="189"/>
      <c r="U39" s="190"/>
      <c r="V39" s="111">
        <f>+AN7</f>
        <v>0</v>
      </c>
      <c r="W39" s="111">
        <f t="shared" ref="W39:AA40" si="6">+AO7</f>
        <v>0</v>
      </c>
      <c r="X39" s="111">
        <f t="shared" si="6"/>
        <v>0</v>
      </c>
      <c r="Y39" s="111">
        <f t="shared" si="6"/>
        <v>1</v>
      </c>
      <c r="Z39" s="111">
        <f t="shared" si="6"/>
        <v>5</v>
      </c>
      <c r="AA39" s="111">
        <f t="shared" si="6"/>
        <v>0</v>
      </c>
      <c r="AB39" s="111">
        <f>SUM(V39:AA39)</f>
        <v>6</v>
      </c>
      <c r="AC39" s="33">
        <f t="shared" ref="AC39:AH40" si="7">V39/$AB39</f>
        <v>0</v>
      </c>
      <c r="AD39" s="33">
        <f t="shared" si="7"/>
        <v>0</v>
      </c>
      <c r="AE39" s="33">
        <f t="shared" si="7"/>
        <v>0</v>
      </c>
      <c r="AF39" s="33">
        <f t="shared" si="7"/>
        <v>0.16666666666666666</v>
      </c>
      <c r="AG39" s="33">
        <f t="shared" si="7"/>
        <v>0.83333333333333337</v>
      </c>
      <c r="AH39" s="33">
        <f t="shared" si="7"/>
        <v>0</v>
      </c>
      <c r="AI39" s="112">
        <f>+BA7</f>
        <v>5</v>
      </c>
      <c r="AJ39" s="112">
        <f t="shared" ref="AJ39:AL40" si="8">+BB7</f>
        <v>0</v>
      </c>
      <c r="AK39" s="113">
        <f t="shared" si="8"/>
        <v>5</v>
      </c>
      <c r="AL39" s="113">
        <f t="shared" si="8"/>
        <v>5</v>
      </c>
    </row>
    <row r="40" spans="1:38" s="56" customFormat="1" ht="18.75" customHeight="1">
      <c r="A40" s="54" t="s">
        <v>38</v>
      </c>
      <c r="B40" s="188" t="s">
        <v>84</v>
      </c>
      <c r="C40" s="189"/>
      <c r="D40" s="189"/>
      <c r="E40" s="189"/>
      <c r="F40" s="189"/>
      <c r="G40" s="189"/>
      <c r="H40" s="189"/>
      <c r="I40" s="189"/>
      <c r="J40" s="189"/>
      <c r="K40" s="189"/>
      <c r="L40" s="189"/>
      <c r="M40" s="189"/>
      <c r="N40" s="189"/>
      <c r="O40" s="189"/>
      <c r="P40" s="189"/>
      <c r="Q40" s="189"/>
      <c r="R40" s="189"/>
      <c r="S40" s="189"/>
      <c r="T40" s="189"/>
      <c r="U40" s="190"/>
      <c r="V40" s="111">
        <f>+AN8</f>
        <v>0</v>
      </c>
      <c r="W40" s="111">
        <f t="shared" si="6"/>
        <v>0</v>
      </c>
      <c r="X40" s="111">
        <f t="shared" si="6"/>
        <v>0</v>
      </c>
      <c r="Y40" s="111">
        <f t="shared" si="6"/>
        <v>2</v>
      </c>
      <c r="Z40" s="111">
        <f t="shared" si="6"/>
        <v>4</v>
      </c>
      <c r="AA40" s="111">
        <f t="shared" si="6"/>
        <v>0</v>
      </c>
      <c r="AB40" s="111">
        <f>SUM(V40:AA40)</f>
        <v>6</v>
      </c>
      <c r="AC40" s="33">
        <f t="shared" si="7"/>
        <v>0</v>
      </c>
      <c r="AD40" s="33">
        <f t="shared" si="7"/>
        <v>0</v>
      </c>
      <c r="AE40" s="33">
        <f t="shared" si="7"/>
        <v>0</v>
      </c>
      <c r="AF40" s="33">
        <f t="shared" si="7"/>
        <v>0.33333333333333331</v>
      </c>
      <c r="AG40" s="33">
        <f t="shared" si="7"/>
        <v>0.66666666666666663</v>
      </c>
      <c r="AH40" s="33">
        <f t="shared" si="7"/>
        <v>0</v>
      </c>
      <c r="AI40" s="112">
        <f>+BA8</f>
        <v>5</v>
      </c>
      <c r="AJ40" s="112">
        <f t="shared" si="8"/>
        <v>1</v>
      </c>
      <c r="AK40" s="113">
        <f t="shared" si="8"/>
        <v>5</v>
      </c>
      <c r="AL40" s="113">
        <f t="shared" si="8"/>
        <v>5</v>
      </c>
    </row>
    <row r="41" spans="1:38" s="56" customFormat="1" ht="18.75" customHeight="1">
      <c r="A41" s="68"/>
      <c r="B41" s="85"/>
      <c r="C41" s="85"/>
      <c r="D41" s="85"/>
      <c r="E41" s="85"/>
      <c r="F41" s="85"/>
      <c r="G41" s="85"/>
      <c r="H41" s="85"/>
      <c r="I41" s="85"/>
      <c r="J41" s="85"/>
      <c r="K41" s="85"/>
      <c r="L41" s="85"/>
      <c r="M41" s="85"/>
      <c r="N41" s="85"/>
      <c r="O41" s="85"/>
      <c r="P41" s="85"/>
      <c r="Q41" s="85"/>
      <c r="R41" s="85"/>
      <c r="S41" s="85"/>
      <c r="T41" s="85"/>
      <c r="U41" s="85"/>
      <c r="V41" s="69"/>
      <c r="W41" s="69"/>
      <c r="X41" s="69"/>
      <c r="Y41" s="69"/>
      <c r="Z41" s="69"/>
      <c r="AA41" s="69"/>
      <c r="AB41" s="69"/>
      <c r="AC41" s="70"/>
      <c r="AD41" s="70"/>
      <c r="AE41" s="70"/>
      <c r="AF41" s="70"/>
      <c r="AG41" s="70"/>
      <c r="AH41" s="70"/>
      <c r="AI41" s="71"/>
      <c r="AJ41" s="71"/>
      <c r="AK41" s="69"/>
      <c r="AL41" s="69"/>
    </row>
    <row r="42" spans="1:38" s="56" customFormat="1" ht="18.75" customHeight="1">
      <c r="A42" s="68"/>
      <c r="B42" s="85"/>
      <c r="C42" s="85"/>
      <c r="D42" s="85"/>
      <c r="E42" s="85"/>
      <c r="F42" s="85"/>
      <c r="G42" s="85"/>
      <c r="H42" s="85"/>
      <c r="I42" s="85"/>
      <c r="J42" s="85"/>
      <c r="K42" s="85"/>
      <c r="L42" s="85"/>
      <c r="M42" s="85"/>
      <c r="N42" s="85"/>
      <c r="O42" s="85"/>
      <c r="P42" s="85"/>
      <c r="Q42" s="85"/>
      <c r="R42" s="85"/>
      <c r="S42" s="85"/>
      <c r="T42" s="85"/>
      <c r="U42" s="85"/>
      <c r="V42" s="69"/>
      <c r="W42" s="69"/>
      <c r="X42" s="69"/>
      <c r="Y42" s="69"/>
      <c r="Z42" s="69"/>
      <c r="AA42" s="69"/>
      <c r="AB42" s="69"/>
      <c r="AC42" s="70"/>
      <c r="AD42" s="70"/>
      <c r="AE42" s="70"/>
      <c r="AF42" s="70"/>
      <c r="AG42" s="70"/>
      <c r="AH42" s="70"/>
      <c r="AI42" s="71"/>
      <c r="AJ42" s="71"/>
      <c r="AK42" s="69"/>
      <c r="AL42" s="69"/>
    </row>
    <row r="44" spans="1:38" ht="18.75">
      <c r="A44" s="119" t="s">
        <v>85</v>
      </c>
      <c r="B44" s="119"/>
      <c r="C44" s="119"/>
      <c r="D44" s="119"/>
      <c r="E44" s="119"/>
      <c r="F44" s="119"/>
      <c r="G44" s="119"/>
      <c r="H44" s="119"/>
      <c r="I44" s="119"/>
      <c r="J44" s="119"/>
      <c r="K44" s="119"/>
      <c r="L44" s="119"/>
      <c r="M44" s="119"/>
      <c r="N44" s="119"/>
      <c r="O44" s="119"/>
      <c r="P44" s="119"/>
      <c r="Q44" s="119"/>
      <c r="R44" s="119"/>
      <c r="S44" s="119"/>
      <c r="T44" s="119"/>
      <c r="U44" s="119"/>
      <c r="V44" s="58"/>
      <c r="W44" s="58"/>
      <c r="X44" s="58"/>
      <c r="Y44" s="58"/>
      <c r="Z44" s="58"/>
      <c r="AA44" s="58"/>
      <c r="AB44" s="58"/>
      <c r="AC44" s="58"/>
      <c r="AD44" s="58"/>
      <c r="AE44" s="58"/>
      <c r="AF44" s="58"/>
      <c r="AG44" s="58"/>
      <c r="AH44" s="58"/>
      <c r="AI44" s="58"/>
      <c r="AJ44" s="58"/>
      <c r="AK44" s="58"/>
      <c r="AL44" s="59"/>
    </row>
    <row r="45" spans="1:38" ht="19.5" thickBot="1">
      <c r="A45" s="120"/>
      <c r="B45" s="120"/>
      <c r="C45" s="120"/>
      <c r="D45" s="120"/>
      <c r="E45" s="120"/>
      <c r="F45" s="120"/>
      <c r="G45" s="120"/>
      <c r="H45" s="120"/>
      <c r="I45" s="120"/>
      <c r="J45" s="120"/>
      <c r="K45" s="120"/>
      <c r="L45" s="120"/>
      <c r="M45" s="120"/>
      <c r="N45" s="120"/>
      <c r="O45" s="120"/>
      <c r="P45" s="120"/>
      <c r="Q45" s="120"/>
      <c r="R45" s="120"/>
      <c r="S45" s="120"/>
      <c r="T45" s="120"/>
      <c r="U45" s="120"/>
      <c r="V45" s="58"/>
      <c r="W45" s="58"/>
      <c r="X45" s="58"/>
      <c r="Y45" s="58"/>
      <c r="Z45" s="58"/>
      <c r="AA45" s="58"/>
      <c r="AB45" s="58"/>
      <c r="AC45" s="58"/>
      <c r="AD45" s="58"/>
      <c r="AE45" s="58"/>
      <c r="AF45" s="58"/>
      <c r="AG45" s="58"/>
      <c r="AH45" s="58"/>
      <c r="AI45" s="58"/>
      <c r="AJ45" s="58"/>
      <c r="AK45" s="58"/>
      <c r="AL45" s="59"/>
    </row>
    <row r="46" spans="1:38" ht="18.75">
      <c r="A46" s="62"/>
      <c r="B46" s="63"/>
      <c r="C46" s="63"/>
      <c r="D46" s="63"/>
      <c r="E46" s="63"/>
      <c r="F46" s="63"/>
      <c r="G46" s="63"/>
      <c r="H46" s="63"/>
      <c r="I46" s="63"/>
      <c r="J46" s="63"/>
      <c r="K46" s="63"/>
      <c r="L46" s="63"/>
      <c r="M46" s="63"/>
      <c r="N46" s="63"/>
      <c r="O46" s="63"/>
      <c r="P46" s="63"/>
      <c r="Q46" s="63"/>
      <c r="R46" s="63"/>
      <c r="S46" s="63"/>
      <c r="T46" s="63"/>
      <c r="U46" s="63"/>
      <c r="V46" s="121" t="s">
        <v>15</v>
      </c>
      <c r="W46" s="122"/>
      <c r="X46" s="122"/>
      <c r="Y46" s="122"/>
      <c r="Z46" s="122"/>
      <c r="AA46" s="123"/>
      <c r="AB46" s="42"/>
      <c r="AC46" s="121" t="s">
        <v>16</v>
      </c>
      <c r="AD46" s="122"/>
      <c r="AE46" s="122"/>
      <c r="AF46" s="122"/>
      <c r="AG46" s="122"/>
      <c r="AH46" s="123"/>
      <c r="AI46" s="131" t="s">
        <v>18</v>
      </c>
      <c r="AJ46" s="131"/>
      <c r="AK46" s="131"/>
      <c r="AL46" s="131"/>
    </row>
    <row r="47" spans="1:38" ht="19.5" thickBot="1">
      <c r="A47" s="57"/>
      <c r="B47" s="144"/>
      <c r="C47" s="144"/>
      <c r="D47" s="64"/>
      <c r="E47" s="64"/>
      <c r="F47" s="64"/>
      <c r="G47" s="58"/>
      <c r="H47" s="58"/>
      <c r="I47" s="58"/>
      <c r="J47" s="58"/>
      <c r="K47" s="58"/>
      <c r="L47" s="58"/>
      <c r="M47" s="58"/>
      <c r="N47" s="58"/>
      <c r="O47" s="58"/>
      <c r="P47" s="58"/>
      <c r="Q47" s="58"/>
      <c r="R47" s="58"/>
      <c r="S47" s="58"/>
      <c r="T47" s="58"/>
      <c r="U47" s="58"/>
      <c r="V47" s="124"/>
      <c r="W47" s="125"/>
      <c r="X47" s="125"/>
      <c r="Y47" s="125"/>
      <c r="Z47" s="125"/>
      <c r="AA47" s="126"/>
      <c r="AB47" s="42"/>
      <c r="AC47" s="124"/>
      <c r="AD47" s="125"/>
      <c r="AE47" s="125"/>
      <c r="AF47" s="125"/>
      <c r="AG47" s="125"/>
      <c r="AH47" s="126"/>
      <c r="AI47" s="131"/>
      <c r="AJ47" s="131"/>
      <c r="AK47" s="131"/>
      <c r="AL47" s="131"/>
    </row>
    <row r="48" spans="1:38" ht="21">
      <c r="A48" s="132" t="s">
        <v>82</v>
      </c>
      <c r="B48" s="132"/>
      <c r="C48" s="132"/>
      <c r="D48" s="132"/>
      <c r="E48" s="132"/>
      <c r="F48" s="132"/>
      <c r="G48" s="132"/>
      <c r="H48" s="132"/>
      <c r="I48" s="132"/>
      <c r="J48" s="132"/>
      <c r="K48" s="132"/>
      <c r="L48" s="132"/>
      <c r="M48" s="132"/>
      <c r="N48" s="132"/>
      <c r="O48" s="132"/>
      <c r="P48" s="132"/>
      <c r="Q48" s="132"/>
      <c r="R48" s="132"/>
      <c r="S48" s="132"/>
      <c r="T48" s="132"/>
      <c r="U48" s="133"/>
      <c r="V48" s="43">
        <v>1</v>
      </c>
      <c r="W48" s="44">
        <v>2</v>
      </c>
      <c r="X48" s="44">
        <v>3</v>
      </c>
      <c r="Y48" s="44">
        <v>4</v>
      </c>
      <c r="Z48" s="44">
        <v>5</v>
      </c>
      <c r="AA48" s="45" t="s">
        <v>20</v>
      </c>
      <c r="AB48" s="46" t="s">
        <v>21</v>
      </c>
      <c r="AC48" s="47">
        <v>1</v>
      </c>
      <c r="AD48" s="48">
        <v>2</v>
      </c>
      <c r="AE48" s="48">
        <v>3</v>
      </c>
      <c r="AF48" s="48">
        <v>4</v>
      </c>
      <c r="AG48" s="48">
        <v>5</v>
      </c>
      <c r="AH48" s="49" t="s">
        <v>20</v>
      </c>
      <c r="AI48" s="51" t="s">
        <v>24</v>
      </c>
      <c r="AJ48" s="52" t="s">
        <v>25</v>
      </c>
      <c r="AK48" s="52" t="s">
        <v>26</v>
      </c>
      <c r="AL48" s="52" t="s">
        <v>27</v>
      </c>
    </row>
    <row r="49" spans="1:38" s="56" customFormat="1" ht="18.75" customHeight="1">
      <c r="A49" s="54" t="s">
        <v>42</v>
      </c>
      <c r="B49" s="141" t="s">
        <v>86</v>
      </c>
      <c r="C49" s="142"/>
      <c r="D49" s="142"/>
      <c r="E49" s="142"/>
      <c r="F49" s="142"/>
      <c r="G49" s="142"/>
      <c r="H49" s="142"/>
      <c r="I49" s="142"/>
      <c r="J49" s="142"/>
      <c r="K49" s="142"/>
      <c r="L49" s="142"/>
      <c r="M49" s="142"/>
      <c r="N49" s="142"/>
      <c r="O49" s="142"/>
      <c r="P49" s="142"/>
      <c r="Q49" s="142"/>
      <c r="R49" s="142"/>
      <c r="S49" s="142"/>
      <c r="T49" s="142"/>
      <c r="U49" s="143"/>
      <c r="V49" s="111">
        <f>+AN9</f>
        <v>0</v>
      </c>
      <c r="W49" s="111">
        <f t="shared" ref="W49:AA49" si="9">+AO9</f>
        <v>0</v>
      </c>
      <c r="X49" s="111">
        <f t="shared" si="9"/>
        <v>0</v>
      </c>
      <c r="Y49" s="111">
        <f t="shared" si="9"/>
        <v>3</v>
      </c>
      <c r="Z49" s="111">
        <f t="shared" si="9"/>
        <v>3</v>
      </c>
      <c r="AA49" s="111">
        <f t="shared" si="9"/>
        <v>0</v>
      </c>
      <c r="AB49" s="111">
        <f>SUM(V49:AA49)</f>
        <v>6</v>
      </c>
      <c r="AC49" s="33">
        <f t="shared" ref="AC49:AH49" si="10">V49/$AB49</f>
        <v>0</v>
      </c>
      <c r="AD49" s="33">
        <f t="shared" si="10"/>
        <v>0</v>
      </c>
      <c r="AE49" s="33">
        <f t="shared" si="10"/>
        <v>0</v>
      </c>
      <c r="AF49" s="33">
        <f t="shared" si="10"/>
        <v>0.5</v>
      </c>
      <c r="AG49" s="33">
        <f t="shared" si="10"/>
        <v>0.5</v>
      </c>
      <c r="AH49" s="33">
        <f t="shared" si="10"/>
        <v>0</v>
      </c>
      <c r="AI49" s="112">
        <f>+BA9</f>
        <v>5</v>
      </c>
      <c r="AJ49" s="112">
        <f t="shared" ref="AJ49:AL49" si="11">+BB9</f>
        <v>1</v>
      </c>
      <c r="AK49" s="113">
        <f t="shared" si="11"/>
        <v>5</v>
      </c>
      <c r="AL49" s="113">
        <f t="shared" si="11"/>
        <v>4</v>
      </c>
    </row>
  </sheetData>
  <mergeCells count="31">
    <mergeCell ref="B49:U49"/>
    <mergeCell ref="A44:U45"/>
    <mergeCell ref="V46:AA47"/>
    <mergeCell ref="AC46:AH47"/>
    <mergeCell ref="AI46:AL47"/>
    <mergeCell ref="B47:C47"/>
    <mergeCell ref="A48:U48"/>
    <mergeCell ref="AC36:AH37"/>
    <mergeCell ref="AI36:AL37"/>
    <mergeCell ref="B37:C37"/>
    <mergeCell ref="A38:U38"/>
    <mergeCell ref="B39:U39"/>
    <mergeCell ref="V36:AA37"/>
    <mergeCell ref="B40:U40"/>
    <mergeCell ref="B27:U27"/>
    <mergeCell ref="B28:U28"/>
    <mergeCell ref="B29:U29"/>
    <mergeCell ref="B30:U30"/>
    <mergeCell ref="A34:U35"/>
    <mergeCell ref="B26:U26"/>
    <mergeCell ref="A1:AE1"/>
    <mergeCell ref="A6:AL6"/>
    <mergeCell ref="A7:AL7"/>
    <mergeCell ref="A9:AL9"/>
    <mergeCell ref="A10:AL10"/>
    <mergeCell ref="A13:G13"/>
    <mergeCell ref="A21:U22"/>
    <mergeCell ref="V23:AA24"/>
    <mergeCell ref="AC23:AH24"/>
    <mergeCell ref="AI23:AL24"/>
    <mergeCell ref="A25:U25"/>
  </mergeCells>
  <printOptions horizontalCentered="1" verticalCentered="1"/>
  <pageMargins left="0" right="0" top="0" bottom="0" header="0.31496062992125984" footer="0.31496062992125984"/>
  <pageSetup paperSize="9" scale="2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Doctorandos</vt:lpstr>
      <vt:lpstr>Tutores</vt:lpstr>
      <vt:lpstr>OBSERVACIONES TUTORES</vt:lpstr>
      <vt:lpstr>Personal Académico</vt:lpstr>
      <vt:lpstr>PAS</vt:lpstr>
      <vt:lpstr>Doctorandos!Área_de_impresión</vt:lpstr>
      <vt:lpstr>PAS!Área_de_impresión</vt:lpstr>
      <vt:lpstr>Tutores!Área_de_impresión</vt:lpstr>
    </vt:vector>
  </TitlesOfParts>
  <Company>Universidad de Jaén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UJA</dc:creator>
  <cp:lastModifiedBy>UJA</cp:lastModifiedBy>
  <dcterms:created xsi:type="dcterms:W3CDTF">2017-03-06T07:28:57Z</dcterms:created>
  <dcterms:modified xsi:type="dcterms:W3CDTF">2019-11-15T13:20:00Z</dcterms:modified>
</cp:coreProperties>
</file>