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JA\Documents\CURSO 2025-2026\Informes SDEP\Anuario Estadístico 2025_2026\"/>
    </mc:Choice>
  </mc:AlternateContent>
  <xr:revisionPtr revIDLastSave="0" documentId="13_ncr:1_{0735D393-A2E8-442D-961A-0F83670BA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.4.1" sheetId="1" r:id="rId1"/>
  </sheets>
  <definedNames>
    <definedName name="EDAD">#REF!</definedName>
    <definedName name="EdadCAU">#REF!</definedName>
    <definedName name="EQUIPO">#REF!</definedName>
    <definedName name="EquipoCA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6" i="1" l="1"/>
  <c r="D36" i="1"/>
  <c r="E35" i="1"/>
  <c r="D35" i="1"/>
  <c r="C35" i="1"/>
  <c r="C24" i="1"/>
  <c r="E24" i="1"/>
  <c r="D24" i="1"/>
  <c r="E33" i="1"/>
  <c r="D33" i="1"/>
  <c r="E32" i="1"/>
  <c r="D32" i="1"/>
  <c r="D30" i="1"/>
  <c r="E26" i="1"/>
  <c r="D26" i="1"/>
  <c r="E25" i="1"/>
  <c r="D25" i="1"/>
  <c r="E13" i="1"/>
  <c r="D13" i="1"/>
  <c r="C36" i="1" l="1"/>
</calcChain>
</file>

<file path=xl/sharedStrings.xml><?xml version="1.0" encoding="utf-8"?>
<sst xmlns="http://schemas.openxmlformats.org/spreadsheetml/2006/main" count="65" uniqueCount="35">
  <si>
    <t>Competición</t>
  </si>
  <si>
    <t>Equipo</t>
  </si>
  <si>
    <t>Participantes</t>
  </si>
  <si>
    <t>Hombre</t>
  </si>
  <si>
    <t>Mujer</t>
  </si>
  <si>
    <t>Edad Media</t>
  </si>
  <si>
    <t>CAU</t>
  </si>
  <si>
    <t>BALONCESTO FEMENINO</t>
  </si>
  <si>
    <t>BALONCESTO MASCULINO</t>
  </si>
  <si>
    <t>BALONMANO MASCULINO</t>
  </si>
  <si>
    <t>CAMPO A TRAVÉS</t>
  </si>
  <si>
    <t>FÚTBOL FEMENINO</t>
  </si>
  <si>
    <t>FÚTBOL MASCULINO</t>
  </si>
  <si>
    <t>FÚTBOL SALA FEMENINO</t>
  </si>
  <si>
    <t>FÚTBOL SALA MASCULINO</t>
  </si>
  <si>
    <t>NATACIÓN</t>
  </si>
  <si>
    <t>PÁDEL</t>
  </si>
  <si>
    <t>RUGBY 7 MASCULINO</t>
  </si>
  <si>
    <t>VOLEIBOL MASCULINO</t>
  </si>
  <si>
    <t>Subtotal</t>
  </si>
  <si>
    <t>CEU</t>
  </si>
  <si>
    <t>ATLETISMO</t>
  </si>
  <si>
    <t>KARATE</t>
  </si>
  <si>
    <t>TAEKWONDO</t>
  </si>
  <si>
    <t>Total</t>
  </si>
  <si>
    <t>BALONMANO FEMENINO</t>
  </si>
  <si>
    <t>VOLEIBOL FEMENINO</t>
  </si>
  <si>
    <t>JUDO</t>
  </si>
  <si>
    <t>LUCHAS OLÍMPICAS</t>
  </si>
  <si>
    <t>TENIS DE MESA</t>
  </si>
  <si>
    <t>BADMINTON</t>
  </si>
  <si>
    <t>Tabla 10.4.1 - Participación Campeonato de Andalucía Universitario (CAU) y Campeonato de España Universitario (CEU). Curso 2025/2026</t>
  </si>
  <si>
    <t>TENIS</t>
  </si>
  <si>
    <t>Curso 2025/2026</t>
  </si>
  <si>
    <t>AJEDREZ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</si>
</sst>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7895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0" fontId="7" fillId="4" borderId="1" xfId="1" applyNumberFormat="1" applyFont="1" applyFill="1" applyBorder="1" applyAlignment="1">
      <alignment horizontal="center" vertical="center"/>
    </xf>
    <xf numFmtId="10" fontId="7" fillId="3" borderId="1" xfId="1" applyNumberFormat="1" applyFont="1" applyFill="1" applyBorder="1" applyAlignment="1">
      <alignment horizontal="center" vertical="center"/>
    </xf>
    <xf numFmtId="10" fontId="0" fillId="0" borderId="0" xfId="0" applyNumberFormat="1"/>
    <xf numFmtId="10" fontId="6" fillId="0" borderId="1" xfId="1" applyNumberFormat="1" applyFont="1" applyBorder="1" applyAlignment="1">
      <alignment horizontal="center" vertical="center"/>
    </xf>
    <xf numFmtId="175" fontId="0" fillId="0" borderId="0" xfId="0" applyNumberFormat="1"/>
    <xf numFmtId="2" fontId="7" fillId="4" borderId="1" xfId="0" applyNumberFormat="1" applyFont="1" applyFill="1" applyBorder="1" applyAlignment="1">
      <alignment horizontal="center" vertical="center"/>
    </xf>
    <xf numFmtId="175" fontId="6" fillId="0" borderId="1" xfId="0" applyNumberFormat="1" applyFont="1" applyBorder="1" applyAlignment="1">
      <alignment horizontal="center" vertical="center"/>
    </xf>
    <xf numFmtId="175" fontId="0" fillId="0" borderId="1" xfId="0" applyNumberFormat="1" applyBorder="1" applyAlignment="1">
      <alignment horizontal="center"/>
    </xf>
    <xf numFmtId="2" fontId="7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89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0225" cy="571500"/>
    <xdr:pic>
      <xdr:nvPicPr>
        <xdr:cNvPr id="2" name="image2.jpg" title="Logo.Marca UJA-Universidad de Jaén">
          <a:extLst>
            <a:ext uri="{FF2B5EF4-FFF2-40B4-BE49-F238E27FC236}">
              <a16:creationId xmlns:a16="http://schemas.microsoft.com/office/drawing/2014/main" id="{0E71BF4F-CDA6-4C80-9A69-36778CF2F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00225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36"/>
  <sheetViews>
    <sheetView tabSelected="1" workbookViewId="0">
      <selection activeCell="K26" sqref="K26"/>
    </sheetView>
  </sheetViews>
  <sheetFormatPr baseColWidth="10" defaultRowHeight="15" x14ac:dyDescent="0.25"/>
  <cols>
    <col min="1" max="1" width="15.28515625" bestFit="1" customWidth="1"/>
    <col min="2" max="2" width="24.42578125" bestFit="1" customWidth="1"/>
    <col min="3" max="3" width="12.5703125" bestFit="1" customWidth="1"/>
    <col min="4" max="4" width="9.28515625" customWidth="1"/>
    <col min="5" max="5" width="8.85546875" customWidth="1"/>
    <col min="11" max="11" width="28.28515625" bestFit="1" customWidth="1"/>
  </cols>
  <sheetData>
    <row r="6" spans="1:8" ht="15.75" x14ac:dyDescent="0.25">
      <c r="A6" s="3" t="s">
        <v>31</v>
      </c>
    </row>
    <row r="7" spans="1:8" ht="24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</row>
    <row r="8" spans="1:8" x14ac:dyDescent="0.25">
      <c r="A8" s="1" t="s">
        <v>6</v>
      </c>
      <c r="B8" s="2" t="s">
        <v>34</v>
      </c>
      <c r="C8" s="7">
        <v>4</v>
      </c>
      <c r="D8" s="8">
        <v>1</v>
      </c>
      <c r="E8" s="8">
        <v>0</v>
      </c>
      <c r="F8" s="17">
        <v>23</v>
      </c>
      <c r="H8" s="15"/>
    </row>
    <row r="9" spans="1:8" x14ac:dyDescent="0.25">
      <c r="A9" s="1" t="s">
        <v>6</v>
      </c>
      <c r="B9" s="2" t="s">
        <v>7</v>
      </c>
      <c r="C9" s="7">
        <v>14</v>
      </c>
      <c r="D9" s="8">
        <v>0</v>
      </c>
      <c r="E9" s="8">
        <v>1</v>
      </c>
      <c r="F9" s="17">
        <v>20.9</v>
      </c>
      <c r="H9" s="15"/>
    </row>
    <row r="10" spans="1:8" x14ac:dyDescent="0.25">
      <c r="A10" s="1" t="s">
        <v>6</v>
      </c>
      <c r="B10" s="2" t="s">
        <v>8</v>
      </c>
      <c r="C10" s="7">
        <v>14</v>
      </c>
      <c r="D10" s="8">
        <v>1</v>
      </c>
      <c r="E10" s="8">
        <v>0</v>
      </c>
      <c r="F10" s="17">
        <v>21.8</v>
      </c>
      <c r="H10" s="15"/>
    </row>
    <row r="11" spans="1:8" x14ac:dyDescent="0.25">
      <c r="A11" s="1" t="s">
        <v>6</v>
      </c>
      <c r="B11" s="2" t="s">
        <v>25</v>
      </c>
      <c r="C11" s="7">
        <v>13</v>
      </c>
      <c r="D11" s="8">
        <v>0</v>
      </c>
      <c r="E11" s="8">
        <v>1</v>
      </c>
      <c r="F11" s="17">
        <v>21.8</v>
      </c>
      <c r="H11" s="15"/>
    </row>
    <row r="12" spans="1:8" x14ac:dyDescent="0.25">
      <c r="A12" s="1" t="s">
        <v>6</v>
      </c>
      <c r="B12" s="2" t="s">
        <v>9</v>
      </c>
      <c r="C12" s="7">
        <v>12</v>
      </c>
      <c r="D12" s="8">
        <v>1</v>
      </c>
      <c r="E12" s="8">
        <v>0</v>
      </c>
      <c r="F12" s="17">
        <v>20.5</v>
      </c>
      <c r="H12" s="15"/>
    </row>
    <row r="13" spans="1:8" x14ac:dyDescent="0.25">
      <c r="A13" s="1" t="s">
        <v>6</v>
      </c>
      <c r="B13" s="2" t="s">
        <v>10</v>
      </c>
      <c r="C13" s="7">
        <v>8</v>
      </c>
      <c r="D13" s="8">
        <f>5/8</f>
        <v>0.625</v>
      </c>
      <c r="E13" s="8">
        <f>3/8</f>
        <v>0.375</v>
      </c>
      <c r="F13" s="17">
        <v>20.6</v>
      </c>
      <c r="H13" s="15"/>
    </row>
    <row r="14" spans="1:8" x14ac:dyDescent="0.25">
      <c r="A14" s="1" t="s">
        <v>6</v>
      </c>
      <c r="B14" s="2" t="s">
        <v>11</v>
      </c>
      <c r="C14" s="7">
        <v>18</v>
      </c>
      <c r="D14" s="8">
        <v>0</v>
      </c>
      <c r="E14" s="8">
        <v>1</v>
      </c>
      <c r="F14" s="17">
        <v>22</v>
      </c>
      <c r="H14" s="15"/>
    </row>
    <row r="15" spans="1:8" x14ac:dyDescent="0.25">
      <c r="A15" s="1" t="s">
        <v>6</v>
      </c>
      <c r="B15" s="2" t="s">
        <v>12</v>
      </c>
      <c r="C15" s="7">
        <v>20</v>
      </c>
      <c r="D15" s="8">
        <v>1</v>
      </c>
      <c r="E15" s="8">
        <v>0</v>
      </c>
      <c r="F15" s="17">
        <v>20.5</v>
      </c>
      <c r="H15" s="15"/>
    </row>
    <row r="16" spans="1:8" x14ac:dyDescent="0.25">
      <c r="A16" s="1" t="s">
        <v>6</v>
      </c>
      <c r="B16" s="2" t="s">
        <v>13</v>
      </c>
      <c r="C16" s="7">
        <v>10</v>
      </c>
      <c r="D16" s="8">
        <v>0</v>
      </c>
      <c r="E16" s="8">
        <v>1</v>
      </c>
      <c r="F16" s="17">
        <v>23.3</v>
      </c>
      <c r="H16" s="15"/>
    </row>
    <row r="17" spans="1:8" x14ac:dyDescent="0.25">
      <c r="A17" s="1" t="s">
        <v>6</v>
      </c>
      <c r="B17" s="2" t="s">
        <v>14</v>
      </c>
      <c r="C17" s="7">
        <v>14</v>
      </c>
      <c r="D17" s="8">
        <v>1</v>
      </c>
      <c r="E17" s="8">
        <v>0</v>
      </c>
      <c r="F17" s="17">
        <v>20.6</v>
      </c>
      <c r="H17" s="15"/>
    </row>
    <row r="18" spans="1:8" x14ac:dyDescent="0.25">
      <c r="A18" s="1" t="s">
        <v>6</v>
      </c>
      <c r="B18" s="2" t="s">
        <v>15</v>
      </c>
      <c r="C18" s="7">
        <v>2</v>
      </c>
      <c r="D18" s="8">
        <v>0.5</v>
      </c>
      <c r="E18" s="8">
        <v>0.5</v>
      </c>
      <c r="F18" s="17">
        <v>21</v>
      </c>
      <c r="H18" s="15"/>
    </row>
    <row r="19" spans="1:8" x14ac:dyDescent="0.25">
      <c r="A19" s="1" t="s">
        <v>6</v>
      </c>
      <c r="B19" s="2" t="s">
        <v>16</v>
      </c>
      <c r="C19" s="7">
        <v>6</v>
      </c>
      <c r="D19" s="8">
        <v>0.5</v>
      </c>
      <c r="E19" s="8">
        <v>0.5</v>
      </c>
      <c r="F19" s="17">
        <v>21.2</v>
      </c>
      <c r="H19" s="15"/>
    </row>
    <row r="20" spans="1:8" x14ac:dyDescent="0.25">
      <c r="A20" s="1" t="s">
        <v>6</v>
      </c>
      <c r="B20" s="2" t="s">
        <v>17</v>
      </c>
      <c r="C20" s="7">
        <v>14</v>
      </c>
      <c r="D20" s="8">
        <v>1</v>
      </c>
      <c r="E20" s="8">
        <v>0</v>
      </c>
      <c r="F20" s="17">
        <v>21.1</v>
      </c>
      <c r="H20" s="15"/>
    </row>
    <row r="21" spans="1:8" x14ac:dyDescent="0.25">
      <c r="A21" s="1" t="s">
        <v>6</v>
      </c>
      <c r="B21" s="2" t="s">
        <v>32</v>
      </c>
      <c r="C21" s="7">
        <v>2</v>
      </c>
      <c r="D21" s="8">
        <v>1</v>
      </c>
      <c r="E21" s="8">
        <v>0</v>
      </c>
      <c r="F21" s="17">
        <v>23</v>
      </c>
      <c r="H21" s="15"/>
    </row>
    <row r="22" spans="1:8" x14ac:dyDescent="0.25">
      <c r="A22" s="1" t="s">
        <v>6</v>
      </c>
      <c r="B22" s="2" t="s">
        <v>26</v>
      </c>
      <c r="C22" s="7">
        <v>12</v>
      </c>
      <c r="D22" s="8">
        <v>0</v>
      </c>
      <c r="E22" s="8">
        <v>1</v>
      </c>
      <c r="F22" s="17">
        <v>20.7</v>
      </c>
      <c r="H22" s="15"/>
    </row>
    <row r="23" spans="1:8" x14ac:dyDescent="0.25">
      <c r="A23" s="1" t="s">
        <v>6</v>
      </c>
      <c r="B23" s="2" t="s">
        <v>18</v>
      </c>
      <c r="C23" s="7">
        <v>14</v>
      </c>
      <c r="D23" s="8">
        <v>1</v>
      </c>
      <c r="E23" s="8">
        <v>0</v>
      </c>
      <c r="F23" s="17">
        <v>22.1</v>
      </c>
      <c r="H23" s="15"/>
    </row>
    <row r="24" spans="1:8" x14ac:dyDescent="0.25">
      <c r="A24" s="6" t="s">
        <v>6</v>
      </c>
      <c r="B24" s="6" t="s">
        <v>19</v>
      </c>
      <c r="C24" s="9">
        <f>SUM(C8:C23)</f>
        <v>177</v>
      </c>
      <c r="D24" s="11">
        <f>99/173</f>
        <v>0.5722543352601156</v>
      </c>
      <c r="E24" s="11">
        <f>74/173</f>
        <v>0.4277456647398844</v>
      </c>
      <c r="F24" s="16">
        <v>21.354802259887006</v>
      </c>
      <c r="G24" s="13"/>
      <c r="H24" s="15"/>
    </row>
    <row r="25" spans="1:8" x14ac:dyDescent="0.25">
      <c r="A25" s="1" t="s">
        <v>20</v>
      </c>
      <c r="B25" s="2" t="s">
        <v>21</v>
      </c>
      <c r="C25" s="7">
        <v>3</v>
      </c>
      <c r="D25" s="8">
        <f>2/3</f>
        <v>0.66666666666666663</v>
      </c>
      <c r="E25" s="8">
        <f>1/3</f>
        <v>0.33333333333333331</v>
      </c>
      <c r="F25" s="18">
        <v>21.7</v>
      </c>
      <c r="H25" s="15"/>
    </row>
    <row r="26" spans="1:8" x14ac:dyDescent="0.25">
      <c r="A26" s="1" t="s">
        <v>20</v>
      </c>
      <c r="B26" s="2" t="s">
        <v>30</v>
      </c>
      <c r="C26" s="7">
        <v>3</v>
      </c>
      <c r="D26" s="8">
        <f>1/3</f>
        <v>0.33333333333333331</v>
      </c>
      <c r="E26" s="8">
        <f>2/3</f>
        <v>0.66666666666666663</v>
      </c>
      <c r="F26" s="18">
        <v>21.3</v>
      </c>
      <c r="H26" s="15"/>
    </row>
    <row r="27" spans="1:8" x14ac:dyDescent="0.25">
      <c r="A27" s="1" t="s">
        <v>20</v>
      </c>
      <c r="B27" s="2" t="s">
        <v>10</v>
      </c>
      <c r="C27" s="7">
        <v>4</v>
      </c>
      <c r="D27" s="8">
        <v>1</v>
      </c>
      <c r="E27" s="8">
        <v>0</v>
      </c>
      <c r="F27" s="18">
        <v>20.3</v>
      </c>
      <c r="H27" s="15"/>
    </row>
    <row r="28" spans="1:8" x14ac:dyDescent="0.25">
      <c r="A28" s="1" t="s">
        <v>20</v>
      </c>
      <c r="B28" s="2" t="s">
        <v>13</v>
      </c>
      <c r="C28" s="7">
        <v>12</v>
      </c>
      <c r="D28" s="8">
        <v>0</v>
      </c>
      <c r="E28" s="8">
        <v>1</v>
      </c>
      <c r="F28" s="18">
        <v>22.6</v>
      </c>
      <c r="H28" s="15"/>
    </row>
    <row r="29" spans="1:8" x14ac:dyDescent="0.25">
      <c r="A29" s="1" t="s">
        <v>20</v>
      </c>
      <c r="B29" s="2" t="s">
        <v>14</v>
      </c>
      <c r="C29" s="7">
        <v>13</v>
      </c>
      <c r="D29" s="8">
        <v>1</v>
      </c>
      <c r="E29" s="8">
        <v>0</v>
      </c>
      <c r="F29" s="18">
        <v>20.2</v>
      </c>
      <c r="H29" s="15"/>
    </row>
    <row r="30" spans="1:8" x14ac:dyDescent="0.25">
      <c r="A30" s="1" t="s">
        <v>20</v>
      </c>
      <c r="B30" s="2" t="s">
        <v>27</v>
      </c>
      <c r="C30" s="7">
        <v>4</v>
      </c>
      <c r="D30" s="8">
        <f>3/4</f>
        <v>0.75</v>
      </c>
      <c r="E30" s="14">
        <v>0.25</v>
      </c>
      <c r="F30" s="18">
        <v>21.5</v>
      </c>
      <c r="H30" s="15"/>
    </row>
    <row r="31" spans="1:8" x14ac:dyDescent="0.25">
      <c r="A31" s="1" t="s">
        <v>20</v>
      </c>
      <c r="B31" s="2" t="s">
        <v>22</v>
      </c>
      <c r="C31" s="7">
        <v>2</v>
      </c>
      <c r="D31" s="8">
        <v>1</v>
      </c>
      <c r="E31" s="8">
        <v>0</v>
      </c>
      <c r="F31" s="18">
        <v>19</v>
      </c>
      <c r="H31" s="15"/>
    </row>
    <row r="32" spans="1:8" x14ac:dyDescent="0.25">
      <c r="A32" s="1" t="s">
        <v>20</v>
      </c>
      <c r="B32" s="2" t="s">
        <v>28</v>
      </c>
      <c r="C32" s="7">
        <v>3</v>
      </c>
      <c r="D32" s="8">
        <f>1/3</f>
        <v>0.33333333333333331</v>
      </c>
      <c r="E32" s="8">
        <f>2/3</f>
        <v>0.66666666666666663</v>
      </c>
      <c r="F32" s="18">
        <v>22</v>
      </c>
      <c r="H32" s="15"/>
    </row>
    <row r="33" spans="1:8" x14ac:dyDescent="0.25">
      <c r="A33" s="1" t="s">
        <v>20</v>
      </c>
      <c r="B33" s="2" t="s">
        <v>23</v>
      </c>
      <c r="C33" s="7">
        <v>2</v>
      </c>
      <c r="D33" s="8">
        <f>1/2</f>
        <v>0.5</v>
      </c>
      <c r="E33" s="8">
        <f>1/2</f>
        <v>0.5</v>
      </c>
      <c r="F33" s="18">
        <v>19.5</v>
      </c>
      <c r="H33" s="15"/>
    </row>
    <row r="34" spans="1:8" x14ac:dyDescent="0.25">
      <c r="A34" s="1" t="s">
        <v>20</v>
      </c>
      <c r="B34" s="2" t="s">
        <v>29</v>
      </c>
      <c r="C34" s="7">
        <v>2</v>
      </c>
      <c r="D34" s="8">
        <v>1</v>
      </c>
      <c r="E34" s="8">
        <v>0</v>
      </c>
      <c r="F34" s="18">
        <v>19.5</v>
      </c>
      <c r="H34" s="15"/>
    </row>
    <row r="35" spans="1:8" x14ac:dyDescent="0.25">
      <c r="A35" s="6" t="s">
        <v>20</v>
      </c>
      <c r="B35" s="6" t="s">
        <v>19</v>
      </c>
      <c r="C35" s="9">
        <f>SUM(C25:C34)</f>
        <v>48</v>
      </c>
      <c r="D35" s="11">
        <f>29/48</f>
        <v>0.60416666666666663</v>
      </c>
      <c r="E35" s="11">
        <f>19/48</f>
        <v>0.39583333333333331</v>
      </c>
      <c r="F35" s="16">
        <v>21.083333333333332</v>
      </c>
      <c r="H35" s="15"/>
    </row>
    <row r="36" spans="1:8" x14ac:dyDescent="0.25">
      <c r="A36" s="5" t="s">
        <v>33</v>
      </c>
      <c r="B36" s="5" t="s">
        <v>24</v>
      </c>
      <c r="C36" s="10">
        <f>C35+C24</f>
        <v>225</v>
      </c>
      <c r="D36" s="12">
        <f>132/225</f>
        <v>0.58666666666666667</v>
      </c>
      <c r="E36" s="12">
        <f>93/225</f>
        <v>0.41333333333333333</v>
      </c>
      <c r="F36" s="19">
        <v>21.296888888888891</v>
      </c>
      <c r="H36" s="15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10.4.1</vt:lpstr>
    </vt:vector>
  </TitlesOfParts>
  <Company>Universidad de Jaén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UJA</dc:creator>
  <cp:lastModifiedBy>Juan Miguel Peragon Cruz</cp:lastModifiedBy>
  <dcterms:created xsi:type="dcterms:W3CDTF">2023-07-14T08:18:35Z</dcterms:created>
  <dcterms:modified xsi:type="dcterms:W3CDTF">2026-07-23T10:41:44Z</dcterms:modified>
</cp:coreProperties>
</file>