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2-Matriculados-as\tablas I\"/>
    </mc:Choice>
  </mc:AlternateContent>
  <bookViews>
    <workbookView xWindow="0" yWindow="0" windowWidth="17352" windowHeight="7020"/>
  </bookViews>
  <sheets>
    <sheet name="4.2.2.3. Distribución estudiant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D66" i="1" l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D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D74" i="1"/>
  <c r="E74" i="1"/>
  <c r="F74" i="1"/>
  <c r="G74" i="1"/>
  <c r="H74" i="1"/>
  <c r="I74" i="1"/>
  <c r="J74" i="1"/>
  <c r="K74" i="1"/>
  <c r="L74" i="1"/>
  <c r="M74" i="1"/>
  <c r="N74" i="1"/>
  <c r="O74" i="1"/>
  <c r="P74" i="1"/>
  <c r="Q74" i="1"/>
  <c r="R74" i="1"/>
  <c r="S74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D76" i="1"/>
  <c r="E76" i="1"/>
  <c r="F76" i="1"/>
  <c r="G76" i="1"/>
  <c r="H76" i="1"/>
  <c r="I76" i="1"/>
  <c r="J76" i="1"/>
  <c r="K76" i="1"/>
  <c r="L76" i="1"/>
  <c r="M76" i="1"/>
  <c r="N76" i="1"/>
  <c r="O76" i="1"/>
  <c r="P76" i="1"/>
  <c r="Q76" i="1"/>
  <c r="R76" i="1"/>
  <c r="S76" i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D78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D81" i="1"/>
  <c r="E81" i="1"/>
  <c r="F81" i="1"/>
  <c r="G81" i="1"/>
  <c r="H81" i="1"/>
  <c r="I81" i="1"/>
  <c r="J81" i="1"/>
  <c r="K81" i="1"/>
  <c r="L81" i="1"/>
  <c r="M81" i="1"/>
  <c r="N81" i="1"/>
  <c r="O81" i="1"/>
  <c r="P81" i="1"/>
  <c r="Q81" i="1"/>
  <c r="R81" i="1"/>
  <c r="S81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D83" i="1"/>
  <c r="E83" i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D84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D85" i="1"/>
  <c r="E85" i="1"/>
  <c r="F85" i="1"/>
  <c r="G85" i="1"/>
  <c r="H85" i="1"/>
  <c r="I85" i="1"/>
  <c r="J85" i="1"/>
  <c r="K85" i="1"/>
  <c r="L85" i="1"/>
  <c r="M85" i="1"/>
  <c r="N85" i="1"/>
  <c r="O85" i="1"/>
  <c r="P85" i="1"/>
  <c r="Q85" i="1"/>
  <c r="R85" i="1"/>
  <c r="S85" i="1"/>
  <c r="D86" i="1"/>
  <c r="E86" i="1"/>
  <c r="F86" i="1"/>
  <c r="G86" i="1"/>
  <c r="H86" i="1"/>
  <c r="I86" i="1"/>
  <c r="J86" i="1"/>
  <c r="K86" i="1"/>
  <c r="L86" i="1"/>
  <c r="M86" i="1"/>
  <c r="N86" i="1"/>
  <c r="O86" i="1"/>
  <c r="P86" i="1"/>
  <c r="Q86" i="1"/>
  <c r="R86" i="1"/>
  <c r="S86" i="1"/>
  <c r="D87" i="1"/>
  <c r="E87" i="1"/>
  <c r="F87" i="1"/>
  <c r="G87" i="1"/>
  <c r="H87" i="1"/>
  <c r="I87" i="1"/>
  <c r="J87" i="1"/>
  <c r="K87" i="1"/>
  <c r="L87" i="1"/>
  <c r="M87" i="1"/>
  <c r="N87" i="1"/>
  <c r="O87" i="1"/>
  <c r="P87" i="1"/>
  <c r="Q87" i="1"/>
  <c r="R87" i="1"/>
  <c r="S87" i="1"/>
  <c r="D88" i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D89" i="1"/>
  <c r="E89" i="1"/>
  <c r="F89" i="1"/>
  <c r="G89" i="1"/>
  <c r="H89" i="1"/>
  <c r="I89" i="1"/>
  <c r="J89" i="1"/>
  <c r="K89" i="1"/>
  <c r="L89" i="1"/>
  <c r="M89" i="1"/>
  <c r="N89" i="1"/>
  <c r="O89" i="1"/>
  <c r="P89" i="1"/>
  <c r="Q89" i="1"/>
  <c r="R89" i="1"/>
  <c r="S89" i="1"/>
  <c r="D90" i="1"/>
  <c r="E90" i="1"/>
  <c r="F90" i="1"/>
  <c r="G90" i="1"/>
  <c r="H90" i="1"/>
  <c r="I90" i="1"/>
  <c r="J90" i="1"/>
  <c r="K90" i="1"/>
  <c r="L90" i="1"/>
  <c r="M90" i="1"/>
  <c r="N90" i="1"/>
  <c r="O90" i="1"/>
  <c r="P90" i="1"/>
  <c r="Q90" i="1"/>
  <c r="R90" i="1"/>
  <c r="S90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D92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D93" i="1"/>
  <c r="E93" i="1"/>
  <c r="F93" i="1"/>
  <c r="G93" i="1"/>
  <c r="H93" i="1"/>
  <c r="I93" i="1"/>
  <c r="J93" i="1"/>
  <c r="K93" i="1"/>
  <c r="L93" i="1"/>
  <c r="M93" i="1"/>
  <c r="N93" i="1"/>
  <c r="O93" i="1"/>
  <c r="P93" i="1"/>
  <c r="Q93" i="1"/>
  <c r="R93" i="1"/>
  <c r="S93" i="1"/>
  <c r="D94" i="1"/>
  <c r="E94" i="1"/>
  <c r="F94" i="1"/>
  <c r="G94" i="1"/>
  <c r="H94" i="1"/>
  <c r="I94" i="1"/>
  <c r="J94" i="1"/>
  <c r="K94" i="1"/>
  <c r="L94" i="1"/>
  <c r="M94" i="1"/>
  <c r="N94" i="1"/>
  <c r="O94" i="1"/>
  <c r="P94" i="1"/>
  <c r="Q94" i="1"/>
  <c r="R94" i="1"/>
  <c r="S94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D96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D9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D98" i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D99" i="1"/>
  <c r="E99" i="1"/>
  <c r="F99" i="1"/>
  <c r="G99" i="1"/>
  <c r="H99" i="1"/>
  <c r="I99" i="1"/>
  <c r="J99" i="1"/>
  <c r="K99" i="1"/>
  <c r="L99" i="1"/>
  <c r="M99" i="1"/>
  <c r="N99" i="1"/>
  <c r="O99" i="1"/>
  <c r="P99" i="1"/>
  <c r="Q99" i="1"/>
  <c r="R99" i="1"/>
  <c r="S99" i="1"/>
  <c r="D100" i="1"/>
  <c r="E100" i="1"/>
  <c r="F100" i="1"/>
  <c r="G100" i="1"/>
  <c r="H100" i="1"/>
  <c r="I100" i="1"/>
  <c r="J100" i="1"/>
  <c r="K100" i="1"/>
  <c r="L100" i="1"/>
  <c r="M100" i="1"/>
  <c r="N100" i="1"/>
  <c r="O100" i="1"/>
  <c r="P100" i="1"/>
  <c r="Q100" i="1"/>
  <c r="R100" i="1"/>
  <c r="S100" i="1"/>
  <c r="D101" i="1"/>
  <c r="E101" i="1"/>
  <c r="F101" i="1"/>
  <c r="G101" i="1"/>
  <c r="H101" i="1"/>
  <c r="I101" i="1"/>
  <c r="J101" i="1"/>
  <c r="K101" i="1"/>
  <c r="L101" i="1"/>
  <c r="M101" i="1"/>
  <c r="N101" i="1"/>
  <c r="O101" i="1"/>
  <c r="P101" i="1"/>
  <c r="Q101" i="1"/>
  <c r="R101" i="1"/>
  <c r="S101" i="1"/>
  <c r="D102" i="1"/>
  <c r="E102" i="1"/>
  <c r="F102" i="1"/>
  <c r="G102" i="1"/>
  <c r="H102" i="1"/>
  <c r="I102" i="1"/>
  <c r="J102" i="1"/>
  <c r="K102" i="1"/>
  <c r="L102" i="1"/>
  <c r="M102" i="1"/>
  <c r="N102" i="1"/>
  <c r="O102" i="1"/>
  <c r="P102" i="1"/>
  <c r="Q102" i="1"/>
  <c r="R102" i="1"/>
  <c r="S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D104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D106" i="1"/>
  <c r="E106" i="1"/>
  <c r="F106" i="1"/>
  <c r="G106" i="1"/>
  <c r="H106" i="1"/>
  <c r="I106" i="1"/>
  <c r="J106" i="1"/>
  <c r="K106" i="1"/>
  <c r="L106" i="1"/>
  <c r="M106" i="1"/>
  <c r="N106" i="1"/>
  <c r="O106" i="1"/>
  <c r="P106" i="1"/>
  <c r="Q106" i="1"/>
  <c r="R106" i="1"/>
  <c r="S106" i="1"/>
  <c r="D107" i="1"/>
  <c r="E107" i="1"/>
  <c r="F107" i="1"/>
  <c r="G107" i="1"/>
  <c r="H107" i="1"/>
  <c r="I107" i="1"/>
  <c r="J107" i="1"/>
  <c r="K107" i="1"/>
  <c r="L107" i="1"/>
  <c r="M107" i="1"/>
  <c r="N107" i="1"/>
  <c r="O107" i="1"/>
  <c r="P107" i="1"/>
  <c r="Q107" i="1"/>
  <c r="R107" i="1"/>
  <c r="S107" i="1"/>
  <c r="D108" i="1"/>
  <c r="E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D109" i="1"/>
  <c r="E109" i="1"/>
  <c r="F109" i="1"/>
  <c r="G109" i="1"/>
  <c r="H109" i="1"/>
  <c r="I109" i="1"/>
  <c r="J109" i="1"/>
  <c r="K109" i="1"/>
  <c r="L109" i="1"/>
  <c r="M109" i="1"/>
  <c r="N109" i="1"/>
  <c r="O109" i="1"/>
  <c r="P109" i="1"/>
  <c r="Q109" i="1"/>
  <c r="R109" i="1"/>
  <c r="S109" i="1"/>
  <c r="D110" i="1"/>
  <c r="E110" i="1"/>
  <c r="F110" i="1"/>
  <c r="G110" i="1"/>
  <c r="H110" i="1"/>
  <c r="I110" i="1"/>
  <c r="J110" i="1"/>
  <c r="K110" i="1"/>
  <c r="L110" i="1"/>
  <c r="M110" i="1"/>
  <c r="N110" i="1"/>
  <c r="O110" i="1"/>
  <c r="P110" i="1"/>
  <c r="Q110" i="1"/>
  <c r="R110" i="1"/>
  <c r="S110" i="1"/>
  <c r="D111" i="1"/>
  <c r="E111" i="1"/>
  <c r="F111" i="1"/>
  <c r="G111" i="1"/>
  <c r="H111" i="1"/>
  <c r="I111" i="1"/>
  <c r="J111" i="1"/>
  <c r="K111" i="1"/>
  <c r="L111" i="1"/>
  <c r="M111" i="1"/>
  <c r="N111" i="1"/>
  <c r="O111" i="1"/>
  <c r="P111" i="1"/>
  <c r="Q111" i="1"/>
  <c r="R111" i="1"/>
  <c r="S111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D115" i="1"/>
  <c r="E115" i="1"/>
  <c r="F115" i="1"/>
  <c r="G115" i="1"/>
  <c r="T115" i="1" s="1"/>
  <c r="H115" i="1"/>
  <c r="I115" i="1"/>
  <c r="J115" i="1"/>
  <c r="K115" i="1"/>
  <c r="L115" i="1"/>
  <c r="M115" i="1"/>
  <c r="N115" i="1"/>
  <c r="O115" i="1"/>
  <c r="P115" i="1"/>
  <c r="Q115" i="1"/>
  <c r="R115" i="1"/>
  <c r="S115" i="1"/>
  <c r="D116" i="1"/>
  <c r="E116" i="1"/>
  <c r="F116" i="1"/>
  <c r="G116" i="1"/>
  <c r="T116" i="1" s="1"/>
  <c r="H116" i="1"/>
  <c r="I116" i="1"/>
  <c r="J116" i="1"/>
  <c r="K116" i="1"/>
  <c r="L116" i="1"/>
  <c r="M116" i="1"/>
  <c r="N116" i="1"/>
  <c r="O116" i="1"/>
  <c r="P116" i="1"/>
  <c r="Q116" i="1"/>
  <c r="R116" i="1"/>
  <c r="S116" i="1"/>
  <c r="D117" i="1"/>
  <c r="E117" i="1"/>
  <c r="F117" i="1"/>
  <c r="G117" i="1"/>
  <c r="H117" i="1"/>
  <c r="I117" i="1"/>
  <c r="J117" i="1"/>
  <c r="K117" i="1"/>
  <c r="L117" i="1"/>
  <c r="M117" i="1"/>
  <c r="N117" i="1"/>
  <c r="O117" i="1"/>
  <c r="P117" i="1"/>
  <c r="Q117" i="1"/>
  <c r="R117" i="1"/>
  <c r="S117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D61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D59" i="1"/>
  <c r="E59" i="1"/>
  <c r="F59" i="1"/>
  <c r="G59" i="1"/>
  <c r="T59" i="1" s="1"/>
  <c r="H59" i="1"/>
  <c r="I59" i="1"/>
  <c r="J59" i="1"/>
  <c r="K59" i="1"/>
  <c r="L59" i="1"/>
  <c r="M59" i="1"/>
  <c r="N59" i="1"/>
  <c r="O59" i="1"/>
  <c r="P59" i="1"/>
  <c r="Q59" i="1"/>
  <c r="R59" i="1"/>
  <c r="S59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T58" i="1"/>
  <c r="E118" i="1" l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D118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7" i="1"/>
  <c r="T65" i="1"/>
  <c r="T118" i="1" l="1"/>
  <c r="T43" i="1"/>
  <c r="T45" i="1"/>
  <c r="T8" i="1" l="1"/>
  <c r="T56" i="1"/>
  <c r="T46" i="1"/>
  <c r="T60" i="1"/>
  <c r="T55" i="1"/>
  <c r="T52" i="1"/>
  <c r="T50" i="1"/>
  <c r="T48" i="1"/>
  <c r="T47" i="1"/>
  <c r="T57" i="1"/>
  <c r="T53" i="1"/>
  <c r="T49" i="1"/>
  <c r="T44" i="1"/>
  <c r="T42" i="1"/>
  <c r="T41" i="1"/>
  <c r="T38" i="1"/>
  <c r="T37" i="1"/>
  <c r="T35" i="1"/>
  <c r="T34" i="1"/>
  <c r="T33" i="1"/>
  <c r="T31" i="1"/>
  <c r="T30" i="1"/>
  <c r="T29" i="1"/>
  <c r="T27" i="1"/>
  <c r="T26" i="1"/>
  <c r="T25" i="1"/>
  <c r="T23" i="1"/>
  <c r="T22" i="1"/>
  <c r="T21" i="1"/>
  <c r="T19" i="1"/>
  <c r="T18" i="1"/>
  <c r="T17" i="1"/>
  <c r="T15" i="1"/>
  <c r="T14" i="1"/>
  <c r="T13" i="1"/>
  <c r="T11" i="1"/>
  <c r="T10" i="1"/>
  <c r="T9" i="1"/>
  <c r="T54" i="1"/>
  <c r="T51" i="1"/>
  <c r="T40" i="1"/>
  <c r="T39" i="1"/>
  <c r="T36" i="1"/>
  <c r="T32" i="1"/>
  <c r="T28" i="1"/>
  <c r="T24" i="1"/>
  <c r="T20" i="1"/>
  <c r="T16" i="1"/>
  <c r="T12" i="1"/>
  <c r="T61" i="1" l="1"/>
</calcChain>
</file>

<file path=xl/sharedStrings.xml><?xml version="1.0" encoding="utf-8"?>
<sst xmlns="http://schemas.openxmlformats.org/spreadsheetml/2006/main" count="364" uniqueCount="147">
  <si>
    <t>Centro</t>
  </si>
  <si>
    <t>Código de plan de estudios</t>
  </si>
  <si>
    <t>Titulación</t>
  </si>
  <si>
    <t>Hombre 18 años</t>
  </si>
  <si>
    <t>Hombre 19 años</t>
  </si>
  <si>
    <t>Hombre 20 años</t>
  </si>
  <si>
    <t>Hombre 21 años</t>
  </si>
  <si>
    <t>Hombre 22 años</t>
  </si>
  <si>
    <t>Hombre 23 años</t>
  </si>
  <si>
    <t>Hombre 24 años</t>
  </si>
  <si>
    <t>Hombre 25 años</t>
  </si>
  <si>
    <t>Hombre 26 años</t>
  </si>
  <si>
    <t>Hombre 27 años</t>
  </si>
  <si>
    <t>Hombre 28 años</t>
  </si>
  <si>
    <t>Hombre 29 años</t>
  </si>
  <si>
    <t>Hombre 30 a 34 años</t>
  </si>
  <si>
    <t>Hombre 35 a 39 años</t>
  </si>
  <si>
    <t>Hombre 40 años y más</t>
  </si>
  <si>
    <t>Total Hombre</t>
  </si>
  <si>
    <t>CENTRO UNIVERSITARIO SAGRADA FAMILIA</t>
  </si>
  <si>
    <t>190A</t>
  </si>
  <si>
    <t>GRADO EN EDUCACIÓN INFANTIL</t>
  </si>
  <si>
    <t>191A</t>
  </si>
  <si>
    <t>GRADO EN EDUCACIÓN PRIMARIA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</si>
  <si>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</si>
  <si>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</si>
  <si>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</si>
  <si>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</si>
  <si>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</si>
  <si>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</si>
  <si>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</si>
  <si>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</si>
  <si>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</si>
  <si>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</si>
  <si>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</si>
  <si>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</si>
  <si>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</si>
  <si>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</si>
  <si>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</si>
  <si>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</si>
  <si>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</si>
  <si>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</si>
  <si>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</si>
  <si>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</si>
  <si>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</si>
  <si>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</si>
  <si>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</si>
  <si>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</si>
  <si>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</si>
  <si>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</si>
  <si>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</si>
  <si>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</si>
  <si>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</si>
  <si>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</si>
  <si>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</si>
  <si>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</si>
  <si>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</si>
  <si>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</si>
  <si>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</si>
  <si>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</si>
  <si>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</si>
  <si>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</si>
  <si>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</si>
  <si>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</si>
  <si>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</si>
  <si>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</si>
  <si>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</si>
  <si>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</si>
  <si>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</si>
  <si>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</si>
  <si>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</si>
  <si>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</si>
  <si>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</si>
  <si>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</si>
  <si>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</si>
  <si>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</si>
  <si>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</si>
  <si>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</si>
  <si>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</si>
  <si>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</si>
  <si>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</si>
  <si>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</si>
  <si>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</si>
  <si>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</si>
  <si>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</si>
  <si>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</si>
  <si>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</si>
  <si>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FACULTAD DE CIENCIAS DE LA SALUD</t>
  </si>
  <si>
    <t>100A</t>
  </si>
  <si>
    <t>GRADO EN ENFERMERÍA</t>
  </si>
  <si>
    <t>101A</t>
  </si>
  <si>
    <t>GRADO EN FISIOTERAPIA</t>
  </si>
  <si>
    <t>DOBLE GRADO EN ENFERMERÍA Y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</si>
  <si>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</si>
  <si>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</si>
  <si>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</si>
  <si>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</si>
  <si>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</si>
  <si>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</si>
  <si>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</si>
  <si>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</si>
  <si>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</si>
  <si>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</si>
  <si>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</si>
  <si>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</si>
  <si>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</si>
  <si>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</si>
  <si>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</si>
  <si>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</si>
  <si>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</si>
  <si>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</si>
  <si>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</si>
  <si>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</si>
  <si>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</si>
  <si>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</si>
  <si>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</si>
  <si>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</si>
  <si>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FACULTAD DE TRABAJO SOCIAL</t>
  </si>
  <si>
    <t>110A</t>
  </si>
  <si>
    <t>GRADO EN TRABAJO SOCIAL</t>
  </si>
  <si>
    <t>Total</t>
  </si>
  <si>
    <t>Total Mujer</t>
  </si>
  <si>
    <t>Fuente: SIUJA</t>
  </si>
  <si>
    <t>100B</t>
  </si>
  <si>
    <t>105B</t>
  </si>
  <si>
    <t>Hombre          17 años o menos</t>
  </si>
  <si>
    <t>Mujer 17 años o menos</t>
  </si>
  <si>
    <t>Mujer 18 años</t>
  </si>
  <si>
    <t>Mujer 19 años</t>
  </si>
  <si>
    <t>Mujer 20 años</t>
  </si>
  <si>
    <t>Mujer 21 años</t>
  </si>
  <si>
    <t>Mujer 22 años</t>
  </si>
  <si>
    <t>Mujer 23 años</t>
  </si>
  <si>
    <t>Mujer 24 años</t>
  </si>
  <si>
    <t>Mujer 25 años</t>
  </si>
  <si>
    <t>Mujer 26 años</t>
  </si>
  <si>
    <t>Mujer 27 años</t>
  </si>
  <si>
    <t>Mujer 28 años</t>
  </si>
  <si>
    <t>Mujer 29 años</t>
  </si>
  <si>
    <t>Mujer 30 a 34 años</t>
  </si>
  <si>
    <t>Mujer 35 a 39 años</t>
  </si>
  <si>
    <t>Mujer 40 años y más</t>
  </si>
  <si>
    <t>129A</t>
  </si>
  <si>
    <t>160A</t>
  </si>
  <si>
    <t>Tabla 4.2.2.3a. Distribución del número de estudiantes matriculados/as en la UJA por centro, titulación, sexo (hombre) y edad. Curso 2021/22</t>
  </si>
  <si>
    <t>Tabla 4.2.2.3b. Distribución del número de estudiantes matriculados/as en la UJA por centro, titulación, sexo (mujer) y edad. Curso 2021/22</t>
  </si>
  <si>
    <t>Datos a fecha de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</si>
</sst>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/>
    <xf numFmtId="0" fontId="2" fillId="0" borderId="0" xfId="0" applyFont="1" applyAlignment="1"/>
    <xf numFmtId="0" fontId="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s/Anuario/2021-22/4-Estudiantes/4.2-Estudiantes%20de%20grado/4.2.2-Matriculados-as/datos/4.2.2.3.%20Distribuci&#243;n%20del%20n&#250;mero%20de%20estudiantes%20matriculados_as%20en%20la%20UJA%20por%20c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7">
          <cell r="B7" t="str">
            <v>190A</v>
          </cell>
          <cell r="C7" t="str">
            <v>GRADO EN EDUCACIÓN INFANTIL</v>
          </cell>
          <cell r="F7">
            <v>1</v>
          </cell>
          <cell r="G7">
            <v>2</v>
          </cell>
          <cell r="H7">
            <v>1</v>
          </cell>
          <cell r="I7">
            <v>1</v>
          </cell>
          <cell r="J7">
            <v>2</v>
          </cell>
          <cell r="K7">
            <v>1</v>
          </cell>
          <cell r="N7">
            <v>1</v>
          </cell>
          <cell r="S7">
            <v>1</v>
          </cell>
        </row>
        <row r="8">
          <cell r="B8" t="str">
            <v>191A</v>
          </cell>
          <cell r="C8" t="str">
            <v>GRADO EN EDUCACIÓN PRIMARIA</v>
          </cell>
          <cell r="E8">
            <v>12</v>
          </cell>
          <cell r="F8">
            <v>10</v>
          </cell>
          <cell r="G8">
            <v>19</v>
          </cell>
          <cell r="H8">
            <v>17</v>
          </cell>
          <cell r="I8">
            <v>16</v>
          </cell>
          <cell r="J8">
            <v>13</v>
          </cell>
          <cell r="K8">
            <v>6</v>
          </cell>
          <cell r="L8">
            <v>4</v>
          </cell>
          <cell r="M8">
            <v>1</v>
          </cell>
          <cell r="N8">
            <v>1</v>
          </cell>
          <cell r="O8">
            <v>5</v>
          </cell>
          <cell r="P8">
            <v>5</v>
          </cell>
          <cell r="Q8">
            <v>3</v>
          </cell>
          <cell r="R8">
            <v>5</v>
          </cell>
          <cell r="S8">
            <v>2</v>
          </cell>
        </row>
        <row r="9">
          <cell r="B9" t="str">
            <v>130A</v>
          </cell>
          <cell r="C9" t="str">
            <v>GRADO EN INGENIERÍA DE ORGANIZACIÓN INDUSTRIAL</v>
          </cell>
          <cell r="D9">
            <v>1</v>
          </cell>
          <cell r="E9">
            <v>15</v>
          </cell>
          <cell r="F9">
            <v>9</v>
          </cell>
          <cell r="G9">
            <v>7</v>
          </cell>
          <cell r="H9">
            <v>17</v>
          </cell>
          <cell r="I9">
            <v>12</v>
          </cell>
          <cell r="J9">
            <v>10</v>
          </cell>
          <cell r="K9">
            <v>10</v>
          </cell>
          <cell r="L9">
            <v>9</v>
          </cell>
          <cell r="M9">
            <v>8</v>
          </cell>
          <cell r="N9">
            <v>5</v>
          </cell>
          <cell r="O9">
            <v>4</v>
          </cell>
          <cell r="P9">
            <v>2</v>
          </cell>
          <cell r="Q9">
            <v>4</v>
          </cell>
        </row>
        <row r="10">
          <cell r="B10" t="str">
            <v>131A</v>
          </cell>
          <cell r="C10" t="str">
            <v>GRADO EN INGENIERÍA ELECTRÓNICA INDUSTRIAL</v>
          </cell>
          <cell r="E10">
            <v>17</v>
          </cell>
          <cell r="F10">
            <v>16</v>
          </cell>
          <cell r="G10">
            <v>8</v>
          </cell>
          <cell r="H10">
            <v>22</v>
          </cell>
          <cell r="I10">
            <v>28</v>
          </cell>
          <cell r="J10">
            <v>14</v>
          </cell>
          <cell r="K10">
            <v>16</v>
          </cell>
          <cell r="L10">
            <v>9</v>
          </cell>
          <cell r="M10">
            <v>7</v>
          </cell>
          <cell r="N10">
            <v>5</v>
          </cell>
          <cell r="O10">
            <v>7</v>
          </cell>
          <cell r="P10">
            <v>6</v>
          </cell>
          <cell r="Q10">
            <v>11</v>
          </cell>
          <cell r="R10">
            <v>1</v>
          </cell>
          <cell r="S10">
            <v>1</v>
          </cell>
        </row>
        <row r="11">
          <cell r="B11" t="str">
            <v>132A</v>
          </cell>
          <cell r="C11" t="str">
            <v>GRADO EN INGENIERÍA GEOMÁTICA Y TOPOGRÁFICA</v>
          </cell>
          <cell r="E11">
            <v>3</v>
          </cell>
          <cell r="F11">
            <v>3</v>
          </cell>
          <cell r="G11">
            <v>2</v>
          </cell>
          <cell r="H11">
            <v>2</v>
          </cell>
          <cell r="I11">
            <v>1</v>
          </cell>
          <cell r="J11">
            <v>2</v>
          </cell>
          <cell r="K11">
            <v>3</v>
          </cell>
          <cell r="L11">
            <v>1</v>
          </cell>
          <cell r="N11">
            <v>1</v>
          </cell>
          <cell r="O11">
            <v>1</v>
          </cell>
          <cell r="Q11">
            <v>5</v>
          </cell>
          <cell r="R11">
            <v>5</v>
          </cell>
          <cell r="S11">
            <v>6</v>
          </cell>
        </row>
        <row r="12">
          <cell r="B12" t="str">
            <v>133A</v>
          </cell>
          <cell r="C12" t="str">
            <v>GRADO EN INGENIERÍA INFORMÁTICA</v>
          </cell>
          <cell r="E12">
            <v>97</v>
          </cell>
          <cell r="F12">
            <v>76</v>
          </cell>
          <cell r="G12">
            <v>79</v>
          </cell>
          <cell r="H12">
            <v>71</v>
          </cell>
          <cell r="I12">
            <v>62</v>
          </cell>
          <cell r="J12">
            <v>52</v>
          </cell>
          <cell r="K12">
            <v>33</v>
          </cell>
          <cell r="L12">
            <v>18</v>
          </cell>
          <cell r="M12">
            <v>11</v>
          </cell>
          <cell r="N12">
            <v>11</v>
          </cell>
          <cell r="O12">
            <v>8</v>
          </cell>
          <cell r="P12">
            <v>8</v>
          </cell>
          <cell r="Q12">
            <v>15</v>
          </cell>
          <cell r="R12">
            <v>1</v>
          </cell>
          <cell r="S12">
            <v>4</v>
          </cell>
        </row>
        <row r="13">
          <cell r="B13" t="str">
            <v>134A</v>
          </cell>
          <cell r="C13" t="str">
            <v>GRADO EN INGENIERÍA MECÁNICA</v>
          </cell>
          <cell r="E13">
            <v>36</v>
          </cell>
          <cell r="F13">
            <v>35</v>
          </cell>
          <cell r="G13">
            <v>42</v>
          </cell>
          <cell r="H13">
            <v>46</v>
          </cell>
          <cell r="I13">
            <v>16</v>
          </cell>
          <cell r="J13">
            <v>21</v>
          </cell>
          <cell r="K13">
            <v>27</v>
          </cell>
          <cell r="L13">
            <v>10</v>
          </cell>
          <cell r="M13">
            <v>11</v>
          </cell>
          <cell r="N13">
            <v>5</v>
          </cell>
          <cell r="O13">
            <v>4</v>
          </cell>
          <cell r="P13">
            <v>1</v>
          </cell>
          <cell r="Q13">
            <v>6</v>
          </cell>
          <cell r="R13">
            <v>1</v>
          </cell>
          <cell r="S13">
            <v>1</v>
          </cell>
        </row>
        <row r="14">
          <cell r="B14" t="str">
            <v>135A</v>
          </cell>
          <cell r="C14" t="str">
            <v>GRADO EN INGENIERÍA ELÉCTRICA</v>
          </cell>
          <cell r="E14">
            <v>3</v>
          </cell>
          <cell r="F14">
            <v>5</v>
          </cell>
          <cell r="G14">
            <v>3</v>
          </cell>
          <cell r="H14">
            <v>8</v>
          </cell>
          <cell r="I14">
            <v>6</v>
          </cell>
          <cell r="J14">
            <v>2</v>
          </cell>
          <cell r="K14">
            <v>4</v>
          </cell>
          <cell r="L14">
            <v>3</v>
          </cell>
          <cell r="M14">
            <v>1</v>
          </cell>
          <cell r="N14">
            <v>3</v>
          </cell>
          <cell r="O14">
            <v>7</v>
          </cell>
          <cell r="P14">
            <v>3</v>
          </cell>
          <cell r="Q14">
            <v>6</v>
          </cell>
          <cell r="R14">
            <v>2</v>
          </cell>
          <cell r="S14">
            <v>1</v>
          </cell>
        </row>
        <row r="15">
          <cell r="B15" t="str">
            <v>136A</v>
          </cell>
          <cell r="C15" t="str">
            <v>DOBLE GRADO EN INGENIERÍA ELÉCTRICA E INGENIERÍA MECÁNICA</v>
          </cell>
          <cell r="E15">
            <v>7</v>
          </cell>
          <cell r="F15">
            <v>2</v>
          </cell>
          <cell r="G15">
            <v>2</v>
          </cell>
          <cell r="H15">
            <v>2</v>
          </cell>
          <cell r="I15">
            <v>2</v>
          </cell>
          <cell r="L15">
            <v>1</v>
          </cell>
          <cell r="R15">
            <v>1</v>
          </cell>
        </row>
        <row r="16">
          <cell r="B16" t="str">
            <v>137A</v>
          </cell>
          <cell r="C16" t="str">
            <v>DOBLE GRADO EN INGENIERÍA ELÉCTRICA E INGENIERÍA ELECTRÓNICA INDUSTRIAL</v>
          </cell>
          <cell r="E16">
            <v>3</v>
          </cell>
          <cell r="G16">
            <v>4</v>
          </cell>
          <cell r="H16">
            <v>4</v>
          </cell>
          <cell r="I16">
            <v>2</v>
          </cell>
          <cell r="K16">
            <v>1</v>
          </cell>
          <cell r="L16">
            <v>1</v>
          </cell>
          <cell r="M16">
            <v>1</v>
          </cell>
          <cell r="N16">
            <v>1</v>
          </cell>
          <cell r="O16">
            <v>1</v>
          </cell>
          <cell r="Q16">
            <v>1</v>
          </cell>
        </row>
        <row r="17">
          <cell r="B17" t="str">
            <v>138A</v>
          </cell>
          <cell r="C17" t="str">
            <v>DOBLE GRADO EN INGENIERÍA MECÁNICA E INGENIERÍA DE ORGANIZACIÓN INDUSTRIAL</v>
          </cell>
          <cell r="E17">
            <v>2</v>
          </cell>
          <cell r="F17">
            <v>8</v>
          </cell>
          <cell r="G17">
            <v>1</v>
          </cell>
          <cell r="H17">
            <v>7</v>
          </cell>
          <cell r="I17">
            <v>9</v>
          </cell>
          <cell r="J17">
            <v>1</v>
          </cell>
          <cell r="N17">
            <v>2</v>
          </cell>
          <cell r="S17">
            <v>1</v>
          </cell>
        </row>
        <row r="18">
          <cell r="B18" t="str">
            <v>139A</v>
          </cell>
          <cell r="C18" t="str">
            <v>DOBLE GRADO EN INGENIERÍA MECÁNICA E INGENIERÍA ELECTRÓNICA INDUSTRIAL</v>
          </cell>
          <cell r="E18">
            <v>11</v>
          </cell>
          <cell r="F18">
            <v>9</v>
          </cell>
          <cell r="G18">
            <v>10</v>
          </cell>
          <cell r="H18">
            <v>11</v>
          </cell>
          <cell r="I18">
            <v>2</v>
          </cell>
          <cell r="K18">
            <v>1</v>
          </cell>
          <cell r="L18">
            <v>1</v>
          </cell>
          <cell r="Q18">
            <v>1</v>
          </cell>
        </row>
        <row r="19">
          <cell r="B19" t="str">
            <v>140A</v>
          </cell>
          <cell r="C19" t="str">
            <v>GRADO EN INGENIERÍA CIVIL</v>
          </cell>
          <cell r="D19">
            <v>1</v>
          </cell>
          <cell r="E19">
            <v>5</v>
          </cell>
          <cell r="F19">
            <v>4</v>
          </cell>
          <cell r="G19">
            <v>2</v>
          </cell>
          <cell r="H19">
            <v>9</v>
          </cell>
          <cell r="I19">
            <v>2</v>
          </cell>
          <cell r="J19">
            <v>3</v>
          </cell>
          <cell r="K19">
            <v>7</v>
          </cell>
          <cell r="L19">
            <v>2</v>
          </cell>
          <cell r="M19">
            <v>5</v>
          </cell>
          <cell r="N19">
            <v>1</v>
          </cell>
          <cell r="O19">
            <v>5</v>
          </cell>
          <cell r="P19">
            <v>5</v>
          </cell>
          <cell r="Q19">
            <v>4</v>
          </cell>
          <cell r="R19">
            <v>2</v>
          </cell>
          <cell r="S19">
            <v>4</v>
          </cell>
        </row>
        <row r="20">
          <cell r="B20" t="str">
            <v>141A</v>
          </cell>
          <cell r="C20" t="str">
            <v>GRADO EN INGENIERÍA DE TECNOLOGÍAS MINERAS</v>
          </cell>
          <cell r="E20">
            <v>3</v>
          </cell>
          <cell r="H20">
            <v>1</v>
          </cell>
          <cell r="I20">
            <v>1</v>
          </cell>
          <cell r="J20">
            <v>1</v>
          </cell>
          <cell r="K20">
            <v>2</v>
          </cell>
          <cell r="L20">
            <v>1</v>
          </cell>
          <cell r="Q20">
            <v>2</v>
          </cell>
          <cell r="S20">
            <v>5</v>
          </cell>
        </row>
        <row r="21">
          <cell r="B21" t="str">
            <v>142A</v>
          </cell>
          <cell r="C21" t="str">
            <v>GRADO EN INGENIERÍA DE RECURSOS ENERGÉTICOS</v>
          </cell>
          <cell r="E21">
            <v>7</v>
          </cell>
          <cell r="F21">
            <v>3</v>
          </cell>
          <cell r="G21">
            <v>3</v>
          </cell>
          <cell r="H21">
            <v>2</v>
          </cell>
          <cell r="I21">
            <v>4</v>
          </cell>
          <cell r="J21">
            <v>3</v>
          </cell>
          <cell r="K21">
            <v>2</v>
          </cell>
          <cell r="L21">
            <v>1</v>
          </cell>
          <cell r="O21">
            <v>1</v>
          </cell>
          <cell r="Q21">
            <v>2</v>
          </cell>
          <cell r="R21">
            <v>1</v>
          </cell>
          <cell r="S21">
            <v>2</v>
          </cell>
        </row>
        <row r="22">
          <cell r="B22" t="str">
            <v>143A</v>
          </cell>
          <cell r="C22" t="str">
            <v>GRADO EN INGENIERÍA DE TECNOLOGÍAS DE TELECOMUNICACIÓN</v>
          </cell>
          <cell r="D22">
            <v>1</v>
          </cell>
          <cell r="E22">
            <v>14</v>
          </cell>
          <cell r="F22">
            <v>19</v>
          </cell>
          <cell r="G22">
            <v>15</v>
          </cell>
          <cell r="H22">
            <v>15</v>
          </cell>
          <cell r="I22">
            <v>20</v>
          </cell>
          <cell r="J22">
            <v>5</v>
          </cell>
          <cell r="K22">
            <v>2</v>
          </cell>
          <cell r="L22">
            <v>3</v>
          </cell>
          <cell r="M22">
            <v>4</v>
          </cell>
          <cell r="N22">
            <v>2</v>
          </cell>
          <cell r="O22">
            <v>3</v>
          </cell>
          <cell r="P22">
            <v>1</v>
          </cell>
          <cell r="Q22">
            <v>5</v>
          </cell>
          <cell r="R22">
            <v>3</v>
          </cell>
          <cell r="S22">
            <v>1</v>
          </cell>
        </row>
        <row r="23">
          <cell r="B23" t="str">
            <v>144A</v>
          </cell>
          <cell r="C23" t="str">
            <v>GRADO EN INGENIERÍA QUÍMICA INDUSTRIAL</v>
          </cell>
          <cell r="E23">
            <v>4</v>
          </cell>
          <cell r="F23">
            <v>4</v>
          </cell>
          <cell r="G23">
            <v>2</v>
          </cell>
          <cell r="I23">
            <v>1</v>
          </cell>
          <cell r="J23">
            <v>3</v>
          </cell>
          <cell r="K23">
            <v>3</v>
          </cell>
          <cell r="L23">
            <v>1</v>
          </cell>
          <cell r="M23">
            <v>1</v>
          </cell>
          <cell r="N23">
            <v>1</v>
          </cell>
          <cell r="O23">
            <v>1</v>
          </cell>
          <cell r="Q23">
            <v>1</v>
          </cell>
          <cell r="R23">
            <v>1</v>
          </cell>
          <cell r="S23">
            <v>1</v>
          </cell>
        </row>
        <row r="24">
          <cell r="B24" t="str">
            <v>145A</v>
          </cell>
          <cell r="C24" t="str">
            <v>GRADO EN INGENIERÍA TELEMÁTICA</v>
          </cell>
          <cell r="D24">
            <v>1</v>
          </cell>
          <cell r="E24">
            <v>2</v>
          </cell>
          <cell r="F24">
            <v>8</v>
          </cell>
          <cell r="G24">
            <v>9</v>
          </cell>
          <cell r="H24">
            <v>8</v>
          </cell>
          <cell r="I24">
            <v>10</v>
          </cell>
          <cell r="J24">
            <v>10</v>
          </cell>
          <cell r="K24">
            <v>8</v>
          </cell>
          <cell r="L24">
            <v>2</v>
          </cell>
          <cell r="M24">
            <v>4</v>
          </cell>
          <cell r="N24">
            <v>5</v>
          </cell>
          <cell r="O24">
            <v>3</v>
          </cell>
          <cell r="P24">
            <v>1</v>
          </cell>
          <cell r="Q24">
            <v>3</v>
          </cell>
          <cell r="R24">
            <v>4</v>
          </cell>
          <cell r="S24">
            <v>5</v>
          </cell>
        </row>
        <row r="25">
          <cell r="B25" t="str">
            <v>146A</v>
          </cell>
          <cell r="C25" t="str">
            <v>GRADO EN INGENIERÍA MECÁNICA</v>
          </cell>
          <cell r="E25">
            <v>8</v>
          </cell>
          <cell r="F25">
            <v>4</v>
          </cell>
          <cell r="G25">
            <v>8</v>
          </cell>
          <cell r="H25">
            <v>12</v>
          </cell>
          <cell r="I25">
            <v>10</v>
          </cell>
          <cell r="J25">
            <v>11</v>
          </cell>
          <cell r="K25">
            <v>10</v>
          </cell>
          <cell r="L25">
            <v>11</v>
          </cell>
          <cell r="M25">
            <v>7</v>
          </cell>
          <cell r="N25">
            <v>4</v>
          </cell>
          <cell r="O25">
            <v>5</v>
          </cell>
          <cell r="P25">
            <v>2</v>
          </cell>
          <cell r="Q25">
            <v>9</v>
          </cell>
          <cell r="R25">
            <v>5</v>
          </cell>
          <cell r="S25">
            <v>7</v>
          </cell>
        </row>
        <row r="26">
          <cell r="B26" t="str">
            <v>147A</v>
          </cell>
          <cell r="C26" t="str">
            <v>GRADO EN INGENIERÍA ELÉCTRICA</v>
          </cell>
          <cell r="E26">
            <v>3</v>
          </cell>
          <cell r="F26">
            <v>1</v>
          </cell>
          <cell r="G26">
            <v>6</v>
          </cell>
          <cell r="H26">
            <v>2</v>
          </cell>
          <cell r="I26">
            <v>4</v>
          </cell>
          <cell r="J26">
            <v>4</v>
          </cell>
          <cell r="K26">
            <v>7</v>
          </cell>
          <cell r="L26">
            <v>5</v>
          </cell>
          <cell r="M26">
            <v>2</v>
          </cell>
          <cell r="N26">
            <v>1</v>
          </cell>
          <cell r="P26">
            <v>2</v>
          </cell>
          <cell r="Q26">
            <v>7</v>
          </cell>
          <cell r="R26">
            <v>1</v>
          </cell>
          <cell r="S26">
            <v>1</v>
          </cell>
        </row>
        <row r="27">
          <cell r="B27" t="str">
            <v>148A</v>
          </cell>
          <cell r="C27" t="str">
            <v>DOBLE GRADO EN INGENIERÍA ELÉCTRICA E INGENIERÍA MECÁNICA</v>
          </cell>
          <cell r="E27">
            <v>2</v>
          </cell>
          <cell r="F27">
            <v>6</v>
          </cell>
          <cell r="H27">
            <v>4</v>
          </cell>
          <cell r="I27">
            <v>3</v>
          </cell>
          <cell r="K27">
            <v>1</v>
          </cell>
          <cell r="N27">
            <v>1</v>
          </cell>
          <cell r="Q27">
            <v>7</v>
          </cell>
          <cell r="R27">
            <v>3</v>
          </cell>
        </row>
        <row r="28">
          <cell r="B28" t="str">
            <v>150A</v>
          </cell>
          <cell r="C28" t="str">
            <v>DOBLE GRADO EN INGENIERÍA DE TECNOLOGÍAS MINERAS E INGENIERÍA CIVIL</v>
          </cell>
          <cell r="I28">
            <v>1</v>
          </cell>
          <cell r="J28">
            <v>2</v>
          </cell>
          <cell r="L28">
            <v>1</v>
          </cell>
          <cell r="O28">
            <v>2</v>
          </cell>
          <cell r="Q28">
            <v>2</v>
          </cell>
          <cell r="R28">
            <v>1</v>
          </cell>
        </row>
        <row r="29">
          <cell r="B29" t="str">
            <v>151A</v>
          </cell>
          <cell r="C29" t="str">
            <v>DOBLE GRADO EN INGENIERÍA DE RECURSOS ENERGÉTICOS E ING. QUÍMICA INDUSTRIAL</v>
          </cell>
          <cell r="E29">
            <v>1</v>
          </cell>
          <cell r="G29">
            <v>1</v>
          </cell>
          <cell r="I29">
            <v>1</v>
          </cell>
          <cell r="L29">
            <v>1</v>
          </cell>
          <cell r="Q29">
            <v>1</v>
          </cell>
        </row>
        <row r="30">
          <cell r="B30" t="str">
            <v>152A</v>
          </cell>
          <cell r="C30" t="str">
            <v>DOBLE GRADO ING. DE TECNOLOGÍAS DE LA TELECOMUNICACIÓN E ING. TELEMÁTICA</v>
          </cell>
          <cell r="E30">
            <v>9</v>
          </cell>
          <cell r="F30">
            <v>5</v>
          </cell>
          <cell r="H30">
            <v>3</v>
          </cell>
          <cell r="I30">
            <v>1</v>
          </cell>
          <cell r="K30">
            <v>2</v>
          </cell>
          <cell r="L30">
            <v>1</v>
          </cell>
          <cell r="M30">
            <v>1</v>
          </cell>
          <cell r="N30">
            <v>1</v>
          </cell>
          <cell r="P30">
            <v>2</v>
          </cell>
          <cell r="Q30">
            <v>4</v>
          </cell>
          <cell r="R30">
            <v>1</v>
          </cell>
        </row>
        <row r="31">
          <cell r="B31" t="str">
            <v>111A</v>
          </cell>
          <cell r="C31" t="str">
            <v>GRADO EN ADMINISTRACIÓN Y DIRECCIÓN DE EMPRESAS</v>
          </cell>
          <cell r="E31">
            <v>49</v>
          </cell>
          <cell r="F31">
            <v>41</v>
          </cell>
          <cell r="G31">
            <v>51</v>
          </cell>
          <cell r="H31">
            <v>42</v>
          </cell>
          <cell r="I31">
            <v>47</v>
          </cell>
          <cell r="J31">
            <v>49</v>
          </cell>
          <cell r="K31">
            <v>35</v>
          </cell>
          <cell r="L31">
            <v>30</v>
          </cell>
          <cell r="M31">
            <v>17</v>
          </cell>
          <cell r="N31">
            <v>18</v>
          </cell>
          <cell r="O31">
            <v>7</v>
          </cell>
          <cell r="P31">
            <v>3</v>
          </cell>
          <cell r="Q31">
            <v>11</v>
          </cell>
          <cell r="R31">
            <v>1</v>
          </cell>
          <cell r="S31">
            <v>3</v>
          </cell>
        </row>
        <row r="32">
          <cell r="B32" t="str">
            <v>111B</v>
          </cell>
          <cell r="C32" t="str">
            <v>GRADO EN ADMINISTRACIÓN Y DIRECCIÓN DE EMPRESAS</v>
          </cell>
          <cell r="D32">
            <v>4</v>
          </cell>
          <cell r="E32">
            <v>14</v>
          </cell>
          <cell r="F32">
            <v>9</v>
          </cell>
          <cell r="G32">
            <v>6</v>
          </cell>
          <cell r="H32">
            <v>5</v>
          </cell>
          <cell r="I32">
            <v>1</v>
          </cell>
          <cell r="J32">
            <v>1</v>
          </cell>
          <cell r="S32">
            <v>1</v>
          </cell>
        </row>
        <row r="33">
          <cell r="B33" t="str">
            <v>112A</v>
          </cell>
          <cell r="C33" t="str">
            <v>GRADO EN DERECHO</v>
          </cell>
          <cell r="E33">
            <v>37</v>
          </cell>
          <cell r="F33">
            <v>42</v>
          </cell>
          <cell r="G33">
            <v>41</v>
          </cell>
          <cell r="H33">
            <v>26</v>
          </cell>
          <cell r="I33">
            <v>37</v>
          </cell>
          <cell r="J33">
            <v>32</v>
          </cell>
          <cell r="K33">
            <v>11</v>
          </cell>
          <cell r="L33">
            <v>11</v>
          </cell>
          <cell r="M33">
            <v>6</v>
          </cell>
          <cell r="N33">
            <v>4</v>
          </cell>
          <cell r="O33">
            <v>4</v>
          </cell>
          <cell r="P33">
            <v>4</v>
          </cell>
          <cell r="Q33">
            <v>13</v>
          </cell>
          <cell r="R33">
            <v>3</v>
          </cell>
          <cell r="S33">
            <v>11</v>
          </cell>
        </row>
        <row r="34">
          <cell r="B34" t="str">
            <v>113A</v>
          </cell>
          <cell r="C34" t="str">
            <v>GRADO EN FINANZAS Y CONTABILIDAD</v>
          </cell>
          <cell r="E34">
            <v>4</v>
          </cell>
          <cell r="F34">
            <v>10</v>
          </cell>
          <cell r="G34">
            <v>8</v>
          </cell>
          <cell r="H34">
            <v>7</v>
          </cell>
          <cell r="I34">
            <v>11</v>
          </cell>
          <cell r="J34">
            <v>7</v>
          </cell>
          <cell r="K34">
            <v>8</v>
          </cell>
          <cell r="L34">
            <v>11</v>
          </cell>
          <cell r="M34">
            <v>10</v>
          </cell>
          <cell r="N34">
            <v>7</v>
          </cell>
          <cell r="O34">
            <v>9</v>
          </cell>
          <cell r="P34">
            <v>4</v>
          </cell>
          <cell r="Q34">
            <v>5</v>
          </cell>
          <cell r="R34">
            <v>1</v>
          </cell>
          <cell r="S34">
            <v>1</v>
          </cell>
        </row>
        <row r="35">
          <cell r="B35" t="str">
            <v>114A</v>
          </cell>
          <cell r="C35" t="str">
            <v>GRADO EN GESTIÓN Y ADMINISTRACIÓN PÚBLICA</v>
          </cell>
          <cell r="E35">
            <v>4</v>
          </cell>
          <cell r="F35">
            <v>7</v>
          </cell>
          <cell r="G35">
            <v>9</v>
          </cell>
          <cell r="H35">
            <v>5</v>
          </cell>
          <cell r="J35">
            <v>2</v>
          </cell>
          <cell r="K35">
            <v>3</v>
          </cell>
          <cell r="L35">
            <v>2</v>
          </cell>
          <cell r="M35">
            <v>1</v>
          </cell>
          <cell r="N35">
            <v>1</v>
          </cell>
          <cell r="O35">
            <v>1</v>
          </cell>
          <cell r="Q35">
            <v>2</v>
          </cell>
          <cell r="R35">
            <v>1</v>
          </cell>
          <cell r="S35">
            <v>7</v>
          </cell>
        </row>
        <row r="36">
          <cell r="B36" t="str">
            <v>115A</v>
          </cell>
          <cell r="C36" t="str">
            <v>GRADO EN RELACIONES LABORALES Y RECURSOS HUMANOS</v>
          </cell>
          <cell r="E36">
            <v>7</v>
          </cell>
          <cell r="F36">
            <v>2</v>
          </cell>
          <cell r="G36">
            <v>10</v>
          </cell>
          <cell r="H36">
            <v>7</v>
          </cell>
          <cell r="I36">
            <v>7</v>
          </cell>
          <cell r="J36">
            <v>5</v>
          </cell>
          <cell r="K36">
            <v>5</v>
          </cell>
          <cell r="L36">
            <v>5</v>
          </cell>
          <cell r="M36">
            <v>2</v>
          </cell>
          <cell r="O36">
            <v>2</v>
          </cell>
          <cell r="P36">
            <v>1</v>
          </cell>
          <cell r="Q36">
            <v>2</v>
          </cell>
          <cell r="R36">
            <v>1</v>
          </cell>
          <cell r="S36">
            <v>3</v>
          </cell>
        </row>
        <row r="37">
          <cell r="B37" t="str">
            <v>116A</v>
          </cell>
          <cell r="C37" t="str">
            <v>GRADO EN TURISMO</v>
          </cell>
          <cell r="F37">
            <v>7</v>
          </cell>
          <cell r="G37">
            <v>6</v>
          </cell>
          <cell r="H37">
            <v>7</v>
          </cell>
          <cell r="I37">
            <v>5</v>
          </cell>
          <cell r="J37">
            <v>6</v>
          </cell>
          <cell r="K37">
            <v>2</v>
          </cell>
          <cell r="L37">
            <v>5</v>
          </cell>
          <cell r="M37">
            <v>4</v>
          </cell>
          <cell r="O37">
            <v>1</v>
          </cell>
          <cell r="Q37">
            <v>3</v>
          </cell>
        </row>
        <row r="38">
          <cell r="B38" t="str">
            <v>117A</v>
          </cell>
          <cell r="C38" t="str">
            <v>GRADO EN ESTADÍSTICA Y EMPRESA</v>
          </cell>
          <cell r="E38">
            <v>10</v>
          </cell>
          <cell r="F38">
            <v>9</v>
          </cell>
          <cell r="G38">
            <v>7</v>
          </cell>
          <cell r="H38">
            <v>8</v>
          </cell>
          <cell r="I38">
            <v>6</v>
          </cell>
          <cell r="J38">
            <v>5</v>
          </cell>
          <cell r="K38">
            <v>2</v>
          </cell>
          <cell r="L38">
            <v>1</v>
          </cell>
          <cell r="N38">
            <v>2</v>
          </cell>
          <cell r="Q38">
            <v>2</v>
          </cell>
        </row>
        <row r="39">
          <cell r="B39" t="str">
            <v>118A</v>
          </cell>
          <cell r="C39" t="str">
            <v>DOBLE GRADO EN DERECHO Y ADMINISTRACIÓN Y DIRECCIÓN DE EMPRESAS</v>
          </cell>
          <cell r="D39">
            <v>1</v>
          </cell>
          <cell r="E39">
            <v>22</v>
          </cell>
          <cell r="F39">
            <v>21</v>
          </cell>
          <cell r="G39">
            <v>13</v>
          </cell>
          <cell r="H39">
            <v>12</v>
          </cell>
          <cell r="I39">
            <v>19</v>
          </cell>
          <cell r="J39">
            <v>20</v>
          </cell>
          <cell r="K39">
            <v>5</v>
          </cell>
          <cell r="L39">
            <v>7</v>
          </cell>
          <cell r="M39">
            <v>3</v>
          </cell>
          <cell r="N39">
            <v>3</v>
          </cell>
          <cell r="O39">
            <v>4</v>
          </cell>
          <cell r="P39">
            <v>1</v>
          </cell>
          <cell r="Q39">
            <v>2</v>
          </cell>
          <cell r="R39">
            <v>1</v>
          </cell>
        </row>
        <row r="40">
          <cell r="B40" t="str">
            <v>119A</v>
          </cell>
          <cell r="C40" t="str">
            <v>DOBLE GRADO EN ADMINISTRACIÓN Y DIRECCIÓN DE EMPRESAS Y FINANZAS Y CONTABIL</v>
          </cell>
          <cell r="E40">
            <v>18</v>
          </cell>
          <cell r="F40">
            <v>19</v>
          </cell>
          <cell r="G40">
            <v>12</v>
          </cell>
          <cell r="H40">
            <v>8</v>
          </cell>
          <cell r="I40">
            <v>6</v>
          </cell>
          <cell r="J40">
            <v>2</v>
          </cell>
          <cell r="K40">
            <v>2</v>
          </cell>
          <cell r="S40">
            <v>1</v>
          </cell>
        </row>
        <row r="41">
          <cell r="B41" t="str">
            <v>100A</v>
          </cell>
          <cell r="C41" t="str">
            <v>GRADO EN ENFERMERÍA</v>
          </cell>
          <cell r="H41">
            <v>13</v>
          </cell>
          <cell r="I41">
            <v>3</v>
          </cell>
          <cell r="J41">
            <v>2</v>
          </cell>
          <cell r="L41">
            <v>2</v>
          </cell>
          <cell r="O41">
            <v>1</v>
          </cell>
          <cell r="Q41">
            <v>4</v>
          </cell>
          <cell r="R41">
            <v>1</v>
          </cell>
          <cell r="S41">
            <v>5</v>
          </cell>
        </row>
        <row r="42">
          <cell r="B42" t="str">
            <v>100B</v>
          </cell>
          <cell r="C42" t="str">
            <v>GRADO EN ENFERMERÍA</v>
          </cell>
          <cell r="E42">
            <v>12</v>
          </cell>
          <cell r="F42">
            <v>16</v>
          </cell>
          <cell r="G42">
            <v>27</v>
          </cell>
          <cell r="H42">
            <v>7</v>
          </cell>
          <cell r="I42">
            <v>5</v>
          </cell>
          <cell r="M42">
            <v>1</v>
          </cell>
          <cell r="N42">
            <v>1</v>
          </cell>
          <cell r="Q42">
            <v>1</v>
          </cell>
          <cell r="S42">
            <v>6</v>
          </cell>
        </row>
        <row r="43">
          <cell r="B43" t="str">
            <v>101A</v>
          </cell>
          <cell r="C43" t="str">
            <v>GRADO EN FISIOTERAPIA</v>
          </cell>
          <cell r="E43">
            <v>15</v>
          </cell>
          <cell r="F43">
            <v>13</v>
          </cell>
          <cell r="G43">
            <v>22</v>
          </cell>
          <cell r="H43">
            <v>34</v>
          </cell>
          <cell r="I43">
            <v>17</v>
          </cell>
          <cell r="J43">
            <v>11</v>
          </cell>
          <cell r="K43">
            <v>6</v>
          </cell>
          <cell r="L43">
            <v>3</v>
          </cell>
          <cell r="M43">
            <v>5</v>
          </cell>
          <cell r="O43">
            <v>2</v>
          </cell>
          <cell r="P43">
            <v>2</v>
          </cell>
          <cell r="Q43">
            <v>3</v>
          </cell>
          <cell r="R43">
            <v>2</v>
          </cell>
          <cell r="S43">
            <v>4</v>
          </cell>
        </row>
        <row r="44">
          <cell r="B44" t="str">
            <v>105B</v>
          </cell>
          <cell r="C44" t="str">
            <v>DOBLE GRADO EN ENFERMERÍA Y FISIOTERAPIA</v>
          </cell>
          <cell r="E44">
            <v>2</v>
          </cell>
          <cell r="G44">
            <v>1</v>
          </cell>
          <cell r="H44">
            <v>2</v>
          </cell>
          <cell r="I44">
            <v>2</v>
          </cell>
          <cell r="R44">
            <v>1</v>
          </cell>
        </row>
        <row r="45">
          <cell r="B45" t="str">
            <v>102A</v>
          </cell>
          <cell r="C45" t="str">
            <v>GRADO EN BIOLOGÍA</v>
          </cell>
          <cell r="E45">
            <v>17</v>
          </cell>
          <cell r="F45">
            <v>30</v>
          </cell>
          <cell r="G45">
            <v>15</v>
          </cell>
          <cell r="H45">
            <v>27</v>
          </cell>
          <cell r="I45">
            <v>15</v>
          </cell>
          <cell r="J45">
            <v>13</v>
          </cell>
          <cell r="K45">
            <v>5</v>
          </cell>
          <cell r="L45">
            <v>5</v>
          </cell>
          <cell r="M45">
            <v>4</v>
          </cell>
          <cell r="N45">
            <v>4</v>
          </cell>
          <cell r="P45">
            <v>1</v>
          </cell>
          <cell r="Q45">
            <v>1</v>
          </cell>
          <cell r="S45">
            <v>1</v>
          </cell>
        </row>
        <row r="46">
          <cell r="B46" t="str">
            <v>103A</v>
          </cell>
          <cell r="C46" t="str">
            <v>GRADO EN QUÍMICA</v>
          </cell>
          <cell r="E46">
            <v>19</v>
          </cell>
          <cell r="F46">
            <v>12</v>
          </cell>
          <cell r="G46">
            <v>8</v>
          </cell>
          <cell r="H46">
            <v>11</v>
          </cell>
          <cell r="I46">
            <v>7</v>
          </cell>
          <cell r="J46">
            <v>7</v>
          </cell>
          <cell r="K46">
            <v>10</v>
          </cell>
          <cell r="L46">
            <v>3</v>
          </cell>
          <cell r="M46">
            <v>6</v>
          </cell>
          <cell r="N46">
            <v>3</v>
          </cell>
          <cell r="O46">
            <v>3</v>
          </cell>
          <cell r="P46">
            <v>1</v>
          </cell>
        </row>
        <row r="47">
          <cell r="B47" t="str">
            <v>104A</v>
          </cell>
          <cell r="C47" t="str">
            <v>GRADO EN CIENCIAS AMBIENTALES</v>
          </cell>
          <cell r="E47">
            <v>10</v>
          </cell>
          <cell r="F47">
            <v>7</v>
          </cell>
          <cell r="G47">
            <v>5</v>
          </cell>
          <cell r="H47">
            <v>8</v>
          </cell>
          <cell r="I47">
            <v>8</v>
          </cell>
          <cell r="J47">
            <v>7</v>
          </cell>
          <cell r="K47">
            <v>3</v>
          </cell>
          <cell r="L47">
            <v>2</v>
          </cell>
          <cell r="M47">
            <v>3</v>
          </cell>
          <cell r="N47">
            <v>1</v>
          </cell>
          <cell r="O47">
            <v>1</v>
          </cell>
          <cell r="Q47">
            <v>3</v>
          </cell>
        </row>
        <row r="48">
          <cell r="B48" t="str">
            <v>120A</v>
          </cell>
          <cell r="C48" t="str">
            <v>GRADO EN EDUCACIÓN INFANTIL</v>
          </cell>
          <cell r="E48">
            <v>2</v>
          </cell>
          <cell r="F48">
            <v>8</v>
          </cell>
          <cell r="G48">
            <v>8</v>
          </cell>
          <cell r="H48">
            <v>10</v>
          </cell>
          <cell r="I48">
            <v>13</v>
          </cell>
          <cell r="J48">
            <v>8</v>
          </cell>
          <cell r="K48">
            <v>6</v>
          </cell>
          <cell r="L48">
            <v>5</v>
          </cell>
          <cell r="M48">
            <v>3</v>
          </cell>
          <cell r="N48">
            <v>5</v>
          </cell>
          <cell r="O48">
            <v>2</v>
          </cell>
          <cell r="P48">
            <v>1</v>
          </cell>
          <cell r="Q48">
            <v>5</v>
          </cell>
          <cell r="R48">
            <v>2</v>
          </cell>
        </row>
        <row r="49">
          <cell r="B49" t="str">
            <v>121A</v>
          </cell>
          <cell r="C49" t="str">
            <v>GRADO EN EDUCACIÓN PRIMARIA</v>
          </cell>
          <cell r="E49">
            <v>56</v>
          </cell>
          <cell r="F49">
            <v>74</v>
          </cell>
          <cell r="G49">
            <v>80</v>
          </cell>
          <cell r="H49">
            <v>78</v>
          </cell>
          <cell r="I49">
            <v>74</v>
          </cell>
          <cell r="J49">
            <v>51</v>
          </cell>
          <cell r="K49">
            <v>39</v>
          </cell>
          <cell r="L49">
            <v>21</v>
          </cell>
          <cell r="M49">
            <v>25</v>
          </cell>
          <cell r="N49">
            <v>9</v>
          </cell>
          <cell r="O49">
            <v>6</v>
          </cell>
          <cell r="P49">
            <v>3</v>
          </cell>
          <cell r="Q49">
            <v>6</v>
          </cell>
          <cell r="R49">
            <v>6</v>
          </cell>
          <cell r="S49">
            <v>3</v>
          </cell>
        </row>
        <row r="50">
          <cell r="B50" t="str">
            <v>122A</v>
          </cell>
          <cell r="C50" t="str">
            <v>GRADO EN ESTUDIOS INGLESES</v>
          </cell>
          <cell r="E50">
            <v>10</v>
          </cell>
          <cell r="F50">
            <v>16</v>
          </cell>
          <cell r="G50">
            <v>13</v>
          </cell>
          <cell r="H50">
            <v>8</v>
          </cell>
          <cell r="I50">
            <v>10</v>
          </cell>
          <cell r="J50">
            <v>14</v>
          </cell>
          <cell r="K50">
            <v>5</v>
          </cell>
          <cell r="L50">
            <v>2</v>
          </cell>
          <cell r="M50">
            <v>3</v>
          </cell>
          <cell r="N50">
            <v>3</v>
          </cell>
          <cell r="O50">
            <v>2</v>
          </cell>
          <cell r="Q50">
            <v>2</v>
          </cell>
        </row>
        <row r="51">
          <cell r="B51" t="str">
            <v>123A</v>
          </cell>
          <cell r="C51" t="str">
            <v>GRADO EN FILOLOGÍA HISPÁNICA</v>
          </cell>
          <cell r="E51">
            <v>2</v>
          </cell>
          <cell r="F51">
            <v>4</v>
          </cell>
          <cell r="H51">
            <v>4</v>
          </cell>
          <cell r="I51">
            <v>1</v>
          </cell>
          <cell r="J51">
            <v>2</v>
          </cell>
          <cell r="K51">
            <v>2</v>
          </cell>
          <cell r="L51">
            <v>1</v>
          </cell>
          <cell r="O51">
            <v>1</v>
          </cell>
          <cell r="Q51">
            <v>1</v>
          </cell>
          <cell r="S51">
            <v>1</v>
          </cell>
        </row>
        <row r="52">
          <cell r="B52" t="str">
            <v>124A</v>
          </cell>
          <cell r="C52" t="str">
            <v>GRADO EN GEOGRAFÍA E HISTORIA</v>
          </cell>
          <cell r="F52">
            <v>13</v>
          </cell>
          <cell r="G52">
            <v>14</v>
          </cell>
          <cell r="H52">
            <v>20</v>
          </cell>
          <cell r="I52">
            <v>8</v>
          </cell>
          <cell r="J52">
            <v>9</v>
          </cell>
          <cell r="K52">
            <v>6</v>
          </cell>
          <cell r="L52">
            <v>4</v>
          </cell>
          <cell r="M52">
            <v>3</v>
          </cell>
          <cell r="N52">
            <v>1</v>
          </cell>
          <cell r="O52">
            <v>2</v>
          </cell>
          <cell r="Q52">
            <v>1</v>
          </cell>
          <cell r="S52">
            <v>6</v>
          </cell>
        </row>
        <row r="53">
          <cell r="B53" t="str">
            <v>125A</v>
          </cell>
          <cell r="C53" t="str">
            <v>GRADO EN HISTORIA DEL ARTE</v>
          </cell>
          <cell r="F53">
            <v>5</v>
          </cell>
          <cell r="G53">
            <v>2</v>
          </cell>
          <cell r="H53">
            <v>4</v>
          </cell>
          <cell r="I53">
            <v>1</v>
          </cell>
          <cell r="J53">
            <v>3</v>
          </cell>
          <cell r="K53">
            <v>2</v>
          </cell>
          <cell r="R53">
            <v>1</v>
          </cell>
          <cell r="S53">
            <v>7</v>
          </cell>
        </row>
        <row r="54">
          <cell r="B54" t="str">
            <v>126A</v>
          </cell>
          <cell r="C54" t="str">
            <v>GRADO EN PSICOLOGÍA</v>
          </cell>
          <cell r="E54">
            <v>27</v>
          </cell>
          <cell r="F54">
            <v>30</v>
          </cell>
          <cell r="G54">
            <v>26</v>
          </cell>
          <cell r="H54">
            <v>32</v>
          </cell>
          <cell r="I54">
            <v>27</v>
          </cell>
          <cell r="J54">
            <v>15</v>
          </cell>
          <cell r="K54">
            <v>16</v>
          </cell>
          <cell r="L54">
            <v>10</v>
          </cell>
          <cell r="M54">
            <v>6</v>
          </cell>
          <cell r="N54">
            <v>4</v>
          </cell>
          <cell r="O54">
            <v>2</v>
          </cell>
          <cell r="P54">
            <v>3</v>
          </cell>
          <cell r="Q54">
            <v>7</v>
          </cell>
          <cell r="R54">
            <v>1</v>
          </cell>
          <cell r="S54">
            <v>2</v>
          </cell>
        </row>
        <row r="55">
          <cell r="B55" t="str">
            <v>127A</v>
          </cell>
          <cell r="C55" t="str">
            <v>GRADO EN EDUCACIÓN SOCIAL</v>
          </cell>
          <cell r="E55">
            <v>5</v>
          </cell>
          <cell r="F55">
            <v>4</v>
          </cell>
          <cell r="G55">
            <v>1</v>
          </cell>
          <cell r="H55">
            <v>8</v>
          </cell>
          <cell r="I55">
            <v>3</v>
          </cell>
          <cell r="J55">
            <v>3</v>
          </cell>
          <cell r="K55">
            <v>11</v>
          </cell>
          <cell r="L55">
            <v>4</v>
          </cell>
          <cell r="M55">
            <v>4</v>
          </cell>
          <cell r="N55">
            <v>3</v>
          </cell>
          <cell r="O55">
            <v>1</v>
          </cell>
          <cell r="Q55">
            <v>1</v>
          </cell>
          <cell r="R55">
            <v>1</v>
          </cell>
          <cell r="S55">
            <v>1</v>
          </cell>
        </row>
        <row r="56">
          <cell r="B56" t="str">
            <v>128A</v>
          </cell>
          <cell r="C56" t="str">
            <v>GRADO EN ARQUEOLOGÍA</v>
          </cell>
          <cell r="E56">
            <v>6</v>
          </cell>
          <cell r="F56">
            <v>5</v>
          </cell>
          <cell r="G56">
            <v>2</v>
          </cell>
          <cell r="H56">
            <v>1</v>
          </cell>
          <cell r="I56">
            <v>7</v>
          </cell>
          <cell r="J56">
            <v>4</v>
          </cell>
          <cell r="K56">
            <v>1</v>
          </cell>
          <cell r="L56">
            <v>4</v>
          </cell>
          <cell r="M56">
            <v>1</v>
          </cell>
          <cell r="N56">
            <v>1</v>
          </cell>
          <cell r="Q56">
            <v>1</v>
          </cell>
          <cell r="R56">
            <v>2</v>
          </cell>
          <cell r="S56">
            <v>8</v>
          </cell>
        </row>
        <row r="57">
          <cell r="B57" t="str">
            <v>129A</v>
          </cell>
          <cell r="C57" t="str">
            <v>GRADO EN GEOGRAFÍA E HISTORIA</v>
          </cell>
          <cell r="E57">
            <v>14</v>
          </cell>
          <cell r="F57">
            <v>3</v>
          </cell>
          <cell r="G57">
            <v>2</v>
          </cell>
          <cell r="I57">
            <v>1</v>
          </cell>
          <cell r="M57">
            <v>1</v>
          </cell>
          <cell r="P57">
            <v>1</v>
          </cell>
          <cell r="S57">
            <v>1</v>
          </cell>
        </row>
        <row r="58">
          <cell r="B58" t="str">
            <v>160A</v>
          </cell>
          <cell r="C58" t="str">
            <v>GRADO EN HISTORIA DEL ARTE</v>
          </cell>
          <cell r="F58">
            <v>1</v>
          </cell>
          <cell r="G58">
            <v>1</v>
          </cell>
          <cell r="H58">
            <v>1</v>
          </cell>
          <cell r="I58">
            <v>1</v>
          </cell>
        </row>
        <row r="59">
          <cell r="B59" t="str">
            <v>110A</v>
          </cell>
          <cell r="C59" t="str">
            <v>GRADO EN TRABAJO SOCIAL</v>
          </cell>
          <cell r="E59">
            <v>7</v>
          </cell>
          <cell r="F59">
            <v>4</v>
          </cell>
          <cell r="G59">
            <v>11</v>
          </cell>
          <cell r="H59">
            <v>22</v>
          </cell>
          <cell r="I59">
            <v>10</v>
          </cell>
          <cell r="J59">
            <v>11</v>
          </cell>
          <cell r="K59">
            <v>6</v>
          </cell>
          <cell r="L59">
            <v>6</v>
          </cell>
          <cell r="M59">
            <v>5</v>
          </cell>
          <cell r="N59">
            <v>3</v>
          </cell>
          <cell r="O59">
            <v>3</v>
          </cell>
          <cell r="P59">
            <v>3</v>
          </cell>
          <cell r="R59">
            <v>2</v>
          </cell>
          <cell r="S59">
            <v>2</v>
          </cell>
        </row>
        <row r="65">
          <cell r="B65" t="str">
            <v>190A</v>
          </cell>
          <cell r="C65" t="str">
            <v>GRADO EN EDUCACIÓN INFANTIL</v>
          </cell>
          <cell r="E65">
            <v>13</v>
          </cell>
          <cell r="F65">
            <v>13</v>
          </cell>
          <cell r="G65">
            <v>20</v>
          </cell>
          <cell r="H65">
            <v>23</v>
          </cell>
          <cell r="I65">
            <v>12</v>
          </cell>
          <cell r="J65">
            <v>11</v>
          </cell>
          <cell r="K65">
            <v>8</v>
          </cell>
          <cell r="L65">
            <v>14</v>
          </cell>
          <cell r="M65">
            <v>6</v>
          </cell>
          <cell r="N65">
            <v>2</v>
          </cell>
          <cell r="O65">
            <v>1</v>
          </cell>
          <cell r="Q65">
            <v>4</v>
          </cell>
          <cell r="R65">
            <v>3</v>
          </cell>
          <cell r="S65">
            <v>4</v>
          </cell>
        </row>
        <row r="66">
          <cell r="B66" t="str">
            <v>191A</v>
          </cell>
          <cell r="C66" t="str">
            <v>GRADO EN EDUCACIÓN PRIMARIA</v>
          </cell>
          <cell r="E66">
            <v>26</v>
          </cell>
          <cell r="F66">
            <v>18</v>
          </cell>
          <cell r="G66">
            <v>25</v>
          </cell>
          <cell r="H66">
            <v>33</v>
          </cell>
          <cell r="I66">
            <v>15</v>
          </cell>
          <cell r="J66">
            <v>7</v>
          </cell>
          <cell r="K66">
            <v>13</v>
          </cell>
          <cell r="L66">
            <v>4</v>
          </cell>
          <cell r="M66">
            <v>8</v>
          </cell>
          <cell r="N66">
            <v>1</v>
          </cell>
          <cell r="O66">
            <v>8</v>
          </cell>
          <cell r="P66">
            <v>5</v>
          </cell>
          <cell r="Q66">
            <v>4</v>
          </cell>
          <cell r="R66">
            <v>11</v>
          </cell>
          <cell r="S66">
            <v>11</v>
          </cell>
        </row>
        <row r="67">
          <cell r="B67" t="str">
            <v>130A</v>
          </cell>
          <cell r="C67" t="str">
            <v>GRADO EN INGENIERÍA DE ORGANIZACIÓN INDUSTRIAL</v>
          </cell>
          <cell r="E67">
            <v>4</v>
          </cell>
          <cell r="F67">
            <v>6</v>
          </cell>
          <cell r="G67">
            <v>8</v>
          </cell>
          <cell r="H67">
            <v>4</v>
          </cell>
          <cell r="I67">
            <v>6</v>
          </cell>
          <cell r="J67">
            <v>2</v>
          </cell>
          <cell r="K67">
            <v>2</v>
          </cell>
          <cell r="L67">
            <v>2</v>
          </cell>
          <cell r="M67">
            <v>2</v>
          </cell>
          <cell r="N67">
            <v>4</v>
          </cell>
          <cell r="P67">
            <v>1</v>
          </cell>
          <cell r="Q67">
            <v>3</v>
          </cell>
          <cell r="R67">
            <v>1</v>
          </cell>
        </row>
        <row r="68">
          <cell r="B68" t="str">
            <v>131A</v>
          </cell>
          <cell r="C68" t="str">
            <v>GRADO EN INGENIERÍA ELECTRÓNICA INDUSTRIAL</v>
          </cell>
          <cell r="E68">
            <v>1</v>
          </cell>
          <cell r="F68">
            <v>4</v>
          </cell>
          <cell r="G68">
            <v>3</v>
          </cell>
          <cell r="I68">
            <v>4</v>
          </cell>
          <cell r="J68">
            <v>5</v>
          </cell>
          <cell r="L68">
            <v>2</v>
          </cell>
          <cell r="M68">
            <v>3</v>
          </cell>
          <cell r="O68">
            <v>1</v>
          </cell>
          <cell r="Q68">
            <v>1</v>
          </cell>
          <cell r="S68">
            <v>1</v>
          </cell>
        </row>
        <row r="69">
          <cell r="B69" t="str">
            <v>132A</v>
          </cell>
          <cell r="C69" t="str">
            <v>GRADO EN INGENIERÍA GEOMÁTICA Y TOPOGRÁFICA</v>
          </cell>
          <cell r="E69">
            <v>1</v>
          </cell>
          <cell r="F69">
            <v>4</v>
          </cell>
          <cell r="H69">
            <v>2</v>
          </cell>
          <cell r="I69">
            <v>1</v>
          </cell>
          <cell r="K69">
            <v>2</v>
          </cell>
          <cell r="M69">
            <v>1</v>
          </cell>
          <cell r="N69">
            <v>1</v>
          </cell>
          <cell r="O69">
            <v>1</v>
          </cell>
          <cell r="P69">
            <v>1</v>
          </cell>
          <cell r="Q69">
            <v>1</v>
          </cell>
          <cell r="S69">
            <v>3</v>
          </cell>
        </row>
        <row r="70">
          <cell r="B70" t="str">
            <v>133A</v>
          </cell>
          <cell r="C70" t="str">
            <v>GRADO EN INGENIERÍA INFORMÁTICA</v>
          </cell>
          <cell r="E70">
            <v>15</v>
          </cell>
          <cell r="F70">
            <v>17</v>
          </cell>
          <cell r="G70">
            <v>14</v>
          </cell>
          <cell r="H70">
            <v>9</v>
          </cell>
          <cell r="I70">
            <v>5</v>
          </cell>
          <cell r="J70">
            <v>1</v>
          </cell>
          <cell r="K70">
            <v>4</v>
          </cell>
          <cell r="L70">
            <v>2</v>
          </cell>
          <cell r="M70">
            <v>1</v>
          </cell>
          <cell r="N70">
            <v>3</v>
          </cell>
          <cell r="P70">
            <v>1</v>
          </cell>
        </row>
        <row r="71">
          <cell r="B71" t="str">
            <v>134A</v>
          </cell>
          <cell r="C71" t="str">
            <v>GRADO EN INGENIERÍA MECÁNICA</v>
          </cell>
          <cell r="E71">
            <v>4</v>
          </cell>
          <cell r="F71">
            <v>5</v>
          </cell>
          <cell r="G71">
            <v>6</v>
          </cell>
          <cell r="H71">
            <v>2</v>
          </cell>
          <cell r="I71">
            <v>4</v>
          </cell>
          <cell r="J71">
            <v>8</v>
          </cell>
          <cell r="K71">
            <v>3</v>
          </cell>
          <cell r="M71">
            <v>1</v>
          </cell>
          <cell r="P71">
            <v>1</v>
          </cell>
        </row>
        <row r="72">
          <cell r="B72" t="str">
            <v>135A</v>
          </cell>
          <cell r="C72" t="str">
            <v>GRADO EN INGENIERÍA ELÉCTRICA</v>
          </cell>
          <cell r="E72">
            <v>1</v>
          </cell>
          <cell r="F72">
            <v>2</v>
          </cell>
          <cell r="H72">
            <v>1</v>
          </cell>
          <cell r="I72">
            <v>3</v>
          </cell>
          <cell r="K72">
            <v>2</v>
          </cell>
          <cell r="P72">
            <v>1</v>
          </cell>
        </row>
        <row r="73">
          <cell r="B73" t="str">
            <v>136A</v>
          </cell>
          <cell r="C73" t="str">
            <v>DOBLE GRADO EN INGENIERÍA ELÉCTRICA E INGENIERÍA MECÁNICA</v>
          </cell>
          <cell r="E73">
            <v>1</v>
          </cell>
          <cell r="F73">
            <v>1</v>
          </cell>
          <cell r="I73">
            <v>2</v>
          </cell>
        </row>
        <row r="74">
          <cell r="B74" t="str">
            <v>137A</v>
          </cell>
          <cell r="C74" t="str">
            <v>DOBLE GRADO EN INGENIERÍA ELÉCTRICA E INGENIERÍA ELECTRÓNICA INDUSTRIAL</v>
          </cell>
          <cell r="G74">
            <v>2</v>
          </cell>
          <cell r="H74">
            <v>2</v>
          </cell>
          <cell r="S74">
            <v>1</v>
          </cell>
        </row>
        <row r="75">
          <cell r="B75" t="str">
            <v>138A</v>
          </cell>
          <cell r="C75" t="str">
            <v>DOBLE GRADO EN INGENIERÍA MECÁNICA E INGENIERÍA DE ORGANIZACIÓN INDUSTRIAL</v>
          </cell>
          <cell r="E75">
            <v>5</v>
          </cell>
          <cell r="G75">
            <v>2</v>
          </cell>
          <cell r="H75">
            <v>2</v>
          </cell>
          <cell r="Q75">
            <v>1</v>
          </cell>
        </row>
        <row r="76">
          <cell r="B76" t="str">
            <v>139A</v>
          </cell>
          <cell r="C76" t="str">
            <v>DOBLE GRADO EN INGENIERÍA MECÁNICA E INGENIERÍA ELECTRÓNICA INDUSTRIAL</v>
          </cell>
          <cell r="E76">
            <v>4</v>
          </cell>
          <cell r="H76">
            <v>2</v>
          </cell>
          <cell r="I76">
            <v>1</v>
          </cell>
        </row>
        <row r="77">
          <cell r="B77" t="str">
            <v>140A</v>
          </cell>
          <cell r="C77" t="str">
            <v>GRADO EN INGENIERÍA CIVIL</v>
          </cell>
          <cell r="F77">
            <v>2</v>
          </cell>
          <cell r="G77">
            <v>2</v>
          </cell>
          <cell r="J77">
            <v>2</v>
          </cell>
          <cell r="L77">
            <v>2</v>
          </cell>
          <cell r="M77">
            <v>3</v>
          </cell>
          <cell r="O77">
            <v>2</v>
          </cell>
          <cell r="P77">
            <v>1</v>
          </cell>
        </row>
        <row r="78">
          <cell r="B78" t="str">
            <v>141A</v>
          </cell>
          <cell r="C78" t="str">
            <v>GRADO EN INGENIERÍA DE TECNOLOGÍAS MINERAS</v>
          </cell>
          <cell r="I78">
            <v>1</v>
          </cell>
          <cell r="K78">
            <v>1</v>
          </cell>
          <cell r="M78">
            <v>1</v>
          </cell>
          <cell r="Q78">
            <v>1</v>
          </cell>
        </row>
        <row r="79">
          <cell r="B79" t="str">
            <v>142A</v>
          </cell>
          <cell r="C79" t="str">
            <v>GRADO EN INGENIERÍA DE RECURSOS ENERGÉTICOS</v>
          </cell>
          <cell r="D79">
            <v>1</v>
          </cell>
          <cell r="F79">
            <v>2</v>
          </cell>
          <cell r="G79">
            <v>1</v>
          </cell>
          <cell r="I79">
            <v>1</v>
          </cell>
          <cell r="K79">
            <v>1</v>
          </cell>
          <cell r="L79">
            <v>1</v>
          </cell>
          <cell r="N79">
            <v>3</v>
          </cell>
          <cell r="O79">
            <v>1</v>
          </cell>
        </row>
        <row r="80">
          <cell r="B80" t="str">
            <v>143A</v>
          </cell>
          <cell r="C80" t="str">
            <v>GRADO EN INGENIERÍA DE TECNOLOGÍAS DE TELECOMUNICACIÓN</v>
          </cell>
          <cell r="E80">
            <v>3</v>
          </cell>
          <cell r="F80">
            <v>1</v>
          </cell>
          <cell r="G80">
            <v>1</v>
          </cell>
          <cell r="H80">
            <v>3</v>
          </cell>
          <cell r="I80">
            <v>5</v>
          </cell>
          <cell r="J80">
            <v>2</v>
          </cell>
          <cell r="K80">
            <v>2</v>
          </cell>
          <cell r="L80">
            <v>2</v>
          </cell>
          <cell r="N80">
            <v>2</v>
          </cell>
          <cell r="O80">
            <v>1</v>
          </cell>
          <cell r="R80">
            <v>1</v>
          </cell>
          <cell r="S80">
            <v>1</v>
          </cell>
        </row>
        <row r="81">
          <cell r="B81" t="str">
            <v>144A</v>
          </cell>
          <cell r="C81" t="str">
            <v>GRADO EN INGENIERÍA QUÍMICA INDUSTRIAL</v>
          </cell>
          <cell r="F81">
            <v>3</v>
          </cell>
          <cell r="G81">
            <v>1</v>
          </cell>
          <cell r="H81">
            <v>4</v>
          </cell>
          <cell r="I81">
            <v>6</v>
          </cell>
          <cell r="J81">
            <v>1</v>
          </cell>
          <cell r="K81">
            <v>1</v>
          </cell>
          <cell r="N81">
            <v>2</v>
          </cell>
          <cell r="Q81">
            <v>3</v>
          </cell>
          <cell r="R81">
            <v>4</v>
          </cell>
          <cell r="S81">
            <v>1</v>
          </cell>
        </row>
        <row r="82">
          <cell r="B82" t="str">
            <v>145A</v>
          </cell>
          <cell r="C82" t="str">
            <v>GRADO EN INGENIERÍA TELEMÁTICA</v>
          </cell>
          <cell r="F82">
            <v>2</v>
          </cell>
          <cell r="G82">
            <v>3</v>
          </cell>
          <cell r="H82">
            <v>3</v>
          </cell>
          <cell r="I82">
            <v>2</v>
          </cell>
          <cell r="K82">
            <v>1</v>
          </cell>
          <cell r="R82">
            <v>1</v>
          </cell>
        </row>
        <row r="83">
          <cell r="B83" t="str">
            <v>146A</v>
          </cell>
          <cell r="C83" t="str">
            <v>GRADO EN INGENIERÍA MECÁNICA</v>
          </cell>
          <cell r="F83">
            <v>2</v>
          </cell>
          <cell r="G83">
            <v>1</v>
          </cell>
          <cell r="H83">
            <v>2</v>
          </cell>
          <cell r="I83">
            <v>1</v>
          </cell>
          <cell r="J83">
            <v>3</v>
          </cell>
          <cell r="K83">
            <v>2</v>
          </cell>
          <cell r="M83">
            <v>1</v>
          </cell>
          <cell r="N83">
            <v>3</v>
          </cell>
          <cell r="Q83">
            <v>2</v>
          </cell>
        </row>
        <row r="84">
          <cell r="B84" t="str">
            <v>147A</v>
          </cell>
          <cell r="C84" t="str">
            <v>GRADO EN INGENIERÍA ELÉCTRICA</v>
          </cell>
          <cell r="I84">
            <v>1</v>
          </cell>
          <cell r="Q84">
            <v>2</v>
          </cell>
          <cell r="S84">
            <v>1</v>
          </cell>
        </row>
        <row r="85">
          <cell r="B85" t="str">
            <v>148A</v>
          </cell>
          <cell r="C85" t="str">
            <v>DOBLE GRADO EN INGENIERÍA ELÉCTRICA E INGENIERÍA MECÁNICA</v>
          </cell>
          <cell r="G85">
            <v>1</v>
          </cell>
          <cell r="Q85">
            <v>1</v>
          </cell>
        </row>
        <row r="86">
          <cell r="B86" t="str">
            <v>150A</v>
          </cell>
          <cell r="C86" t="str">
            <v>DOBLE GRADO EN INGENIERÍA DE TECNOLOGÍAS MINERAS E INGENIERÍA CIVIL</v>
          </cell>
          <cell r="F86">
            <v>1</v>
          </cell>
          <cell r="G86">
            <v>1</v>
          </cell>
          <cell r="I86">
            <v>1</v>
          </cell>
          <cell r="J86">
            <v>1</v>
          </cell>
          <cell r="L86">
            <v>1</v>
          </cell>
          <cell r="O86">
            <v>1</v>
          </cell>
          <cell r="Q86">
            <v>1</v>
          </cell>
        </row>
        <row r="87">
          <cell r="B87" t="str">
            <v>151A</v>
          </cell>
          <cell r="C87" t="str">
            <v>DOBLE GRADO EN INGENIERÍA DE RECURSOS ENERGÉTICOS E ING. QUÍMICA INDUSTRIAL</v>
          </cell>
          <cell r="F87">
            <v>2</v>
          </cell>
          <cell r="G87">
            <v>1</v>
          </cell>
          <cell r="I87">
            <v>2</v>
          </cell>
          <cell r="K87">
            <v>1</v>
          </cell>
        </row>
        <row r="88">
          <cell r="B88" t="str">
            <v>152A</v>
          </cell>
          <cell r="C88" t="str">
            <v>DOBLE GRADO ING. DE TECNOLOGÍAS DE LA TELECOMUNICACIÓN E ING. TELEMÁTICA</v>
          </cell>
          <cell r="E88">
            <v>1</v>
          </cell>
          <cell r="F88">
            <v>1</v>
          </cell>
          <cell r="G88">
            <v>2</v>
          </cell>
          <cell r="H88">
            <v>1</v>
          </cell>
          <cell r="M88">
            <v>1</v>
          </cell>
        </row>
        <row r="89">
          <cell r="B89" t="str">
            <v>111A</v>
          </cell>
          <cell r="C89" t="str">
            <v>GRADO EN ADMINISTRACIÓN Y DIRECCIÓN DE EMPRESAS</v>
          </cell>
          <cell r="E89">
            <v>35</v>
          </cell>
          <cell r="F89">
            <v>37</v>
          </cell>
          <cell r="G89">
            <v>32</v>
          </cell>
          <cell r="H89">
            <v>33</v>
          </cell>
          <cell r="I89">
            <v>46</v>
          </cell>
          <cell r="J89">
            <v>29</v>
          </cell>
          <cell r="K89">
            <v>28</v>
          </cell>
          <cell r="L89">
            <v>15</v>
          </cell>
          <cell r="M89">
            <v>15</v>
          </cell>
          <cell r="N89">
            <v>10</v>
          </cell>
          <cell r="O89">
            <v>11</v>
          </cell>
          <cell r="P89">
            <v>15</v>
          </cell>
          <cell r="Q89">
            <v>11</v>
          </cell>
          <cell r="R89">
            <v>3</v>
          </cell>
          <cell r="S89">
            <v>4</v>
          </cell>
        </row>
        <row r="90">
          <cell r="B90" t="str">
            <v>111B</v>
          </cell>
          <cell r="C90" t="str">
            <v>GRADO EN ADMINISTRACIÓN Y DIRECCIÓN DE EMPRESAS</v>
          </cell>
          <cell r="D90">
            <v>1</v>
          </cell>
          <cell r="E90">
            <v>9</v>
          </cell>
          <cell r="F90">
            <v>20</v>
          </cell>
          <cell r="G90">
            <v>8</v>
          </cell>
          <cell r="H90">
            <v>6</v>
          </cell>
          <cell r="I90">
            <v>3</v>
          </cell>
          <cell r="J90">
            <v>1</v>
          </cell>
          <cell r="L90">
            <v>1</v>
          </cell>
          <cell r="O90">
            <v>1</v>
          </cell>
        </row>
        <row r="91">
          <cell r="B91" t="str">
            <v>112A</v>
          </cell>
          <cell r="C91" t="str">
            <v>GRADO EN DERECHO</v>
          </cell>
          <cell r="E91">
            <v>59</v>
          </cell>
          <cell r="F91">
            <v>68</v>
          </cell>
          <cell r="G91">
            <v>70</v>
          </cell>
          <cell r="H91">
            <v>76</v>
          </cell>
          <cell r="I91">
            <v>46</v>
          </cell>
          <cell r="J91">
            <v>32</v>
          </cell>
          <cell r="K91">
            <v>30</v>
          </cell>
          <cell r="L91">
            <v>12</v>
          </cell>
          <cell r="M91">
            <v>9</v>
          </cell>
          <cell r="N91">
            <v>5</v>
          </cell>
          <cell r="O91">
            <v>3</v>
          </cell>
          <cell r="P91">
            <v>1</v>
          </cell>
          <cell r="Q91">
            <v>9</v>
          </cell>
          <cell r="R91">
            <v>3</v>
          </cell>
          <cell r="S91">
            <v>7</v>
          </cell>
        </row>
        <row r="92">
          <cell r="B92" t="str">
            <v>113A</v>
          </cell>
          <cell r="C92" t="str">
            <v>GRADO EN FINANZAS Y CONTABILIDAD</v>
          </cell>
          <cell r="E92">
            <v>1</v>
          </cell>
          <cell r="F92">
            <v>6</v>
          </cell>
          <cell r="G92">
            <v>6</v>
          </cell>
          <cell r="H92">
            <v>6</v>
          </cell>
          <cell r="I92">
            <v>6</v>
          </cell>
          <cell r="J92">
            <v>8</v>
          </cell>
          <cell r="K92">
            <v>9</v>
          </cell>
          <cell r="L92">
            <v>9</v>
          </cell>
          <cell r="M92">
            <v>3</v>
          </cell>
          <cell r="N92">
            <v>3</v>
          </cell>
          <cell r="O92">
            <v>2</v>
          </cell>
          <cell r="P92">
            <v>3</v>
          </cell>
          <cell r="Q92">
            <v>4</v>
          </cell>
          <cell r="R92">
            <v>1</v>
          </cell>
          <cell r="S92">
            <v>3</v>
          </cell>
        </row>
        <row r="93">
          <cell r="B93" t="str">
            <v>114A</v>
          </cell>
          <cell r="C93" t="str">
            <v>GRADO EN GESTIÓN Y ADMINISTRACIÓN PÚBLICA</v>
          </cell>
          <cell r="E93">
            <v>4</v>
          </cell>
          <cell r="F93">
            <v>4</v>
          </cell>
          <cell r="G93">
            <v>2</v>
          </cell>
          <cell r="H93">
            <v>4</v>
          </cell>
          <cell r="I93">
            <v>8</v>
          </cell>
          <cell r="J93">
            <v>2</v>
          </cell>
          <cell r="K93">
            <v>4</v>
          </cell>
          <cell r="L93">
            <v>2</v>
          </cell>
          <cell r="N93">
            <v>2</v>
          </cell>
          <cell r="Q93">
            <v>1</v>
          </cell>
          <cell r="S93">
            <v>5</v>
          </cell>
        </row>
        <row r="94">
          <cell r="B94" t="str">
            <v>115A</v>
          </cell>
          <cell r="C94" t="str">
            <v>GRADO EN RELACIONES LABORALES Y RECURSOS HUMANOS</v>
          </cell>
          <cell r="E94">
            <v>6</v>
          </cell>
          <cell r="F94">
            <v>16</v>
          </cell>
          <cell r="G94">
            <v>8</v>
          </cell>
          <cell r="H94">
            <v>14</v>
          </cell>
          <cell r="I94">
            <v>12</v>
          </cell>
          <cell r="J94">
            <v>9</v>
          </cell>
          <cell r="K94">
            <v>4</v>
          </cell>
          <cell r="L94">
            <v>3</v>
          </cell>
          <cell r="M94">
            <v>3</v>
          </cell>
          <cell r="N94">
            <v>2</v>
          </cell>
          <cell r="O94">
            <v>1</v>
          </cell>
          <cell r="P94">
            <v>1</v>
          </cell>
          <cell r="Q94">
            <v>3</v>
          </cell>
          <cell r="R94">
            <v>2</v>
          </cell>
          <cell r="S94">
            <v>1</v>
          </cell>
        </row>
        <row r="95">
          <cell r="B95" t="str">
            <v>116A</v>
          </cell>
          <cell r="C95" t="str">
            <v>GRADO EN TURISMO</v>
          </cell>
          <cell r="E95">
            <v>3</v>
          </cell>
          <cell r="F95">
            <v>10</v>
          </cell>
          <cell r="G95">
            <v>10</v>
          </cell>
          <cell r="H95">
            <v>11</v>
          </cell>
          <cell r="I95">
            <v>15</v>
          </cell>
          <cell r="J95">
            <v>11</v>
          </cell>
          <cell r="K95">
            <v>7</v>
          </cell>
          <cell r="L95">
            <v>3</v>
          </cell>
          <cell r="M95">
            <v>1</v>
          </cell>
          <cell r="P95">
            <v>1</v>
          </cell>
          <cell r="Q95">
            <v>3</v>
          </cell>
          <cell r="R95">
            <v>1</v>
          </cell>
        </row>
        <row r="96">
          <cell r="B96" t="str">
            <v>117A</v>
          </cell>
          <cell r="C96" t="str">
            <v>GRADO EN ESTADÍSTICA Y EMPRESA</v>
          </cell>
          <cell r="E96">
            <v>9</v>
          </cell>
          <cell r="F96">
            <v>10</v>
          </cell>
          <cell r="G96">
            <v>10</v>
          </cell>
          <cell r="H96">
            <v>6</v>
          </cell>
          <cell r="I96">
            <v>6</v>
          </cell>
          <cell r="J96">
            <v>8</v>
          </cell>
          <cell r="K96">
            <v>3</v>
          </cell>
          <cell r="L96">
            <v>2</v>
          </cell>
          <cell r="P96">
            <v>1</v>
          </cell>
        </row>
        <row r="97">
          <cell r="B97" t="str">
            <v>118A</v>
          </cell>
          <cell r="C97" t="str">
            <v>DOBLE GRADO EN DERECHO Y ADMINISTRACIÓN Y DIRECCIÓN DE EMPRESAS</v>
          </cell>
          <cell r="E97">
            <v>29</v>
          </cell>
          <cell r="F97">
            <v>28</v>
          </cell>
          <cell r="G97">
            <v>24</v>
          </cell>
          <cell r="H97">
            <v>24</v>
          </cell>
          <cell r="I97">
            <v>22</v>
          </cell>
          <cell r="J97">
            <v>15</v>
          </cell>
          <cell r="K97">
            <v>11</v>
          </cell>
          <cell r="L97">
            <v>5</v>
          </cell>
          <cell r="M97">
            <v>3</v>
          </cell>
          <cell r="N97">
            <v>1</v>
          </cell>
          <cell r="O97">
            <v>3</v>
          </cell>
          <cell r="Q97">
            <v>2</v>
          </cell>
        </row>
        <row r="98">
          <cell r="B98" t="str">
            <v>119A</v>
          </cell>
          <cell r="C98" t="str">
            <v>DOBLE GRADO EN ADMINISTRACIÓN Y DIRECCIÓN DE EMPRESAS Y FINANZAS Y CONTABIL</v>
          </cell>
          <cell r="E98">
            <v>13</v>
          </cell>
          <cell r="F98">
            <v>13</v>
          </cell>
          <cell r="G98">
            <v>18</v>
          </cell>
          <cell r="H98">
            <v>20</v>
          </cell>
          <cell r="I98">
            <v>6</v>
          </cell>
          <cell r="J98">
            <v>2</v>
          </cell>
          <cell r="M98">
            <v>2</v>
          </cell>
        </row>
        <row r="99">
          <cell r="B99" t="str">
            <v>100A</v>
          </cell>
          <cell r="C99" t="str">
            <v>GRADO EN ENFERMERÍA</v>
          </cell>
          <cell r="H99">
            <v>57</v>
          </cell>
          <cell r="I99">
            <v>5</v>
          </cell>
          <cell r="J99">
            <v>17</v>
          </cell>
          <cell r="K99">
            <v>6</v>
          </cell>
          <cell r="L99">
            <v>2</v>
          </cell>
          <cell r="M99">
            <v>2</v>
          </cell>
          <cell r="N99">
            <v>4</v>
          </cell>
          <cell r="O99">
            <v>1</v>
          </cell>
          <cell r="Q99">
            <v>3</v>
          </cell>
          <cell r="R99">
            <v>2</v>
          </cell>
          <cell r="S99">
            <v>8</v>
          </cell>
        </row>
        <row r="100">
          <cell r="B100" t="str">
            <v>100B</v>
          </cell>
          <cell r="C100" t="str">
            <v>GRADO EN ENFERMERÍA</v>
          </cell>
          <cell r="E100">
            <v>51</v>
          </cell>
          <cell r="F100">
            <v>63</v>
          </cell>
          <cell r="G100">
            <v>74</v>
          </cell>
          <cell r="H100">
            <v>49</v>
          </cell>
          <cell r="I100">
            <v>28</v>
          </cell>
          <cell r="J100">
            <v>11</v>
          </cell>
          <cell r="K100">
            <v>7</v>
          </cell>
          <cell r="L100">
            <v>5</v>
          </cell>
          <cell r="M100">
            <v>3</v>
          </cell>
          <cell r="N100">
            <v>4</v>
          </cell>
          <cell r="O100">
            <v>4</v>
          </cell>
          <cell r="P100">
            <v>2</v>
          </cell>
          <cell r="Q100">
            <v>3</v>
          </cell>
          <cell r="R100">
            <v>2</v>
          </cell>
          <cell r="S100">
            <v>13</v>
          </cell>
        </row>
        <row r="101">
          <cell r="B101" t="str">
            <v>101A</v>
          </cell>
          <cell r="C101" t="str">
            <v>GRADO EN FISIOTERAPIA</v>
          </cell>
          <cell r="E101">
            <v>20</v>
          </cell>
          <cell r="F101">
            <v>17</v>
          </cell>
          <cell r="G101">
            <v>33</v>
          </cell>
          <cell r="H101">
            <v>45</v>
          </cell>
          <cell r="I101">
            <v>12</v>
          </cell>
          <cell r="J101">
            <v>15</v>
          </cell>
          <cell r="K101">
            <v>2</v>
          </cell>
          <cell r="L101">
            <v>3</v>
          </cell>
          <cell r="M101">
            <v>1</v>
          </cell>
          <cell r="O101">
            <v>3</v>
          </cell>
          <cell r="P101">
            <v>1</v>
          </cell>
          <cell r="Q101">
            <v>3</v>
          </cell>
          <cell r="R101">
            <v>2</v>
          </cell>
          <cell r="S101">
            <v>2</v>
          </cell>
        </row>
        <row r="102">
          <cell r="B102" t="str">
            <v>105B</v>
          </cell>
          <cell r="C102" t="str">
            <v>DOBLE GRADO EN ENFERMERÍA Y FISIOTERAPIA</v>
          </cell>
          <cell r="E102">
            <v>1</v>
          </cell>
          <cell r="F102">
            <v>2</v>
          </cell>
          <cell r="G102">
            <v>4</v>
          </cell>
          <cell r="H102">
            <v>3</v>
          </cell>
          <cell r="I102">
            <v>2</v>
          </cell>
          <cell r="N102">
            <v>1</v>
          </cell>
          <cell r="P102">
            <v>1</v>
          </cell>
          <cell r="R102">
            <v>1</v>
          </cell>
          <cell r="S102">
            <v>1</v>
          </cell>
        </row>
        <row r="103">
          <cell r="B103" t="str">
            <v>102A</v>
          </cell>
          <cell r="C103" t="str">
            <v>GRADO EN BIOLOGÍA</v>
          </cell>
          <cell r="E103">
            <v>32</v>
          </cell>
          <cell r="F103">
            <v>22</v>
          </cell>
          <cell r="G103">
            <v>41</v>
          </cell>
          <cell r="H103">
            <v>35</v>
          </cell>
          <cell r="I103">
            <v>22</v>
          </cell>
          <cell r="J103">
            <v>11</v>
          </cell>
          <cell r="K103">
            <v>9</v>
          </cell>
          <cell r="L103">
            <v>6</v>
          </cell>
          <cell r="M103">
            <v>2</v>
          </cell>
          <cell r="N103">
            <v>3</v>
          </cell>
          <cell r="P103">
            <v>2</v>
          </cell>
          <cell r="R103">
            <v>2</v>
          </cell>
          <cell r="S103">
            <v>2</v>
          </cell>
        </row>
        <row r="104">
          <cell r="B104" t="str">
            <v>103A</v>
          </cell>
          <cell r="C104" t="str">
            <v>GRADO EN QUÍMICA</v>
          </cell>
          <cell r="E104">
            <v>21</v>
          </cell>
          <cell r="F104">
            <v>20</v>
          </cell>
          <cell r="G104">
            <v>21</v>
          </cell>
          <cell r="H104">
            <v>24</v>
          </cell>
          <cell r="I104">
            <v>17</v>
          </cell>
          <cell r="J104">
            <v>10</v>
          </cell>
          <cell r="K104">
            <v>9</v>
          </cell>
          <cell r="L104">
            <v>7</v>
          </cell>
          <cell r="M104">
            <v>5</v>
          </cell>
          <cell r="N104">
            <v>2</v>
          </cell>
          <cell r="O104">
            <v>4</v>
          </cell>
          <cell r="P104">
            <v>1</v>
          </cell>
          <cell r="Q104">
            <v>4</v>
          </cell>
        </row>
        <row r="105">
          <cell r="B105" t="str">
            <v>104A</v>
          </cell>
          <cell r="C105" t="str">
            <v>GRADO EN CIENCIAS AMBIENTALES</v>
          </cell>
          <cell r="E105">
            <v>8</v>
          </cell>
          <cell r="F105">
            <v>7</v>
          </cell>
          <cell r="G105">
            <v>7</v>
          </cell>
          <cell r="H105">
            <v>4</v>
          </cell>
          <cell r="I105">
            <v>4</v>
          </cell>
          <cell r="J105">
            <v>5</v>
          </cell>
          <cell r="K105">
            <v>2</v>
          </cell>
          <cell r="L105">
            <v>3</v>
          </cell>
        </row>
        <row r="106">
          <cell r="B106" t="str">
            <v>120A</v>
          </cell>
          <cell r="C106" t="str">
            <v>GRADO EN EDUCACIÓN INFANTIL</v>
          </cell>
          <cell r="E106">
            <v>49</v>
          </cell>
          <cell r="F106">
            <v>91</v>
          </cell>
          <cell r="G106">
            <v>120</v>
          </cell>
          <cell r="H106">
            <v>148</v>
          </cell>
          <cell r="I106">
            <v>117</v>
          </cell>
          <cell r="J106">
            <v>90</v>
          </cell>
          <cell r="K106">
            <v>65</v>
          </cell>
          <cell r="L106">
            <v>44</v>
          </cell>
          <cell r="M106">
            <v>27</v>
          </cell>
          <cell r="N106">
            <v>13</v>
          </cell>
          <cell r="O106">
            <v>14</v>
          </cell>
          <cell r="P106">
            <v>3</v>
          </cell>
          <cell r="Q106">
            <v>12</v>
          </cell>
          <cell r="R106">
            <v>7</v>
          </cell>
          <cell r="S106">
            <v>6</v>
          </cell>
        </row>
        <row r="107">
          <cell r="B107" t="str">
            <v>121A</v>
          </cell>
          <cell r="C107" t="str">
            <v>GRADO EN EDUCACIÓN PRIMARIA</v>
          </cell>
          <cell r="E107">
            <v>98</v>
          </cell>
          <cell r="F107">
            <v>92</v>
          </cell>
          <cell r="G107">
            <v>126</v>
          </cell>
          <cell r="H107">
            <v>156</v>
          </cell>
          <cell r="I107">
            <v>72</v>
          </cell>
          <cell r="J107">
            <v>51</v>
          </cell>
          <cell r="K107">
            <v>40</v>
          </cell>
          <cell r="L107">
            <v>17</v>
          </cell>
          <cell r="M107">
            <v>12</v>
          </cell>
          <cell r="N107">
            <v>8</v>
          </cell>
          <cell r="O107">
            <v>6</v>
          </cell>
          <cell r="P107">
            <v>5</v>
          </cell>
          <cell r="Q107">
            <v>6</v>
          </cell>
          <cell r="R107">
            <v>3</v>
          </cell>
          <cell r="S107">
            <v>5</v>
          </cell>
        </row>
        <row r="108">
          <cell r="B108" t="str">
            <v>122A</v>
          </cell>
          <cell r="C108" t="str">
            <v>GRADO EN ESTUDIOS INGLESES</v>
          </cell>
          <cell r="E108">
            <v>37</v>
          </cell>
          <cell r="F108">
            <v>37</v>
          </cell>
          <cell r="G108">
            <v>24</v>
          </cell>
          <cell r="H108">
            <v>20</v>
          </cell>
          <cell r="I108">
            <v>17</v>
          </cell>
          <cell r="J108">
            <v>14</v>
          </cell>
          <cell r="K108">
            <v>11</v>
          </cell>
          <cell r="L108">
            <v>2</v>
          </cell>
          <cell r="N108">
            <v>3</v>
          </cell>
          <cell r="P108">
            <v>1</v>
          </cell>
          <cell r="Q108">
            <v>1</v>
          </cell>
        </row>
        <row r="109">
          <cell r="B109" t="str">
            <v>123A</v>
          </cell>
          <cell r="C109" t="str">
            <v>GRADO EN FILOLOGÍA HISPÁNICA</v>
          </cell>
          <cell r="E109">
            <v>14</v>
          </cell>
          <cell r="F109">
            <v>14</v>
          </cell>
          <cell r="G109">
            <v>18</v>
          </cell>
          <cell r="H109">
            <v>16</v>
          </cell>
          <cell r="I109">
            <v>9</v>
          </cell>
          <cell r="J109">
            <v>4</v>
          </cell>
          <cell r="K109">
            <v>5</v>
          </cell>
          <cell r="M109">
            <v>3</v>
          </cell>
          <cell r="N109">
            <v>2</v>
          </cell>
          <cell r="Q109">
            <v>2</v>
          </cell>
          <cell r="S109">
            <v>2</v>
          </cell>
        </row>
        <row r="110">
          <cell r="B110" t="str">
            <v>124A</v>
          </cell>
          <cell r="C110" t="str">
            <v>GRADO EN GEOGRAFÍA E HISTORIA</v>
          </cell>
          <cell r="F110">
            <v>6</v>
          </cell>
          <cell r="G110">
            <v>6</v>
          </cell>
          <cell r="H110">
            <v>6</v>
          </cell>
          <cell r="I110">
            <v>2</v>
          </cell>
          <cell r="J110">
            <v>5</v>
          </cell>
          <cell r="K110">
            <v>4</v>
          </cell>
          <cell r="M110">
            <v>2</v>
          </cell>
          <cell r="N110">
            <v>1</v>
          </cell>
          <cell r="Q110">
            <v>1</v>
          </cell>
          <cell r="R110">
            <v>1</v>
          </cell>
        </row>
        <row r="111">
          <cell r="B111" t="str">
            <v>125A</v>
          </cell>
          <cell r="C111" t="str">
            <v>GRADO EN HISTORIA DEL ARTE</v>
          </cell>
          <cell r="F111">
            <v>8</v>
          </cell>
          <cell r="G111">
            <v>5</v>
          </cell>
          <cell r="H111">
            <v>13</v>
          </cell>
          <cell r="I111">
            <v>10</v>
          </cell>
          <cell r="J111">
            <v>8</v>
          </cell>
          <cell r="K111">
            <v>2</v>
          </cell>
          <cell r="L111">
            <v>1</v>
          </cell>
          <cell r="M111">
            <v>1</v>
          </cell>
          <cell r="O111">
            <v>2</v>
          </cell>
          <cell r="P111">
            <v>1</v>
          </cell>
          <cell r="Q111">
            <v>1</v>
          </cell>
          <cell r="S111">
            <v>2</v>
          </cell>
        </row>
        <row r="112">
          <cell r="B112" t="str">
            <v>126A</v>
          </cell>
          <cell r="C112" t="str">
            <v>GRADO EN PSICOLOGÍA</v>
          </cell>
          <cell r="E112">
            <v>111</v>
          </cell>
          <cell r="F112">
            <v>112</v>
          </cell>
          <cell r="G112">
            <v>122</v>
          </cell>
          <cell r="H112">
            <v>107</v>
          </cell>
          <cell r="I112">
            <v>78</v>
          </cell>
          <cell r="J112">
            <v>46</v>
          </cell>
          <cell r="K112">
            <v>29</v>
          </cell>
          <cell r="L112">
            <v>17</v>
          </cell>
          <cell r="M112">
            <v>15</v>
          </cell>
          <cell r="N112">
            <v>8</v>
          </cell>
          <cell r="O112">
            <v>5</v>
          </cell>
          <cell r="P112">
            <v>4</v>
          </cell>
          <cell r="Q112">
            <v>8</v>
          </cell>
          <cell r="R112">
            <v>1</v>
          </cell>
          <cell r="S112">
            <v>8</v>
          </cell>
        </row>
        <row r="113">
          <cell r="B113" t="str">
            <v>127A</v>
          </cell>
          <cell r="C113" t="str">
            <v>GRADO EN EDUCACIÓN SOCIAL</v>
          </cell>
          <cell r="E113">
            <v>22</v>
          </cell>
          <cell r="F113">
            <v>16</v>
          </cell>
          <cell r="G113">
            <v>39</v>
          </cell>
          <cell r="H113">
            <v>40</v>
          </cell>
          <cell r="I113">
            <v>39</v>
          </cell>
          <cell r="J113">
            <v>32</v>
          </cell>
          <cell r="K113">
            <v>19</v>
          </cell>
          <cell r="L113">
            <v>13</v>
          </cell>
          <cell r="M113">
            <v>17</v>
          </cell>
          <cell r="N113">
            <v>5</v>
          </cell>
          <cell r="O113">
            <v>2</v>
          </cell>
          <cell r="P113">
            <v>1</v>
          </cell>
          <cell r="Q113">
            <v>1</v>
          </cell>
          <cell r="S113">
            <v>2</v>
          </cell>
        </row>
        <row r="114">
          <cell r="B114" t="str">
            <v>128A</v>
          </cell>
          <cell r="C114" t="str">
            <v>GRADO EN ARQUEOLOGÍA</v>
          </cell>
          <cell r="E114">
            <v>4</v>
          </cell>
          <cell r="F114">
            <v>5</v>
          </cell>
          <cell r="G114">
            <v>11</v>
          </cell>
          <cell r="H114">
            <v>4</v>
          </cell>
          <cell r="I114">
            <v>8</v>
          </cell>
          <cell r="J114">
            <v>6</v>
          </cell>
          <cell r="K114">
            <v>3</v>
          </cell>
          <cell r="O114">
            <v>1</v>
          </cell>
          <cell r="Q114">
            <v>1</v>
          </cell>
          <cell r="R114">
            <v>2</v>
          </cell>
          <cell r="S114">
            <v>3</v>
          </cell>
        </row>
        <row r="115">
          <cell r="B115" t="str">
            <v>129A</v>
          </cell>
          <cell r="C115" t="str">
            <v>GRADO EN GEOGRAFÍA E HISTORIA</v>
          </cell>
          <cell r="E115">
            <v>10</v>
          </cell>
          <cell r="F115">
            <v>2</v>
          </cell>
          <cell r="I115">
            <v>1</v>
          </cell>
          <cell r="J115">
            <v>1</v>
          </cell>
          <cell r="M115">
            <v>1</v>
          </cell>
          <cell r="S115">
            <v>2</v>
          </cell>
        </row>
        <row r="116">
          <cell r="B116" t="str">
            <v>160A</v>
          </cell>
          <cell r="C116" t="str">
            <v>GRADO EN HISTORIA DEL ARTE</v>
          </cell>
          <cell r="E116">
            <v>9</v>
          </cell>
          <cell r="F116">
            <v>2</v>
          </cell>
          <cell r="H116">
            <v>2</v>
          </cell>
          <cell r="I116">
            <v>1</v>
          </cell>
          <cell r="J116">
            <v>1</v>
          </cell>
          <cell r="P116">
            <v>1</v>
          </cell>
          <cell r="R116">
            <v>1</v>
          </cell>
          <cell r="S116">
            <v>2</v>
          </cell>
        </row>
        <row r="117">
          <cell r="B117" t="str">
            <v>110A</v>
          </cell>
          <cell r="C117" t="str">
            <v>GRADO EN TRABAJO SOCIAL</v>
          </cell>
          <cell r="E117">
            <v>36</v>
          </cell>
          <cell r="F117">
            <v>63</v>
          </cell>
          <cell r="G117">
            <v>65</v>
          </cell>
          <cell r="H117">
            <v>93</v>
          </cell>
          <cell r="I117">
            <v>76</v>
          </cell>
          <cell r="J117">
            <v>47</v>
          </cell>
          <cell r="K117">
            <v>35</v>
          </cell>
          <cell r="L117">
            <v>28</v>
          </cell>
          <cell r="M117">
            <v>15</v>
          </cell>
          <cell r="N117">
            <v>6</v>
          </cell>
          <cell r="O117">
            <v>5</v>
          </cell>
          <cell r="P117">
            <v>5</v>
          </cell>
          <cell r="Q117">
            <v>9</v>
          </cell>
          <cell r="R117">
            <v>2</v>
          </cell>
          <cell r="S117">
            <v>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I738"/>
  <sheetViews>
    <sheetView tabSelected="1" workbookViewId="0">
      <selection activeCell="A122" sqref="A122"/>
    </sheetView>
  </sheetViews>
  <sheetFormatPr baseColWidth="10" defaultColWidth="14.44140625" defaultRowHeight="15.75" customHeight="1" x14ac:dyDescent="0.25"/>
  <cols>
    <col min="1" max="1" width="47" customWidth="1"/>
    <col min="2" max="2" width="10.88671875" customWidth="1"/>
    <col min="3" max="3" width="60.109375" customWidth="1"/>
    <col min="4" max="4" width="14.33203125" customWidth="1"/>
    <col min="5" max="18" width="10.109375" customWidth="1"/>
    <col min="19" max="19" width="10" customWidth="1"/>
    <col min="20" max="20" width="8.88671875" customWidth="1"/>
    <col min="21" max="22" width="8" customWidth="1"/>
    <col min="23" max="23" width="7.88671875" customWidth="1"/>
    <col min="24" max="24" width="8" customWidth="1"/>
    <col min="25" max="25" width="8.44140625" customWidth="1"/>
    <col min="26" max="26" width="8" customWidth="1"/>
    <col min="27" max="27" width="7.88671875" customWidth="1"/>
    <col min="28" max="31" width="8.44140625" customWidth="1"/>
    <col min="32" max="33" width="10.109375" customWidth="1"/>
    <col min="34" max="34" width="12.88671875" customWidth="1"/>
    <col min="35" max="35" width="7.5546875" customWidth="1"/>
  </cols>
  <sheetData>
    <row r="1" spans="1:20" ht="15.75" customHeight="1" x14ac:dyDescent="0.25">
      <c r="B1" s="1"/>
      <c r="C1" s="1"/>
      <c r="D1" s="1"/>
      <c r="E1" s="1"/>
      <c r="F1" s="1"/>
      <c r="G1" s="1"/>
    </row>
    <row r="2" spans="1:20" ht="15.75" customHeight="1" x14ac:dyDescent="0.25">
      <c r="B2" s="1"/>
      <c r="C2" s="1"/>
      <c r="D2" s="1"/>
      <c r="E2" s="1"/>
      <c r="F2" s="1"/>
      <c r="G2" s="1"/>
    </row>
    <row r="3" spans="1:20" ht="15.75" customHeight="1" x14ac:dyDescent="0.25">
      <c r="B3" s="1"/>
      <c r="C3" s="1"/>
      <c r="D3" s="1"/>
      <c r="E3" s="1"/>
      <c r="F3" s="1"/>
      <c r="G3" s="1"/>
    </row>
    <row r="4" spans="1:20" ht="15.75" customHeight="1" x14ac:dyDescent="0.25">
      <c r="B4" s="1"/>
      <c r="C4" s="1"/>
      <c r="D4" s="1"/>
      <c r="E4" s="1"/>
      <c r="F4" s="1"/>
      <c r="G4" s="1"/>
    </row>
    <row r="5" spans="1:20" ht="15.6" x14ac:dyDescent="0.3">
      <c r="A5" s="2" t="s">
        <v>144</v>
      </c>
      <c r="B5" s="1"/>
      <c r="C5" s="1"/>
      <c r="D5" s="1"/>
      <c r="E5" s="1"/>
      <c r="F5" s="1"/>
      <c r="G5" s="1"/>
    </row>
    <row r="7" spans="1:20" ht="43.5" customHeight="1" x14ac:dyDescent="0.25">
      <c r="A7" s="3" t="s">
        <v>0</v>
      </c>
      <c r="B7" s="3" t="s">
        <v>1</v>
      </c>
      <c r="C7" s="3" t="s">
        <v>2</v>
      </c>
      <c r="D7" s="3" t="s">
        <v>125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3" t="s">
        <v>13</v>
      </c>
      <c r="P7" s="3" t="s">
        <v>14</v>
      </c>
      <c r="Q7" s="3" t="s">
        <v>15</v>
      </c>
      <c r="R7" s="3" t="s">
        <v>16</v>
      </c>
      <c r="S7" s="3" t="s">
        <v>17</v>
      </c>
      <c r="T7" s="3" t="s">
        <v>18</v>
      </c>
    </row>
    <row r="8" spans="1:20" ht="15.75" customHeight="1" x14ac:dyDescent="0.25">
      <c r="A8" s="4" t="s">
        <v>19</v>
      </c>
      <c r="B8" s="5" t="s">
        <v>20</v>
      </c>
      <c r="C8" s="4" t="s">
        <v>21</v>
      </c>
      <c r="D8" s="5">
        <f>VLOOKUP($B8,[1]Sheet1!$B$7:$S$59,3,FALSE)</f>
        <v>0</v>
      </c>
      <c r="E8" s="5">
        <f>VLOOKUP($B8,[1]Sheet1!$B$7:$S$59,4,FALSE)</f>
        <v>0</v>
      </c>
      <c r="F8" s="5">
        <f>VLOOKUP($B8,[1]Sheet1!$B$7:$S$59,5,FALSE)</f>
        <v>1</v>
      </c>
      <c r="G8" s="5">
        <f>VLOOKUP($B8,[1]Sheet1!$B$7:$S$59,6,FALSE)</f>
        <v>2</v>
      </c>
      <c r="H8" s="5">
        <f>VLOOKUP($B8,[1]Sheet1!$B$7:$S$59,7,FALSE)</f>
        <v>1</v>
      </c>
      <c r="I8" s="5">
        <f>VLOOKUP($B8,[1]Sheet1!$B$7:$S$59,8,FALSE)</f>
        <v>1</v>
      </c>
      <c r="J8" s="5">
        <f>VLOOKUP($B8,[1]Sheet1!$B$7:$S$59,9,FALSE)</f>
        <v>2</v>
      </c>
      <c r="K8" s="5">
        <f>VLOOKUP($B8,[1]Sheet1!$B$7:$S$59,10,FALSE)</f>
        <v>1</v>
      </c>
      <c r="L8" s="5">
        <f>VLOOKUP($B8,[1]Sheet1!$B$7:$S$59,11,FALSE)</f>
        <v>0</v>
      </c>
      <c r="M8" s="5">
        <f>VLOOKUP($B8,[1]Sheet1!$B$7:$S$59,12,FALSE)</f>
        <v>0</v>
      </c>
      <c r="N8" s="5">
        <f>VLOOKUP($B8,[1]Sheet1!$B$7:$S$59,13,FALSE)</f>
        <v>1</v>
      </c>
      <c r="O8" s="5">
        <f>VLOOKUP($B8,[1]Sheet1!$B$7:$S$59,14,FALSE)</f>
        <v>0</v>
      </c>
      <c r="P8" s="5">
        <f>VLOOKUP($B8,[1]Sheet1!$B$7:$S$59,15,FALSE)</f>
        <v>0</v>
      </c>
      <c r="Q8" s="5">
        <f>VLOOKUP($B8,[1]Sheet1!$B$7:$S$59,16,FALSE)</f>
        <v>0</v>
      </c>
      <c r="R8" s="5">
        <f>VLOOKUP($B8,[1]Sheet1!$B$7:$S$59,17,FALSE)</f>
        <v>0</v>
      </c>
      <c r="S8" s="5">
        <f>VLOOKUP($B8,[1]Sheet1!$B$7:$S$59,18,FALSE)</f>
        <v>1</v>
      </c>
      <c r="T8" s="5">
        <f>SUM(D8:S8)</f>
        <v>10</v>
      </c>
    </row>
    <row r="9" spans="1:20" ht="15.75" customHeight="1" x14ac:dyDescent="0.25">
      <c r="A9" s="4" t="s">
        <v>19</v>
      </c>
      <c r="B9" s="5" t="s">
        <v>22</v>
      </c>
      <c r="C9" s="4" t="s">
        <v>23</v>
      </c>
      <c r="D9" s="5">
        <f>VLOOKUP($B9,[1]Sheet1!$B$7:$S$59,3,FALSE)</f>
        <v>0</v>
      </c>
      <c r="E9" s="5">
        <f>VLOOKUP($B9,[1]Sheet1!$B$7:$S$59,4,FALSE)</f>
        <v>12</v>
      </c>
      <c r="F9" s="5">
        <f>VLOOKUP($B9,[1]Sheet1!$B$7:$S$59,5,FALSE)</f>
        <v>10</v>
      </c>
      <c r="G9" s="5">
        <f>VLOOKUP($B9,[1]Sheet1!$B$7:$S$59,6,FALSE)</f>
        <v>19</v>
      </c>
      <c r="H9" s="5">
        <f>VLOOKUP($B9,[1]Sheet1!$B$7:$S$59,7,FALSE)</f>
        <v>17</v>
      </c>
      <c r="I9" s="5">
        <f>VLOOKUP($B9,[1]Sheet1!$B$7:$S$59,8,FALSE)</f>
        <v>16</v>
      </c>
      <c r="J9" s="5">
        <f>VLOOKUP($B9,[1]Sheet1!$B$7:$S$59,9,FALSE)</f>
        <v>13</v>
      </c>
      <c r="K9" s="5">
        <f>VLOOKUP($B9,[1]Sheet1!$B$7:$S$59,10,FALSE)</f>
        <v>6</v>
      </c>
      <c r="L9" s="5">
        <f>VLOOKUP($B9,[1]Sheet1!$B$7:$S$59,11,FALSE)</f>
        <v>4</v>
      </c>
      <c r="M9" s="5">
        <f>VLOOKUP($B9,[1]Sheet1!$B$7:$S$59,12,FALSE)</f>
        <v>1</v>
      </c>
      <c r="N9" s="5">
        <f>VLOOKUP($B9,[1]Sheet1!$B$7:$S$59,13,FALSE)</f>
        <v>1</v>
      </c>
      <c r="O9" s="5">
        <f>VLOOKUP($B9,[1]Sheet1!$B$7:$S$59,14,FALSE)</f>
        <v>5</v>
      </c>
      <c r="P9" s="5">
        <f>VLOOKUP($B9,[1]Sheet1!$B$7:$S$59,15,FALSE)</f>
        <v>5</v>
      </c>
      <c r="Q9" s="5">
        <f>VLOOKUP($B9,[1]Sheet1!$B$7:$S$59,16,FALSE)</f>
        <v>3</v>
      </c>
      <c r="R9" s="5">
        <f>VLOOKUP($B9,[1]Sheet1!$B$7:$S$59,17,FALSE)</f>
        <v>5</v>
      </c>
      <c r="S9" s="5">
        <f>VLOOKUP($B9,[1]Sheet1!$B$7:$S$59,18,FALSE)</f>
        <v>2</v>
      </c>
      <c r="T9" s="5">
        <f t="shared" ref="T9:T60" si="0">SUM(D9:S9)</f>
        <v>119</v>
      </c>
    </row>
    <row r="10" spans="1:20" ht="15.75" customHeight="1" x14ac:dyDescent="0.25">
      <c r="A10" s="4" t="s">
        <v>24</v>
      </c>
      <c r="B10" s="5" t="s">
        <v>25</v>
      </c>
      <c r="C10" s="4" t="s">
        <v>26</v>
      </c>
      <c r="D10" s="5">
        <f>VLOOKUP($B10,[1]Sheet1!$B$7:$S$59,3,FALSE)</f>
        <v>1</v>
      </c>
      <c r="E10" s="5">
        <f>VLOOKUP($B10,[1]Sheet1!$B$7:$S$59,4,FALSE)</f>
        <v>15</v>
      </c>
      <c r="F10" s="5">
        <f>VLOOKUP($B10,[1]Sheet1!$B$7:$S$59,5,FALSE)</f>
        <v>9</v>
      </c>
      <c r="G10" s="5">
        <f>VLOOKUP($B10,[1]Sheet1!$B$7:$S$59,6,FALSE)</f>
        <v>7</v>
      </c>
      <c r="H10" s="5">
        <f>VLOOKUP($B10,[1]Sheet1!$B$7:$S$59,7,FALSE)</f>
        <v>17</v>
      </c>
      <c r="I10" s="5">
        <f>VLOOKUP($B10,[1]Sheet1!$B$7:$S$59,8,FALSE)</f>
        <v>12</v>
      </c>
      <c r="J10" s="5">
        <f>VLOOKUP($B10,[1]Sheet1!$B$7:$S$59,9,FALSE)</f>
        <v>10</v>
      </c>
      <c r="K10" s="5">
        <f>VLOOKUP($B10,[1]Sheet1!$B$7:$S$59,10,FALSE)</f>
        <v>10</v>
      </c>
      <c r="L10" s="5">
        <f>VLOOKUP($B10,[1]Sheet1!$B$7:$S$59,11,FALSE)</f>
        <v>9</v>
      </c>
      <c r="M10" s="5">
        <f>VLOOKUP($B10,[1]Sheet1!$B$7:$S$59,12,FALSE)</f>
        <v>8</v>
      </c>
      <c r="N10" s="5">
        <f>VLOOKUP($B10,[1]Sheet1!$B$7:$S$59,13,FALSE)</f>
        <v>5</v>
      </c>
      <c r="O10" s="5">
        <f>VLOOKUP($B10,[1]Sheet1!$B$7:$S$59,14,FALSE)</f>
        <v>4</v>
      </c>
      <c r="P10" s="5">
        <f>VLOOKUP($B10,[1]Sheet1!$B$7:$S$59,15,FALSE)</f>
        <v>2</v>
      </c>
      <c r="Q10" s="5">
        <f>VLOOKUP($B10,[1]Sheet1!$B$7:$S$59,16,FALSE)</f>
        <v>4</v>
      </c>
      <c r="R10" s="5">
        <f>VLOOKUP($B10,[1]Sheet1!$B$7:$S$59,17,FALSE)</f>
        <v>0</v>
      </c>
      <c r="S10" s="5">
        <f>VLOOKUP($B10,[1]Sheet1!$B$7:$S$59,18,FALSE)</f>
        <v>0</v>
      </c>
      <c r="T10" s="5">
        <f t="shared" si="0"/>
        <v>113</v>
      </c>
    </row>
    <row r="11" spans="1:20" ht="15.75" customHeight="1" x14ac:dyDescent="0.25">
      <c r="A11" s="4" t="s">
        <v>24</v>
      </c>
      <c r="B11" s="5" t="s">
        <v>27</v>
      </c>
      <c r="C11" s="4" t="s">
        <v>28</v>
      </c>
      <c r="D11" s="5">
        <f>VLOOKUP($B11,[1]Sheet1!$B$7:$S$59,3,FALSE)</f>
        <v>0</v>
      </c>
      <c r="E11" s="5">
        <f>VLOOKUP($B11,[1]Sheet1!$B$7:$S$59,4,FALSE)</f>
        <v>17</v>
      </c>
      <c r="F11" s="5">
        <f>VLOOKUP($B11,[1]Sheet1!$B$7:$S$59,5,FALSE)</f>
        <v>16</v>
      </c>
      <c r="G11" s="5">
        <f>VLOOKUP($B11,[1]Sheet1!$B$7:$S$59,6,FALSE)</f>
        <v>8</v>
      </c>
      <c r="H11" s="5">
        <f>VLOOKUP($B11,[1]Sheet1!$B$7:$S$59,7,FALSE)</f>
        <v>22</v>
      </c>
      <c r="I11" s="5">
        <f>VLOOKUP($B11,[1]Sheet1!$B$7:$S$59,8,FALSE)</f>
        <v>28</v>
      </c>
      <c r="J11" s="5">
        <f>VLOOKUP($B11,[1]Sheet1!$B$7:$S$59,9,FALSE)</f>
        <v>14</v>
      </c>
      <c r="K11" s="5">
        <f>VLOOKUP($B11,[1]Sheet1!$B$7:$S$59,10,FALSE)</f>
        <v>16</v>
      </c>
      <c r="L11" s="5">
        <f>VLOOKUP($B11,[1]Sheet1!$B$7:$S$59,11,FALSE)</f>
        <v>9</v>
      </c>
      <c r="M11" s="5">
        <f>VLOOKUP($B11,[1]Sheet1!$B$7:$S$59,12,FALSE)</f>
        <v>7</v>
      </c>
      <c r="N11" s="5">
        <f>VLOOKUP($B11,[1]Sheet1!$B$7:$S$59,13,FALSE)</f>
        <v>5</v>
      </c>
      <c r="O11" s="5">
        <f>VLOOKUP($B11,[1]Sheet1!$B$7:$S$59,14,FALSE)</f>
        <v>7</v>
      </c>
      <c r="P11" s="5">
        <f>VLOOKUP($B11,[1]Sheet1!$B$7:$S$59,15,FALSE)</f>
        <v>6</v>
      </c>
      <c r="Q11" s="5">
        <f>VLOOKUP($B11,[1]Sheet1!$B$7:$S$59,16,FALSE)</f>
        <v>11</v>
      </c>
      <c r="R11" s="5">
        <f>VLOOKUP($B11,[1]Sheet1!$B$7:$S$59,17,FALSE)</f>
        <v>1</v>
      </c>
      <c r="S11" s="5">
        <f>VLOOKUP($B11,[1]Sheet1!$B$7:$S$59,18,FALSE)</f>
        <v>1</v>
      </c>
      <c r="T11" s="5">
        <f t="shared" si="0"/>
        <v>168</v>
      </c>
    </row>
    <row r="12" spans="1:20" ht="15.75" customHeight="1" x14ac:dyDescent="0.25">
      <c r="A12" s="4" t="s">
        <v>24</v>
      </c>
      <c r="B12" s="5" t="s">
        <v>29</v>
      </c>
      <c r="C12" s="4" t="s">
        <v>30</v>
      </c>
      <c r="D12" s="5">
        <f>VLOOKUP($B12,[1]Sheet1!$B$7:$S$59,3,FALSE)</f>
        <v>0</v>
      </c>
      <c r="E12" s="5">
        <f>VLOOKUP($B12,[1]Sheet1!$B$7:$S$59,4,FALSE)</f>
        <v>3</v>
      </c>
      <c r="F12" s="5">
        <f>VLOOKUP($B12,[1]Sheet1!$B$7:$S$59,5,FALSE)</f>
        <v>3</v>
      </c>
      <c r="G12" s="5">
        <f>VLOOKUP($B12,[1]Sheet1!$B$7:$S$59,6,FALSE)</f>
        <v>2</v>
      </c>
      <c r="H12" s="5">
        <f>VLOOKUP($B12,[1]Sheet1!$B$7:$S$59,7,FALSE)</f>
        <v>2</v>
      </c>
      <c r="I12" s="5">
        <f>VLOOKUP($B12,[1]Sheet1!$B$7:$S$59,8,FALSE)</f>
        <v>1</v>
      </c>
      <c r="J12" s="5">
        <f>VLOOKUP($B12,[1]Sheet1!$B$7:$S$59,9,FALSE)</f>
        <v>2</v>
      </c>
      <c r="K12" s="5">
        <f>VLOOKUP($B12,[1]Sheet1!$B$7:$S$59,10,FALSE)</f>
        <v>3</v>
      </c>
      <c r="L12" s="5">
        <f>VLOOKUP($B12,[1]Sheet1!$B$7:$S$59,11,FALSE)</f>
        <v>1</v>
      </c>
      <c r="M12" s="5">
        <f>VLOOKUP($B12,[1]Sheet1!$B$7:$S$59,12,FALSE)</f>
        <v>0</v>
      </c>
      <c r="N12" s="5">
        <f>VLOOKUP($B12,[1]Sheet1!$B$7:$S$59,13,FALSE)</f>
        <v>1</v>
      </c>
      <c r="O12" s="5">
        <f>VLOOKUP($B12,[1]Sheet1!$B$7:$S$59,14,FALSE)</f>
        <v>1</v>
      </c>
      <c r="P12" s="5">
        <f>VLOOKUP($B12,[1]Sheet1!$B$7:$S$59,15,FALSE)</f>
        <v>0</v>
      </c>
      <c r="Q12" s="5">
        <f>VLOOKUP($B12,[1]Sheet1!$B$7:$S$59,16,FALSE)</f>
        <v>5</v>
      </c>
      <c r="R12" s="5">
        <f>VLOOKUP($B12,[1]Sheet1!$B$7:$S$59,17,FALSE)</f>
        <v>5</v>
      </c>
      <c r="S12" s="5">
        <f>VLOOKUP($B12,[1]Sheet1!$B$7:$S$59,18,FALSE)</f>
        <v>6</v>
      </c>
      <c r="T12" s="5">
        <f t="shared" si="0"/>
        <v>35</v>
      </c>
    </row>
    <row r="13" spans="1:20" ht="15.75" customHeight="1" x14ac:dyDescent="0.25">
      <c r="A13" s="4" t="s">
        <v>24</v>
      </c>
      <c r="B13" s="5" t="s">
        <v>31</v>
      </c>
      <c r="C13" s="4" t="s">
        <v>32</v>
      </c>
      <c r="D13" s="5">
        <f>VLOOKUP($B13,[1]Sheet1!$B$7:$S$59,3,FALSE)</f>
        <v>0</v>
      </c>
      <c r="E13" s="5">
        <f>VLOOKUP($B13,[1]Sheet1!$B$7:$S$59,4,FALSE)</f>
        <v>97</v>
      </c>
      <c r="F13" s="5">
        <f>VLOOKUP($B13,[1]Sheet1!$B$7:$S$59,5,FALSE)</f>
        <v>76</v>
      </c>
      <c r="G13" s="5">
        <f>VLOOKUP($B13,[1]Sheet1!$B$7:$S$59,6,FALSE)</f>
        <v>79</v>
      </c>
      <c r="H13" s="5">
        <f>VLOOKUP($B13,[1]Sheet1!$B$7:$S$59,7,FALSE)</f>
        <v>71</v>
      </c>
      <c r="I13" s="5">
        <f>VLOOKUP($B13,[1]Sheet1!$B$7:$S$59,8,FALSE)</f>
        <v>62</v>
      </c>
      <c r="J13" s="5">
        <f>VLOOKUP($B13,[1]Sheet1!$B$7:$S$59,9,FALSE)</f>
        <v>52</v>
      </c>
      <c r="K13" s="5">
        <f>VLOOKUP($B13,[1]Sheet1!$B$7:$S$59,10,FALSE)</f>
        <v>33</v>
      </c>
      <c r="L13" s="5">
        <f>VLOOKUP($B13,[1]Sheet1!$B$7:$S$59,11,FALSE)</f>
        <v>18</v>
      </c>
      <c r="M13" s="5">
        <f>VLOOKUP($B13,[1]Sheet1!$B$7:$S$59,12,FALSE)</f>
        <v>11</v>
      </c>
      <c r="N13" s="5">
        <f>VLOOKUP($B13,[1]Sheet1!$B$7:$S$59,13,FALSE)</f>
        <v>11</v>
      </c>
      <c r="O13" s="5">
        <f>VLOOKUP($B13,[1]Sheet1!$B$7:$S$59,14,FALSE)</f>
        <v>8</v>
      </c>
      <c r="P13" s="5">
        <f>VLOOKUP($B13,[1]Sheet1!$B$7:$S$59,15,FALSE)</f>
        <v>8</v>
      </c>
      <c r="Q13" s="5">
        <f>VLOOKUP($B13,[1]Sheet1!$B$7:$S$59,16,FALSE)</f>
        <v>15</v>
      </c>
      <c r="R13" s="5">
        <f>VLOOKUP($B13,[1]Sheet1!$B$7:$S$59,17,FALSE)</f>
        <v>1</v>
      </c>
      <c r="S13" s="5">
        <f>VLOOKUP($B13,[1]Sheet1!$B$7:$S$59,18,FALSE)</f>
        <v>4</v>
      </c>
      <c r="T13" s="5">
        <f t="shared" si="0"/>
        <v>546</v>
      </c>
    </row>
    <row r="14" spans="1:20" ht="15.75" customHeight="1" x14ac:dyDescent="0.25">
      <c r="A14" s="4" t="s">
        <v>24</v>
      </c>
      <c r="B14" s="5" t="s">
        <v>33</v>
      </c>
      <c r="C14" s="4" t="s">
        <v>34</v>
      </c>
      <c r="D14" s="5">
        <f>VLOOKUP($B14,[1]Sheet1!$B$7:$S$59,3,FALSE)</f>
        <v>0</v>
      </c>
      <c r="E14" s="5">
        <f>VLOOKUP($B14,[1]Sheet1!$B$7:$S$59,4,FALSE)</f>
        <v>36</v>
      </c>
      <c r="F14" s="5">
        <f>VLOOKUP($B14,[1]Sheet1!$B$7:$S$59,5,FALSE)</f>
        <v>35</v>
      </c>
      <c r="G14" s="5">
        <f>VLOOKUP($B14,[1]Sheet1!$B$7:$S$59,6,FALSE)</f>
        <v>42</v>
      </c>
      <c r="H14" s="5">
        <f>VLOOKUP($B14,[1]Sheet1!$B$7:$S$59,7,FALSE)</f>
        <v>46</v>
      </c>
      <c r="I14" s="5">
        <f>VLOOKUP($B14,[1]Sheet1!$B$7:$S$59,8,FALSE)</f>
        <v>16</v>
      </c>
      <c r="J14" s="5">
        <f>VLOOKUP($B14,[1]Sheet1!$B$7:$S$59,9,FALSE)</f>
        <v>21</v>
      </c>
      <c r="K14" s="5">
        <f>VLOOKUP($B14,[1]Sheet1!$B$7:$S$59,10,FALSE)</f>
        <v>27</v>
      </c>
      <c r="L14" s="5">
        <f>VLOOKUP($B14,[1]Sheet1!$B$7:$S$59,11,FALSE)</f>
        <v>10</v>
      </c>
      <c r="M14" s="5">
        <f>VLOOKUP($B14,[1]Sheet1!$B$7:$S$59,12,FALSE)</f>
        <v>11</v>
      </c>
      <c r="N14" s="5">
        <f>VLOOKUP($B14,[1]Sheet1!$B$7:$S$59,13,FALSE)</f>
        <v>5</v>
      </c>
      <c r="O14" s="5">
        <f>VLOOKUP($B14,[1]Sheet1!$B$7:$S$59,14,FALSE)</f>
        <v>4</v>
      </c>
      <c r="P14" s="5">
        <f>VLOOKUP($B14,[1]Sheet1!$B$7:$S$59,15,FALSE)</f>
        <v>1</v>
      </c>
      <c r="Q14" s="5">
        <f>VLOOKUP($B14,[1]Sheet1!$B$7:$S$59,16,FALSE)</f>
        <v>6</v>
      </c>
      <c r="R14" s="5">
        <f>VLOOKUP($B14,[1]Sheet1!$B$7:$S$59,17,FALSE)</f>
        <v>1</v>
      </c>
      <c r="S14" s="5">
        <f>VLOOKUP($B14,[1]Sheet1!$B$7:$S$59,18,FALSE)</f>
        <v>1</v>
      </c>
      <c r="T14" s="5">
        <f t="shared" si="0"/>
        <v>262</v>
      </c>
    </row>
    <row r="15" spans="1:20" ht="15.75" customHeight="1" x14ac:dyDescent="0.25">
      <c r="A15" s="4" t="s">
        <v>24</v>
      </c>
      <c r="B15" s="5" t="s">
        <v>35</v>
      </c>
      <c r="C15" s="4" t="s">
        <v>36</v>
      </c>
      <c r="D15" s="5">
        <f>VLOOKUP($B15,[1]Sheet1!$B$7:$S$59,3,FALSE)</f>
        <v>0</v>
      </c>
      <c r="E15" s="5">
        <f>VLOOKUP($B15,[1]Sheet1!$B$7:$S$59,4,FALSE)</f>
        <v>3</v>
      </c>
      <c r="F15" s="5">
        <f>VLOOKUP($B15,[1]Sheet1!$B$7:$S$59,5,FALSE)</f>
        <v>5</v>
      </c>
      <c r="G15" s="5">
        <f>VLOOKUP($B15,[1]Sheet1!$B$7:$S$59,6,FALSE)</f>
        <v>3</v>
      </c>
      <c r="H15" s="5">
        <f>VLOOKUP($B15,[1]Sheet1!$B$7:$S$59,7,FALSE)</f>
        <v>8</v>
      </c>
      <c r="I15" s="5">
        <f>VLOOKUP($B15,[1]Sheet1!$B$7:$S$59,8,FALSE)</f>
        <v>6</v>
      </c>
      <c r="J15" s="5">
        <f>VLOOKUP($B15,[1]Sheet1!$B$7:$S$59,9,FALSE)</f>
        <v>2</v>
      </c>
      <c r="K15" s="5">
        <f>VLOOKUP($B15,[1]Sheet1!$B$7:$S$59,10,FALSE)</f>
        <v>4</v>
      </c>
      <c r="L15" s="5">
        <f>VLOOKUP($B15,[1]Sheet1!$B$7:$S$59,11,FALSE)</f>
        <v>3</v>
      </c>
      <c r="M15" s="5">
        <f>VLOOKUP($B15,[1]Sheet1!$B$7:$S$59,12,FALSE)</f>
        <v>1</v>
      </c>
      <c r="N15" s="5">
        <f>VLOOKUP($B15,[1]Sheet1!$B$7:$S$59,13,FALSE)</f>
        <v>3</v>
      </c>
      <c r="O15" s="5">
        <f>VLOOKUP($B15,[1]Sheet1!$B$7:$S$59,14,FALSE)</f>
        <v>7</v>
      </c>
      <c r="P15" s="5">
        <f>VLOOKUP($B15,[1]Sheet1!$B$7:$S$59,15,FALSE)</f>
        <v>3</v>
      </c>
      <c r="Q15" s="5">
        <f>VLOOKUP($B15,[1]Sheet1!$B$7:$S$59,16,FALSE)</f>
        <v>6</v>
      </c>
      <c r="R15" s="5">
        <f>VLOOKUP($B15,[1]Sheet1!$B$7:$S$59,17,FALSE)</f>
        <v>2</v>
      </c>
      <c r="S15" s="5">
        <f>VLOOKUP($B15,[1]Sheet1!$B$7:$S$59,18,FALSE)</f>
        <v>1</v>
      </c>
      <c r="T15" s="5">
        <f t="shared" si="0"/>
        <v>57</v>
      </c>
    </row>
    <row r="16" spans="1:20" ht="15.75" customHeight="1" x14ac:dyDescent="0.25">
      <c r="A16" s="4" t="s">
        <v>24</v>
      </c>
      <c r="B16" s="5" t="s">
        <v>37</v>
      </c>
      <c r="C16" s="4" t="s">
        <v>38</v>
      </c>
      <c r="D16" s="5">
        <f>VLOOKUP($B16,[1]Sheet1!$B$7:$S$59,3,FALSE)</f>
        <v>0</v>
      </c>
      <c r="E16" s="5">
        <f>VLOOKUP($B16,[1]Sheet1!$B$7:$S$59,4,FALSE)</f>
        <v>7</v>
      </c>
      <c r="F16" s="5">
        <f>VLOOKUP($B16,[1]Sheet1!$B$7:$S$59,5,FALSE)</f>
        <v>2</v>
      </c>
      <c r="G16" s="5">
        <f>VLOOKUP($B16,[1]Sheet1!$B$7:$S$59,6,FALSE)</f>
        <v>2</v>
      </c>
      <c r="H16" s="5">
        <f>VLOOKUP($B16,[1]Sheet1!$B$7:$S$59,7,FALSE)</f>
        <v>2</v>
      </c>
      <c r="I16" s="5">
        <f>VLOOKUP($B16,[1]Sheet1!$B$7:$S$59,8,FALSE)</f>
        <v>2</v>
      </c>
      <c r="J16" s="5">
        <f>VLOOKUP($B16,[1]Sheet1!$B$7:$S$59,9,FALSE)</f>
        <v>0</v>
      </c>
      <c r="K16" s="5">
        <f>VLOOKUP($B16,[1]Sheet1!$B$7:$S$59,10,FALSE)</f>
        <v>0</v>
      </c>
      <c r="L16" s="5">
        <f>VLOOKUP($B16,[1]Sheet1!$B$7:$S$59,11,FALSE)</f>
        <v>1</v>
      </c>
      <c r="M16" s="5">
        <f>VLOOKUP($B16,[1]Sheet1!$B$7:$S$59,12,FALSE)</f>
        <v>0</v>
      </c>
      <c r="N16" s="5">
        <f>VLOOKUP($B16,[1]Sheet1!$B$7:$S$59,13,FALSE)</f>
        <v>0</v>
      </c>
      <c r="O16" s="5">
        <f>VLOOKUP($B16,[1]Sheet1!$B$7:$S$59,14,FALSE)</f>
        <v>0</v>
      </c>
      <c r="P16" s="5">
        <f>VLOOKUP($B16,[1]Sheet1!$B$7:$S$59,15,FALSE)</f>
        <v>0</v>
      </c>
      <c r="Q16" s="5">
        <f>VLOOKUP($B16,[1]Sheet1!$B$7:$S$59,16,FALSE)</f>
        <v>0</v>
      </c>
      <c r="R16" s="5">
        <f>VLOOKUP($B16,[1]Sheet1!$B$7:$S$59,17,FALSE)</f>
        <v>1</v>
      </c>
      <c r="S16" s="5">
        <f>VLOOKUP($B16,[1]Sheet1!$B$7:$S$59,18,FALSE)</f>
        <v>0</v>
      </c>
      <c r="T16" s="5">
        <f t="shared" si="0"/>
        <v>17</v>
      </c>
    </row>
    <row r="17" spans="1:20" ht="15.75" customHeight="1" x14ac:dyDescent="0.25">
      <c r="A17" s="4" t="s">
        <v>24</v>
      </c>
      <c r="B17" s="5" t="s">
        <v>39</v>
      </c>
      <c r="C17" s="4" t="s">
        <v>40</v>
      </c>
      <c r="D17" s="5">
        <f>VLOOKUP($B17,[1]Sheet1!$B$7:$S$59,3,FALSE)</f>
        <v>0</v>
      </c>
      <c r="E17" s="5">
        <f>VLOOKUP($B17,[1]Sheet1!$B$7:$S$59,4,FALSE)</f>
        <v>3</v>
      </c>
      <c r="F17" s="5">
        <f>VLOOKUP($B17,[1]Sheet1!$B$7:$S$59,5,FALSE)</f>
        <v>0</v>
      </c>
      <c r="G17" s="5">
        <f>VLOOKUP($B17,[1]Sheet1!$B$7:$S$59,6,FALSE)</f>
        <v>4</v>
      </c>
      <c r="H17" s="5">
        <f>VLOOKUP($B17,[1]Sheet1!$B$7:$S$59,7,FALSE)</f>
        <v>4</v>
      </c>
      <c r="I17" s="5">
        <f>VLOOKUP($B17,[1]Sheet1!$B$7:$S$59,8,FALSE)</f>
        <v>2</v>
      </c>
      <c r="J17" s="5">
        <f>VLOOKUP($B17,[1]Sheet1!$B$7:$S$59,9,FALSE)</f>
        <v>0</v>
      </c>
      <c r="K17" s="5">
        <f>VLOOKUP($B17,[1]Sheet1!$B$7:$S$59,10,FALSE)</f>
        <v>1</v>
      </c>
      <c r="L17" s="5">
        <f>VLOOKUP($B17,[1]Sheet1!$B$7:$S$59,11,FALSE)</f>
        <v>1</v>
      </c>
      <c r="M17" s="5">
        <f>VLOOKUP($B17,[1]Sheet1!$B$7:$S$59,12,FALSE)</f>
        <v>1</v>
      </c>
      <c r="N17" s="5">
        <f>VLOOKUP($B17,[1]Sheet1!$B$7:$S$59,13,FALSE)</f>
        <v>1</v>
      </c>
      <c r="O17" s="5">
        <f>VLOOKUP($B17,[1]Sheet1!$B$7:$S$59,14,FALSE)</f>
        <v>1</v>
      </c>
      <c r="P17" s="5">
        <f>VLOOKUP($B17,[1]Sheet1!$B$7:$S$59,15,FALSE)</f>
        <v>0</v>
      </c>
      <c r="Q17" s="5">
        <f>VLOOKUP($B17,[1]Sheet1!$B$7:$S$59,16,FALSE)</f>
        <v>1</v>
      </c>
      <c r="R17" s="5">
        <f>VLOOKUP($B17,[1]Sheet1!$B$7:$S$59,17,FALSE)</f>
        <v>0</v>
      </c>
      <c r="S17" s="5">
        <f>VLOOKUP($B17,[1]Sheet1!$B$7:$S$59,18,FALSE)</f>
        <v>0</v>
      </c>
      <c r="T17" s="5">
        <f t="shared" si="0"/>
        <v>19</v>
      </c>
    </row>
    <row r="18" spans="1:20" ht="15.75" customHeight="1" x14ac:dyDescent="0.25">
      <c r="A18" s="4" t="s">
        <v>24</v>
      </c>
      <c r="B18" s="5" t="s">
        <v>41</v>
      </c>
      <c r="C18" s="4" t="s">
        <v>42</v>
      </c>
      <c r="D18" s="5">
        <f>VLOOKUP($B18,[1]Sheet1!$B$7:$S$59,3,FALSE)</f>
        <v>0</v>
      </c>
      <c r="E18" s="5">
        <f>VLOOKUP($B18,[1]Sheet1!$B$7:$S$59,4,FALSE)</f>
        <v>2</v>
      </c>
      <c r="F18" s="5">
        <f>VLOOKUP($B18,[1]Sheet1!$B$7:$S$59,5,FALSE)</f>
        <v>8</v>
      </c>
      <c r="G18" s="5">
        <f>VLOOKUP($B18,[1]Sheet1!$B$7:$S$59,6,FALSE)</f>
        <v>1</v>
      </c>
      <c r="H18" s="5">
        <f>VLOOKUP($B18,[1]Sheet1!$B$7:$S$59,7,FALSE)</f>
        <v>7</v>
      </c>
      <c r="I18" s="5">
        <f>VLOOKUP($B18,[1]Sheet1!$B$7:$S$59,8,FALSE)</f>
        <v>9</v>
      </c>
      <c r="J18" s="5">
        <f>VLOOKUP($B18,[1]Sheet1!$B$7:$S$59,9,FALSE)</f>
        <v>1</v>
      </c>
      <c r="K18" s="5">
        <f>VLOOKUP($B18,[1]Sheet1!$B$7:$S$59,10,FALSE)</f>
        <v>0</v>
      </c>
      <c r="L18" s="5">
        <f>VLOOKUP($B18,[1]Sheet1!$B$7:$S$59,11,FALSE)</f>
        <v>0</v>
      </c>
      <c r="M18" s="5">
        <f>VLOOKUP($B18,[1]Sheet1!$B$7:$S$59,12,FALSE)</f>
        <v>0</v>
      </c>
      <c r="N18" s="5">
        <f>VLOOKUP($B18,[1]Sheet1!$B$7:$S$59,13,FALSE)</f>
        <v>2</v>
      </c>
      <c r="O18" s="5">
        <f>VLOOKUP($B18,[1]Sheet1!$B$7:$S$59,14,FALSE)</f>
        <v>0</v>
      </c>
      <c r="P18" s="5">
        <f>VLOOKUP($B18,[1]Sheet1!$B$7:$S$59,15,FALSE)</f>
        <v>0</v>
      </c>
      <c r="Q18" s="5">
        <f>VLOOKUP($B18,[1]Sheet1!$B$7:$S$59,16,FALSE)</f>
        <v>0</v>
      </c>
      <c r="R18" s="5">
        <f>VLOOKUP($B18,[1]Sheet1!$B$7:$S$59,17,FALSE)</f>
        <v>0</v>
      </c>
      <c r="S18" s="5">
        <f>VLOOKUP($B18,[1]Sheet1!$B$7:$S$59,18,FALSE)</f>
        <v>1</v>
      </c>
      <c r="T18" s="5">
        <f t="shared" si="0"/>
        <v>31</v>
      </c>
    </row>
    <row r="19" spans="1:20" ht="15.75" customHeight="1" x14ac:dyDescent="0.25">
      <c r="A19" s="4" t="s">
        <v>24</v>
      </c>
      <c r="B19" s="5" t="s">
        <v>43</v>
      </c>
      <c r="C19" s="4" t="s">
        <v>44</v>
      </c>
      <c r="D19" s="5">
        <f>VLOOKUP($B19,[1]Sheet1!$B$7:$S$59,3,FALSE)</f>
        <v>0</v>
      </c>
      <c r="E19" s="5">
        <f>VLOOKUP($B19,[1]Sheet1!$B$7:$S$59,4,FALSE)</f>
        <v>11</v>
      </c>
      <c r="F19" s="5">
        <f>VLOOKUP($B19,[1]Sheet1!$B$7:$S$59,5,FALSE)</f>
        <v>9</v>
      </c>
      <c r="G19" s="5">
        <f>VLOOKUP($B19,[1]Sheet1!$B$7:$S$59,6,FALSE)</f>
        <v>10</v>
      </c>
      <c r="H19" s="5">
        <f>VLOOKUP($B19,[1]Sheet1!$B$7:$S$59,7,FALSE)</f>
        <v>11</v>
      </c>
      <c r="I19" s="5">
        <f>VLOOKUP($B19,[1]Sheet1!$B$7:$S$59,8,FALSE)</f>
        <v>2</v>
      </c>
      <c r="J19" s="5">
        <f>VLOOKUP($B19,[1]Sheet1!$B$7:$S$59,9,FALSE)</f>
        <v>0</v>
      </c>
      <c r="K19" s="5">
        <f>VLOOKUP($B19,[1]Sheet1!$B$7:$S$59,10,FALSE)</f>
        <v>1</v>
      </c>
      <c r="L19" s="5">
        <f>VLOOKUP($B19,[1]Sheet1!$B$7:$S$59,11,FALSE)</f>
        <v>1</v>
      </c>
      <c r="M19" s="5">
        <f>VLOOKUP($B19,[1]Sheet1!$B$7:$S$59,12,FALSE)</f>
        <v>0</v>
      </c>
      <c r="N19" s="5">
        <f>VLOOKUP($B19,[1]Sheet1!$B$7:$S$59,13,FALSE)</f>
        <v>0</v>
      </c>
      <c r="O19" s="5">
        <f>VLOOKUP($B19,[1]Sheet1!$B$7:$S$59,14,FALSE)</f>
        <v>0</v>
      </c>
      <c r="P19" s="5">
        <f>VLOOKUP($B19,[1]Sheet1!$B$7:$S$59,15,FALSE)</f>
        <v>0</v>
      </c>
      <c r="Q19" s="5">
        <f>VLOOKUP($B19,[1]Sheet1!$B$7:$S$59,16,FALSE)</f>
        <v>1</v>
      </c>
      <c r="R19" s="5">
        <f>VLOOKUP($B19,[1]Sheet1!$B$7:$S$59,17,FALSE)</f>
        <v>0</v>
      </c>
      <c r="S19" s="5">
        <f>VLOOKUP($B19,[1]Sheet1!$B$7:$S$59,18,FALSE)</f>
        <v>0</v>
      </c>
      <c r="T19" s="5">
        <f t="shared" si="0"/>
        <v>46</v>
      </c>
    </row>
    <row r="20" spans="1:20" ht="15.75" customHeight="1" x14ac:dyDescent="0.25">
      <c r="A20" s="4" t="s">
        <v>45</v>
      </c>
      <c r="B20" s="5" t="s">
        <v>46</v>
      </c>
      <c r="C20" s="4" t="s">
        <v>47</v>
      </c>
      <c r="D20" s="5">
        <f>VLOOKUP($B20,[1]Sheet1!$B$7:$S$59,3,FALSE)</f>
        <v>1</v>
      </c>
      <c r="E20" s="5">
        <f>VLOOKUP($B20,[1]Sheet1!$B$7:$S$59,4,FALSE)</f>
        <v>5</v>
      </c>
      <c r="F20" s="5">
        <f>VLOOKUP($B20,[1]Sheet1!$B$7:$S$59,5,FALSE)</f>
        <v>4</v>
      </c>
      <c r="G20" s="5">
        <f>VLOOKUP($B20,[1]Sheet1!$B$7:$S$59,6,FALSE)</f>
        <v>2</v>
      </c>
      <c r="H20" s="5">
        <f>VLOOKUP($B20,[1]Sheet1!$B$7:$S$59,7,FALSE)</f>
        <v>9</v>
      </c>
      <c r="I20" s="5">
        <f>VLOOKUP($B20,[1]Sheet1!$B$7:$S$59,8,FALSE)</f>
        <v>2</v>
      </c>
      <c r="J20" s="5">
        <f>VLOOKUP($B20,[1]Sheet1!$B$7:$S$59,9,FALSE)</f>
        <v>3</v>
      </c>
      <c r="K20" s="5">
        <f>VLOOKUP($B20,[1]Sheet1!$B$7:$S$59,10,FALSE)</f>
        <v>7</v>
      </c>
      <c r="L20" s="5">
        <f>VLOOKUP($B20,[1]Sheet1!$B$7:$S$59,11,FALSE)</f>
        <v>2</v>
      </c>
      <c r="M20" s="5">
        <f>VLOOKUP($B20,[1]Sheet1!$B$7:$S$59,12,FALSE)</f>
        <v>5</v>
      </c>
      <c r="N20" s="5">
        <f>VLOOKUP($B20,[1]Sheet1!$B$7:$S$59,13,FALSE)</f>
        <v>1</v>
      </c>
      <c r="O20" s="5">
        <f>VLOOKUP($B20,[1]Sheet1!$B$7:$S$59,14,FALSE)</f>
        <v>5</v>
      </c>
      <c r="P20" s="5">
        <f>VLOOKUP($B20,[1]Sheet1!$B$7:$S$59,15,FALSE)</f>
        <v>5</v>
      </c>
      <c r="Q20" s="5">
        <f>VLOOKUP($B20,[1]Sheet1!$B$7:$S$59,16,FALSE)</f>
        <v>4</v>
      </c>
      <c r="R20" s="5">
        <f>VLOOKUP($B20,[1]Sheet1!$B$7:$S$59,17,FALSE)</f>
        <v>2</v>
      </c>
      <c r="S20" s="5">
        <f>VLOOKUP($B20,[1]Sheet1!$B$7:$S$59,18,FALSE)</f>
        <v>4</v>
      </c>
      <c r="T20" s="5">
        <f t="shared" si="0"/>
        <v>61</v>
      </c>
    </row>
    <row r="21" spans="1:20" ht="15.75" customHeight="1" x14ac:dyDescent="0.25">
      <c r="A21" s="4" t="s">
        <v>45</v>
      </c>
      <c r="B21" s="5" t="s">
        <v>48</v>
      </c>
      <c r="C21" s="4" t="s">
        <v>49</v>
      </c>
      <c r="D21" s="5">
        <f>VLOOKUP($B21,[1]Sheet1!$B$7:$S$59,3,FALSE)</f>
        <v>0</v>
      </c>
      <c r="E21" s="5">
        <f>VLOOKUP($B21,[1]Sheet1!$B$7:$S$59,4,FALSE)</f>
        <v>3</v>
      </c>
      <c r="F21" s="5">
        <f>VLOOKUP($B21,[1]Sheet1!$B$7:$S$59,5,FALSE)</f>
        <v>0</v>
      </c>
      <c r="G21" s="5">
        <f>VLOOKUP($B21,[1]Sheet1!$B$7:$S$59,6,FALSE)</f>
        <v>0</v>
      </c>
      <c r="H21" s="5">
        <f>VLOOKUP($B21,[1]Sheet1!$B$7:$S$59,7,FALSE)</f>
        <v>1</v>
      </c>
      <c r="I21" s="5">
        <f>VLOOKUP($B21,[1]Sheet1!$B$7:$S$59,8,FALSE)</f>
        <v>1</v>
      </c>
      <c r="J21" s="5">
        <f>VLOOKUP($B21,[1]Sheet1!$B$7:$S$59,9,FALSE)</f>
        <v>1</v>
      </c>
      <c r="K21" s="5">
        <f>VLOOKUP($B21,[1]Sheet1!$B$7:$S$59,10,FALSE)</f>
        <v>2</v>
      </c>
      <c r="L21" s="5">
        <f>VLOOKUP($B21,[1]Sheet1!$B$7:$S$59,11,FALSE)</f>
        <v>1</v>
      </c>
      <c r="M21" s="5">
        <f>VLOOKUP($B21,[1]Sheet1!$B$7:$S$59,12,FALSE)</f>
        <v>0</v>
      </c>
      <c r="N21" s="5">
        <f>VLOOKUP($B21,[1]Sheet1!$B$7:$S$59,13,FALSE)</f>
        <v>0</v>
      </c>
      <c r="O21" s="5">
        <f>VLOOKUP($B21,[1]Sheet1!$B$7:$S$59,14,FALSE)</f>
        <v>0</v>
      </c>
      <c r="P21" s="5">
        <f>VLOOKUP($B21,[1]Sheet1!$B$7:$S$59,15,FALSE)</f>
        <v>0</v>
      </c>
      <c r="Q21" s="5">
        <f>VLOOKUP($B21,[1]Sheet1!$B$7:$S$59,16,FALSE)</f>
        <v>2</v>
      </c>
      <c r="R21" s="5">
        <f>VLOOKUP($B21,[1]Sheet1!$B$7:$S$59,17,FALSE)</f>
        <v>0</v>
      </c>
      <c r="S21" s="5">
        <f>VLOOKUP($B21,[1]Sheet1!$B$7:$S$59,18,FALSE)</f>
        <v>5</v>
      </c>
      <c r="T21" s="5">
        <f t="shared" si="0"/>
        <v>16</v>
      </c>
    </row>
    <row r="22" spans="1:20" ht="13.2" x14ac:dyDescent="0.25">
      <c r="A22" s="4" t="s">
        <v>45</v>
      </c>
      <c r="B22" s="5" t="s">
        <v>50</v>
      </c>
      <c r="C22" s="4" t="s">
        <v>51</v>
      </c>
      <c r="D22" s="5">
        <f>VLOOKUP($B22,[1]Sheet1!$B$7:$S$59,3,FALSE)</f>
        <v>0</v>
      </c>
      <c r="E22" s="5">
        <f>VLOOKUP($B22,[1]Sheet1!$B$7:$S$59,4,FALSE)</f>
        <v>7</v>
      </c>
      <c r="F22" s="5">
        <f>VLOOKUP($B22,[1]Sheet1!$B$7:$S$59,5,FALSE)</f>
        <v>3</v>
      </c>
      <c r="G22" s="5">
        <f>VLOOKUP($B22,[1]Sheet1!$B$7:$S$59,6,FALSE)</f>
        <v>3</v>
      </c>
      <c r="H22" s="5">
        <f>VLOOKUP($B22,[1]Sheet1!$B$7:$S$59,7,FALSE)</f>
        <v>2</v>
      </c>
      <c r="I22" s="5">
        <f>VLOOKUP($B22,[1]Sheet1!$B$7:$S$59,8,FALSE)</f>
        <v>4</v>
      </c>
      <c r="J22" s="5">
        <f>VLOOKUP($B22,[1]Sheet1!$B$7:$S$59,9,FALSE)</f>
        <v>3</v>
      </c>
      <c r="K22" s="5">
        <f>VLOOKUP($B22,[1]Sheet1!$B$7:$S$59,10,FALSE)</f>
        <v>2</v>
      </c>
      <c r="L22" s="5">
        <f>VLOOKUP($B22,[1]Sheet1!$B$7:$S$59,11,FALSE)</f>
        <v>1</v>
      </c>
      <c r="M22" s="5">
        <f>VLOOKUP($B22,[1]Sheet1!$B$7:$S$59,12,FALSE)</f>
        <v>0</v>
      </c>
      <c r="N22" s="5">
        <f>VLOOKUP($B22,[1]Sheet1!$B$7:$S$59,13,FALSE)</f>
        <v>0</v>
      </c>
      <c r="O22" s="5">
        <f>VLOOKUP($B22,[1]Sheet1!$B$7:$S$59,14,FALSE)</f>
        <v>1</v>
      </c>
      <c r="P22" s="5">
        <f>VLOOKUP($B22,[1]Sheet1!$B$7:$S$59,15,FALSE)</f>
        <v>0</v>
      </c>
      <c r="Q22" s="5">
        <f>VLOOKUP($B22,[1]Sheet1!$B$7:$S$59,16,FALSE)</f>
        <v>2</v>
      </c>
      <c r="R22" s="5">
        <f>VLOOKUP($B22,[1]Sheet1!$B$7:$S$59,17,FALSE)</f>
        <v>1</v>
      </c>
      <c r="S22" s="5">
        <f>VLOOKUP($B22,[1]Sheet1!$B$7:$S$59,18,FALSE)</f>
        <v>2</v>
      </c>
      <c r="T22" s="5">
        <f t="shared" si="0"/>
        <v>31</v>
      </c>
    </row>
    <row r="23" spans="1:20" ht="26.4" x14ac:dyDescent="0.25">
      <c r="A23" s="4" t="s">
        <v>45</v>
      </c>
      <c r="B23" s="5" t="s">
        <v>52</v>
      </c>
      <c r="C23" s="4" t="s">
        <v>53</v>
      </c>
      <c r="D23" s="5">
        <f>VLOOKUP($B23,[1]Sheet1!$B$7:$S$59,3,FALSE)</f>
        <v>1</v>
      </c>
      <c r="E23" s="5">
        <f>VLOOKUP($B23,[1]Sheet1!$B$7:$S$59,4,FALSE)</f>
        <v>14</v>
      </c>
      <c r="F23" s="5">
        <f>VLOOKUP($B23,[1]Sheet1!$B$7:$S$59,5,FALSE)</f>
        <v>19</v>
      </c>
      <c r="G23" s="5">
        <f>VLOOKUP($B23,[1]Sheet1!$B$7:$S$59,6,FALSE)</f>
        <v>15</v>
      </c>
      <c r="H23" s="5">
        <f>VLOOKUP($B23,[1]Sheet1!$B$7:$S$59,7,FALSE)</f>
        <v>15</v>
      </c>
      <c r="I23" s="5">
        <f>VLOOKUP($B23,[1]Sheet1!$B$7:$S$59,8,FALSE)</f>
        <v>20</v>
      </c>
      <c r="J23" s="5">
        <f>VLOOKUP($B23,[1]Sheet1!$B$7:$S$59,9,FALSE)</f>
        <v>5</v>
      </c>
      <c r="K23" s="5">
        <f>VLOOKUP($B23,[1]Sheet1!$B$7:$S$59,10,FALSE)</f>
        <v>2</v>
      </c>
      <c r="L23" s="5">
        <f>VLOOKUP($B23,[1]Sheet1!$B$7:$S$59,11,FALSE)</f>
        <v>3</v>
      </c>
      <c r="M23" s="5">
        <f>VLOOKUP($B23,[1]Sheet1!$B$7:$S$59,12,FALSE)</f>
        <v>4</v>
      </c>
      <c r="N23" s="5">
        <f>VLOOKUP($B23,[1]Sheet1!$B$7:$S$59,13,FALSE)</f>
        <v>2</v>
      </c>
      <c r="O23" s="5">
        <f>VLOOKUP($B23,[1]Sheet1!$B$7:$S$59,14,FALSE)</f>
        <v>3</v>
      </c>
      <c r="P23" s="5">
        <f>VLOOKUP($B23,[1]Sheet1!$B$7:$S$59,15,FALSE)</f>
        <v>1</v>
      </c>
      <c r="Q23" s="5">
        <f>VLOOKUP($B23,[1]Sheet1!$B$7:$S$59,16,FALSE)</f>
        <v>5</v>
      </c>
      <c r="R23" s="5">
        <f>VLOOKUP($B23,[1]Sheet1!$B$7:$S$59,17,FALSE)</f>
        <v>3</v>
      </c>
      <c r="S23" s="5">
        <f>VLOOKUP($B23,[1]Sheet1!$B$7:$S$59,18,FALSE)</f>
        <v>1</v>
      </c>
      <c r="T23" s="5">
        <f t="shared" si="0"/>
        <v>113</v>
      </c>
    </row>
    <row r="24" spans="1:20" ht="13.2" x14ac:dyDescent="0.25">
      <c r="A24" s="4" t="s">
        <v>45</v>
      </c>
      <c r="B24" s="5" t="s">
        <v>54</v>
      </c>
      <c r="C24" s="4" t="s">
        <v>55</v>
      </c>
      <c r="D24" s="5">
        <f>VLOOKUP($B24,[1]Sheet1!$B$7:$S$59,3,FALSE)</f>
        <v>0</v>
      </c>
      <c r="E24" s="5">
        <f>VLOOKUP($B24,[1]Sheet1!$B$7:$S$59,4,FALSE)</f>
        <v>4</v>
      </c>
      <c r="F24" s="5">
        <f>VLOOKUP($B24,[1]Sheet1!$B$7:$S$59,5,FALSE)</f>
        <v>4</v>
      </c>
      <c r="G24" s="5">
        <f>VLOOKUP($B24,[1]Sheet1!$B$7:$S$59,6,FALSE)</f>
        <v>2</v>
      </c>
      <c r="H24" s="5">
        <f>VLOOKUP($B24,[1]Sheet1!$B$7:$S$59,7,FALSE)</f>
        <v>0</v>
      </c>
      <c r="I24" s="5">
        <f>VLOOKUP($B24,[1]Sheet1!$B$7:$S$59,8,FALSE)</f>
        <v>1</v>
      </c>
      <c r="J24" s="5">
        <f>VLOOKUP($B24,[1]Sheet1!$B$7:$S$59,9,FALSE)</f>
        <v>3</v>
      </c>
      <c r="K24" s="5">
        <f>VLOOKUP($B24,[1]Sheet1!$B$7:$S$59,10,FALSE)</f>
        <v>3</v>
      </c>
      <c r="L24" s="5">
        <f>VLOOKUP($B24,[1]Sheet1!$B$7:$S$59,11,FALSE)</f>
        <v>1</v>
      </c>
      <c r="M24" s="5">
        <f>VLOOKUP($B24,[1]Sheet1!$B$7:$S$59,12,FALSE)</f>
        <v>1</v>
      </c>
      <c r="N24" s="5">
        <f>VLOOKUP($B24,[1]Sheet1!$B$7:$S$59,13,FALSE)</f>
        <v>1</v>
      </c>
      <c r="O24" s="5">
        <f>VLOOKUP($B24,[1]Sheet1!$B$7:$S$59,14,FALSE)</f>
        <v>1</v>
      </c>
      <c r="P24" s="5">
        <f>VLOOKUP($B24,[1]Sheet1!$B$7:$S$59,15,FALSE)</f>
        <v>0</v>
      </c>
      <c r="Q24" s="5">
        <f>VLOOKUP($B24,[1]Sheet1!$B$7:$S$59,16,FALSE)</f>
        <v>1</v>
      </c>
      <c r="R24" s="5">
        <f>VLOOKUP($B24,[1]Sheet1!$B$7:$S$59,17,FALSE)</f>
        <v>1</v>
      </c>
      <c r="S24" s="5">
        <f>VLOOKUP($B24,[1]Sheet1!$B$7:$S$59,18,FALSE)</f>
        <v>1</v>
      </c>
      <c r="T24" s="5">
        <f t="shared" si="0"/>
        <v>24</v>
      </c>
    </row>
    <row r="25" spans="1:20" ht="13.2" x14ac:dyDescent="0.25">
      <c r="A25" s="4" t="s">
        <v>45</v>
      </c>
      <c r="B25" s="5" t="s">
        <v>56</v>
      </c>
      <c r="C25" s="4" t="s">
        <v>57</v>
      </c>
      <c r="D25" s="5">
        <f>VLOOKUP($B25,[1]Sheet1!$B$7:$S$59,3,FALSE)</f>
        <v>1</v>
      </c>
      <c r="E25" s="5">
        <f>VLOOKUP($B25,[1]Sheet1!$B$7:$S$59,4,FALSE)</f>
        <v>2</v>
      </c>
      <c r="F25" s="5">
        <f>VLOOKUP($B25,[1]Sheet1!$B$7:$S$59,5,FALSE)</f>
        <v>8</v>
      </c>
      <c r="G25" s="5">
        <f>VLOOKUP($B25,[1]Sheet1!$B$7:$S$59,6,FALSE)</f>
        <v>9</v>
      </c>
      <c r="H25" s="5">
        <f>VLOOKUP($B25,[1]Sheet1!$B$7:$S$59,7,FALSE)</f>
        <v>8</v>
      </c>
      <c r="I25" s="5">
        <f>VLOOKUP($B25,[1]Sheet1!$B$7:$S$59,8,FALSE)</f>
        <v>10</v>
      </c>
      <c r="J25" s="5">
        <f>VLOOKUP($B25,[1]Sheet1!$B$7:$S$59,9,FALSE)</f>
        <v>10</v>
      </c>
      <c r="K25" s="5">
        <f>VLOOKUP($B25,[1]Sheet1!$B$7:$S$59,10,FALSE)</f>
        <v>8</v>
      </c>
      <c r="L25" s="5">
        <f>VLOOKUP($B25,[1]Sheet1!$B$7:$S$59,11,FALSE)</f>
        <v>2</v>
      </c>
      <c r="M25" s="5">
        <f>VLOOKUP($B25,[1]Sheet1!$B$7:$S$59,12,FALSE)</f>
        <v>4</v>
      </c>
      <c r="N25" s="5">
        <f>VLOOKUP($B25,[1]Sheet1!$B$7:$S$59,13,FALSE)</f>
        <v>5</v>
      </c>
      <c r="O25" s="5">
        <f>VLOOKUP($B25,[1]Sheet1!$B$7:$S$59,14,FALSE)</f>
        <v>3</v>
      </c>
      <c r="P25" s="5">
        <f>VLOOKUP($B25,[1]Sheet1!$B$7:$S$59,15,FALSE)</f>
        <v>1</v>
      </c>
      <c r="Q25" s="5">
        <f>VLOOKUP($B25,[1]Sheet1!$B$7:$S$59,16,FALSE)</f>
        <v>3</v>
      </c>
      <c r="R25" s="5">
        <f>VLOOKUP($B25,[1]Sheet1!$B$7:$S$59,17,FALSE)</f>
        <v>4</v>
      </c>
      <c r="S25" s="5">
        <f>VLOOKUP($B25,[1]Sheet1!$B$7:$S$59,18,FALSE)</f>
        <v>5</v>
      </c>
      <c r="T25" s="5">
        <f t="shared" si="0"/>
        <v>83</v>
      </c>
    </row>
    <row r="26" spans="1:20" ht="13.2" x14ac:dyDescent="0.25">
      <c r="A26" s="4" t="s">
        <v>45</v>
      </c>
      <c r="B26" s="5" t="s">
        <v>58</v>
      </c>
      <c r="C26" s="4" t="s">
        <v>34</v>
      </c>
      <c r="D26" s="5">
        <f>VLOOKUP($B26,[1]Sheet1!$B$7:$S$59,3,FALSE)</f>
        <v>0</v>
      </c>
      <c r="E26" s="5">
        <f>VLOOKUP($B26,[1]Sheet1!$B$7:$S$59,4,FALSE)</f>
        <v>8</v>
      </c>
      <c r="F26" s="5">
        <f>VLOOKUP($B26,[1]Sheet1!$B$7:$S$59,5,FALSE)</f>
        <v>4</v>
      </c>
      <c r="G26" s="5">
        <f>VLOOKUP($B26,[1]Sheet1!$B$7:$S$59,6,FALSE)</f>
        <v>8</v>
      </c>
      <c r="H26" s="5">
        <f>VLOOKUP($B26,[1]Sheet1!$B$7:$S$59,7,FALSE)</f>
        <v>12</v>
      </c>
      <c r="I26" s="5">
        <f>VLOOKUP($B26,[1]Sheet1!$B$7:$S$59,8,FALSE)</f>
        <v>10</v>
      </c>
      <c r="J26" s="5">
        <f>VLOOKUP($B26,[1]Sheet1!$B$7:$S$59,9,FALSE)</f>
        <v>11</v>
      </c>
      <c r="K26" s="5">
        <f>VLOOKUP($B26,[1]Sheet1!$B$7:$S$59,10,FALSE)</f>
        <v>10</v>
      </c>
      <c r="L26" s="5">
        <f>VLOOKUP($B26,[1]Sheet1!$B$7:$S$59,11,FALSE)</f>
        <v>11</v>
      </c>
      <c r="M26" s="5">
        <f>VLOOKUP($B26,[1]Sheet1!$B$7:$S$59,12,FALSE)</f>
        <v>7</v>
      </c>
      <c r="N26" s="5">
        <f>VLOOKUP($B26,[1]Sheet1!$B$7:$S$59,13,FALSE)</f>
        <v>4</v>
      </c>
      <c r="O26" s="5">
        <f>VLOOKUP($B26,[1]Sheet1!$B$7:$S$59,14,FALSE)</f>
        <v>5</v>
      </c>
      <c r="P26" s="5">
        <f>VLOOKUP($B26,[1]Sheet1!$B$7:$S$59,15,FALSE)</f>
        <v>2</v>
      </c>
      <c r="Q26" s="5">
        <f>VLOOKUP($B26,[1]Sheet1!$B$7:$S$59,16,FALSE)</f>
        <v>9</v>
      </c>
      <c r="R26" s="5">
        <f>VLOOKUP($B26,[1]Sheet1!$B$7:$S$59,17,FALSE)</f>
        <v>5</v>
      </c>
      <c r="S26" s="5">
        <f>VLOOKUP($B26,[1]Sheet1!$B$7:$S$59,18,FALSE)</f>
        <v>7</v>
      </c>
      <c r="T26" s="5">
        <f t="shared" si="0"/>
        <v>113</v>
      </c>
    </row>
    <row r="27" spans="1:20" ht="13.2" x14ac:dyDescent="0.25">
      <c r="A27" s="4" t="s">
        <v>45</v>
      </c>
      <c r="B27" s="5" t="s">
        <v>59</v>
      </c>
      <c r="C27" s="4" t="s">
        <v>36</v>
      </c>
      <c r="D27" s="5">
        <f>VLOOKUP($B27,[1]Sheet1!$B$7:$S$59,3,FALSE)</f>
        <v>0</v>
      </c>
      <c r="E27" s="5">
        <f>VLOOKUP($B27,[1]Sheet1!$B$7:$S$59,4,FALSE)</f>
        <v>3</v>
      </c>
      <c r="F27" s="5">
        <f>VLOOKUP($B27,[1]Sheet1!$B$7:$S$59,5,FALSE)</f>
        <v>1</v>
      </c>
      <c r="G27" s="5">
        <f>VLOOKUP($B27,[1]Sheet1!$B$7:$S$59,6,FALSE)</f>
        <v>6</v>
      </c>
      <c r="H27" s="5">
        <f>VLOOKUP($B27,[1]Sheet1!$B$7:$S$59,7,FALSE)</f>
        <v>2</v>
      </c>
      <c r="I27" s="5">
        <f>VLOOKUP($B27,[1]Sheet1!$B$7:$S$59,8,FALSE)</f>
        <v>4</v>
      </c>
      <c r="J27" s="5">
        <f>VLOOKUP($B27,[1]Sheet1!$B$7:$S$59,9,FALSE)</f>
        <v>4</v>
      </c>
      <c r="K27" s="5">
        <f>VLOOKUP($B27,[1]Sheet1!$B$7:$S$59,10,FALSE)</f>
        <v>7</v>
      </c>
      <c r="L27" s="5">
        <f>VLOOKUP($B27,[1]Sheet1!$B$7:$S$59,11,FALSE)</f>
        <v>5</v>
      </c>
      <c r="M27" s="5">
        <f>VLOOKUP($B27,[1]Sheet1!$B$7:$S$59,12,FALSE)</f>
        <v>2</v>
      </c>
      <c r="N27" s="5">
        <f>VLOOKUP($B27,[1]Sheet1!$B$7:$S$59,13,FALSE)</f>
        <v>1</v>
      </c>
      <c r="O27" s="5">
        <f>VLOOKUP($B27,[1]Sheet1!$B$7:$S$59,14,FALSE)</f>
        <v>0</v>
      </c>
      <c r="P27" s="5">
        <f>VLOOKUP($B27,[1]Sheet1!$B$7:$S$59,15,FALSE)</f>
        <v>2</v>
      </c>
      <c r="Q27" s="5">
        <f>VLOOKUP($B27,[1]Sheet1!$B$7:$S$59,16,FALSE)</f>
        <v>7</v>
      </c>
      <c r="R27" s="5">
        <f>VLOOKUP($B27,[1]Sheet1!$B$7:$S$59,17,FALSE)</f>
        <v>1</v>
      </c>
      <c r="S27" s="5">
        <f>VLOOKUP($B27,[1]Sheet1!$B$7:$S$59,18,FALSE)</f>
        <v>1</v>
      </c>
      <c r="T27" s="5">
        <f t="shared" si="0"/>
        <v>46</v>
      </c>
    </row>
    <row r="28" spans="1:20" ht="26.4" x14ac:dyDescent="0.25">
      <c r="A28" s="4" t="s">
        <v>45</v>
      </c>
      <c r="B28" s="5" t="s">
        <v>60</v>
      </c>
      <c r="C28" s="4" t="s">
        <v>38</v>
      </c>
      <c r="D28" s="5">
        <f>VLOOKUP($B28,[1]Sheet1!$B$7:$S$59,3,FALSE)</f>
        <v>0</v>
      </c>
      <c r="E28" s="5">
        <f>VLOOKUP($B28,[1]Sheet1!$B$7:$S$59,4,FALSE)</f>
        <v>2</v>
      </c>
      <c r="F28" s="5">
        <f>VLOOKUP($B28,[1]Sheet1!$B$7:$S$59,5,FALSE)</f>
        <v>6</v>
      </c>
      <c r="G28" s="5">
        <f>VLOOKUP($B28,[1]Sheet1!$B$7:$S$59,6,FALSE)</f>
        <v>0</v>
      </c>
      <c r="H28" s="5">
        <f>VLOOKUP($B28,[1]Sheet1!$B$7:$S$59,7,FALSE)</f>
        <v>4</v>
      </c>
      <c r="I28" s="5">
        <f>VLOOKUP($B28,[1]Sheet1!$B$7:$S$59,8,FALSE)</f>
        <v>3</v>
      </c>
      <c r="J28" s="5">
        <f>VLOOKUP($B28,[1]Sheet1!$B$7:$S$59,9,FALSE)</f>
        <v>0</v>
      </c>
      <c r="K28" s="5">
        <f>VLOOKUP($B28,[1]Sheet1!$B$7:$S$59,10,FALSE)</f>
        <v>1</v>
      </c>
      <c r="L28" s="5">
        <f>VLOOKUP($B28,[1]Sheet1!$B$7:$S$59,11,FALSE)</f>
        <v>0</v>
      </c>
      <c r="M28" s="5">
        <f>VLOOKUP($B28,[1]Sheet1!$B$7:$S$59,12,FALSE)</f>
        <v>0</v>
      </c>
      <c r="N28" s="5">
        <f>VLOOKUP($B28,[1]Sheet1!$B$7:$S$59,13,FALSE)</f>
        <v>1</v>
      </c>
      <c r="O28" s="5">
        <f>VLOOKUP($B28,[1]Sheet1!$B$7:$S$59,14,FALSE)</f>
        <v>0</v>
      </c>
      <c r="P28" s="5">
        <f>VLOOKUP($B28,[1]Sheet1!$B$7:$S$59,15,FALSE)</f>
        <v>0</v>
      </c>
      <c r="Q28" s="5">
        <f>VLOOKUP($B28,[1]Sheet1!$B$7:$S$59,16,FALSE)</f>
        <v>7</v>
      </c>
      <c r="R28" s="5">
        <f>VLOOKUP($B28,[1]Sheet1!$B$7:$S$59,17,FALSE)</f>
        <v>3</v>
      </c>
      <c r="S28" s="5">
        <f>VLOOKUP($B28,[1]Sheet1!$B$7:$S$59,18,FALSE)</f>
        <v>0</v>
      </c>
      <c r="T28" s="5">
        <f t="shared" si="0"/>
        <v>27</v>
      </c>
    </row>
    <row r="29" spans="1:20" ht="26.4" x14ac:dyDescent="0.25">
      <c r="A29" s="4" t="s">
        <v>45</v>
      </c>
      <c r="B29" s="5" t="s">
        <v>61</v>
      </c>
      <c r="C29" s="4" t="s">
        <v>62</v>
      </c>
      <c r="D29" s="5">
        <f>VLOOKUP($B29,[1]Sheet1!$B$7:$S$59,3,FALSE)</f>
        <v>0</v>
      </c>
      <c r="E29" s="5">
        <f>VLOOKUP($B29,[1]Sheet1!$B$7:$S$59,4,FALSE)</f>
        <v>0</v>
      </c>
      <c r="F29" s="5">
        <f>VLOOKUP($B29,[1]Sheet1!$B$7:$S$59,5,FALSE)</f>
        <v>0</v>
      </c>
      <c r="G29" s="5">
        <f>VLOOKUP($B29,[1]Sheet1!$B$7:$S$59,6,FALSE)</f>
        <v>0</v>
      </c>
      <c r="H29" s="5">
        <f>VLOOKUP($B29,[1]Sheet1!$B$7:$S$59,7,FALSE)</f>
        <v>0</v>
      </c>
      <c r="I29" s="5">
        <f>VLOOKUP($B29,[1]Sheet1!$B$7:$S$59,8,FALSE)</f>
        <v>1</v>
      </c>
      <c r="J29" s="5">
        <f>VLOOKUP($B29,[1]Sheet1!$B$7:$S$59,9,FALSE)</f>
        <v>2</v>
      </c>
      <c r="K29" s="5">
        <f>VLOOKUP($B29,[1]Sheet1!$B$7:$S$59,10,FALSE)</f>
        <v>0</v>
      </c>
      <c r="L29" s="5">
        <f>VLOOKUP($B29,[1]Sheet1!$B$7:$S$59,11,FALSE)</f>
        <v>1</v>
      </c>
      <c r="M29" s="5">
        <f>VLOOKUP($B29,[1]Sheet1!$B$7:$S$59,12,FALSE)</f>
        <v>0</v>
      </c>
      <c r="N29" s="5">
        <f>VLOOKUP($B29,[1]Sheet1!$B$7:$S$59,13,FALSE)</f>
        <v>0</v>
      </c>
      <c r="O29" s="5">
        <f>VLOOKUP($B29,[1]Sheet1!$B$7:$S$59,14,FALSE)</f>
        <v>2</v>
      </c>
      <c r="P29" s="5">
        <f>VLOOKUP($B29,[1]Sheet1!$B$7:$S$59,15,FALSE)</f>
        <v>0</v>
      </c>
      <c r="Q29" s="5">
        <f>VLOOKUP($B29,[1]Sheet1!$B$7:$S$59,16,FALSE)</f>
        <v>2</v>
      </c>
      <c r="R29" s="5">
        <f>VLOOKUP($B29,[1]Sheet1!$B$7:$S$59,17,FALSE)</f>
        <v>1</v>
      </c>
      <c r="S29" s="5">
        <f>VLOOKUP($B29,[1]Sheet1!$B$7:$S$59,18,FALSE)</f>
        <v>0</v>
      </c>
      <c r="T29" s="5">
        <f t="shared" si="0"/>
        <v>9</v>
      </c>
    </row>
    <row r="30" spans="1:20" ht="26.4" x14ac:dyDescent="0.25">
      <c r="A30" s="4" t="s">
        <v>45</v>
      </c>
      <c r="B30" s="5" t="s">
        <v>63</v>
      </c>
      <c r="C30" s="4" t="s">
        <v>64</v>
      </c>
      <c r="D30" s="5">
        <f>VLOOKUP($B30,[1]Sheet1!$B$7:$S$59,3,FALSE)</f>
        <v>0</v>
      </c>
      <c r="E30" s="5">
        <f>VLOOKUP($B30,[1]Sheet1!$B$7:$S$59,4,FALSE)</f>
        <v>1</v>
      </c>
      <c r="F30" s="5">
        <f>VLOOKUP($B30,[1]Sheet1!$B$7:$S$59,5,FALSE)</f>
        <v>0</v>
      </c>
      <c r="G30" s="5">
        <f>VLOOKUP($B30,[1]Sheet1!$B$7:$S$59,6,FALSE)</f>
        <v>1</v>
      </c>
      <c r="H30" s="5">
        <f>VLOOKUP($B30,[1]Sheet1!$B$7:$S$59,7,FALSE)</f>
        <v>0</v>
      </c>
      <c r="I30" s="5">
        <f>VLOOKUP($B30,[1]Sheet1!$B$7:$S$59,8,FALSE)</f>
        <v>1</v>
      </c>
      <c r="J30" s="5">
        <f>VLOOKUP($B30,[1]Sheet1!$B$7:$S$59,9,FALSE)</f>
        <v>0</v>
      </c>
      <c r="K30" s="5">
        <f>VLOOKUP($B30,[1]Sheet1!$B$7:$S$59,10,FALSE)</f>
        <v>0</v>
      </c>
      <c r="L30" s="5">
        <f>VLOOKUP($B30,[1]Sheet1!$B$7:$S$59,11,FALSE)</f>
        <v>1</v>
      </c>
      <c r="M30" s="5">
        <f>VLOOKUP($B30,[1]Sheet1!$B$7:$S$59,12,FALSE)</f>
        <v>0</v>
      </c>
      <c r="N30" s="5">
        <f>VLOOKUP($B30,[1]Sheet1!$B$7:$S$59,13,FALSE)</f>
        <v>0</v>
      </c>
      <c r="O30" s="5">
        <f>VLOOKUP($B30,[1]Sheet1!$B$7:$S$59,14,FALSE)</f>
        <v>0</v>
      </c>
      <c r="P30" s="5">
        <f>VLOOKUP($B30,[1]Sheet1!$B$7:$S$59,15,FALSE)</f>
        <v>0</v>
      </c>
      <c r="Q30" s="5">
        <f>VLOOKUP($B30,[1]Sheet1!$B$7:$S$59,16,FALSE)</f>
        <v>1</v>
      </c>
      <c r="R30" s="5">
        <f>VLOOKUP($B30,[1]Sheet1!$B$7:$S$59,17,FALSE)</f>
        <v>0</v>
      </c>
      <c r="S30" s="5">
        <f>VLOOKUP($B30,[1]Sheet1!$B$7:$S$59,18,FALSE)</f>
        <v>0</v>
      </c>
      <c r="T30" s="5">
        <f t="shared" si="0"/>
        <v>5</v>
      </c>
    </row>
    <row r="31" spans="1:20" ht="26.4" x14ac:dyDescent="0.25">
      <c r="A31" s="4" t="s">
        <v>45</v>
      </c>
      <c r="B31" s="5" t="s">
        <v>65</v>
      </c>
      <c r="C31" s="4" t="s">
        <v>66</v>
      </c>
      <c r="D31" s="5">
        <f>VLOOKUP($B31,[1]Sheet1!$B$7:$S$59,3,FALSE)</f>
        <v>0</v>
      </c>
      <c r="E31" s="5">
        <f>VLOOKUP($B31,[1]Sheet1!$B$7:$S$59,4,FALSE)</f>
        <v>9</v>
      </c>
      <c r="F31" s="5">
        <f>VLOOKUP($B31,[1]Sheet1!$B$7:$S$59,5,FALSE)</f>
        <v>5</v>
      </c>
      <c r="G31" s="5">
        <f>VLOOKUP($B31,[1]Sheet1!$B$7:$S$59,6,FALSE)</f>
        <v>0</v>
      </c>
      <c r="H31" s="5">
        <f>VLOOKUP($B31,[1]Sheet1!$B$7:$S$59,7,FALSE)</f>
        <v>3</v>
      </c>
      <c r="I31" s="5">
        <f>VLOOKUP($B31,[1]Sheet1!$B$7:$S$59,8,FALSE)</f>
        <v>1</v>
      </c>
      <c r="J31" s="5">
        <f>VLOOKUP($B31,[1]Sheet1!$B$7:$S$59,9,FALSE)</f>
        <v>0</v>
      </c>
      <c r="K31" s="5">
        <f>VLOOKUP($B31,[1]Sheet1!$B$7:$S$59,10,FALSE)</f>
        <v>2</v>
      </c>
      <c r="L31" s="5">
        <f>VLOOKUP($B31,[1]Sheet1!$B$7:$S$59,11,FALSE)</f>
        <v>1</v>
      </c>
      <c r="M31" s="5">
        <f>VLOOKUP($B31,[1]Sheet1!$B$7:$S$59,12,FALSE)</f>
        <v>1</v>
      </c>
      <c r="N31" s="5">
        <f>VLOOKUP($B31,[1]Sheet1!$B$7:$S$59,13,FALSE)</f>
        <v>1</v>
      </c>
      <c r="O31" s="5">
        <f>VLOOKUP($B31,[1]Sheet1!$B$7:$S$59,14,FALSE)</f>
        <v>0</v>
      </c>
      <c r="P31" s="5">
        <f>VLOOKUP($B31,[1]Sheet1!$B$7:$S$59,15,FALSE)</f>
        <v>2</v>
      </c>
      <c r="Q31" s="5">
        <f>VLOOKUP($B31,[1]Sheet1!$B$7:$S$59,16,FALSE)</f>
        <v>4</v>
      </c>
      <c r="R31" s="5">
        <f>VLOOKUP($B31,[1]Sheet1!$B$7:$S$59,17,FALSE)</f>
        <v>1</v>
      </c>
      <c r="S31" s="5">
        <f>VLOOKUP($B31,[1]Sheet1!$B$7:$S$59,18,FALSE)</f>
        <v>0</v>
      </c>
      <c r="T31" s="5">
        <f t="shared" si="0"/>
        <v>30</v>
      </c>
    </row>
    <row r="32" spans="1:20" ht="13.2" x14ac:dyDescent="0.25">
      <c r="A32" s="4" t="s">
        <v>67</v>
      </c>
      <c r="B32" s="5" t="s">
        <v>68</v>
      </c>
      <c r="C32" s="4" t="s">
        <v>69</v>
      </c>
      <c r="D32" s="5">
        <f>VLOOKUP($B32,[1]Sheet1!$B$7:$S$59,3,FALSE)</f>
        <v>0</v>
      </c>
      <c r="E32" s="5">
        <f>VLOOKUP($B32,[1]Sheet1!$B$7:$S$59,4,FALSE)</f>
        <v>49</v>
      </c>
      <c r="F32" s="5">
        <f>VLOOKUP($B32,[1]Sheet1!$B$7:$S$59,5,FALSE)</f>
        <v>41</v>
      </c>
      <c r="G32" s="5">
        <f>VLOOKUP($B32,[1]Sheet1!$B$7:$S$59,6,FALSE)</f>
        <v>51</v>
      </c>
      <c r="H32" s="5">
        <f>VLOOKUP($B32,[1]Sheet1!$B$7:$S$59,7,FALSE)</f>
        <v>42</v>
      </c>
      <c r="I32" s="5">
        <f>VLOOKUP($B32,[1]Sheet1!$B$7:$S$59,8,FALSE)</f>
        <v>47</v>
      </c>
      <c r="J32" s="5">
        <f>VLOOKUP($B32,[1]Sheet1!$B$7:$S$59,9,FALSE)</f>
        <v>49</v>
      </c>
      <c r="K32" s="5">
        <f>VLOOKUP($B32,[1]Sheet1!$B$7:$S$59,10,FALSE)</f>
        <v>35</v>
      </c>
      <c r="L32" s="5">
        <f>VLOOKUP($B32,[1]Sheet1!$B$7:$S$59,11,FALSE)</f>
        <v>30</v>
      </c>
      <c r="M32" s="5">
        <f>VLOOKUP($B32,[1]Sheet1!$B$7:$S$59,12,FALSE)</f>
        <v>17</v>
      </c>
      <c r="N32" s="5">
        <f>VLOOKUP($B32,[1]Sheet1!$B$7:$S$59,13,FALSE)</f>
        <v>18</v>
      </c>
      <c r="O32" s="5">
        <f>VLOOKUP($B32,[1]Sheet1!$B$7:$S$59,14,FALSE)</f>
        <v>7</v>
      </c>
      <c r="P32" s="5">
        <f>VLOOKUP($B32,[1]Sheet1!$B$7:$S$59,15,FALSE)</f>
        <v>3</v>
      </c>
      <c r="Q32" s="5">
        <f>VLOOKUP($B32,[1]Sheet1!$B$7:$S$59,16,FALSE)</f>
        <v>11</v>
      </c>
      <c r="R32" s="5">
        <f>VLOOKUP($B32,[1]Sheet1!$B$7:$S$59,17,FALSE)</f>
        <v>1</v>
      </c>
      <c r="S32" s="5">
        <f>VLOOKUP($B32,[1]Sheet1!$B$7:$S$59,18,FALSE)</f>
        <v>3</v>
      </c>
      <c r="T32" s="5">
        <f t="shared" si="0"/>
        <v>404</v>
      </c>
    </row>
    <row r="33" spans="1:20" ht="13.2" x14ac:dyDescent="0.25">
      <c r="A33" s="4" t="s">
        <v>67</v>
      </c>
      <c r="B33" s="5" t="s">
        <v>70</v>
      </c>
      <c r="C33" s="4" t="s">
        <v>69</v>
      </c>
      <c r="D33" s="5">
        <f>VLOOKUP($B33,[1]Sheet1!$B$7:$S$59,3,FALSE)</f>
        <v>4</v>
      </c>
      <c r="E33" s="5">
        <f>VLOOKUP($B33,[1]Sheet1!$B$7:$S$59,4,FALSE)</f>
        <v>14</v>
      </c>
      <c r="F33" s="5">
        <f>VLOOKUP($B33,[1]Sheet1!$B$7:$S$59,5,FALSE)</f>
        <v>9</v>
      </c>
      <c r="G33" s="5">
        <f>VLOOKUP($B33,[1]Sheet1!$B$7:$S$59,6,FALSE)</f>
        <v>6</v>
      </c>
      <c r="H33" s="5">
        <f>VLOOKUP($B33,[1]Sheet1!$B$7:$S$59,7,FALSE)</f>
        <v>5</v>
      </c>
      <c r="I33" s="5">
        <f>VLOOKUP($B33,[1]Sheet1!$B$7:$S$59,8,FALSE)</f>
        <v>1</v>
      </c>
      <c r="J33" s="5">
        <f>VLOOKUP($B33,[1]Sheet1!$B$7:$S$59,9,FALSE)</f>
        <v>1</v>
      </c>
      <c r="K33" s="5">
        <f>VLOOKUP($B33,[1]Sheet1!$B$7:$S$59,10,FALSE)</f>
        <v>0</v>
      </c>
      <c r="L33" s="5">
        <f>VLOOKUP($B33,[1]Sheet1!$B$7:$S$59,11,FALSE)</f>
        <v>0</v>
      </c>
      <c r="M33" s="5">
        <f>VLOOKUP($B33,[1]Sheet1!$B$7:$S$59,12,FALSE)</f>
        <v>0</v>
      </c>
      <c r="N33" s="5">
        <f>VLOOKUP($B33,[1]Sheet1!$B$7:$S$59,13,FALSE)</f>
        <v>0</v>
      </c>
      <c r="O33" s="5">
        <f>VLOOKUP($B33,[1]Sheet1!$B$7:$S$59,14,FALSE)</f>
        <v>0</v>
      </c>
      <c r="P33" s="5">
        <f>VLOOKUP($B33,[1]Sheet1!$B$7:$S$59,15,FALSE)</f>
        <v>0</v>
      </c>
      <c r="Q33" s="5">
        <f>VLOOKUP($B33,[1]Sheet1!$B$7:$S$59,16,FALSE)</f>
        <v>0</v>
      </c>
      <c r="R33" s="5">
        <f>VLOOKUP($B33,[1]Sheet1!$B$7:$S$59,17,FALSE)</f>
        <v>0</v>
      </c>
      <c r="S33" s="5">
        <f>VLOOKUP($B33,[1]Sheet1!$B$7:$S$59,18,FALSE)</f>
        <v>1</v>
      </c>
      <c r="T33" s="5">
        <f t="shared" si="0"/>
        <v>41</v>
      </c>
    </row>
    <row r="34" spans="1:20" ht="13.2" x14ac:dyDescent="0.25">
      <c r="A34" s="4" t="s">
        <v>67</v>
      </c>
      <c r="B34" s="5" t="s">
        <v>71</v>
      </c>
      <c r="C34" s="4" t="s">
        <v>72</v>
      </c>
      <c r="D34" s="5">
        <f>VLOOKUP($B34,[1]Sheet1!$B$7:$S$59,3,FALSE)</f>
        <v>0</v>
      </c>
      <c r="E34" s="5">
        <f>VLOOKUP($B34,[1]Sheet1!$B$7:$S$59,4,FALSE)</f>
        <v>37</v>
      </c>
      <c r="F34" s="5">
        <f>VLOOKUP($B34,[1]Sheet1!$B$7:$S$59,5,FALSE)</f>
        <v>42</v>
      </c>
      <c r="G34" s="5">
        <f>VLOOKUP($B34,[1]Sheet1!$B$7:$S$59,6,FALSE)</f>
        <v>41</v>
      </c>
      <c r="H34" s="5">
        <f>VLOOKUP($B34,[1]Sheet1!$B$7:$S$59,7,FALSE)</f>
        <v>26</v>
      </c>
      <c r="I34" s="5">
        <f>VLOOKUP($B34,[1]Sheet1!$B$7:$S$59,8,FALSE)</f>
        <v>37</v>
      </c>
      <c r="J34" s="5">
        <f>VLOOKUP($B34,[1]Sheet1!$B$7:$S$59,9,FALSE)</f>
        <v>32</v>
      </c>
      <c r="K34" s="5">
        <f>VLOOKUP($B34,[1]Sheet1!$B$7:$S$59,10,FALSE)</f>
        <v>11</v>
      </c>
      <c r="L34" s="5">
        <f>VLOOKUP($B34,[1]Sheet1!$B$7:$S$59,11,FALSE)</f>
        <v>11</v>
      </c>
      <c r="M34" s="5">
        <f>VLOOKUP($B34,[1]Sheet1!$B$7:$S$59,12,FALSE)</f>
        <v>6</v>
      </c>
      <c r="N34" s="5">
        <f>VLOOKUP($B34,[1]Sheet1!$B$7:$S$59,13,FALSE)</f>
        <v>4</v>
      </c>
      <c r="O34" s="5">
        <f>VLOOKUP($B34,[1]Sheet1!$B$7:$S$59,14,FALSE)</f>
        <v>4</v>
      </c>
      <c r="P34" s="5">
        <f>VLOOKUP($B34,[1]Sheet1!$B$7:$S$59,15,FALSE)</f>
        <v>4</v>
      </c>
      <c r="Q34" s="5">
        <f>VLOOKUP($B34,[1]Sheet1!$B$7:$S$59,16,FALSE)</f>
        <v>13</v>
      </c>
      <c r="R34" s="5">
        <f>VLOOKUP($B34,[1]Sheet1!$B$7:$S$59,17,FALSE)</f>
        <v>3</v>
      </c>
      <c r="S34" s="5">
        <f>VLOOKUP($B34,[1]Sheet1!$B$7:$S$59,18,FALSE)</f>
        <v>11</v>
      </c>
      <c r="T34" s="5">
        <f t="shared" si="0"/>
        <v>282</v>
      </c>
    </row>
    <row r="35" spans="1:20" ht="13.2" x14ac:dyDescent="0.25">
      <c r="A35" s="4" t="s">
        <v>67</v>
      </c>
      <c r="B35" s="5" t="s">
        <v>73</v>
      </c>
      <c r="C35" s="4" t="s">
        <v>74</v>
      </c>
      <c r="D35" s="5">
        <f>VLOOKUP($B35,[1]Sheet1!$B$7:$S$59,3,FALSE)</f>
        <v>0</v>
      </c>
      <c r="E35" s="5">
        <f>VLOOKUP($B35,[1]Sheet1!$B$7:$S$59,4,FALSE)</f>
        <v>4</v>
      </c>
      <c r="F35" s="5">
        <f>VLOOKUP($B35,[1]Sheet1!$B$7:$S$59,5,FALSE)</f>
        <v>10</v>
      </c>
      <c r="G35" s="5">
        <f>VLOOKUP($B35,[1]Sheet1!$B$7:$S$59,6,FALSE)</f>
        <v>8</v>
      </c>
      <c r="H35" s="5">
        <f>VLOOKUP($B35,[1]Sheet1!$B$7:$S$59,7,FALSE)</f>
        <v>7</v>
      </c>
      <c r="I35" s="5">
        <f>VLOOKUP($B35,[1]Sheet1!$B$7:$S$59,8,FALSE)</f>
        <v>11</v>
      </c>
      <c r="J35" s="5">
        <f>VLOOKUP($B35,[1]Sheet1!$B$7:$S$59,9,FALSE)</f>
        <v>7</v>
      </c>
      <c r="K35" s="5">
        <f>VLOOKUP($B35,[1]Sheet1!$B$7:$S$59,10,FALSE)</f>
        <v>8</v>
      </c>
      <c r="L35" s="5">
        <f>VLOOKUP($B35,[1]Sheet1!$B$7:$S$59,11,FALSE)</f>
        <v>11</v>
      </c>
      <c r="M35" s="5">
        <f>VLOOKUP($B35,[1]Sheet1!$B$7:$S$59,12,FALSE)</f>
        <v>10</v>
      </c>
      <c r="N35" s="5">
        <f>VLOOKUP($B35,[1]Sheet1!$B$7:$S$59,13,FALSE)</f>
        <v>7</v>
      </c>
      <c r="O35" s="5">
        <f>VLOOKUP($B35,[1]Sheet1!$B$7:$S$59,14,FALSE)</f>
        <v>9</v>
      </c>
      <c r="P35" s="5">
        <f>VLOOKUP($B35,[1]Sheet1!$B$7:$S$59,15,FALSE)</f>
        <v>4</v>
      </c>
      <c r="Q35" s="5">
        <f>VLOOKUP($B35,[1]Sheet1!$B$7:$S$59,16,FALSE)</f>
        <v>5</v>
      </c>
      <c r="R35" s="5">
        <f>VLOOKUP($B35,[1]Sheet1!$B$7:$S$59,17,FALSE)</f>
        <v>1</v>
      </c>
      <c r="S35" s="5">
        <f>VLOOKUP($B35,[1]Sheet1!$B$7:$S$59,18,FALSE)</f>
        <v>1</v>
      </c>
      <c r="T35" s="5">
        <f t="shared" si="0"/>
        <v>103</v>
      </c>
    </row>
    <row r="36" spans="1:20" ht="13.2" x14ac:dyDescent="0.25">
      <c r="A36" s="4" t="s">
        <v>67</v>
      </c>
      <c r="B36" s="5" t="s">
        <v>75</v>
      </c>
      <c r="C36" s="4" t="s">
        <v>76</v>
      </c>
      <c r="D36" s="5">
        <f>VLOOKUP($B36,[1]Sheet1!$B$7:$S$59,3,FALSE)</f>
        <v>0</v>
      </c>
      <c r="E36" s="5">
        <f>VLOOKUP($B36,[1]Sheet1!$B$7:$S$59,4,FALSE)</f>
        <v>4</v>
      </c>
      <c r="F36" s="5">
        <f>VLOOKUP($B36,[1]Sheet1!$B$7:$S$59,5,FALSE)</f>
        <v>7</v>
      </c>
      <c r="G36" s="5">
        <f>VLOOKUP($B36,[1]Sheet1!$B$7:$S$59,6,FALSE)</f>
        <v>9</v>
      </c>
      <c r="H36" s="5">
        <f>VLOOKUP($B36,[1]Sheet1!$B$7:$S$59,7,FALSE)</f>
        <v>5</v>
      </c>
      <c r="I36" s="5">
        <f>VLOOKUP($B36,[1]Sheet1!$B$7:$S$59,8,FALSE)</f>
        <v>0</v>
      </c>
      <c r="J36" s="5">
        <f>VLOOKUP($B36,[1]Sheet1!$B$7:$S$59,9,FALSE)</f>
        <v>2</v>
      </c>
      <c r="K36" s="5">
        <f>VLOOKUP($B36,[1]Sheet1!$B$7:$S$59,10,FALSE)</f>
        <v>3</v>
      </c>
      <c r="L36" s="5">
        <f>VLOOKUP($B36,[1]Sheet1!$B$7:$S$59,11,FALSE)</f>
        <v>2</v>
      </c>
      <c r="M36" s="5">
        <f>VLOOKUP($B36,[1]Sheet1!$B$7:$S$59,12,FALSE)</f>
        <v>1</v>
      </c>
      <c r="N36" s="5">
        <f>VLOOKUP($B36,[1]Sheet1!$B$7:$S$59,13,FALSE)</f>
        <v>1</v>
      </c>
      <c r="O36" s="5">
        <f>VLOOKUP($B36,[1]Sheet1!$B$7:$S$59,14,FALSE)</f>
        <v>1</v>
      </c>
      <c r="P36" s="5">
        <f>VLOOKUP($B36,[1]Sheet1!$B$7:$S$59,15,FALSE)</f>
        <v>0</v>
      </c>
      <c r="Q36" s="5">
        <f>VLOOKUP($B36,[1]Sheet1!$B$7:$S$59,16,FALSE)</f>
        <v>2</v>
      </c>
      <c r="R36" s="5">
        <f>VLOOKUP($B36,[1]Sheet1!$B$7:$S$59,17,FALSE)</f>
        <v>1</v>
      </c>
      <c r="S36" s="5">
        <f>VLOOKUP($B36,[1]Sheet1!$B$7:$S$59,18,FALSE)</f>
        <v>7</v>
      </c>
      <c r="T36" s="5">
        <f t="shared" si="0"/>
        <v>45</v>
      </c>
    </row>
    <row r="37" spans="1:20" ht="13.2" x14ac:dyDescent="0.25">
      <c r="A37" s="4" t="s">
        <v>67</v>
      </c>
      <c r="B37" s="5" t="s">
        <v>77</v>
      </c>
      <c r="C37" s="4" t="s">
        <v>78</v>
      </c>
      <c r="D37" s="5">
        <f>VLOOKUP($B37,[1]Sheet1!$B$7:$S$59,3,FALSE)</f>
        <v>0</v>
      </c>
      <c r="E37" s="5">
        <f>VLOOKUP($B37,[1]Sheet1!$B$7:$S$59,4,FALSE)</f>
        <v>7</v>
      </c>
      <c r="F37" s="5">
        <f>VLOOKUP($B37,[1]Sheet1!$B$7:$S$59,5,FALSE)</f>
        <v>2</v>
      </c>
      <c r="G37" s="5">
        <f>VLOOKUP($B37,[1]Sheet1!$B$7:$S$59,6,FALSE)</f>
        <v>10</v>
      </c>
      <c r="H37" s="5">
        <f>VLOOKUP($B37,[1]Sheet1!$B$7:$S$59,7,FALSE)</f>
        <v>7</v>
      </c>
      <c r="I37" s="5">
        <f>VLOOKUP($B37,[1]Sheet1!$B$7:$S$59,8,FALSE)</f>
        <v>7</v>
      </c>
      <c r="J37" s="5">
        <f>VLOOKUP($B37,[1]Sheet1!$B$7:$S$59,9,FALSE)</f>
        <v>5</v>
      </c>
      <c r="K37" s="5">
        <f>VLOOKUP($B37,[1]Sheet1!$B$7:$S$59,10,FALSE)</f>
        <v>5</v>
      </c>
      <c r="L37" s="5">
        <f>VLOOKUP($B37,[1]Sheet1!$B$7:$S$59,11,FALSE)</f>
        <v>5</v>
      </c>
      <c r="M37" s="5">
        <f>VLOOKUP($B37,[1]Sheet1!$B$7:$S$59,12,FALSE)</f>
        <v>2</v>
      </c>
      <c r="N37" s="5">
        <f>VLOOKUP($B37,[1]Sheet1!$B$7:$S$59,13,FALSE)</f>
        <v>0</v>
      </c>
      <c r="O37" s="5">
        <f>VLOOKUP($B37,[1]Sheet1!$B$7:$S$59,14,FALSE)</f>
        <v>2</v>
      </c>
      <c r="P37" s="5">
        <f>VLOOKUP($B37,[1]Sheet1!$B$7:$S$59,15,FALSE)</f>
        <v>1</v>
      </c>
      <c r="Q37" s="5">
        <f>VLOOKUP($B37,[1]Sheet1!$B$7:$S$59,16,FALSE)</f>
        <v>2</v>
      </c>
      <c r="R37" s="5">
        <f>VLOOKUP($B37,[1]Sheet1!$B$7:$S$59,17,FALSE)</f>
        <v>1</v>
      </c>
      <c r="S37" s="5">
        <f>VLOOKUP($B37,[1]Sheet1!$B$7:$S$59,18,FALSE)</f>
        <v>3</v>
      </c>
      <c r="T37" s="5">
        <f t="shared" si="0"/>
        <v>59</v>
      </c>
    </row>
    <row r="38" spans="1:20" ht="13.2" x14ac:dyDescent="0.25">
      <c r="A38" s="4" t="s">
        <v>67</v>
      </c>
      <c r="B38" s="5" t="s">
        <v>79</v>
      </c>
      <c r="C38" s="4" t="s">
        <v>80</v>
      </c>
      <c r="D38" s="5">
        <f>VLOOKUP($B38,[1]Sheet1!$B$7:$S$59,3,FALSE)</f>
        <v>0</v>
      </c>
      <c r="E38" s="5">
        <f>VLOOKUP($B38,[1]Sheet1!$B$7:$S$59,4,FALSE)</f>
        <v>0</v>
      </c>
      <c r="F38" s="5">
        <f>VLOOKUP($B38,[1]Sheet1!$B$7:$S$59,5,FALSE)</f>
        <v>7</v>
      </c>
      <c r="G38" s="5">
        <f>VLOOKUP($B38,[1]Sheet1!$B$7:$S$59,6,FALSE)</f>
        <v>6</v>
      </c>
      <c r="H38" s="5">
        <f>VLOOKUP($B38,[1]Sheet1!$B$7:$S$59,7,FALSE)</f>
        <v>7</v>
      </c>
      <c r="I38" s="5">
        <f>VLOOKUP($B38,[1]Sheet1!$B$7:$S$59,8,FALSE)</f>
        <v>5</v>
      </c>
      <c r="J38" s="5">
        <f>VLOOKUP($B38,[1]Sheet1!$B$7:$S$59,9,FALSE)</f>
        <v>6</v>
      </c>
      <c r="K38" s="5">
        <f>VLOOKUP($B38,[1]Sheet1!$B$7:$S$59,10,FALSE)</f>
        <v>2</v>
      </c>
      <c r="L38" s="5">
        <f>VLOOKUP($B38,[1]Sheet1!$B$7:$S$59,11,FALSE)</f>
        <v>5</v>
      </c>
      <c r="M38" s="5">
        <f>VLOOKUP($B38,[1]Sheet1!$B$7:$S$59,12,FALSE)</f>
        <v>4</v>
      </c>
      <c r="N38" s="5">
        <f>VLOOKUP($B38,[1]Sheet1!$B$7:$S$59,13,FALSE)</f>
        <v>0</v>
      </c>
      <c r="O38" s="5">
        <f>VLOOKUP($B38,[1]Sheet1!$B$7:$S$59,14,FALSE)</f>
        <v>1</v>
      </c>
      <c r="P38" s="5">
        <f>VLOOKUP($B38,[1]Sheet1!$B$7:$S$59,15,FALSE)</f>
        <v>0</v>
      </c>
      <c r="Q38" s="5">
        <f>VLOOKUP($B38,[1]Sheet1!$B$7:$S$59,16,FALSE)</f>
        <v>3</v>
      </c>
      <c r="R38" s="5">
        <f>VLOOKUP($B38,[1]Sheet1!$B$7:$S$59,17,FALSE)</f>
        <v>0</v>
      </c>
      <c r="S38" s="5">
        <f>VLOOKUP($B38,[1]Sheet1!$B$7:$S$59,18,FALSE)</f>
        <v>0</v>
      </c>
      <c r="T38" s="5">
        <f t="shared" si="0"/>
        <v>46</v>
      </c>
    </row>
    <row r="39" spans="1:20" ht="13.2" x14ac:dyDescent="0.25">
      <c r="A39" s="4" t="s">
        <v>67</v>
      </c>
      <c r="B39" s="5" t="s">
        <v>81</v>
      </c>
      <c r="C39" s="4" t="s">
        <v>82</v>
      </c>
      <c r="D39" s="5">
        <f>VLOOKUP($B39,[1]Sheet1!$B$7:$S$59,3,FALSE)</f>
        <v>0</v>
      </c>
      <c r="E39" s="5">
        <f>VLOOKUP($B39,[1]Sheet1!$B$7:$S$59,4,FALSE)</f>
        <v>10</v>
      </c>
      <c r="F39" s="5">
        <f>VLOOKUP($B39,[1]Sheet1!$B$7:$S$59,5,FALSE)</f>
        <v>9</v>
      </c>
      <c r="G39" s="5">
        <f>VLOOKUP($B39,[1]Sheet1!$B$7:$S$59,6,FALSE)</f>
        <v>7</v>
      </c>
      <c r="H39" s="5">
        <f>VLOOKUP($B39,[1]Sheet1!$B$7:$S$59,7,FALSE)</f>
        <v>8</v>
      </c>
      <c r="I39" s="5">
        <f>VLOOKUP($B39,[1]Sheet1!$B$7:$S$59,8,FALSE)</f>
        <v>6</v>
      </c>
      <c r="J39" s="5">
        <f>VLOOKUP($B39,[1]Sheet1!$B$7:$S$59,9,FALSE)</f>
        <v>5</v>
      </c>
      <c r="K39" s="5">
        <f>VLOOKUP($B39,[1]Sheet1!$B$7:$S$59,10,FALSE)</f>
        <v>2</v>
      </c>
      <c r="L39" s="5">
        <f>VLOOKUP($B39,[1]Sheet1!$B$7:$S$59,11,FALSE)</f>
        <v>1</v>
      </c>
      <c r="M39" s="5">
        <f>VLOOKUP($B39,[1]Sheet1!$B$7:$S$59,12,FALSE)</f>
        <v>0</v>
      </c>
      <c r="N39" s="5">
        <f>VLOOKUP($B39,[1]Sheet1!$B$7:$S$59,13,FALSE)</f>
        <v>2</v>
      </c>
      <c r="O39" s="5">
        <f>VLOOKUP($B39,[1]Sheet1!$B$7:$S$59,14,FALSE)</f>
        <v>0</v>
      </c>
      <c r="P39" s="5">
        <f>VLOOKUP($B39,[1]Sheet1!$B$7:$S$59,15,FALSE)</f>
        <v>0</v>
      </c>
      <c r="Q39" s="5">
        <f>VLOOKUP($B39,[1]Sheet1!$B$7:$S$59,16,FALSE)</f>
        <v>2</v>
      </c>
      <c r="R39" s="5">
        <f>VLOOKUP($B39,[1]Sheet1!$B$7:$S$59,17,FALSE)</f>
        <v>0</v>
      </c>
      <c r="S39" s="5">
        <f>VLOOKUP($B39,[1]Sheet1!$B$7:$S$59,18,FALSE)</f>
        <v>0</v>
      </c>
      <c r="T39" s="5">
        <f t="shared" si="0"/>
        <v>52</v>
      </c>
    </row>
    <row r="40" spans="1:20" ht="26.4" x14ac:dyDescent="0.25">
      <c r="A40" s="4" t="s">
        <v>67</v>
      </c>
      <c r="B40" s="5" t="s">
        <v>83</v>
      </c>
      <c r="C40" s="4" t="s">
        <v>84</v>
      </c>
      <c r="D40" s="5">
        <f>VLOOKUP($B40,[1]Sheet1!$B$7:$S$59,3,FALSE)</f>
        <v>1</v>
      </c>
      <c r="E40" s="5">
        <f>VLOOKUP($B40,[1]Sheet1!$B$7:$S$59,4,FALSE)</f>
        <v>22</v>
      </c>
      <c r="F40" s="5">
        <f>VLOOKUP($B40,[1]Sheet1!$B$7:$S$59,5,FALSE)</f>
        <v>21</v>
      </c>
      <c r="G40" s="5">
        <f>VLOOKUP($B40,[1]Sheet1!$B$7:$S$59,6,FALSE)</f>
        <v>13</v>
      </c>
      <c r="H40" s="5">
        <f>VLOOKUP($B40,[1]Sheet1!$B$7:$S$59,7,FALSE)</f>
        <v>12</v>
      </c>
      <c r="I40" s="5">
        <f>VLOOKUP($B40,[1]Sheet1!$B$7:$S$59,8,FALSE)</f>
        <v>19</v>
      </c>
      <c r="J40" s="5">
        <f>VLOOKUP($B40,[1]Sheet1!$B$7:$S$59,9,FALSE)</f>
        <v>20</v>
      </c>
      <c r="K40" s="5">
        <f>VLOOKUP($B40,[1]Sheet1!$B$7:$S$59,10,FALSE)</f>
        <v>5</v>
      </c>
      <c r="L40" s="5">
        <f>VLOOKUP($B40,[1]Sheet1!$B$7:$S$59,11,FALSE)</f>
        <v>7</v>
      </c>
      <c r="M40" s="5">
        <f>VLOOKUP($B40,[1]Sheet1!$B$7:$S$59,12,FALSE)</f>
        <v>3</v>
      </c>
      <c r="N40" s="5">
        <f>VLOOKUP($B40,[1]Sheet1!$B$7:$S$59,13,FALSE)</f>
        <v>3</v>
      </c>
      <c r="O40" s="5">
        <f>VLOOKUP($B40,[1]Sheet1!$B$7:$S$59,14,FALSE)</f>
        <v>4</v>
      </c>
      <c r="P40" s="5">
        <f>VLOOKUP($B40,[1]Sheet1!$B$7:$S$59,15,FALSE)</f>
        <v>1</v>
      </c>
      <c r="Q40" s="5">
        <f>VLOOKUP($B40,[1]Sheet1!$B$7:$S$59,16,FALSE)</f>
        <v>2</v>
      </c>
      <c r="R40" s="5">
        <f>VLOOKUP($B40,[1]Sheet1!$B$7:$S$59,17,FALSE)</f>
        <v>1</v>
      </c>
      <c r="S40" s="5">
        <f>VLOOKUP($B40,[1]Sheet1!$B$7:$S$59,18,FALSE)</f>
        <v>0</v>
      </c>
      <c r="T40" s="5">
        <f t="shared" si="0"/>
        <v>134</v>
      </c>
    </row>
    <row r="41" spans="1:20" ht="26.4" x14ac:dyDescent="0.25">
      <c r="A41" s="4" t="s">
        <v>67</v>
      </c>
      <c r="B41" s="5" t="s">
        <v>85</v>
      </c>
      <c r="C41" s="4" t="s">
        <v>86</v>
      </c>
      <c r="D41" s="5">
        <f>VLOOKUP($B41,[1]Sheet1!$B$7:$S$59,3,FALSE)</f>
        <v>0</v>
      </c>
      <c r="E41" s="5">
        <f>VLOOKUP($B41,[1]Sheet1!$B$7:$S$59,4,FALSE)</f>
        <v>18</v>
      </c>
      <c r="F41" s="5">
        <f>VLOOKUP($B41,[1]Sheet1!$B$7:$S$59,5,FALSE)</f>
        <v>19</v>
      </c>
      <c r="G41" s="5">
        <f>VLOOKUP($B41,[1]Sheet1!$B$7:$S$59,6,FALSE)</f>
        <v>12</v>
      </c>
      <c r="H41" s="5">
        <f>VLOOKUP($B41,[1]Sheet1!$B$7:$S$59,7,FALSE)</f>
        <v>8</v>
      </c>
      <c r="I41" s="5">
        <f>VLOOKUP($B41,[1]Sheet1!$B$7:$S$59,8,FALSE)</f>
        <v>6</v>
      </c>
      <c r="J41" s="5">
        <f>VLOOKUP($B41,[1]Sheet1!$B$7:$S$59,9,FALSE)</f>
        <v>2</v>
      </c>
      <c r="K41" s="5">
        <f>VLOOKUP($B41,[1]Sheet1!$B$7:$S$59,10,FALSE)</f>
        <v>2</v>
      </c>
      <c r="L41" s="5">
        <f>VLOOKUP($B41,[1]Sheet1!$B$7:$S$59,11,FALSE)</f>
        <v>0</v>
      </c>
      <c r="M41" s="5">
        <f>VLOOKUP($B41,[1]Sheet1!$B$7:$S$59,12,FALSE)</f>
        <v>0</v>
      </c>
      <c r="N41" s="5">
        <f>VLOOKUP($B41,[1]Sheet1!$B$7:$S$59,13,FALSE)</f>
        <v>0</v>
      </c>
      <c r="O41" s="5">
        <f>VLOOKUP($B41,[1]Sheet1!$B$7:$S$59,14,FALSE)</f>
        <v>0</v>
      </c>
      <c r="P41" s="5">
        <f>VLOOKUP($B41,[1]Sheet1!$B$7:$S$59,15,FALSE)</f>
        <v>0</v>
      </c>
      <c r="Q41" s="5">
        <f>VLOOKUP($B41,[1]Sheet1!$B$7:$S$59,16,FALSE)</f>
        <v>0</v>
      </c>
      <c r="R41" s="5">
        <f>VLOOKUP($B41,[1]Sheet1!$B$7:$S$59,17,FALSE)</f>
        <v>0</v>
      </c>
      <c r="S41" s="5">
        <f>VLOOKUP($B41,[1]Sheet1!$B$7:$S$59,18,FALSE)</f>
        <v>1</v>
      </c>
      <c r="T41" s="5">
        <f t="shared" si="0"/>
        <v>68</v>
      </c>
    </row>
    <row r="42" spans="1:20" ht="13.2" x14ac:dyDescent="0.25">
      <c r="A42" s="4" t="s">
        <v>87</v>
      </c>
      <c r="B42" s="5" t="s">
        <v>88</v>
      </c>
      <c r="C42" s="4" t="s">
        <v>89</v>
      </c>
      <c r="D42" s="5">
        <f>VLOOKUP($B42,[1]Sheet1!$B$7:$S$59,3,FALSE)</f>
        <v>0</v>
      </c>
      <c r="E42" s="5">
        <f>VLOOKUP($B42,[1]Sheet1!$B$7:$S$59,4,FALSE)</f>
        <v>0</v>
      </c>
      <c r="F42" s="5">
        <f>VLOOKUP($B42,[1]Sheet1!$B$7:$S$59,5,FALSE)</f>
        <v>0</v>
      </c>
      <c r="G42" s="5">
        <f>VLOOKUP($B42,[1]Sheet1!$B$7:$S$59,6,FALSE)</f>
        <v>0</v>
      </c>
      <c r="H42" s="5">
        <f>VLOOKUP($B42,[1]Sheet1!$B$7:$S$59,7,FALSE)</f>
        <v>13</v>
      </c>
      <c r="I42" s="5">
        <f>VLOOKUP($B42,[1]Sheet1!$B$7:$S$59,8,FALSE)</f>
        <v>3</v>
      </c>
      <c r="J42" s="5">
        <f>VLOOKUP($B42,[1]Sheet1!$B$7:$S$59,9,FALSE)</f>
        <v>2</v>
      </c>
      <c r="K42" s="5">
        <f>VLOOKUP($B42,[1]Sheet1!$B$7:$S$59,10,FALSE)</f>
        <v>0</v>
      </c>
      <c r="L42" s="5">
        <f>VLOOKUP($B42,[1]Sheet1!$B$7:$S$59,11,FALSE)</f>
        <v>2</v>
      </c>
      <c r="M42" s="5">
        <f>VLOOKUP($B42,[1]Sheet1!$B$7:$S$59,12,FALSE)</f>
        <v>0</v>
      </c>
      <c r="N42" s="5">
        <f>VLOOKUP($B42,[1]Sheet1!$B$7:$S$59,13,FALSE)</f>
        <v>0</v>
      </c>
      <c r="O42" s="5">
        <f>VLOOKUP($B42,[1]Sheet1!$B$7:$S$59,14,FALSE)</f>
        <v>1</v>
      </c>
      <c r="P42" s="5">
        <f>VLOOKUP($B42,[1]Sheet1!$B$7:$S$59,15,FALSE)</f>
        <v>0</v>
      </c>
      <c r="Q42" s="5">
        <f>VLOOKUP($B42,[1]Sheet1!$B$7:$S$59,16,FALSE)</f>
        <v>4</v>
      </c>
      <c r="R42" s="5">
        <f>VLOOKUP($B42,[1]Sheet1!$B$7:$S$59,17,FALSE)</f>
        <v>1</v>
      </c>
      <c r="S42" s="5">
        <f>VLOOKUP($B42,[1]Sheet1!$B$7:$S$59,18,FALSE)</f>
        <v>5</v>
      </c>
      <c r="T42" s="5">
        <f t="shared" si="0"/>
        <v>31</v>
      </c>
    </row>
    <row r="43" spans="1:20" ht="13.2" x14ac:dyDescent="0.25">
      <c r="A43" s="4" t="s">
        <v>87</v>
      </c>
      <c r="B43" s="11" t="s">
        <v>123</v>
      </c>
      <c r="C43" s="4" t="s">
        <v>89</v>
      </c>
      <c r="D43" s="5">
        <f>VLOOKUP($B43,[1]Sheet1!$B$7:$S$59,3,FALSE)</f>
        <v>0</v>
      </c>
      <c r="E43" s="5">
        <f>VLOOKUP($B43,[1]Sheet1!$B$7:$S$59,4,FALSE)</f>
        <v>12</v>
      </c>
      <c r="F43" s="5">
        <f>VLOOKUP($B43,[1]Sheet1!$B$7:$S$59,5,FALSE)</f>
        <v>16</v>
      </c>
      <c r="G43" s="5">
        <f>VLOOKUP($B43,[1]Sheet1!$B$7:$S$59,6,FALSE)</f>
        <v>27</v>
      </c>
      <c r="H43" s="5">
        <f>VLOOKUP($B43,[1]Sheet1!$B$7:$S$59,7,FALSE)</f>
        <v>7</v>
      </c>
      <c r="I43" s="5">
        <f>VLOOKUP($B43,[1]Sheet1!$B$7:$S$59,8,FALSE)</f>
        <v>5</v>
      </c>
      <c r="J43" s="5">
        <f>VLOOKUP($B43,[1]Sheet1!$B$7:$S$59,9,FALSE)</f>
        <v>0</v>
      </c>
      <c r="K43" s="5">
        <f>VLOOKUP($B43,[1]Sheet1!$B$7:$S$59,10,FALSE)</f>
        <v>0</v>
      </c>
      <c r="L43" s="5">
        <f>VLOOKUP($B43,[1]Sheet1!$B$7:$S$59,11,FALSE)</f>
        <v>0</v>
      </c>
      <c r="M43" s="5">
        <f>VLOOKUP($B43,[1]Sheet1!$B$7:$S$59,12,FALSE)</f>
        <v>1</v>
      </c>
      <c r="N43" s="5">
        <f>VLOOKUP($B43,[1]Sheet1!$B$7:$S$59,13,FALSE)</f>
        <v>1</v>
      </c>
      <c r="O43" s="5">
        <f>VLOOKUP($B43,[1]Sheet1!$B$7:$S$59,14,FALSE)</f>
        <v>0</v>
      </c>
      <c r="P43" s="5">
        <f>VLOOKUP($B43,[1]Sheet1!$B$7:$S$59,15,FALSE)</f>
        <v>0</v>
      </c>
      <c r="Q43" s="5">
        <f>VLOOKUP($B43,[1]Sheet1!$B$7:$S$59,16,FALSE)</f>
        <v>1</v>
      </c>
      <c r="R43" s="5">
        <f>VLOOKUP($B43,[1]Sheet1!$B$7:$S$59,17,FALSE)</f>
        <v>0</v>
      </c>
      <c r="S43" s="5">
        <f>VLOOKUP($B43,[1]Sheet1!$B$7:$S$59,18,FALSE)</f>
        <v>6</v>
      </c>
      <c r="T43" s="5">
        <f t="shared" ref="T43" si="1">SUM(D43:S43)</f>
        <v>76</v>
      </c>
    </row>
    <row r="44" spans="1:20" ht="13.2" x14ac:dyDescent="0.25">
      <c r="A44" s="4" t="s">
        <v>87</v>
      </c>
      <c r="B44" s="5" t="s">
        <v>90</v>
      </c>
      <c r="C44" s="4" t="s">
        <v>91</v>
      </c>
      <c r="D44" s="5">
        <f>VLOOKUP($B44,[1]Sheet1!$B$7:$S$59,3,FALSE)</f>
        <v>0</v>
      </c>
      <c r="E44" s="5">
        <f>VLOOKUP($B44,[1]Sheet1!$B$7:$S$59,4,FALSE)</f>
        <v>15</v>
      </c>
      <c r="F44" s="5">
        <f>VLOOKUP($B44,[1]Sheet1!$B$7:$S$59,5,FALSE)</f>
        <v>13</v>
      </c>
      <c r="G44" s="5">
        <f>VLOOKUP($B44,[1]Sheet1!$B$7:$S$59,6,FALSE)</f>
        <v>22</v>
      </c>
      <c r="H44" s="5">
        <f>VLOOKUP($B44,[1]Sheet1!$B$7:$S$59,7,FALSE)</f>
        <v>34</v>
      </c>
      <c r="I44" s="5">
        <f>VLOOKUP($B44,[1]Sheet1!$B$7:$S$59,8,FALSE)</f>
        <v>17</v>
      </c>
      <c r="J44" s="5">
        <f>VLOOKUP($B44,[1]Sheet1!$B$7:$S$59,9,FALSE)</f>
        <v>11</v>
      </c>
      <c r="K44" s="5">
        <f>VLOOKUP($B44,[1]Sheet1!$B$7:$S$59,10,FALSE)</f>
        <v>6</v>
      </c>
      <c r="L44" s="5">
        <f>VLOOKUP($B44,[1]Sheet1!$B$7:$S$59,11,FALSE)</f>
        <v>3</v>
      </c>
      <c r="M44" s="5">
        <f>VLOOKUP($B44,[1]Sheet1!$B$7:$S$59,12,FALSE)</f>
        <v>5</v>
      </c>
      <c r="N44" s="5">
        <f>VLOOKUP($B44,[1]Sheet1!$B$7:$S$59,13,FALSE)</f>
        <v>0</v>
      </c>
      <c r="O44" s="5">
        <f>VLOOKUP($B44,[1]Sheet1!$B$7:$S$59,14,FALSE)</f>
        <v>2</v>
      </c>
      <c r="P44" s="5">
        <f>VLOOKUP($B44,[1]Sheet1!$B$7:$S$59,15,FALSE)</f>
        <v>2</v>
      </c>
      <c r="Q44" s="5">
        <f>VLOOKUP($B44,[1]Sheet1!$B$7:$S$59,16,FALSE)</f>
        <v>3</v>
      </c>
      <c r="R44" s="5">
        <f>VLOOKUP($B44,[1]Sheet1!$B$7:$S$59,17,FALSE)</f>
        <v>2</v>
      </c>
      <c r="S44" s="5">
        <f>VLOOKUP($B44,[1]Sheet1!$B$7:$S$59,18,FALSE)</f>
        <v>4</v>
      </c>
      <c r="T44" s="5">
        <f t="shared" si="0"/>
        <v>139</v>
      </c>
    </row>
    <row r="45" spans="1:20" ht="13.2" x14ac:dyDescent="0.25">
      <c r="A45" s="4" t="s">
        <v>87</v>
      </c>
      <c r="B45" s="11" t="s">
        <v>124</v>
      </c>
      <c r="C45" s="4" t="s">
        <v>92</v>
      </c>
      <c r="D45" s="5">
        <f>VLOOKUP($B45,[1]Sheet1!$B$7:$S$59,3,FALSE)</f>
        <v>0</v>
      </c>
      <c r="E45" s="5">
        <f>VLOOKUP($B45,[1]Sheet1!$B$7:$S$59,4,FALSE)</f>
        <v>2</v>
      </c>
      <c r="F45" s="5">
        <f>VLOOKUP($B45,[1]Sheet1!$B$7:$S$59,5,FALSE)</f>
        <v>0</v>
      </c>
      <c r="G45" s="5">
        <f>VLOOKUP($B45,[1]Sheet1!$B$7:$S$59,6,FALSE)</f>
        <v>1</v>
      </c>
      <c r="H45" s="5">
        <f>VLOOKUP($B45,[1]Sheet1!$B$7:$S$59,7,FALSE)</f>
        <v>2</v>
      </c>
      <c r="I45" s="5">
        <f>VLOOKUP($B45,[1]Sheet1!$B$7:$S$59,8,FALSE)</f>
        <v>2</v>
      </c>
      <c r="J45" s="5">
        <f>VLOOKUP($B45,[1]Sheet1!$B$7:$S$59,9,FALSE)</f>
        <v>0</v>
      </c>
      <c r="K45" s="5">
        <f>VLOOKUP($B45,[1]Sheet1!$B$7:$S$59,10,FALSE)</f>
        <v>0</v>
      </c>
      <c r="L45" s="5">
        <f>VLOOKUP($B45,[1]Sheet1!$B$7:$S$59,11,FALSE)</f>
        <v>0</v>
      </c>
      <c r="M45" s="5">
        <f>VLOOKUP($B45,[1]Sheet1!$B$7:$S$59,12,FALSE)</f>
        <v>0</v>
      </c>
      <c r="N45" s="5">
        <f>VLOOKUP($B45,[1]Sheet1!$B$7:$S$59,13,FALSE)</f>
        <v>0</v>
      </c>
      <c r="O45" s="5">
        <f>VLOOKUP($B45,[1]Sheet1!$B$7:$S$59,14,FALSE)</f>
        <v>0</v>
      </c>
      <c r="P45" s="5">
        <f>VLOOKUP($B45,[1]Sheet1!$B$7:$S$59,15,FALSE)</f>
        <v>0</v>
      </c>
      <c r="Q45" s="5">
        <f>VLOOKUP($B45,[1]Sheet1!$B$7:$S$59,16,FALSE)</f>
        <v>0</v>
      </c>
      <c r="R45" s="5">
        <f>VLOOKUP($B45,[1]Sheet1!$B$7:$S$59,17,FALSE)</f>
        <v>1</v>
      </c>
      <c r="S45" s="5">
        <f>VLOOKUP($B45,[1]Sheet1!$B$7:$S$59,18,FALSE)</f>
        <v>0</v>
      </c>
      <c r="T45" s="5">
        <f t="shared" si="0"/>
        <v>8</v>
      </c>
    </row>
    <row r="46" spans="1:20" ht="13.2" x14ac:dyDescent="0.25">
      <c r="A46" s="4" t="s">
        <v>93</v>
      </c>
      <c r="B46" s="5" t="s">
        <v>94</v>
      </c>
      <c r="C46" s="4" t="s">
        <v>95</v>
      </c>
      <c r="D46" s="5">
        <f>VLOOKUP($B46,[1]Sheet1!$B$7:$S$59,3,FALSE)</f>
        <v>0</v>
      </c>
      <c r="E46" s="5">
        <f>VLOOKUP($B46,[1]Sheet1!$B$7:$S$59,4,FALSE)</f>
        <v>17</v>
      </c>
      <c r="F46" s="5">
        <f>VLOOKUP($B46,[1]Sheet1!$B$7:$S$59,5,FALSE)</f>
        <v>30</v>
      </c>
      <c r="G46" s="5">
        <f>VLOOKUP($B46,[1]Sheet1!$B$7:$S$59,6,FALSE)</f>
        <v>15</v>
      </c>
      <c r="H46" s="5">
        <f>VLOOKUP($B46,[1]Sheet1!$B$7:$S$59,7,FALSE)</f>
        <v>27</v>
      </c>
      <c r="I46" s="5">
        <f>VLOOKUP($B46,[1]Sheet1!$B$7:$S$59,8,FALSE)</f>
        <v>15</v>
      </c>
      <c r="J46" s="5">
        <f>VLOOKUP($B46,[1]Sheet1!$B$7:$S$59,9,FALSE)</f>
        <v>13</v>
      </c>
      <c r="K46" s="5">
        <f>VLOOKUP($B46,[1]Sheet1!$B$7:$S$59,10,FALSE)</f>
        <v>5</v>
      </c>
      <c r="L46" s="5">
        <f>VLOOKUP($B46,[1]Sheet1!$B$7:$S$59,11,FALSE)</f>
        <v>5</v>
      </c>
      <c r="M46" s="5">
        <f>VLOOKUP($B46,[1]Sheet1!$B$7:$S$59,12,FALSE)</f>
        <v>4</v>
      </c>
      <c r="N46" s="5">
        <f>VLOOKUP($B46,[1]Sheet1!$B$7:$S$59,13,FALSE)</f>
        <v>4</v>
      </c>
      <c r="O46" s="5">
        <f>VLOOKUP($B46,[1]Sheet1!$B$7:$S$59,14,FALSE)</f>
        <v>0</v>
      </c>
      <c r="P46" s="5">
        <f>VLOOKUP($B46,[1]Sheet1!$B$7:$S$59,15,FALSE)</f>
        <v>1</v>
      </c>
      <c r="Q46" s="5">
        <f>VLOOKUP($B46,[1]Sheet1!$B$7:$S$59,16,FALSE)</f>
        <v>1</v>
      </c>
      <c r="R46" s="5">
        <f>VLOOKUP($B46,[1]Sheet1!$B$7:$S$59,17,FALSE)</f>
        <v>0</v>
      </c>
      <c r="S46" s="5">
        <f>VLOOKUP($B46,[1]Sheet1!$B$7:$S$59,18,FALSE)</f>
        <v>1</v>
      </c>
      <c r="T46" s="5">
        <f t="shared" si="0"/>
        <v>138</v>
      </c>
    </row>
    <row r="47" spans="1:20" ht="13.2" x14ac:dyDescent="0.25">
      <c r="A47" s="4" t="s">
        <v>93</v>
      </c>
      <c r="B47" s="5" t="s">
        <v>96</v>
      </c>
      <c r="C47" s="4" t="s">
        <v>97</v>
      </c>
      <c r="D47" s="5">
        <f>VLOOKUP($B47,[1]Sheet1!$B$7:$S$59,3,FALSE)</f>
        <v>0</v>
      </c>
      <c r="E47" s="5">
        <f>VLOOKUP($B47,[1]Sheet1!$B$7:$S$59,4,FALSE)</f>
        <v>19</v>
      </c>
      <c r="F47" s="5">
        <f>VLOOKUP($B47,[1]Sheet1!$B$7:$S$59,5,FALSE)</f>
        <v>12</v>
      </c>
      <c r="G47" s="5">
        <f>VLOOKUP($B47,[1]Sheet1!$B$7:$S$59,6,FALSE)</f>
        <v>8</v>
      </c>
      <c r="H47" s="5">
        <f>VLOOKUP($B47,[1]Sheet1!$B$7:$S$59,7,FALSE)</f>
        <v>11</v>
      </c>
      <c r="I47" s="5">
        <f>VLOOKUP($B47,[1]Sheet1!$B$7:$S$59,8,FALSE)</f>
        <v>7</v>
      </c>
      <c r="J47" s="5">
        <f>VLOOKUP($B47,[1]Sheet1!$B$7:$S$59,9,FALSE)</f>
        <v>7</v>
      </c>
      <c r="K47" s="5">
        <f>VLOOKUP($B47,[1]Sheet1!$B$7:$S$59,10,FALSE)</f>
        <v>10</v>
      </c>
      <c r="L47" s="5">
        <f>VLOOKUP($B47,[1]Sheet1!$B$7:$S$59,11,FALSE)</f>
        <v>3</v>
      </c>
      <c r="M47" s="5">
        <f>VLOOKUP($B47,[1]Sheet1!$B$7:$S$59,12,FALSE)</f>
        <v>6</v>
      </c>
      <c r="N47" s="5">
        <f>VLOOKUP($B47,[1]Sheet1!$B$7:$S$59,13,FALSE)</f>
        <v>3</v>
      </c>
      <c r="O47" s="5">
        <f>VLOOKUP($B47,[1]Sheet1!$B$7:$S$59,14,FALSE)</f>
        <v>3</v>
      </c>
      <c r="P47" s="5">
        <f>VLOOKUP($B47,[1]Sheet1!$B$7:$S$59,15,FALSE)</f>
        <v>1</v>
      </c>
      <c r="Q47" s="5">
        <f>VLOOKUP($B47,[1]Sheet1!$B$7:$S$59,16,FALSE)</f>
        <v>0</v>
      </c>
      <c r="R47" s="5">
        <f>VLOOKUP($B47,[1]Sheet1!$B$7:$S$59,17,FALSE)</f>
        <v>0</v>
      </c>
      <c r="S47" s="5">
        <f>VLOOKUP($B47,[1]Sheet1!$B$7:$S$59,18,FALSE)</f>
        <v>0</v>
      </c>
      <c r="T47" s="5">
        <f t="shared" si="0"/>
        <v>90</v>
      </c>
    </row>
    <row r="48" spans="1:20" ht="13.2" x14ac:dyDescent="0.25">
      <c r="A48" s="4" t="s">
        <v>93</v>
      </c>
      <c r="B48" s="5" t="s">
        <v>98</v>
      </c>
      <c r="C48" s="4" t="s">
        <v>99</v>
      </c>
      <c r="D48" s="5">
        <f>VLOOKUP($B48,[1]Sheet1!$B$7:$S$59,3,FALSE)</f>
        <v>0</v>
      </c>
      <c r="E48" s="5">
        <f>VLOOKUP($B48,[1]Sheet1!$B$7:$S$59,4,FALSE)</f>
        <v>10</v>
      </c>
      <c r="F48" s="5">
        <f>VLOOKUP($B48,[1]Sheet1!$B$7:$S$59,5,FALSE)</f>
        <v>7</v>
      </c>
      <c r="G48" s="5">
        <f>VLOOKUP($B48,[1]Sheet1!$B$7:$S$59,6,FALSE)</f>
        <v>5</v>
      </c>
      <c r="H48" s="5">
        <f>VLOOKUP($B48,[1]Sheet1!$B$7:$S$59,7,FALSE)</f>
        <v>8</v>
      </c>
      <c r="I48" s="5">
        <f>VLOOKUP($B48,[1]Sheet1!$B$7:$S$59,8,FALSE)</f>
        <v>8</v>
      </c>
      <c r="J48" s="5">
        <f>VLOOKUP($B48,[1]Sheet1!$B$7:$S$59,9,FALSE)</f>
        <v>7</v>
      </c>
      <c r="K48" s="5">
        <f>VLOOKUP($B48,[1]Sheet1!$B$7:$S$59,10,FALSE)</f>
        <v>3</v>
      </c>
      <c r="L48" s="5">
        <f>VLOOKUP($B48,[1]Sheet1!$B$7:$S$59,11,FALSE)</f>
        <v>2</v>
      </c>
      <c r="M48" s="5">
        <f>VLOOKUP($B48,[1]Sheet1!$B$7:$S$59,12,FALSE)</f>
        <v>3</v>
      </c>
      <c r="N48" s="5">
        <f>VLOOKUP($B48,[1]Sheet1!$B$7:$S$59,13,FALSE)</f>
        <v>1</v>
      </c>
      <c r="O48" s="5">
        <f>VLOOKUP($B48,[1]Sheet1!$B$7:$S$59,14,FALSE)</f>
        <v>1</v>
      </c>
      <c r="P48" s="5">
        <f>VLOOKUP($B48,[1]Sheet1!$B$7:$S$59,15,FALSE)</f>
        <v>0</v>
      </c>
      <c r="Q48" s="5">
        <f>VLOOKUP($B48,[1]Sheet1!$B$7:$S$59,16,FALSE)</f>
        <v>3</v>
      </c>
      <c r="R48" s="5">
        <f>VLOOKUP($B48,[1]Sheet1!$B$7:$S$59,17,FALSE)</f>
        <v>0</v>
      </c>
      <c r="S48" s="5">
        <f>VLOOKUP($B48,[1]Sheet1!$B$7:$S$59,18,FALSE)</f>
        <v>0</v>
      </c>
      <c r="T48" s="5">
        <f t="shared" si="0"/>
        <v>58</v>
      </c>
    </row>
    <row r="49" spans="1:35" ht="13.2" x14ac:dyDescent="0.25">
      <c r="A49" s="4" t="s">
        <v>100</v>
      </c>
      <c r="B49" s="5" t="s">
        <v>101</v>
      </c>
      <c r="C49" s="4" t="s">
        <v>21</v>
      </c>
      <c r="D49" s="5">
        <f>VLOOKUP($B49,[1]Sheet1!$B$7:$S$59,3,FALSE)</f>
        <v>0</v>
      </c>
      <c r="E49" s="5">
        <f>VLOOKUP($B49,[1]Sheet1!$B$7:$S$59,4,FALSE)</f>
        <v>2</v>
      </c>
      <c r="F49" s="5">
        <f>VLOOKUP($B49,[1]Sheet1!$B$7:$S$59,5,FALSE)</f>
        <v>8</v>
      </c>
      <c r="G49" s="5">
        <f>VLOOKUP($B49,[1]Sheet1!$B$7:$S$59,6,FALSE)</f>
        <v>8</v>
      </c>
      <c r="H49" s="5">
        <f>VLOOKUP($B49,[1]Sheet1!$B$7:$S$59,7,FALSE)</f>
        <v>10</v>
      </c>
      <c r="I49" s="5">
        <f>VLOOKUP($B49,[1]Sheet1!$B$7:$S$59,8,FALSE)</f>
        <v>13</v>
      </c>
      <c r="J49" s="5">
        <f>VLOOKUP($B49,[1]Sheet1!$B$7:$S$59,9,FALSE)</f>
        <v>8</v>
      </c>
      <c r="K49" s="5">
        <f>VLOOKUP($B49,[1]Sheet1!$B$7:$S$59,10,FALSE)</f>
        <v>6</v>
      </c>
      <c r="L49" s="5">
        <f>VLOOKUP($B49,[1]Sheet1!$B$7:$S$59,11,FALSE)</f>
        <v>5</v>
      </c>
      <c r="M49" s="5">
        <f>VLOOKUP($B49,[1]Sheet1!$B$7:$S$59,12,FALSE)</f>
        <v>3</v>
      </c>
      <c r="N49" s="5">
        <f>VLOOKUP($B49,[1]Sheet1!$B$7:$S$59,13,FALSE)</f>
        <v>5</v>
      </c>
      <c r="O49" s="5">
        <f>VLOOKUP($B49,[1]Sheet1!$B$7:$S$59,14,FALSE)</f>
        <v>2</v>
      </c>
      <c r="P49" s="5">
        <f>VLOOKUP($B49,[1]Sheet1!$B$7:$S$59,15,FALSE)</f>
        <v>1</v>
      </c>
      <c r="Q49" s="5">
        <f>VLOOKUP($B49,[1]Sheet1!$B$7:$S$59,16,FALSE)</f>
        <v>5</v>
      </c>
      <c r="R49" s="5">
        <f>VLOOKUP($B49,[1]Sheet1!$B$7:$S$59,17,FALSE)</f>
        <v>2</v>
      </c>
      <c r="S49" s="5">
        <f>VLOOKUP($B49,[1]Sheet1!$B$7:$S$59,18,FALSE)</f>
        <v>0</v>
      </c>
      <c r="T49" s="5">
        <f t="shared" si="0"/>
        <v>78</v>
      </c>
    </row>
    <row r="50" spans="1:35" ht="13.2" x14ac:dyDescent="0.25">
      <c r="A50" s="4" t="s">
        <v>100</v>
      </c>
      <c r="B50" s="5" t="s">
        <v>102</v>
      </c>
      <c r="C50" s="4" t="s">
        <v>23</v>
      </c>
      <c r="D50" s="5">
        <f>VLOOKUP($B50,[1]Sheet1!$B$7:$S$59,3,FALSE)</f>
        <v>0</v>
      </c>
      <c r="E50" s="5">
        <f>VLOOKUP($B50,[1]Sheet1!$B$7:$S$59,4,FALSE)</f>
        <v>56</v>
      </c>
      <c r="F50" s="5">
        <f>VLOOKUP($B50,[1]Sheet1!$B$7:$S$59,5,FALSE)</f>
        <v>74</v>
      </c>
      <c r="G50" s="5">
        <f>VLOOKUP($B50,[1]Sheet1!$B$7:$S$59,6,FALSE)</f>
        <v>80</v>
      </c>
      <c r="H50" s="5">
        <f>VLOOKUP($B50,[1]Sheet1!$B$7:$S$59,7,FALSE)</f>
        <v>78</v>
      </c>
      <c r="I50" s="5">
        <f>VLOOKUP($B50,[1]Sheet1!$B$7:$S$59,8,FALSE)</f>
        <v>74</v>
      </c>
      <c r="J50" s="5">
        <f>VLOOKUP($B50,[1]Sheet1!$B$7:$S$59,9,FALSE)</f>
        <v>51</v>
      </c>
      <c r="K50" s="5">
        <f>VLOOKUP($B50,[1]Sheet1!$B$7:$S$59,10,FALSE)</f>
        <v>39</v>
      </c>
      <c r="L50" s="5">
        <f>VLOOKUP($B50,[1]Sheet1!$B$7:$S$59,11,FALSE)</f>
        <v>21</v>
      </c>
      <c r="M50" s="5">
        <f>VLOOKUP($B50,[1]Sheet1!$B$7:$S$59,12,FALSE)</f>
        <v>25</v>
      </c>
      <c r="N50" s="5">
        <f>VLOOKUP($B50,[1]Sheet1!$B$7:$S$59,13,FALSE)</f>
        <v>9</v>
      </c>
      <c r="O50" s="5">
        <f>VLOOKUP($B50,[1]Sheet1!$B$7:$S$59,14,FALSE)</f>
        <v>6</v>
      </c>
      <c r="P50" s="5">
        <f>VLOOKUP($B50,[1]Sheet1!$B$7:$S$59,15,FALSE)</f>
        <v>3</v>
      </c>
      <c r="Q50" s="5">
        <f>VLOOKUP($B50,[1]Sheet1!$B$7:$S$59,16,FALSE)</f>
        <v>6</v>
      </c>
      <c r="R50" s="5">
        <f>VLOOKUP($B50,[1]Sheet1!$B$7:$S$59,17,FALSE)</f>
        <v>6</v>
      </c>
      <c r="S50" s="5">
        <f>VLOOKUP($B50,[1]Sheet1!$B$7:$S$59,18,FALSE)</f>
        <v>3</v>
      </c>
      <c r="T50" s="5">
        <f t="shared" si="0"/>
        <v>531</v>
      </c>
    </row>
    <row r="51" spans="1:35" ht="13.2" x14ac:dyDescent="0.25">
      <c r="A51" s="4" t="s">
        <v>100</v>
      </c>
      <c r="B51" s="5" t="s">
        <v>103</v>
      </c>
      <c r="C51" s="4" t="s">
        <v>104</v>
      </c>
      <c r="D51" s="5">
        <f>VLOOKUP($B51,[1]Sheet1!$B$7:$S$59,3,FALSE)</f>
        <v>0</v>
      </c>
      <c r="E51" s="5">
        <f>VLOOKUP($B51,[1]Sheet1!$B$7:$S$59,4,FALSE)</f>
        <v>10</v>
      </c>
      <c r="F51" s="5">
        <f>VLOOKUP($B51,[1]Sheet1!$B$7:$S$59,5,FALSE)</f>
        <v>16</v>
      </c>
      <c r="G51" s="5">
        <f>VLOOKUP($B51,[1]Sheet1!$B$7:$S$59,6,FALSE)</f>
        <v>13</v>
      </c>
      <c r="H51" s="5">
        <f>VLOOKUP($B51,[1]Sheet1!$B$7:$S$59,7,FALSE)</f>
        <v>8</v>
      </c>
      <c r="I51" s="5">
        <f>VLOOKUP($B51,[1]Sheet1!$B$7:$S$59,8,FALSE)</f>
        <v>10</v>
      </c>
      <c r="J51" s="5">
        <f>VLOOKUP($B51,[1]Sheet1!$B$7:$S$59,9,FALSE)</f>
        <v>14</v>
      </c>
      <c r="K51" s="5">
        <f>VLOOKUP($B51,[1]Sheet1!$B$7:$S$59,10,FALSE)</f>
        <v>5</v>
      </c>
      <c r="L51" s="5">
        <f>VLOOKUP($B51,[1]Sheet1!$B$7:$S$59,11,FALSE)</f>
        <v>2</v>
      </c>
      <c r="M51" s="5">
        <f>VLOOKUP($B51,[1]Sheet1!$B$7:$S$59,12,FALSE)</f>
        <v>3</v>
      </c>
      <c r="N51" s="5">
        <f>VLOOKUP($B51,[1]Sheet1!$B$7:$S$59,13,FALSE)</f>
        <v>3</v>
      </c>
      <c r="O51" s="5">
        <f>VLOOKUP($B51,[1]Sheet1!$B$7:$S$59,14,FALSE)</f>
        <v>2</v>
      </c>
      <c r="P51" s="5">
        <f>VLOOKUP($B51,[1]Sheet1!$B$7:$S$59,15,FALSE)</f>
        <v>0</v>
      </c>
      <c r="Q51" s="5">
        <f>VLOOKUP($B51,[1]Sheet1!$B$7:$S$59,16,FALSE)</f>
        <v>2</v>
      </c>
      <c r="R51" s="5">
        <f>VLOOKUP($B51,[1]Sheet1!$B$7:$S$59,17,FALSE)</f>
        <v>0</v>
      </c>
      <c r="S51" s="5">
        <f>VLOOKUP($B51,[1]Sheet1!$B$7:$S$59,18,FALSE)</f>
        <v>0</v>
      </c>
      <c r="T51" s="5">
        <f t="shared" si="0"/>
        <v>88</v>
      </c>
    </row>
    <row r="52" spans="1:35" ht="13.2" x14ac:dyDescent="0.25">
      <c r="A52" s="4" t="s">
        <v>100</v>
      </c>
      <c r="B52" s="5" t="s">
        <v>105</v>
      </c>
      <c r="C52" s="4" t="s">
        <v>106</v>
      </c>
      <c r="D52" s="5">
        <f>VLOOKUP($B52,[1]Sheet1!$B$7:$S$59,3,FALSE)</f>
        <v>0</v>
      </c>
      <c r="E52" s="5">
        <f>VLOOKUP($B52,[1]Sheet1!$B$7:$S$59,4,FALSE)</f>
        <v>2</v>
      </c>
      <c r="F52" s="5">
        <f>VLOOKUP($B52,[1]Sheet1!$B$7:$S$59,5,FALSE)</f>
        <v>4</v>
      </c>
      <c r="G52" s="5">
        <f>VLOOKUP($B52,[1]Sheet1!$B$7:$S$59,6,FALSE)</f>
        <v>0</v>
      </c>
      <c r="H52" s="5">
        <f>VLOOKUP($B52,[1]Sheet1!$B$7:$S$59,7,FALSE)</f>
        <v>4</v>
      </c>
      <c r="I52" s="5">
        <f>VLOOKUP($B52,[1]Sheet1!$B$7:$S$59,8,FALSE)</f>
        <v>1</v>
      </c>
      <c r="J52" s="5">
        <f>VLOOKUP($B52,[1]Sheet1!$B$7:$S$59,9,FALSE)</f>
        <v>2</v>
      </c>
      <c r="K52" s="5">
        <f>VLOOKUP($B52,[1]Sheet1!$B$7:$S$59,10,FALSE)</f>
        <v>2</v>
      </c>
      <c r="L52" s="5">
        <f>VLOOKUP($B52,[1]Sheet1!$B$7:$S$59,11,FALSE)</f>
        <v>1</v>
      </c>
      <c r="M52" s="5">
        <f>VLOOKUP($B52,[1]Sheet1!$B$7:$S$59,12,FALSE)</f>
        <v>0</v>
      </c>
      <c r="N52" s="5">
        <f>VLOOKUP($B52,[1]Sheet1!$B$7:$S$59,13,FALSE)</f>
        <v>0</v>
      </c>
      <c r="O52" s="5">
        <f>VLOOKUP($B52,[1]Sheet1!$B$7:$S$59,14,FALSE)</f>
        <v>1</v>
      </c>
      <c r="P52" s="5">
        <f>VLOOKUP($B52,[1]Sheet1!$B$7:$S$59,15,FALSE)</f>
        <v>0</v>
      </c>
      <c r="Q52" s="5">
        <f>VLOOKUP($B52,[1]Sheet1!$B$7:$S$59,16,FALSE)</f>
        <v>1</v>
      </c>
      <c r="R52" s="5">
        <f>VLOOKUP($B52,[1]Sheet1!$B$7:$S$59,17,FALSE)</f>
        <v>0</v>
      </c>
      <c r="S52" s="5">
        <f>VLOOKUP($B52,[1]Sheet1!$B$7:$S$59,18,FALSE)</f>
        <v>1</v>
      </c>
      <c r="T52" s="5">
        <f t="shared" si="0"/>
        <v>19</v>
      </c>
    </row>
    <row r="53" spans="1:35" ht="13.2" x14ac:dyDescent="0.25">
      <c r="A53" s="4" t="s">
        <v>100</v>
      </c>
      <c r="B53" s="5" t="s">
        <v>107</v>
      </c>
      <c r="C53" s="4" t="s">
        <v>108</v>
      </c>
      <c r="D53" s="5">
        <f>VLOOKUP($B53,[1]Sheet1!$B$7:$S$59,3,FALSE)</f>
        <v>0</v>
      </c>
      <c r="E53" s="5">
        <f>VLOOKUP($B53,[1]Sheet1!$B$7:$S$59,4,FALSE)</f>
        <v>0</v>
      </c>
      <c r="F53" s="5">
        <f>VLOOKUP($B53,[1]Sheet1!$B$7:$S$59,5,FALSE)</f>
        <v>13</v>
      </c>
      <c r="G53" s="5">
        <f>VLOOKUP($B53,[1]Sheet1!$B$7:$S$59,6,FALSE)</f>
        <v>14</v>
      </c>
      <c r="H53" s="5">
        <f>VLOOKUP($B53,[1]Sheet1!$B$7:$S$59,7,FALSE)</f>
        <v>20</v>
      </c>
      <c r="I53" s="5">
        <f>VLOOKUP($B53,[1]Sheet1!$B$7:$S$59,8,FALSE)</f>
        <v>8</v>
      </c>
      <c r="J53" s="5">
        <f>VLOOKUP($B53,[1]Sheet1!$B$7:$S$59,9,FALSE)</f>
        <v>9</v>
      </c>
      <c r="K53" s="5">
        <f>VLOOKUP($B53,[1]Sheet1!$B$7:$S$59,10,FALSE)</f>
        <v>6</v>
      </c>
      <c r="L53" s="5">
        <f>VLOOKUP($B53,[1]Sheet1!$B$7:$S$59,11,FALSE)</f>
        <v>4</v>
      </c>
      <c r="M53" s="5">
        <f>VLOOKUP($B53,[1]Sheet1!$B$7:$S$59,12,FALSE)</f>
        <v>3</v>
      </c>
      <c r="N53" s="5">
        <f>VLOOKUP($B53,[1]Sheet1!$B$7:$S$59,13,FALSE)</f>
        <v>1</v>
      </c>
      <c r="O53" s="5">
        <f>VLOOKUP($B53,[1]Sheet1!$B$7:$S$59,14,FALSE)</f>
        <v>2</v>
      </c>
      <c r="P53" s="5">
        <f>VLOOKUP($B53,[1]Sheet1!$B$7:$S$59,15,FALSE)</f>
        <v>0</v>
      </c>
      <c r="Q53" s="5">
        <f>VLOOKUP($B53,[1]Sheet1!$B$7:$S$59,16,FALSE)</f>
        <v>1</v>
      </c>
      <c r="R53" s="5">
        <f>VLOOKUP($B53,[1]Sheet1!$B$7:$S$59,17,FALSE)</f>
        <v>0</v>
      </c>
      <c r="S53" s="5">
        <f>VLOOKUP($B53,[1]Sheet1!$B$7:$S$59,18,FALSE)</f>
        <v>6</v>
      </c>
      <c r="T53" s="5">
        <f t="shared" si="0"/>
        <v>87</v>
      </c>
    </row>
    <row r="54" spans="1:35" ht="13.2" x14ac:dyDescent="0.25">
      <c r="A54" s="4" t="s">
        <v>100</v>
      </c>
      <c r="B54" s="5" t="s">
        <v>109</v>
      </c>
      <c r="C54" s="4" t="s">
        <v>110</v>
      </c>
      <c r="D54" s="5">
        <f>VLOOKUP($B54,[1]Sheet1!$B$7:$S$59,3,FALSE)</f>
        <v>0</v>
      </c>
      <c r="E54" s="5">
        <f>VLOOKUP($B54,[1]Sheet1!$B$7:$S$59,4,FALSE)</f>
        <v>0</v>
      </c>
      <c r="F54" s="5">
        <f>VLOOKUP($B54,[1]Sheet1!$B$7:$S$59,5,FALSE)</f>
        <v>5</v>
      </c>
      <c r="G54" s="5">
        <f>VLOOKUP($B54,[1]Sheet1!$B$7:$S$59,6,FALSE)</f>
        <v>2</v>
      </c>
      <c r="H54" s="5">
        <f>VLOOKUP($B54,[1]Sheet1!$B$7:$S$59,7,FALSE)</f>
        <v>4</v>
      </c>
      <c r="I54" s="5">
        <f>VLOOKUP($B54,[1]Sheet1!$B$7:$S$59,8,FALSE)</f>
        <v>1</v>
      </c>
      <c r="J54" s="5">
        <f>VLOOKUP($B54,[1]Sheet1!$B$7:$S$59,9,FALSE)</f>
        <v>3</v>
      </c>
      <c r="K54" s="5">
        <f>VLOOKUP($B54,[1]Sheet1!$B$7:$S$59,10,FALSE)</f>
        <v>2</v>
      </c>
      <c r="L54" s="5">
        <f>VLOOKUP($B54,[1]Sheet1!$B$7:$S$59,11,FALSE)</f>
        <v>0</v>
      </c>
      <c r="M54" s="5">
        <f>VLOOKUP($B54,[1]Sheet1!$B$7:$S$59,12,FALSE)</f>
        <v>0</v>
      </c>
      <c r="N54" s="5">
        <f>VLOOKUP($B54,[1]Sheet1!$B$7:$S$59,13,FALSE)</f>
        <v>0</v>
      </c>
      <c r="O54" s="5">
        <f>VLOOKUP($B54,[1]Sheet1!$B$7:$S$59,14,FALSE)</f>
        <v>0</v>
      </c>
      <c r="P54" s="5">
        <f>VLOOKUP($B54,[1]Sheet1!$B$7:$S$59,15,FALSE)</f>
        <v>0</v>
      </c>
      <c r="Q54" s="5">
        <f>VLOOKUP($B54,[1]Sheet1!$B$7:$S$59,16,FALSE)</f>
        <v>0</v>
      </c>
      <c r="R54" s="5">
        <f>VLOOKUP($B54,[1]Sheet1!$B$7:$S$59,17,FALSE)</f>
        <v>1</v>
      </c>
      <c r="S54" s="5">
        <f>VLOOKUP($B54,[1]Sheet1!$B$7:$S$59,18,FALSE)</f>
        <v>7</v>
      </c>
      <c r="T54" s="5">
        <f t="shared" si="0"/>
        <v>25</v>
      </c>
    </row>
    <row r="55" spans="1:35" ht="13.2" x14ac:dyDescent="0.25">
      <c r="A55" s="4" t="s">
        <v>100</v>
      </c>
      <c r="B55" s="5" t="s">
        <v>111</v>
      </c>
      <c r="C55" s="4" t="s">
        <v>112</v>
      </c>
      <c r="D55" s="5">
        <f>VLOOKUP($B55,[1]Sheet1!$B$7:$S$59,3,FALSE)</f>
        <v>0</v>
      </c>
      <c r="E55" s="5">
        <f>VLOOKUP($B55,[1]Sheet1!$B$7:$S$59,4,FALSE)</f>
        <v>27</v>
      </c>
      <c r="F55" s="5">
        <f>VLOOKUP($B55,[1]Sheet1!$B$7:$S$59,5,FALSE)</f>
        <v>30</v>
      </c>
      <c r="G55" s="5">
        <f>VLOOKUP($B55,[1]Sheet1!$B$7:$S$59,6,FALSE)</f>
        <v>26</v>
      </c>
      <c r="H55" s="5">
        <f>VLOOKUP($B55,[1]Sheet1!$B$7:$S$59,7,FALSE)</f>
        <v>32</v>
      </c>
      <c r="I55" s="5">
        <f>VLOOKUP($B55,[1]Sheet1!$B$7:$S$59,8,FALSE)</f>
        <v>27</v>
      </c>
      <c r="J55" s="5">
        <f>VLOOKUP($B55,[1]Sheet1!$B$7:$S$59,9,FALSE)</f>
        <v>15</v>
      </c>
      <c r="K55" s="5">
        <f>VLOOKUP($B55,[1]Sheet1!$B$7:$S$59,10,FALSE)</f>
        <v>16</v>
      </c>
      <c r="L55" s="5">
        <f>VLOOKUP($B55,[1]Sheet1!$B$7:$S$59,11,FALSE)</f>
        <v>10</v>
      </c>
      <c r="M55" s="5">
        <f>VLOOKUP($B55,[1]Sheet1!$B$7:$S$59,12,FALSE)</f>
        <v>6</v>
      </c>
      <c r="N55" s="5">
        <f>VLOOKUP($B55,[1]Sheet1!$B$7:$S$59,13,FALSE)</f>
        <v>4</v>
      </c>
      <c r="O55" s="5">
        <f>VLOOKUP($B55,[1]Sheet1!$B$7:$S$59,14,FALSE)</f>
        <v>2</v>
      </c>
      <c r="P55" s="5">
        <f>VLOOKUP($B55,[1]Sheet1!$B$7:$S$59,15,FALSE)</f>
        <v>3</v>
      </c>
      <c r="Q55" s="5">
        <f>VLOOKUP($B55,[1]Sheet1!$B$7:$S$59,16,FALSE)</f>
        <v>7</v>
      </c>
      <c r="R55" s="5">
        <f>VLOOKUP($B55,[1]Sheet1!$B$7:$S$59,17,FALSE)</f>
        <v>1</v>
      </c>
      <c r="S55" s="5">
        <f>VLOOKUP($B55,[1]Sheet1!$B$7:$S$59,18,FALSE)</f>
        <v>2</v>
      </c>
      <c r="T55" s="5">
        <f t="shared" si="0"/>
        <v>208</v>
      </c>
    </row>
    <row r="56" spans="1:35" ht="13.2" x14ac:dyDescent="0.25">
      <c r="A56" s="4" t="s">
        <v>100</v>
      </c>
      <c r="B56" s="5" t="s">
        <v>113</v>
      </c>
      <c r="C56" s="4" t="s">
        <v>114</v>
      </c>
      <c r="D56" s="5">
        <f>VLOOKUP($B56,[1]Sheet1!$B$7:$S$59,3,FALSE)</f>
        <v>0</v>
      </c>
      <c r="E56" s="5">
        <f>VLOOKUP($B56,[1]Sheet1!$B$7:$S$59,4,FALSE)</f>
        <v>5</v>
      </c>
      <c r="F56" s="5">
        <f>VLOOKUP($B56,[1]Sheet1!$B$7:$S$59,5,FALSE)</f>
        <v>4</v>
      </c>
      <c r="G56" s="5">
        <f>VLOOKUP($B56,[1]Sheet1!$B$7:$S$59,6,FALSE)</f>
        <v>1</v>
      </c>
      <c r="H56" s="5">
        <f>VLOOKUP($B56,[1]Sheet1!$B$7:$S$59,7,FALSE)</f>
        <v>8</v>
      </c>
      <c r="I56" s="5">
        <f>VLOOKUP($B56,[1]Sheet1!$B$7:$S$59,8,FALSE)</f>
        <v>3</v>
      </c>
      <c r="J56" s="5">
        <f>VLOOKUP($B56,[1]Sheet1!$B$7:$S$59,9,FALSE)</f>
        <v>3</v>
      </c>
      <c r="K56" s="5">
        <f>VLOOKUP($B56,[1]Sheet1!$B$7:$S$59,10,FALSE)</f>
        <v>11</v>
      </c>
      <c r="L56" s="5">
        <f>VLOOKUP($B56,[1]Sheet1!$B$7:$S$59,11,FALSE)</f>
        <v>4</v>
      </c>
      <c r="M56" s="5">
        <f>VLOOKUP($B56,[1]Sheet1!$B$7:$S$59,12,FALSE)</f>
        <v>4</v>
      </c>
      <c r="N56" s="5">
        <f>VLOOKUP($B56,[1]Sheet1!$B$7:$S$59,13,FALSE)</f>
        <v>3</v>
      </c>
      <c r="O56" s="5">
        <f>VLOOKUP($B56,[1]Sheet1!$B$7:$S$59,14,FALSE)</f>
        <v>1</v>
      </c>
      <c r="P56" s="5">
        <f>VLOOKUP($B56,[1]Sheet1!$B$7:$S$59,15,FALSE)</f>
        <v>0</v>
      </c>
      <c r="Q56" s="5">
        <f>VLOOKUP($B56,[1]Sheet1!$B$7:$S$59,16,FALSE)</f>
        <v>1</v>
      </c>
      <c r="R56" s="5">
        <f>VLOOKUP($B56,[1]Sheet1!$B$7:$S$59,17,FALSE)</f>
        <v>1</v>
      </c>
      <c r="S56" s="5">
        <f>VLOOKUP($B56,[1]Sheet1!$B$7:$S$59,18,FALSE)</f>
        <v>1</v>
      </c>
      <c r="T56" s="5">
        <f t="shared" si="0"/>
        <v>50</v>
      </c>
    </row>
    <row r="57" spans="1:35" ht="13.2" x14ac:dyDescent="0.25">
      <c r="A57" s="4" t="s">
        <v>100</v>
      </c>
      <c r="B57" s="5" t="s">
        <v>115</v>
      </c>
      <c r="C57" s="4" t="s">
        <v>116</v>
      </c>
      <c r="D57" s="5">
        <f>VLOOKUP($B57,[1]Sheet1!$B$7:$S$59,3,FALSE)</f>
        <v>0</v>
      </c>
      <c r="E57" s="5">
        <f>VLOOKUP($B57,[1]Sheet1!$B$7:$S$59,4,FALSE)</f>
        <v>6</v>
      </c>
      <c r="F57" s="5">
        <f>VLOOKUP($B57,[1]Sheet1!$B$7:$S$59,5,FALSE)</f>
        <v>5</v>
      </c>
      <c r="G57" s="5">
        <f>VLOOKUP($B57,[1]Sheet1!$B$7:$S$59,6,FALSE)</f>
        <v>2</v>
      </c>
      <c r="H57" s="5">
        <f>VLOOKUP($B57,[1]Sheet1!$B$7:$S$59,7,FALSE)</f>
        <v>1</v>
      </c>
      <c r="I57" s="5">
        <f>VLOOKUP($B57,[1]Sheet1!$B$7:$S$59,8,FALSE)</f>
        <v>7</v>
      </c>
      <c r="J57" s="5">
        <f>VLOOKUP($B57,[1]Sheet1!$B$7:$S$59,9,FALSE)</f>
        <v>4</v>
      </c>
      <c r="K57" s="5">
        <f>VLOOKUP($B57,[1]Sheet1!$B$7:$S$59,10,FALSE)</f>
        <v>1</v>
      </c>
      <c r="L57" s="5">
        <f>VLOOKUP($B57,[1]Sheet1!$B$7:$S$59,11,FALSE)</f>
        <v>4</v>
      </c>
      <c r="M57" s="5">
        <f>VLOOKUP($B57,[1]Sheet1!$B$7:$S$59,12,FALSE)</f>
        <v>1</v>
      </c>
      <c r="N57" s="5">
        <f>VLOOKUP($B57,[1]Sheet1!$B$7:$S$59,13,FALSE)</f>
        <v>1</v>
      </c>
      <c r="O57" s="5">
        <f>VLOOKUP($B57,[1]Sheet1!$B$7:$S$59,14,FALSE)</f>
        <v>0</v>
      </c>
      <c r="P57" s="5">
        <f>VLOOKUP($B57,[1]Sheet1!$B$7:$S$59,15,FALSE)</f>
        <v>0</v>
      </c>
      <c r="Q57" s="5">
        <f>VLOOKUP($B57,[1]Sheet1!$B$7:$S$59,16,FALSE)</f>
        <v>1</v>
      </c>
      <c r="R57" s="5">
        <f>VLOOKUP($B57,[1]Sheet1!$B$7:$S$59,17,FALSE)</f>
        <v>2</v>
      </c>
      <c r="S57" s="5">
        <f>VLOOKUP($B57,[1]Sheet1!$B$7:$S$59,18,FALSE)</f>
        <v>8</v>
      </c>
      <c r="T57" s="5">
        <f t="shared" si="0"/>
        <v>43</v>
      </c>
    </row>
    <row r="58" spans="1:35" ht="13.2" x14ac:dyDescent="0.25">
      <c r="A58" s="4" t="s">
        <v>100</v>
      </c>
      <c r="B58" s="11" t="s">
        <v>142</v>
      </c>
      <c r="C58" s="4" t="s">
        <v>108</v>
      </c>
      <c r="D58" s="5">
        <f>VLOOKUP($B58,[1]Sheet1!$B$7:$S$59,3,FALSE)</f>
        <v>0</v>
      </c>
      <c r="E58" s="5">
        <f>VLOOKUP($B58,[1]Sheet1!$B$7:$S$59,4,FALSE)</f>
        <v>14</v>
      </c>
      <c r="F58" s="5">
        <f>VLOOKUP($B58,[1]Sheet1!$B$7:$S$59,5,FALSE)</f>
        <v>3</v>
      </c>
      <c r="G58" s="5">
        <f>VLOOKUP($B58,[1]Sheet1!$B$7:$S$59,6,FALSE)</f>
        <v>2</v>
      </c>
      <c r="H58" s="5">
        <f>VLOOKUP($B58,[1]Sheet1!$B$7:$S$59,7,FALSE)</f>
        <v>0</v>
      </c>
      <c r="I58" s="5">
        <f>VLOOKUP($B58,[1]Sheet1!$B$7:$S$59,8,FALSE)</f>
        <v>1</v>
      </c>
      <c r="J58" s="5">
        <f>VLOOKUP($B58,[1]Sheet1!$B$7:$S$59,9,FALSE)</f>
        <v>0</v>
      </c>
      <c r="K58" s="5">
        <f>VLOOKUP($B58,[1]Sheet1!$B$7:$S$59,10,FALSE)</f>
        <v>0</v>
      </c>
      <c r="L58" s="5">
        <f>VLOOKUP($B58,[1]Sheet1!$B$7:$S$59,11,FALSE)</f>
        <v>0</v>
      </c>
      <c r="M58" s="5">
        <f>VLOOKUP($B58,[1]Sheet1!$B$7:$S$59,12,FALSE)</f>
        <v>1</v>
      </c>
      <c r="N58" s="5">
        <f>VLOOKUP($B58,[1]Sheet1!$B$7:$S$59,13,FALSE)</f>
        <v>0</v>
      </c>
      <c r="O58" s="5">
        <f>VLOOKUP($B58,[1]Sheet1!$B$7:$S$59,14,FALSE)</f>
        <v>0</v>
      </c>
      <c r="P58" s="5">
        <f>VLOOKUP($B58,[1]Sheet1!$B$7:$S$59,15,FALSE)</f>
        <v>1</v>
      </c>
      <c r="Q58" s="5">
        <f>VLOOKUP($B58,[1]Sheet1!$B$7:$S$59,16,FALSE)</f>
        <v>0</v>
      </c>
      <c r="R58" s="5">
        <f>VLOOKUP($B58,[1]Sheet1!$B$7:$S$59,17,FALSE)</f>
        <v>0</v>
      </c>
      <c r="S58" s="5">
        <f>VLOOKUP($B58,[1]Sheet1!$B$7:$S$59,18,FALSE)</f>
        <v>1</v>
      </c>
      <c r="T58" s="5">
        <f t="shared" ref="T58:T59" si="2">SUM(D58:S58)</f>
        <v>23</v>
      </c>
    </row>
    <row r="59" spans="1:35" ht="13.2" x14ac:dyDescent="0.25">
      <c r="A59" s="4" t="s">
        <v>100</v>
      </c>
      <c r="B59" s="11" t="s">
        <v>143</v>
      </c>
      <c r="C59" s="4" t="s">
        <v>110</v>
      </c>
      <c r="D59" s="5">
        <f>VLOOKUP($B59,[1]Sheet1!$B$7:$S$59,3,FALSE)</f>
        <v>0</v>
      </c>
      <c r="E59" s="5">
        <f>VLOOKUP($B59,[1]Sheet1!$B$7:$S$59,4,FALSE)</f>
        <v>0</v>
      </c>
      <c r="F59" s="5">
        <f>VLOOKUP($B59,[1]Sheet1!$B$7:$S$59,5,FALSE)</f>
        <v>1</v>
      </c>
      <c r="G59" s="5">
        <f>VLOOKUP($B59,[1]Sheet1!$B$7:$S$59,6,FALSE)</f>
        <v>1</v>
      </c>
      <c r="H59" s="5">
        <f>VLOOKUP($B59,[1]Sheet1!$B$7:$S$59,7,FALSE)</f>
        <v>1</v>
      </c>
      <c r="I59" s="5">
        <f>VLOOKUP($B59,[1]Sheet1!$B$7:$S$59,8,FALSE)</f>
        <v>1</v>
      </c>
      <c r="J59" s="5">
        <f>VLOOKUP($B59,[1]Sheet1!$B$7:$S$59,9,FALSE)</f>
        <v>0</v>
      </c>
      <c r="K59" s="5">
        <f>VLOOKUP($B59,[1]Sheet1!$B$7:$S$59,10,FALSE)</f>
        <v>0</v>
      </c>
      <c r="L59" s="5">
        <f>VLOOKUP($B59,[1]Sheet1!$B$7:$S$59,11,FALSE)</f>
        <v>0</v>
      </c>
      <c r="M59" s="5">
        <f>VLOOKUP($B59,[1]Sheet1!$B$7:$S$59,12,FALSE)</f>
        <v>0</v>
      </c>
      <c r="N59" s="5">
        <f>VLOOKUP($B59,[1]Sheet1!$B$7:$S$59,13,FALSE)</f>
        <v>0</v>
      </c>
      <c r="O59" s="5">
        <f>VLOOKUP($B59,[1]Sheet1!$B$7:$S$59,14,FALSE)</f>
        <v>0</v>
      </c>
      <c r="P59" s="5">
        <f>VLOOKUP($B59,[1]Sheet1!$B$7:$S$59,15,FALSE)</f>
        <v>0</v>
      </c>
      <c r="Q59" s="5">
        <f>VLOOKUP($B59,[1]Sheet1!$B$7:$S$59,16,FALSE)</f>
        <v>0</v>
      </c>
      <c r="R59" s="5">
        <f>VLOOKUP($B59,[1]Sheet1!$B$7:$S$59,17,FALSE)</f>
        <v>0</v>
      </c>
      <c r="S59" s="5">
        <f>VLOOKUP($B59,[1]Sheet1!$B$7:$S$59,18,FALSE)</f>
        <v>0</v>
      </c>
      <c r="T59" s="5">
        <f t="shared" si="2"/>
        <v>4</v>
      </c>
    </row>
    <row r="60" spans="1:35" ht="14.4" x14ac:dyDescent="0.3">
      <c r="A60" s="4" t="s">
        <v>117</v>
      </c>
      <c r="B60" s="5" t="s">
        <v>118</v>
      </c>
      <c r="C60" s="4" t="s">
        <v>119</v>
      </c>
      <c r="D60" s="5">
        <f>VLOOKUP($B60,[1]Sheet1!$B$7:$S$59,3,FALSE)</f>
        <v>0</v>
      </c>
      <c r="E60" s="5">
        <f>VLOOKUP($B60,[1]Sheet1!$B$7:$S$59,4,FALSE)</f>
        <v>7</v>
      </c>
      <c r="F60" s="5">
        <f>VLOOKUP($B60,[1]Sheet1!$B$7:$S$59,5,FALSE)</f>
        <v>4</v>
      </c>
      <c r="G60" s="5">
        <f>VLOOKUP($B60,[1]Sheet1!$B$7:$S$59,6,FALSE)</f>
        <v>11</v>
      </c>
      <c r="H60" s="5">
        <f>VLOOKUP($B60,[1]Sheet1!$B$7:$S$59,7,FALSE)</f>
        <v>22</v>
      </c>
      <c r="I60" s="5">
        <f>VLOOKUP($B60,[1]Sheet1!$B$7:$S$59,8,FALSE)</f>
        <v>10</v>
      </c>
      <c r="J60" s="5">
        <f>VLOOKUP($B60,[1]Sheet1!$B$7:$S$59,9,FALSE)</f>
        <v>11</v>
      </c>
      <c r="K60" s="5">
        <f>VLOOKUP($B60,[1]Sheet1!$B$7:$S$59,10,FALSE)</f>
        <v>6</v>
      </c>
      <c r="L60" s="5">
        <f>VLOOKUP($B60,[1]Sheet1!$B$7:$S$59,11,FALSE)</f>
        <v>6</v>
      </c>
      <c r="M60" s="5">
        <f>VLOOKUP($B60,[1]Sheet1!$B$7:$S$59,12,FALSE)</f>
        <v>5</v>
      </c>
      <c r="N60" s="5">
        <f>VLOOKUP($B60,[1]Sheet1!$B$7:$S$59,13,FALSE)</f>
        <v>3</v>
      </c>
      <c r="O60" s="5">
        <f>VLOOKUP($B60,[1]Sheet1!$B$7:$S$59,14,FALSE)</f>
        <v>3</v>
      </c>
      <c r="P60" s="5">
        <f>VLOOKUP($B60,[1]Sheet1!$B$7:$S$59,15,FALSE)</f>
        <v>3</v>
      </c>
      <c r="Q60" s="5">
        <f>VLOOKUP($B60,[1]Sheet1!$B$7:$S$59,16,FALSE)</f>
        <v>0</v>
      </c>
      <c r="R60" s="5">
        <f>VLOOKUP($B60,[1]Sheet1!$B$7:$S$59,17,FALSE)</f>
        <v>2</v>
      </c>
      <c r="S60" s="5">
        <f>VLOOKUP($B60,[1]Sheet1!$B$7:$S$59,18,FALSE)</f>
        <v>2</v>
      </c>
      <c r="T60" s="5">
        <f t="shared" si="0"/>
        <v>95</v>
      </c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</row>
    <row r="61" spans="1:35" ht="14.4" x14ac:dyDescent="0.3">
      <c r="A61" s="4" t="s">
        <v>120</v>
      </c>
      <c r="B61" s="5"/>
      <c r="C61" s="4"/>
      <c r="D61" s="5">
        <f>SUM(D8:D60)</f>
        <v>9</v>
      </c>
      <c r="E61" s="5">
        <f t="shared" ref="E61:S61" si="3">SUM(E8:E60)</f>
        <v>633</v>
      </c>
      <c r="F61" s="5">
        <f t="shared" si="3"/>
        <v>640</v>
      </c>
      <c r="G61" s="5">
        <f t="shared" si="3"/>
        <v>626</v>
      </c>
      <c r="H61" s="5">
        <f t="shared" si="3"/>
        <v>681</v>
      </c>
      <c r="I61" s="5">
        <f t="shared" si="3"/>
        <v>567</v>
      </c>
      <c r="J61" s="5">
        <f t="shared" si="3"/>
        <v>448</v>
      </c>
      <c r="K61" s="5">
        <f t="shared" si="3"/>
        <v>337</v>
      </c>
      <c r="L61" s="5">
        <f t="shared" si="3"/>
        <v>230</v>
      </c>
      <c r="M61" s="5">
        <f t="shared" si="3"/>
        <v>177</v>
      </c>
      <c r="N61" s="5">
        <f t="shared" si="3"/>
        <v>124</v>
      </c>
      <c r="O61" s="5">
        <f t="shared" si="3"/>
        <v>111</v>
      </c>
      <c r="P61" s="5">
        <f t="shared" si="3"/>
        <v>66</v>
      </c>
      <c r="Q61" s="5">
        <f t="shared" si="3"/>
        <v>175</v>
      </c>
      <c r="R61" s="5">
        <f t="shared" si="3"/>
        <v>65</v>
      </c>
      <c r="S61" s="5">
        <f t="shared" si="3"/>
        <v>117</v>
      </c>
      <c r="T61" s="5">
        <f t="shared" ref="T61" si="4">SUM(T8:T60)</f>
        <v>5006</v>
      </c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</row>
    <row r="62" spans="1:35" ht="15.6" x14ac:dyDescent="0.3">
      <c r="A62" s="7"/>
      <c r="B62" s="8"/>
      <c r="C62" s="9"/>
      <c r="D62" s="10"/>
      <c r="E62" s="10"/>
      <c r="F62" s="10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</row>
    <row r="63" spans="1:35" ht="15.6" x14ac:dyDescent="0.3">
      <c r="A63" s="2" t="s">
        <v>145</v>
      </c>
      <c r="B63" s="8"/>
      <c r="C63" s="9"/>
      <c r="D63" s="10"/>
      <c r="E63" s="10"/>
      <c r="F63" s="10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</row>
    <row r="64" spans="1:35" ht="39.6" x14ac:dyDescent="0.25">
      <c r="A64" s="3" t="s">
        <v>0</v>
      </c>
      <c r="B64" s="3" t="s">
        <v>1</v>
      </c>
      <c r="C64" s="3" t="s">
        <v>2</v>
      </c>
      <c r="D64" s="3" t="s">
        <v>126</v>
      </c>
      <c r="E64" s="3" t="s">
        <v>127</v>
      </c>
      <c r="F64" s="3" t="s">
        <v>128</v>
      </c>
      <c r="G64" s="3" t="s">
        <v>129</v>
      </c>
      <c r="H64" s="3" t="s">
        <v>130</v>
      </c>
      <c r="I64" s="3" t="s">
        <v>131</v>
      </c>
      <c r="J64" s="3" t="s">
        <v>132</v>
      </c>
      <c r="K64" s="3" t="s">
        <v>133</v>
      </c>
      <c r="L64" s="3" t="s">
        <v>134</v>
      </c>
      <c r="M64" s="3" t="s">
        <v>135</v>
      </c>
      <c r="N64" s="3" t="s">
        <v>136</v>
      </c>
      <c r="O64" s="3" t="s">
        <v>137</v>
      </c>
      <c r="P64" s="3" t="s">
        <v>138</v>
      </c>
      <c r="Q64" s="3" t="s">
        <v>139</v>
      </c>
      <c r="R64" s="3" t="s">
        <v>140</v>
      </c>
      <c r="S64" s="3" t="s">
        <v>141</v>
      </c>
      <c r="T64" s="3" t="s">
        <v>121</v>
      </c>
    </row>
    <row r="65" spans="1:20" ht="13.2" x14ac:dyDescent="0.25">
      <c r="A65" s="4" t="s">
        <v>19</v>
      </c>
      <c r="B65" s="5" t="s">
        <v>20</v>
      </c>
      <c r="C65" s="4" t="s">
        <v>21</v>
      </c>
      <c r="D65" s="5">
        <f>VLOOKUP($B65,[1]Sheet1!$B$65:$S$117,3,FALSE)</f>
        <v>0</v>
      </c>
      <c r="E65" s="5">
        <f>VLOOKUP($B65,[1]Sheet1!$B$65:$S$117,4,FALSE)</f>
        <v>13</v>
      </c>
      <c r="F65" s="5">
        <f>VLOOKUP($B65,[1]Sheet1!$B$65:$S$117,5,FALSE)</f>
        <v>13</v>
      </c>
      <c r="G65" s="5">
        <f>VLOOKUP($B65,[1]Sheet1!$B$65:$S$117,6,FALSE)</f>
        <v>20</v>
      </c>
      <c r="H65" s="5">
        <f>VLOOKUP($B65,[1]Sheet1!$B$65:$S$117,7,FALSE)</f>
        <v>23</v>
      </c>
      <c r="I65" s="5">
        <f>VLOOKUP($B65,[1]Sheet1!$B$65:$S$117,8,FALSE)</f>
        <v>12</v>
      </c>
      <c r="J65" s="5">
        <f>VLOOKUP($B65,[1]Sheet1!$B$65:$S$117,9,FALSE)</f>
        <v>11</v>
      </c>
      <c r="K65" s="5">
        <f>VLOOKUP($B65,[1]Sheet1!$B$65:$S$117,10,FALSE)</f>
        <v>8</v>
      </c>
      <c r="L65" s="5">
        <f>VLOOKUP($B65,[1]Sheet1!$B$65:$S$117,11,FALSE)</f>
        <v>14</v>
      </c>
      <c r="M65" s="5">
        <f>VLOOKUP($B65,[1]Sheet1!$B$65:$S$117,12,FALSE)</f>
        <v>6</v>
      </c>
      <c r="N65" s="5">
        <f>VLOOKUP($B65,[1]Sheet1!$B$65:$S$117,13,FALSE)</f>
        <v>2</v>
      </c>
      <c r="O65" s="5">
        <f>VLOOKUP($B65,[1]Sheet1!$B$65:$S$117,14,FALSE)</f>
        <v>1</v>
      </c>
      <c r="P65" s="5">
        <f>VLOOKUP($B65,[1]Sheet1!$B$65:$S$117,15,FALSE)</f>
        <v>0</v>
      </c>
      <c r="Q65" s="5">
        <f>VLOOKUP($B65,[1]Sheet1!$B$65:$S$117,16,FALSE)</f>
        <v>4</v>
      </c>
      <c r="R65" s="5">
        <f>VLOOKUP($B65,[1]Sheet1!$B$65:$S$117,17,FALSE)</f>
        <v>3</v>
      </c>
      <c r="S65" s="5">
        <f>VLOOKUP($B65,[1]Sheet1!$B$65:$S$117,18,FALSE)</f>
        <v>4</v>
      </c>
      <c r="T65" s="5">
        <f>SUM(D65:S65)</f>
        <v>134</v>
      </c>
    </row>
    <row r="66" spans="1:20" ht="13.2" x14ac:dyDescent="0.25">
      <c r="A66" s="4" t="s">
        <v>19</v>
      </c>
      <c r="B66" s="5" t="s">
        <v>22</v>
      </c>
      <c r="C66" s="4" t="s">
        <v>23</v>
      </c>
      <c r="D66" s="5">
        <f>VLOOKUP($B66,[1]Sheet1!$B$65:$S$117,3,FALSE)</f>
        <v>0</v>
      </c>
      <c r="E66" s="5">
        <f>VLOOKUP($B66,[1]Sheet1!$B$65:$S$117,4,FALSE)</f>
        <v>26</v>
      </c>
      <c r="F66" s="5">
        <f>VLOOKUP($B66,[1]Sheet1!$B$65:$S$117,5,FALSE)</f>
        <v>18</v>
      </c>
      <c r="G66" s="5">
        <f>VLOOKUP($B66,[1]Sheet1!$B$65:$S$117,6,FALSE)</f>
        <v>25</v>
      </c>
      <c r="H66" s="5">
        <f>VLOOKUP($B66,[1]Sheet1!$B$65:$S$117,7,FALSE)</f>
        <v>33</v>
      </c>
      <c r="I66" s="5">
        <f>VLOOKUP($B66,[1]Sheet1!$B$65:$S$117,8,FALSE)</f>
        <v>15</v>
      </c>
      <c r="J66" s="5">
        <f>VLOOKUP($B66,[1]Sheet1!$B$65:$S$117,9,FALSE)</f>
        <v>7</v>
      </c>
      <c r="K66" s="5">
        <f>VLOOKUP($B66,[1]Sheet1!$B$65:$S$117,10,FALSE)</f>
        <v>13</v>
      </c>
      <c r="L66" s="5">
        <f>VLOOKUP($B66,[1]Sheet1!$B$65:$S$117,11,FALSE)</f>
        <v>4</v>
      </c>
      <c r="M66" s="5">
        <f>VLOOKUP($B66,[1]Sheet1!$B$65:$S$117,12,FALSE)</f>
        <v>8</v>
      </c>
      <c r="N66" s="5">
        <f>VLOOKUP($B66,[1]Sheet1!$B$65:$S$117,13,FALSE)</f>
        <v>1</v>
      </c>
      <c r="O66" s="5">
        <f>VLOOKUP($B66,[1]Sheet1!$B$65:$S$117,14,FALSE)</f>
        <v>8</v>
      </c>
      <c r="P66" s="5">
        <f>VLOOKUP($B66,[1]Sheet1!$B$65:$S$117,15,FALSE)</f>
        <v>5</v>
      </c>
      <c r="Q66" s="5">
        <f>VLOOKUP($B66,[1]Sheet1!$B$65:$S$117,16,FALSE)</f>
        <v>4</v>
      </c>
      <c r="R66" s="5">
        <f>VLOOKUP($B66,[1]Sheet1!$B$65:$S$117,17,FALSE)</f>
        <v>11</v>
      </c>
      <c r="S66" s="5">
        <f>VLOOKUP($B66,[1]Sheet1!$B$65:$S$117,18,FALSE)</f>
        <v>11</v>
      </c>
      <c r="T66" s="5">
        <f t="shared" ref="T66:T118" si="5">SUM(D66:S66)</f>
        <v>189</v>
      </c>
    </row>
    <row r="67" spans="1:20" ht="13.2" x14ac:dyDescent="0.25">
      <c r="A67" s="4" t="s">
        <v>24</v>
      </c>
      <c r="B67" s="5" t="s">
        <v>25</v>
      </c>
      <c r="C67" s="4" t="s">
        <v>26</v>
      </c>
      <c r="D67" s="5">
        <f>VLOOKUP($B67,[1]Sheet1!$B$65:$S$117,3,FALSE)</f>
        <v>0</v>
      </c>
      <c r="E67" s="5">
        <f>VLOOKUP($B67,[1]Sheet1!$B$65:$S$117,4,FALSE)</f>
        <v>4</v>
      </c>
      <c r="F67" s="5">
        <f>VLOOKUP($B67,[1]Sheet1!$B$65:$S$117,5,FALSE)</f>
        <v>6</v>
      </c>
      <c r="G67" s="5">
        <f>VLOOKUP($B67,[1]Sheet1!$B$65:$S$117,6,FALSE)</f>
        <v>8</v>
      </c>
      <c r="H67" s="5">
        <f>VLOOKUP($B67,[1]Sheet1!$B$65:$S$117,7,FALSE)</f>
        <v>4</v>
      </c>
      <c r="I67" s="5">
        <f>VLOOKUP($B67,[1]Sheet1!$B$65:$S$117,8,FALSE)</f>
        <v>6</v>
      </c>
      <c r="J67" s="5">
        <f>VLOOKUP($B67,[1]Sheet1!$B$65:$S$117,9,FALSE)</f>
        <v>2</v>
      </c>
      <c r="K67" s="5">
        <f>VLOOKUP($B67,[1]Sheet1!$B$65:$S$117,10,FALSE)</f>
        <v>2</v>
      </c>
      <c r="L67" s="5">
        <f>VLOOKUP($B67,[1]Sheet1!$B$65:$S$117,11,FALSE)</f>
        <v>2</v>
      </c>
      <c r="M67" s="5">
        <f>VLOOKUP($B67,[1]Sheet1!$B$65:$S$117,12,FALSE)</f>
        <v>2</v>
      </c>
      <c r="N67" s="5">
        <f>VLOOKUP($B67,[1]Sheet1!$B$65:$S$117,13,FALSE)</f>
        <v>4</v>
      </c>
      <c r="O67" s="5">
        <f>VLOOKUP($B67,[1]Sheet1!$B$65:$S$117,14,FALSE)</f>
        <v>0</v>
      </c>
      <c r="P67" s="5">
        <f>VLOOKUP($B67,[1]Sheet1!$B$65:$S$117,15,FALSE)</f>
        <v>1</v>
      </c>
      <c r="Q67" s="5">
        <f>VLOOKUP($B67,[1]Sheet1!$B$65:$S$117,16,FALSE)</f>
        <v>3</v>
      </c>
      <c r="R67" s="5">
        <f>VLOOKUP($B67,[1]Sheet1!$B$65:$S$117,17,FALSE)</f>
        <v>1</v>
      </c>
      <c r="S67" s="5">
        <f>VLOOKUP($B67,[1]Sheet1!$B$65:$S$117,18,FALSE)</f>
        <v>0</v>
      </c>
      <c r="T67" s="5">
        <f t="shared" si="5"/>
        <v>45</v>
      </c>
    </row>
    <row r="68" spans="1:20" ht="13.2" x14ac:dyDescent="0.25">
      <c r="A68" s="4" t="s">
        <v>24</v>
      </c>
      <c r="B68" s="5" t="s">
        <v>27</v>
      </c>
      <c r="C68" s="4" t="s">
        <v>28</v>
      </c>
      <c r="D68" s="5">
        <f>VLOOKUP($B68,[1]Sheet1!$B$65:$S$117,3,FALSE)</f>
        <v>0</v>
      </c>
      <c r="E68" s="5">
        <f>VLOOKUP($B68,[1]Sheet1!$B$65:$S$117,4,FALSE)</f>
        <v>1</v>
      </c>
      <c r="F68" s="5">
        <f>VLOOKUP($B68,[1]Sheet1!$B$65:$S$117,5,FALSE)</f>
        <v>4</v>
      </c>
      <c r="G68" s="5">
        <f>VLOOKUP($B68,[1]Sheet1!$B$65:$S$117,6,FALSE)</f>
        <v>3</v>
      </c>
      <c r="H68" s="5">
        <f>VLOOKUP($B68,[1]Sheet1!$B$65:$S$117,7,FALSE)</f>
        <v>0</v>
      </c>
      <c r="I68" s="5">
        <f>VLOOKUP($B68,[1]Sheet1!$B$65:$S$117,8,FALSE)</f>
        <v>4</v>
      </c>
      <c r="J68" s="5">
        <f>VLOOKUP($B68,[1]Sheet1!$B$65:$S$117,9,FALSE)</f>
        <v>5</v>
      </c>
      <c r="K68" s="5">
        <f>VLOOKUP($B68,[1]Sheet1!$B$65:$S$117,10,FALSE)</f>
        <v>0</v>
      </c>
      <c r="L68" s="5">
        <f>VLOOKUP($B68,[1]Sheet1!$B$65:$S$117,11,FALSE)</f>
        <v>2</v>
      </c>
      <c r="M68" s="5">
        <f>VLOOKUP($B68,[1]Sheet1!$B$65:$S$117,12,FALSE)</f>
        <v>3</v>
      </c>
      <c r="N68" s="5">
        <f>VLOOKUP($B68,[1]Sheet1!$B$65:$S$117,13,FALSE)</f>
        <v>0</v>
      </c>
      <c r="O68" s="5">
        <f>VLOOKUP($B68,[1]Sheet1!$B$65:$S$117,14,FALSE)</f>
        <v>1</v>
      </c>
      <c r="P68" s="5">
        <f>VLOOKUP($B68,[1]Sheet1!$B$65:$S$117,15,FALSE)</f>
        <v>0</v>
      </c>
      <c r="Q68" s="5">
        <f>VLOOKUP($B68,[1]Sheet1!$B$65:$S$117,16,FALSE)</f>
        <v>1</v>
      </c>
      <c r="R68" s="5">
        <f>VLOOKUP($B68,[1]Sheet1!$B$65:$S$117,17,FALSE)</f>
        <v>0</v>
      </c>
      <c r="S68" s="5">
        <f>VLOOKUP($B68,[1]Sheet1!$B$65:$S$117,18,FALSE)</f>
        <v>1</v>
      </c>
      <c r="T68" s="5">
        <f t="shared" si="5"/>
        <v>25</v>
      </c>
    </row>
    <row r="69" spans="1:20" ht="13.2" x14ac:dyDescent="0.25">
      <c r="A69" s="4" t="s">
        <v>24</v>
      </c>
      <c r="B69" s="5" t="s">
        <v>29</v>
      </c>
      <c r="C69" s="4" t="s">
        <v>30</v>
      </c>
      <c r="D69" s="5">
        <f>VLOOKUP($B69,[1]Sheet1!$B$65:$S$117,3,FALSE)</f>
        <v>0</v>
      </c>
      <c r="E69" s="5">
        <f>VLOOKUP($B69,[1]Sheet1!$B$65:$S$117,4,FALSE)</f>
        <v>1</v>
      </c>
      <c r="F69" s="5">
        <f>VLOOKUP($B69,[1]Sheet1!$B$65:$S$117,5,FALSE)</f>
        <v>4</v>
      </c>
      <c r="G69" s="5">
        <f>VLOOKUP($B69,[1]Sheet1!$B$65:$S$117,6,FALSE)</f>
        <v>0</v>
      </c>
      <c r="H69" s="5">
        <f>VLOOKUP($B69,[1]Sheet1!$B$65:$S$117,7,FALSE)</f>
        <v>2</v>
      </c>
      <c r="I69" s="5">
        <f>VLOOKUP($B69,[1]Sheet1!$B$65:$S$117,8,FALSE)</f>
        <v>1</v>
      </c>
      <c r="J69" s="5">
        <f>VLOOKUP($B69,[1]Sheet1!$B$65:$S$117,9,FALSE)</f>
        <v>0</v>
      </c>
      <c r="K69" s="5">
        <f>VLOOKUP($B69,[1]Sheet1!$B$65:$S$117,10,FALSE)</f>
        <v>2</v>
      </c>
      <c r="L69" s="5">
        <f>VLOOKUP($B69,[1]Sheet1!$B$65:$S$117,11,FALSE)</f>
        <v>0</v>
      </c>
      <c r="M69" s="5">
        <f>VLOOKUP($B69,[1]Sheet1!$B$65:$S$117,12,FALSE)</f>
        <v>1</v>
      </c>
      <c r="N69" s="5">
        <f>VLOOKUP($B69,[1]Sheet1!$B$65:$S$117,13,FALSE)</f>
        <v>1</v>
      </c>
      <c r="O69" s="5">
        <f>VLOOKUP($B69,[1]Sheet1!$B$65:$S$117,14,FALSE)</f>
        <v>1</v>
      </c>
      <c r="P69" s="5">
        <f>VLOOKUP($B69,[1]Sheet1!$B$65:$S$117,15,FALSE)</f>
        <v>1</v>
      </c>
      <c r="Q69" s="5">
        <f>VLOOKUP($B69,[1]Sheet1!$B$65:$S$117,16,FALSE)</f>
        <v>1</v>
      </c>
      <c r="R69" s="5">
        <f>VLOOKUP($B69,[1]Sheet1!$B$65:$S$117,17,FALSE)</f>
        <v>0</v>
      </c>
      <c r="S69" s="5">
        <f>VLOOKUP($B69,[1]Sheet1!$B$65:$S$117,18,FALSE)</f>
        <v>3</v>
      </c>
      <c r="T69" s="5">
        <f t="shared" si="5"/>
        <v>18</v>
      </c>
    </row>
    <row r="70" spans="1:20" ht="13.2" x14ac:dyDescent="0.25">
      <c r="A70" s="4" t="s">
        <v>24</v>
      </c>
      <c r="B70" s="5" t="s">
        <v>31</v>
      </c>
      <c r="C70" s="4" t="s">
        <v>32</v>
      </c>
      <c r="D70" s="5">
        <f>VLOOKUP($B70,[1]Sheet1!$B$65:$S$117,3,FALSE)</f>
        <v>0</v>
      </c>
      <c r="E70" s="5">
        <f>VLOOKUP($B70,[1]Sheet1!$B$65:$S$117,4,FALSE)</f>
        <v>15</v>
      </c>
      <c r="F70" s="5">
        <f>VLOOKUP($B70,[1]Sheet1!$B$65:$S$117,5,FALSE)</f>
        <v>17</v>
      </c>
      <c r="G70" s="5">
        <f>VLOOKUP($B70,[1]Sheet1!$B$65:$S$117,6,FALSE)</f>
        <v>14</v>
      </c>
      <c r="H70" s="5">
        <f>VLOOKUP($B70,[1]Sheet1!$B$65:$S$117,7,FALSE)</f>
        <v>9</v>
      </c>
      <c r="I70" s="5">
        <f>VLOOKUP($B70,[1]Sheet1!$B$65:$S$117,8,FALSE)</f>
        <v>5</v>
      </c>
      <c r="J70" s="5">
        <f>VLOOKUP($B70,[1]Sheet1!$B$65:$S$117,9,FALSE)</f>
        <v>1</v>
      </c>
      <c r="K70" s="5">
        <f>VLOOKUP($B70,[1]Sheet1!$B$65:$S$117,10,FALSE)</f>
        <v>4</v>
      </c>
      <c r="L70" s="5">
        <f>VLOOKUP($B70,[1]Sheet1!$B$65:$S$117,11,FALSE)</f>
        <v>2</v>
      </c>
      <c r="M70" s="5">
        <f>VLOOKUP($B70,[1]Sheet1!$B$65:$S$117,12,FALSE)</f>
        <v>1</v>
      </c>
      <c r="N70" s="5">
        <f>VLOOKUP($B70,[1]Sheet1!$B$65:$S$117,13,FALSE)</f>
        <v>3</v>
      </c>
      <c r="O70" s="5">
        <f>VLOOKUP($B70,[1]Sheet1!$B$65:$S$117,14,FALSE)</f>
        <v>0</v>
      </c>
      <c r="P70" s="5">
        <f>VLOOKUP($B70,[1]Sheet1!$B$65:$S$117,15,FALSE)</f>
        <v>1</v>
      </c>
      <c r="Q70" s="5">
        <f>VLOOKUP($B70,[1]Sheet1!$B$65:$S$117,16,FALSE)</f>
        <v>0</v>
      </c>
      <c r="R70" s="5">
        <f>VLOOKUP($B70,[1]Sheet1!$B$65:$S$117,17,FALSE)</f>
        <v>0</v>
      </c>
      <c r="S70" s="5">
        <f>VLOOKUP($B70,[1]Sheet1!$B$65:$S$117,18,FALSE)</f>
        <v>0</v>
      </c>
      <c r="T70" s="5">
        <f t="shared" si="5"/>
        <v>72</v>
      </c>
    </row>
    <row r="71" spans="1:20" ht="13.2" x14ac:dyDescent="0.25">
      <c r="A71" s="4" t="s">
        <v>24</v>
      </c>
      <c r="B71" s="5" t="s">
        <v>33</v>
      </c>
      <c r="C71" s="4" t="s">
        <v>34</v>
      </c>
      <c r="D71" s="5">
        <f>VLOOKUP($B71,[1]Sheet1!$B$65:$S$117,3,FALSE)</f>
        <v>0</v>
      </c>
      <c r="E71" s="5">
        <f>VLOOKUP($B71,[1]Sheet1!$B$65:$S$117,4,FALSE)</f>
        <v>4</v>
      </c>
      <c r="F71" s="5">
        <f>VLOOKUP($B71,[1]Sheet1!$B$65:$S$117,5,FALSE)</f>
        <v>5</v>
      </c>
      <c r="G71" s="5">
        <f>VLOOKUP($B71,[1]Sheet1!$B$65:$S$117,6,FALSE)</f>
        <v>6</v>
      </c>
      <c r="H71" s="5">
        <f>VLOOKUP($B71,[1]Sheet1!$B$65:$S$117,7,FALSE)</f>
        <v>2</v>
      </c>
      <c r="I71" s="5">
        <f>VLOOKUP($B71,[1]Sheet1!$B$65:$S$117,8,FALSE)</f>
        <v>4</v>
      </c>
      <c r="J71" s="5">
        <f>VLOOKUP($B71,[1]Sheet1!$B$65:$S$117,9,FALSE)</f>
        <v>8</v>
      </c>
      <c r="K71" s="5">
        <f>VLOOKUP($B71,[1]Sheet1!$B$65:$S$117,10,FALSE)</f>
        <v>3</v>
      </c>
      <c r="L71" s="5">
        <f>VLOOKUP($B71,[1]Sheet1!$B$65:$S$117,11,FALSE)</f>
        <v>0</v>
      </c>
      <c r="M71" s="5">
        <f>VLOOKUP($B71,[1]Sheet1!$B$65:$S$117,12,FALSE)</f>
        <v>1</v>
      </c>
      <c r="N71" s="5">
        <f>VLOOKUP($B71,[1]Sheet1!$B$65:$S$117,13,FALSE)</f>
        <v>0</v>
      </c>
      <c r="O71" s="5">
        <f>VLOOKUP($B71,[1]Sheet1!$B$65:$S$117,14,FALSE)</f>
        <v>0</v>
      </c>
      <c r="P71" s="5">
        <f>VLOOKUP($B71,[1]Sheet1!$B$65:$S$117,15,FALSE)</f>
        <v>1</v>
      </c>
      <c r="Q71" s="5">
        <f>VLOOKUP($B71,[1]Sheet1!$B$65:$S$117,16,FALSE)</f>
        <v>0</v>
      </c>
      <c r="R71" s="5">
        <f>VLOOKUP($B71,[1]Sheet1!$B$65:$S$117,17,FALSE)</f>
        <v>0</v>
      </c>
      <c r="S71" s="5">
        <f>VLOOKUP($B71,[1]Sheet1!$B$65:$S$117,18,FALSE)</f>
        <v>0</v>
      </c>
      <c r="T71" s="5">
        <f t="shared" si="5"/>
        <v>34</v>
      </c>
    </row>
    <row r="72" spans="1:20" ht="13.2" x14ac:dyDescent="0.25">
      <c r="A72" s="4" t="s">
        <v>24</v>
      </c>
      <c r="B72" s="5" t="s">
        <v>35</v>
      </c>
      <c r="C72" s="4" t="s">
        <v>36</v>
      </c>
      <c r="D72" s="5">
        <f>VLOOKUP($B72,[1]Sheet1!$B$65:$S$117,3,FALSE)</f>
        <v>0</v>
      </c>
      <c r="E72" s="5">
        <f>VLOOKUP($B72,[1]Sheet1!$B$65:$S$117,4,FALSE)</f>
        <v>1</v>
      </c>
      <c r="F72" s="5">
        <f>VLOOKUP($B72,[1]Sheet1!$B$65:$S$117,5,FALSE)</f>
        <v>2</v>
      </c>
      <c r="G72" s="5">
        <f>VLOOKUP($B72,[1]Sheet1!$B$65:$S$117,6,FALSE)</f>
        <v>0</v>
      </c>
      <c r="H72" s="5">
        <f>VLOOKUP($B72,[1]Sheet1!$B$65:$S$117,7,FALSE)</f>
        <v>1</v>
      </c>
      <c r="I72" s="5">
        <f>VLOOKUP($B72,[1]Sheet1!$B$65:$S$117,8,FALSE)</f>
        <v>3</v>
      </c>
      <c r="J72" s="5">
        <f>VLOOKUP($B72,[1]Sheet1!$B$65:$S$117,9,FALSE)</f>
        <v>0</v>
      </c>
      <c r="K72" s="5">
        <f>VLOOKUP($B72,[1]Sheet1!$B$65:$S$117,10,FALSE)</f>
        <v>2</v>
      </c>
      <c r="L72" s="5">
        <f>VLOOKUP($B72,[1]Sheet1!$B$65:$S$117,11,FALSE)</f>
        <v>0</v>
      </c>
      <c r="M72" s="5">
        <f>VLOOKUP($B72,[1]Sheet1!$B$65:$S$117,12,FALSE)</f>
        <v>0</v>
      </c>
      <c r="N72" s="5">
        <f>VLOOKUP($B72,[1]Sheet1!$B$65:$S$117,13,FALSE)</f>
        <v>0</v>
      </c>
      <c r="O72" s="5">
        <f>VLOOKUP($B72,[1]Sheet1!$B$65:$S$117,14,FALSE)</f>
        <v>0</v>
      </c>
      <c r="P72" s="5">
        <f>VLOOKUP($B72,[1]Sheet1!$B$65:$S$117,15,FALSE)</f>
        <v>1</v>
      </c>
      <c r="Q72" s="5">
        <f>VLOOKUP($B72,[1]Sheet1!$B$65:$S$117,16,FALSE)</f>
        <v>0</v>
      </c>
      <c r="R72" s="5">
        <f>VLOOKUP($B72,[1]Sheet1!$B$65:$S$117,17,FALSE)</f>
        <v>0</v>
      </c>
      <c r="S72" s="5">
        <f>VLOOKUP($B72,[1]Sheet1!$B$65:$S$117,18,FALSE)</f>
        <v>0</v>
      </c>
      <c r="T72" s="5">
        <f t="shared" si="5"/>
        <v>10</v>
      </c>
    </row>
    <row r="73" spans="1:20" ht="26.4" x14ac:dyDescent="0.25">
      <c r="A73" s="4" t="s">
        <v>24</v>
      </c>
      <c r="B73" s="5" t="s">
        <v>37</v>
      </c>
      <c r="C73" s="4" t="s">
        <v>38</v>
      </c>
      <c r="D73" s="5">
        <f>VLOOKUP($B73,[1]Sheet1!$B$65:$S$117,3,FALSE)</f>
        <v>0</v>
      </c>
      <c r="E73" s="5">
        <f>VLOOKUP($B73,[1]Sheet1!$B$65:$S$117,4,FALSE)</f>
        <v>1</v>
      </c>
      <c r="F73" s="5">
        <f>VLOOKUP($B73,[1]Sheet1!$B$65:$S$117,5,FALSE)</f>
        <v>1</v>
      </c>
      <c r="G73" s="5">
        <f>VLOOKUP($B73,[1]Sheet1!$B$65:$S$117,6,FALSE)</f>
        <v>0</v>
      </c>
      <c r="H73" s="5">
        <f>VLOOKUP($B73,[1]Sheet1!$B$65:$S$117,7,FALSE)</f>
        <v>0</v>
      </c>
      <c r="I73" s="5">
        <f>VLOOKUP($B73,[1]Sheet1!$B$65:$S$117,8,FALSE)</f>
        <v>2</v>
      </c>
      <c r="J73" s="5">
        <f>VLOOKUP($B73,[1]Sheet1!$B$65:$S$117,9,FALSE)</f>
        <v>0</v>
      </c>
      <c r="K73" s="5">
        <f>VLOOKUP($B73,[1]Sheet1!$B$65:$S$117,10,FALSE)</f>
        <v>0</v>
      </c>
      <c r="L73" s="5">
        <f>VLOOKUP($B73,[1]Sheet1!$B$65:$S$117,11,FALSE)</f>
        <v>0</v>
      </c>
      <c r="M73" s="5">
        <f>VLOOKUP($B73,[1]Sheet1!$B$65:$S$117,12,FALSE)</f>
        <v>0</v>
      </c>
      <c r="N73" s="5">
        <f>VLOOKUP($B73,[1]Sheet1!$B$65:$S$117,13,FALSE)</f>
        <v>0</v>
      </c>
      <c r="O73" s="5">
        <f>VLOOKUP($B73,[1]Sheet1!$B$65:$S$117,14,FALSE)</f>
        <v>0</v>
      </c>
      <c r="P73" s="5">
        <f>VLOOKUP($B73,[1]Sheet1!$B$65:$S$117,15,FALSE)</f>
        <v>0</v>
      </c>
      <c r="Q73" s="5">
        <f>VLOOKUP($B73,[1]Sheet1!$B$65:$S$117,16,FALSE)</f>
        <v>0</v>
      </c>
      <c r="R73" s="5">
        <f>VLOOKUP($B73,[1]Sheet1!$B$65:$S$117,17,FALSE)</f>
        <v>0</v>
      </c>
      <c r="S73" s="5">
        <f>VLOOKUP($B73,[1]Sheet1!$B$65:$S$117,18,FALSE)</f>
        <v>0</v>
      </c>
      <c r="T73" s="5">
        <f t="shared" si="5"/>
        <v>4</v>
      </c>
    </row>
    <row r="74" spans="1:20" ht="26.4" x14ac:dyDescent="0.25">
      <c r="A74" s="4" t="s">
        <v>24</v>
      </c>
      <c r="B74" s="5" t="s">
        <v>39</v>
      </c>
      <c r="C74" s="4" t="s">
        <v>40</v>
      </c>
      <c r="D74" s="5">
        <f>VLOOKUP($B74,[1]Sheet1!$B$65:$S$117,3,FALSE)</f>
        <v>0</v>
      </c>
      <c r="E74" s="5">
        <f>VLOOKUP($B74,[1]Sheet1!$B$65:$S$117,4,FALSE)</f>
        <v>0</v>
      </c>
      <c r="F74" s="5">
        <f>VLOOKUP($B74,[1]Sheet1!$B$65:$S$117,5,FALSE)</f>
        <v>0</v>
      </c>
      <c r="G74" s="5">
        <f>VLOOKUP($B74,[1]Sheet1!$B$65:$S$117,6,FALSE)</f>
        <v>2</v>
      </c>
      <c r="H74" s="5">
        <f>VLOOKUP($B74,[1]Sheet1!$B$65:$S$117,7,FALSE)</f>
        <v>2</v>
      </c>
      <c r="I74" s="5">
        <f>VLOOKUP($B74,[1]Sheet1!$B$65:$S$117,8,FALSE)</f>
        <v>0</v>
      </c>
      <c r="J74" s="5">
        <f>VLOOKUP($B74,[1]Sheet1!$B$65:$S$117,9,FALSE)</f>
        <v>0</v>
      </c>
      <c r="K74" s="5">
        <f>VLOOKUP($B74,[1]Sheet1!$B$65:$S$117,10,FALSE)</f>
        <v>0</v>
      </c>
      <c r="L74" s="5">
        <f>VLOOKUP($B74,[1]Sheet1!$B$65:$S$117,11,FALSE)</f>
        <v>0</v>
      </c>
      <c r="M74" s="5">
        <f>VLOOKUP($B74,[1]Sheet1!$B$65:$S$117,12,FALSE)</f>
        <v>0</v>
      </c>
      <c r="N74" s="5">
        <f>VLOOKUP($B74,[1]Sheet1!$B$65:$S$117,13,FALSE)</f>
        <v>0</v>
      </c>
      <c r="O74" s="5">
        <f>VLOOKUP($B74,[1]Sheet1!$B$65:$S$117,14,FALSE)</f>
        <v>0</v>
      </c>
      <c r="P74" s="5">
        <f>VLOOKUP($B74,[1]Sheet1!$B$65:$S$117,15,FALSE)</f>
        <v>0</v>
      </c>
      <c r="Q74" s="5">
        <f>VLOOKUP($B74,[1]Sheet1!$B$65:$S$117,16,FALSE)</f>
        <v>0</v>
      </c>
      <c r="R74" s="5">
        <f>VLOOKUP($B74,[1]Sheet1!$B$65:$S$117,17,FALSE)</f>
        <v>0</v>
      </c>
      <c r="S74" s="5">
        <f>VLOOKUP($B74,[1]Sheet1!$B$65:$S$117,18,FALSE)</f>
        <v>1</v>
      </c>
      <c r="T74" s="5">
        <f t="shared" si="5"/>
        <v>5</v>
      </c>
    </row>
    <row r="75" spans="1:20" ht="26.4" x14ac:dyDescent="0.25">
      <c r="A75" s="4" t="s">
        <v>24</v>
      </c>
      <c r="B75" s="5" t="s">
        <v>41</v>
      </c>
      <c r="C75" s="4" t="s">
        <v>42</v>
      </c>
      <c r="D75" s="5">
        <f>VLOOKUP($B75,[1]Sheet1!$B$65:$S$117,3,FALSE)</f>
        <v>0</v>
      </c>
      <c r="E75" s="5">
        <f>VLOOKUP($B75,[1]Sheet1!$B$65:$S$117,4,FALSE)</f>
        <v>5</v>
      </c>
      <c r="F75" s="5">
        <f>VLOOKUP($B75,[1]Sheet1!$B$65:$S$117,5,FALSE)</f>
        <v>0</v>
      </c>
      <c r="G75" s="5">
        <f>VLOOKUP($B75,[1]Sheet1!$B$65:$S$117,6,FALSE)</f>
        <v>2</v>
      </c>
      <c r="H75" s="5">
        <f>VLOOKUP($B75,[1]Sheet1!$B$65:$S$117,7,FALSE)</f>
        <v>2</v>
      </c>
      <c r="I75" s="5">
        <f>VLOOKUP($B75,[1]Sheet1!$B$65:$S$117,8,FALSE)</f>
        <v>0</v>
      </c>
      <c r="J75" s="5">
        <f>VLOOKUP($B75,[1]Sheet1!$B$65:$S$117,9,FALSE)</f>
        <v>0</v>
      </c>
      <c r="K75" s="5">
        <f>VLOOKUP($B75,[1]Sheet1!$B$65:$S$117,10,FALSE)</f>
        <v>0</v>
      </c>
      <c r="L75" s="5">
        <f>VLOOKUP($B75,[1]Sheet1!$B$65:$S$117,11,FALSE)</f>
        <v>0</v>
      </c>
      <c r="M75" s="5">
        <f>VLOOKUP($B75,[1]Sheet1!$B$65:$S$117,12,FALSE)</f>
        <v>0</v>
      </c>
      <c r="N75" s="5">
        <f>VLOOKUP($B75,[1]Sheet1!$B$65:$S$117,13,FALSE)</f>
        <v>0</v>
      </c>
      <c r="O75" s="5">
        <f>VLOOKUP($B75,[1]Sheet1!$B$65:$S$117,14,FALSE)</f>
        <v>0</v>
      </c>
      <c r="P75" s="5">
        <f>VLOOKUP($B75,[1]Sheet1!$B$65:$S$117,15,FALSE)</f>
        <v>0</v>
      </c>
      <c r="Q75" s="5">
        <f>VLOOKUP($B75,[1]Sheet1!$B$65:$S$117,16,FALSE)</f>
        <v>1</v>
      </c>
      <c r="R75" s="5">
        <f>VLOOKUP($B75,[1]Sheet1!$B$65:$S$117,17,FALSE)</f>
        <v>0</v>
      </c>
      <c r="S75" s="5">
        <f>VLOOKUP($B75,[1]Sheet1!$B$65:$S$117,18,FALSE)</f>
        <v>0</v>
      </c>
      <c r="T75" s="5">
        <f t="shared" si="5"/>
        <v>10</v>
      </c>
    </row>
    <row r="76" spans="1:20" ht="26.4" x14ac:dyDescent="0.25">
      <c r="A76" s="4" t="s">
        <v>24</v>
      </c>
      <c r="B76" s="5" t="s">
        <v>43</v>
      </c>
      <c r="C76" s="4" t="s">
        <v>44</v>
      </c>
      <c r="D76" s="5">
        <f>VLOOKUP($B76,[1]Sheet1!$B$65:$S$117,3,FALSE)</f>
        <v>0</v>
      </c>
      <c r="E76" s="5">
        <f>VLOOKUP($B76,[1]Sheet1!$B$65:$S$117,4,FALSE)</f>
        <v>4</v>
      </c>
      <c r="F76" s="5">
        <f>VLOOKUP($B76,[1]Sheet1!$B$65:$S$117,5,FALSE)</f>
        <v>0</v>
      </c>
      <c r="G76" s="5">
        <f>VLOOKUP($B76,[1]Sheet1!$B$65:$S$117,6,FALSE)</f>
        <v>0</v>
      </c>
      <c r="H76" s="5">
        <f>VLOOKUP($B76,[1]Sheet1!$B$65:$S$117,7,FALSE)</f>
        <v>2</v>
      </c>
      <c r="I76" s="5">
        <f>VLOOKUP($B76,[1]Sheet1!$B$65:$S$117,8,FALSE)</f>
        <v>1</v>
      </c>
      <c r="J76" s="5">
        <f>VLOOKUP($B76,[1]Sheet1!$B$65:$S$117,9,FALSE)</f>
        <v>0</v>
      </c>
      <c r="K76" s="5">
        <f>VLOOKUP($B76,[1]Sheet1!$B$65:$S$117,10,FALSE)</f>
        <v>0</v>
      </c>
      <c r="L76" s="5">
        <f>VLOOKUP($B76,[1]Sheet1!$B$65:$S$117,11,FALSE)</f>
        <v>0</v>
      </c>
      <c r="M76" s="5">
        <f>VLOOKUP($B76,[1]Sheet1!$B$65:$S$117,12,FALSE)</f>
        <v>0</v>
      </c>
      <c r="N76" s="5">
        <f>VLOOKUP($B76,[1]Sheet1!$B$65:$S$117,13,FALSE)</f>
        <v>0</v>
      </c>
      <c r="O76" s="5">
        <f>VLOOKUP($B76,[1]Sheet1!$B$65:$S$117,14,FALSE)</f>
        <v>0</v>
      </c>
      <c r="P76" s="5">
        <f>VLOOKUP($B76,[1]Sheet1!$B$65:$S$117,15,FALSE)</f>
        <v>0</v>
      </c>
      <c r="Q76" s="5">
        <f>VLOOKUP($B76,[1]Sheet1!$B$65:$S$117,16,FALSE)</f>
        <v>0</v>
      </c>
      <c r="R76" s="5">
        <f>VLOOKUP($B76,[1]Sheet1!$B$65:$S$117,17,FALSE)</f>
        <v>0</v>
      </c>
      <c r="S76" s="5">
        <f>VLOOKUP($B76,[1]Sheet1!$B$65:$S$117,18,FALSE)</f>
        <v>0</v>
      </c>
      <c r="T76" s="5">
        <f t="shared" si="5"/>
        <v>7</v>
      </c>
    </row>
    <row r="77" spans="1:20" ht="13.2" x14ac:dyDescent="0.25">
      <c r="A77" s="4" t="s">
        <v>45</v>
      </c>
      <c r="B77" s="5" t="s">
        <v>46</v>
      </c>
      <c r="C77" s="4" t="s">
        <v>47</v>
      </c>
      <c r="D77" s="5">
        <f>VLOOKUP($B77,[1]Sheet1!$B$65:$S$117,3,FALSE)</f>
        <v>0</v>
      </c>
      <c r="E77" s="5">
        <f>VLOOKUP($B77,[1]Sheet1!$B$65:$S$117,4,FALSE)</f>
        <v>0</v>
      </c>
      <c r="F77" s="5">
        <f>VLOOKUP($B77,[1]Sheet1!$B$65:$S$117,5,FALSE)</f>
        <v>2</v>
      </c>
      <c r="G77" s="5">
        <f>VLOOKUP($B77,[1]Sheet1!$B$65:$S$117,6,FALSE)</f>
        <v>2</v>
      </c>
      <c r="H77" s="5">
        <f>VLOOKUP($B77,[1]Sheet1!$B$65:$S$117,7,FALSE)</f>
        <v>0</v>
      </c>
      <c r="I77" s="5">
        <f>VLOOKUP($B77,[1]Sheet1!$B$65:$S$117,8,FALSE)</f>
        <v>0</v>
      </c>
      <c r="J77" s="5">
        <f>VLOOKUP($B77,[1]Sheet1!$B$65:$S$117,9,FALSE)</f>
        <v>2</v>
      </c>
      <c r="K77" s="5">
        <f>VLOOKUP($B77,[1]Sheet1!$B$65:$S$117,10,FALSE)</f>
        <v>0</v>
      </c>
      <c r="L77" s="5">
        <f>VLOOKUP($B77,[1]Sheet1!$B$65:$S$117,11,FALSE)</f>
        <v>2</v>
      </c>
      <c r="M77" s="5">
        <f>VLOOKUP($B77,[1]Sheet1!$B$65:$S$117,12,FALSE)</f>
        <v>3</v>
      </c>
      <c r="N77" s="5">
        <f>VLOOKUP($B77,[1]Sheet1!$B$65:$S$117,13,FALSE)</f>
        <v>0</v>
      </c>
      <c r="O77" s="5">
        <f>VLOOKUP($B77,[1]Sheet1!$B$65:$S$117,14,FALSE)</f>
        <v>2</v>
      </c>
      <c r="P77" s="5">
        <f>VLOOKUP($B77,[1]Sheet1!$B$65:$S$117,15,FALSE)</f>
        <v>1</v>
      </c>
      <c r="Q77" s="5">
        <f>VLOOKUP($B77,[1]Sheet1!$B$65:$S$117,16,FALSE)</f>
        <v>0</v>
      </c>
      <c r="R77" s="5">
        <f>VLOOKUP($B77,[1]Sheet1!$B$65:$S$117,17,FALSE)</f>
        <v>0</v>
      </c>
      <c r="S77" s="5">
        <f>VLOOKUP($B77,[1]Sheet1!$B$65:$S$117,18,FALSE)</f>
        <v>0</v>
      </c>
      <c r="T77" s="5">
        <f t="shared" si="5"/>
        <v>14</v>
      </c>
    </row>
    <row r="78" spans="1:20" ht="13.2" x14ac:dyDescent="0.25">
      <c r="A78" s="4" t="s">
        <v>45</v>
      </c>
      <c r="B78" s="5" t="s">
        <v>48</v>
      </c>
      <c r="C78" s="4" t="s">
        <v>49</v>
      </c>
      <c r="D78" s="5">
        <f>VLOOKUP($B78,[1]Sheet1!$B$65:$S$117,3,FALSE)</f>
        <v>0</v>
      </c>
      <c r="E78" s="5">
        <f>VLOOKUP($B78,[1]Sheet1!$B$65:$S$117,4,FALSE)</f>
        <v>0</v>
      </c>
      <c r="F78" s="5">
        <f>VLOOKUP($B78,[1]Sheet1!$B$65:$S$117,5,FALSE)</f>
        <v>0</v>
      </c>
      <c r="G78" s="5">
        <f>VLOOKUP($B78,[1]Sheet1!$B$65:$S$117,6,FALSE)</f>
        <v>0</v>
      </c>
      <c r="H78" s="5">
        <f>VLOOKUP($B78,[1]Sheet1!$B$65:$S$117,7,FALSE)</f>
        <v>0</v>
      </c>
      <c r="I78" s="5">
        <f>VLOOKUP($B78,[1]Sheet1!$B$65:$S$117,8,FALSE)</f>
        <v>1</v>
      </c>
      <c r="J78" s="5">
        <f>VLOOKUP($B78,[1]Sheet1!$B$65:$S$117,9,FALSE)</f>
        <v>0</v>
      </c>
      <c r="K78" s="5">
        <f>VLOOKUP($B78,[1]Sheet1!$B$65:$S$117,10,FALSE)</f>
        <v>1</v>
      </c>
      <c r="L78" s="5">
        <f>VLOOKUP($B78,[1]Sheet1!$B$65:$S$117,11,FALSE)</f>
        <v>0</v>
      </c>
      <c r="M78" s="5">
        <f>VLOOKUP($B78,[1]Sheet1!$B$65:$S$117,12,FALSE)</f>
        <v>1</v>
      </c>
      <c r="N78" s="5">
        <f>VLOOKUP($B78,[1]Sheet1!$B$65:$S$117,13,FALSE)</f>
        <v>0</v>
      </c>
      <c r="O78" s="5">
        <f>VLOOKUP($B78,[1]Sheet1!$B$65:$S$117,14,FALSE)</f>
        <v>0</v>
      </c>
      <c r="P78" s="5">
        <f>VLOOKUP($B78,[1]Sheet1!$B$65:$S$117,15,FALSE)</f>
        <v>0</v>
      </c>
      <c r="Q78" s="5">
        <f>VLOOKUP($B78,[1]Sheet1!$B$65:$S$117,16,FALSE)</f>
        <v>1</v>
      </c>
      <c r="R78" s="5">
        <f>VLOOKUP($B78,[1]Sheet1!$B$65:$S$117,17,FALSE)</f>
        <v>0</v>
      </c>
      <c r="S78" s="5">
        <f>VLOOKUP($B78,[1]Sheet1!$B$65:$S$117,18,FALSE)</f>
        <v>0</v>
      </c>
      <c r="T78" s="5">
        <f t="shared" si="5"/>
        <v>4</v>
      </c>
    </row>
    <row r="79" spans="1:20" ht="13.2" x14ac:dyDescent="0.25">
      <c r="A79" s="4" t="s">
        <v>45</v>
      </c>
      <c r="B79" s="5" t="s">
        <v>50</v>
      </c>
      <c r="C79" s="4" t="s">
        <v>51</v>
      </c>
      <c r="D79" s="5">
        <f>VLOOKUP($B79,[1]Sheet1!$B$65:$S$117,3,FALSE)</f>
        <v>1</v>
      </c>
      <c r="E79" s="5">
        <f>VLOOKUP($B79,[1]Sheet1!$B$65:$S$117,4,FALSE)</f>
        <v>0</v>
      </c>
      <c r="F79" s="5">
        <f>VLOOKUP($B79,[1]Sheet1!$B$65:$S$117,5,FALSE)</f>
        <v>2</v>
      </c>
      <c r="G79" s="5">
        <f>VLOOKUP($B79,[1]Sheet1!$B$65:$S$117,6,FALSE)</f>
        <v>1</v>
      </c>
      <c r="H79" s="5">
        <f>VLOOKUP($B79,[1]Sheet1!$B$65:$S$117,7,FALSE)</f>
        <v>0</v>
      </c>
      <c r="I79" s="5">
        <f>VLOOKUP($B79,[1]Sheet1!$B$65:$S$117,8,FALSE)</f>
        <v>1</v>
      </c>
      <c r="J79" s="5">
        <f>VLOOKUP($B79,[1]Sheet1!$B$65:$S$117,9,FALSE)</f>
        <v>0</v>
      </c>
      <c r="K79" s="5">
        <f>VLOOKUP($B79,[1]Sheet1!$B$65:$S$117,10,FALSE)</f>
        <v>1</v>
      </c>
      <c r="L79" s="5">
        <f>VLOOKUP($B79,[1]Sheet1!$B$65:$S$117,11,FALSE)</f>
        <v>1</v>
      </c>
      <c r="M79" s="5">
        <f>VLOOKUP($B79,[1]Sheet1!$B$65:$S$117,12,FALSE)</f>
        <v>0</v>
      </c>
      <c r="N79" s="5">
        <f>VLOOKUP($B79,[1]Sheet1!$B$65:$S$117,13,FALSE)</f>
        <v>3</v>
      </c>
      <c r="O79" s="5">
        <f>VLOOKUP($B79,[1]Sheet1!$B$65:$S$117,14,FALSE)</f>
        <v>1</v>
      </c>
      <c r="P79" s="5">
        <f>VLOOKUP($B79,[1]Sheet1!$B$65:$S$117,15,FALSE)</f>
        <v>0</v>
      </c>
      <c r="Q79" s="5">
        <f>VLOOKUP($B79,[1]Sheet1!$B$65:$S$117,16,FALSE)</f>
        <v>0</v>
      </c>
      <c r="R79" s="5">
        <f>VLOOKUP($B79,[1]Sheet1!$B$65:$S$117,17,FALSE)</f>
        <v>0</v>
      </c>
      <c r="S79" s="5">
        <f>VLOOKUP($B79,[1]Sheet1!$B$65:$S$117,18,FALSE)</f>
        <v>0</v>
      </c>
      <c r="T79" s="5">
        <f t="shared" si="5"/>
        <v>11</v>
      </c>
    </row>
    <row r="80" spans="1:20" ht="26.4" x14ac:dyDescent="0.25">
      <c r="A80" s="4" t="s">
        <v>45</v>
      </c>
      <c r="B80" s="5" t="s">
        <v>52</v>
      </c>
      <c r="C80" s="4" t="s">
        <v>53</v>
      </c>
      <c r="D80" s="5">
        <f>VLOOKUP($B80,[1]Sheet1!$B$65:$S$117,3,FALSE)</f>
        <v>0</v>
      </c>
      <c r="E80" s="5">
        <f>VLOOKUP($B80,[1]Sheet1!$B$65:$S$117,4,FALSE)</f>
        <v>3</v>
      </c>
      <c r="F80" s="5">
        <f>VLOOKUP($B80,[1]Sheet1!$B$65:$S$117,5,FALSE)</f>
        <v>1</v>
      </c>
      <c r="G80" s="5">
        <f>VLOOKUP($B80,[1]Sheet1!$B$65:$S$117,6,FALSE)</f>
        <v>1</v>
      </c>
      <c r="H80" s="5">
        <f>VLOOKUP($B80,[1]Sheet1!$B$65:$S$117,7,FALSE)</f>
        <v>3</v>
      </c>
      <c r="I80" s="5">
        <f>VLOOKUP($B80,[1]Sheet1!$B$65:$S$117,8,FALSE)</f>
        <v>5</v>
      </c>
      <c r="J80" s="5">
        <f>VLOOKUP($B80,[1]Sheet1!$B$65:$S$117,9,FALSE)</f>
        <v>2</v>
      </c>
      <c r="K80" s="5">
        <f>VLOOKUP($B80,[1]Sheet1!$B$65:$S$117,10,FALSE)</f>
        <v>2</v>
      </c>
      <c r="L80" s="5">
        <f>VLOOKUP($B80,[1]Sheet1!$B$65:$S$117,11,FALSE)</f>
        <v>2</v>
      </c>
      <c r="M80" s="5">
        <f>VLOOKUP($B80,[1]Sheet1!$B$65:$S$117,12,FALSE)</f>
        <v>0</v>
      </c>
      <c r="N80" s="5">
        <f>VLOOKUP($B80,[1]Sheet1!$B$65:$S$117,13,FALSE)</f>
        <v>2</v>
      </c>
      <c r="O80" s="5">
        <f>VLOOKUP($B80,[1]Sheet1!$B$65:$S$117,14,FALSE)</f>
        <v>1</v>
      </c>
      <c r="P80" s="5">
        <f>VLOOKUP($B80,[1]Sheet1!$B$65:$S$117,15,FALSE)</f>
        <v>0</v>
      </c>
      <c r="Q80" s="5">
        <f>VLOOKUP($B80,[1]Sheet1!$B$65:$S$117,16,FALSE)</f>
        <v>0</v>
      </c>
      <c r="R80" s="5">
        <f>VLOOKUP($B80,[1]Sheet1!$B$65:$S$117,17,FALSE)</f>
        <v>1</v>
      </c>
      <c r="S80" s="5">
        <f>VLOOKUP($B80,[1]Sheet1!$B$65:$S$117,18,FALSE)</f>
        <v>1</v>
      </c>
      <c r="T80" s="5">
        <f t="shared" si="5"/>
        <v>24</v>
      </c>
    </row>
    <row r="81" spans="1:20" ht="13.2" x14ac:dyDescent="0.25">
      <c r="A81" s="4" t="s">
        <v>45</v>
      </c>
      <c r="B81" s="5" t="s">
        <v>54</v>
      </c>
      <c r="C81" s="4" t="s">
        <v>55</v>
      </c>
      <c r="D81" s="5">
        <f>VLOOKUP($B81,[1]Sheet1!$B$65:$S$117,3,FALSE)</f>
        <v>0</v>
      </c>
      <c r="E81" s="5">
        <f>VLOOKUP($B81,[1]Sheet1!$B$65:$S$117,4,FALSE)</f>
        <v>0</v>
      </c>
      <c r="F81" s="5">
        <f>VLOOKUP($B81,[1]Sheet1!$B$65:$S$117,5,FALSE)</f>
        <v>3</v>
      </c>
      <c r="G81" s="5">
        <f>VLOOKUP($B81,[1]Sheet1!$B$65:$S$117,6,FALSE)</f>
        <v>1</v>
      </c>
      <c r="H81" s="5">
        <f>VLOOKUP($B81,[1]Sheet1!$B$65:$S$117,7,FALSE)</f>
        <v>4</v>
      </c>
      <c r="I81" s="5">
        <f>VLOOKUP($B81,[1]Sheet1!$B$65:$S$117,8,FALSE)</f>
        <v>6</v>
      </c>
      <c r="J81" s="5">
        <f>VLOOKUP($B81,[1]Sheet1!$B$65:$S$117,9,FALSE)</f>
        <v>1</v>
      </c>
      <c r="K81" s="5">
        <f>VLOOKUP($B81,[1]Sheet1!$B$65:$S$117,10,FALSE)</f>
        <v>1</v>
      </c>
      <c r="L81" s="5">
        <f>VLOOKUP($B81,[1]Sheet1!$B$65:$S$117,11,FALSE)</f>
        <v>0</v>
      </c>
      <c r="M81" s="5">
        <f>VLOOKUP($B81,[1]Sheet1!$B$65:$S$117,12,FALSE)</f>
        <v>0</v>
      </c>
      <c r="N81" s="5">
        <f>VLOOKUP($B81,[1]Sheet1!$B$65:$S$117,13,FALSE)</f>
        <v>2</v>
      </c>
      <c r="O81" s="5">
        <f>VLOOKUP($B81,[1]Sheet1!$B$65:$S$117,14,FALSE)</f>
        <v>0</v>
      </c>
      <c r="P81" s="5">
        <f>VLOOKUP($B81,[1]Sheet1!$B$65:$S$117,15,FALSE)</f>
        <v>0</v>
      </c>
      <c r="Q81" s="5">
        <f>VLOOKUP($B81,[1]Sheet1!$B$65:$S$117,16,FALSE)</f>
        <v>3</v>
      </c>
      <c r="R81" s="5">
        <f>VLOOKUP($B81,[1]Sheet1!$B$65:$S$117,17,FALSE)</f>
        <v>4</v>
      </c>
      <c r="S81" s="5">
        <f>VLOOKUP($B81,[1]Sheet1!$B$65:$S$117,18,FALSE)</f>
        <v>1</v>
      </c>
      <c r="T81" s="5">
        <f t="shared" si="5"/>
        <v>26</v>
      </c>
    </row>
    <row r="82" spans="1:20" ht="13.2" x14ac:dyDescent="0.25">
      <c r="A82" s="4" t="s">
        <v>45</v>
      </c>
      <c r="B82" s="5" t="s">
        <v>56</v>
      </c>
      <c r="C82" s="4" t="s">
        <v>57</v>
      </c>
      <c r="D82" s="5">
        <f>VLOOKUP($B82,[1]Sheet1!$B$65:$S$117,3,FALSE)</f>
        <v>0</v>
      </c>
      <c r="E82" s="5">
        <f>VLOOKUP($B82,[1]Sheet1!$B$65:$S$117,4,FALSE)</f>
        <v>0</v>
      </c>
      <c r="F82" s="5">
        <f>VLOOKUP($B82,[1]Sheet1!$B$65:$S$117,5,FALSE)</f>
        <v>2</v>
      </c>
      <c r="G82" s="5">
        <f>VLOOKUP($B82,[1]Sheet1!$B$65:$S$117,6,FALSE)</f>
        <v>3</v>
      </c>
      <c r="H82" s="5">
        <f>VLOOKUP($B82,[1]Sheet1!$B$65:$S$117,7,FALSE)</f>
        <v>3</v>
      </c>
      <c r="I82" s="5">
        <f>VLOOKUP($B82,[1]Sheet1!$B$65:$S$117,8,FALSE)</f>
        <v>2</v>
      </c>
      <c r="J82" s="5">
        <f>VLOOKUP($B82,[1]Sheet1!$B$65:$S$117,9,FALSE)</f>
        <v>0</v>
      </c>
      <c r="K82" s="5">
        <f>VLOOKUP($B82,[1]Sheet1!$B$65:$S$117,10,FALSE)</f>
        <v>1</v>
      </c>
      <c r="L82" s="5">
        <f>VLOOKUP($B82,[1]Sheet1!$B$65:$S$117,11,FALSE)</f>
        <v>0</v>
      </c>
      <c r="M82" s="5">
        <f>VLOOKUP($B82,[1]Sheet1!$B$65:$S$117,12,FALSE)</f>
        <v>0</v>
      </c>
      <c r="N82" s="5">
        <f>VLOOKUP($B82,[1]Sheet1!$B$65:$S$117,13,FALSE)</f>
        <v>0</v>
      </c>
      <c r="O82" s="5">
        <f>VLOOKUP($B82,[1]Sheet1!$B$65:$S$117,14,FALSE)</f>
        <v>0</v>
      </c>
      <c r="P82" s="5">
        <f>VLOOKUP($B82,[1]Sheet1!$B$65:$S$117,15,FALSE)</f>
        <v>0</v>
      </c>
      <c r="Q82" s="5">
        <f>VLOOKUP($B82,[1]Sheet1!$B$65:$S$117,16,FALSE)</f>
        <v>0</v>
      </c>
      <c r="R82" s="5">
        <f>VLOOKUP($B82,[1]Sheet1!$B$65:$S$117,17,FALSE)</f>
        <v>1</v>
      </c>
      <c r="S82" s="5">
        <f>VLOOKUP($B82,[1]Sheet1!$B$65:$S$117,18,FALSE)</f>
        <v>0</v>
      </c>
      <c r="T82" s="5">
        <f t="shared" si="5"/>
        <v>12</v>
      </c>
    </row>
    <row r="83" spans="1:20" ht="13.2" x14ac:dyDescent="0.25">
      <c r="A83" s="4" t="s">
        <v>45</v>
      </c>
      <c r="B83" s="5" t="s">
        <v>58</v>
      </c>
      <c r="C83" s="4" t="s">
        <v>34</v>
      </c>
      <c r="D83" s="5">
        <f>VLOOKUP($B83,[1]Sheet1!$B$65:$S$117,3,FALSE)</f>
        <v>0</v>
      </c>
      <c r="E83" s="5">
        <f>VLOOKUP($B83,[1]Sheet1!$B$65:$S$117,4,FALSE)</f>
        <v>0</v>
      </c>
      <c r="F83" s="5">
        <f>VLOOKUP($B83,[1]Sheet1!$B$65:$S$117,5,FALSE)</f>
        <v>2</v>
      </c>
      <c r="G83" s="5">
        <f>VLOOKUP($B83,[1]Sheet1!$B$65:$S$117,6,FALSE)</f>
        <v>1</v>
      </c>
      <c r="H83" s="5">
        <f>VLOOKUP($B83,[1]Sheet1!$B$65:$S$117,7,FALSE)</f>
        <v>2</v>
      </c>
      <c r="I83" s="5">
        <f>VLOOKUP($B83,[1]Sheet1!$B$65:$S$117,8,FALSE)</f>
        <v>1</v>
      </c>
      <c r="J83" s="5">
        <f>VLOOKUP($B83,[1]Sheet1!$B$65:$S$117,9,FALSE)</f>
        <v>3</v>
      </c>
      <c r="K83" s="5">
        <f>VLOOKUP($B83,[1]Sheet1!$B$65:$S$117,10,FALSE)</f>
        <v>2</v>
      </c>
      <c r="L83" s="5">
        <f>VLOOKUP($B83,[1]Sheet1!$B$65:$S$117,11,FALSE)</f>
        <v>0</v>
      </c>
      <c r="M83" s="5">
        <f>VLOOKUP($B83,[1]Sheet1!$B$65:$S$117,12,FALSE)</f>
        <v>1</v>
      </c>
      <c r="N83" s="5">
        <f>VLOOKUP($B83,[1]Sheet1!$B$65:$S$117,13,FALSE)</f>
        <v>3</v>
      </c>
      <c r="O83" s="5">
        <f>VLOOKUP($B83,[1]Sheet1!$B$65:$S$117,14,FALSE)</f>
        <v>0</v>
      </c>
      <c r="P83" s="5">
        <f>VLOOKUP($B83,[1]Sheet1!$B$65:$S$117,15,FALSE)</f>
        <v>0</v>
      </c>
      <c r="Q83" s="5">
        <f>VLOOKUP($B83,[1]Sheet1!$B$65:$S$117,16,FALSE)</f>
        <v>2</v>
      </c>
      <c r="R83" s="5">
        <f>VLOOKUP($B83,[1]Sheet1!$B$65:$S$117,17,FALSE)</f>
        <v>0</v>
      </c>
      <c r="S83" s="5">
        <f>VLOOKUP($B83,[1]Sheet1!$B$65:$S$117,18,FALSE)</f>
        <v>0</v>
      </c>
      <c r="T83" s="5">
        <f t="shared" si="5"/>
        <v>17</v>
      </c>
    </row>
    <row r="84" spans="1:20" ht="13.2" x14ac:dyDescent="0.25">
      <c r="A84" s="4" t="s">
        <v>45</v>
      </c>
      <c r="B84" s="5" t="s">
        <v>59</v>
      </c>
      <c r="C84" s="4" t="s">
        <v>36</v>
      </c>
      <c r="D84" s="5">
        <f>VLOOKUP($B84,[1]Sheet1!$B$65:$S$117,3,FALSE)</f>
        <v>0</v>
      </c>
      <c r="E84" s="5">
        <f>VLOOKUP($B84,[1]Sheet1!$B$65:$S$117,4,FALSE)</f>
        <v>0</v>
      </c>
      <c r="F84" s="5">
        <f>VLOOKUP($B84,[1]Sheet1!$B$65:$S$117,5,FALSE)</f>
        <v>0</v>
      </c>
      <c r="G84" s="5">
        <f>VLOOKUP($B84,[1]Sheet1!$B$65:$S$117,6,FALSE)</f>
        <v>0</v>
      </c>
      <c r="H84" s="5">
        <f>VLOOKUP($B84,[1]Sheet1!$B$65:$S$117,7,FALSE)</f>
        <v>0</v>
      </c>
      <c r="I84" s="5">
        <f>VLOOKUP($B84,[1]Sheet1!$B$65:$S$117,8,FALSE)</f>
        <v>1</v>
      </c>
      <c r="J84" s="5">
        <f>VLOOKUP($B84,[1]Sheet1!$B$65:$S$117,9,FALSE)</f>
        <v>0</v>
      </c>
      <c r="K84" s="5">
        <f>VLOOKUP($B84,[1]Sheet1!$B$65:$S$117,10,FALSE)</f>
        <v>0</v>
      </c>
      <c r="L84" s="5">
        <f>VLOOKUP($B84,[1]Sheet1!$B$65:$S$117,11,FALSE)</f>
        <v>0</v>
      </c>
      <c r="M84" s="5">
        <f>VLOOKUP($B84,[1]Sheet1!$B$65:$S$117,12,FALSE)</f>
        <v>0</v>
      </c>
      <c r="N84" s="5">
        <f>VLOOKUP($B84,[1]Sheet1!$B$65:$S$117,13,FALSE)</f>
        <v>0</v>
      </c>
      <c r="O84" s="5">
        <f>VLOOKUP($B84,[1]Sheet1!$B$65:$S$117,14,FALSE)</f>
        <v>0</v>
      </c>
      <c r="P84" s="5">
        <f>VLOOKUP($B84,[1]Sheet1!$B$65:$S$117,15,FALSE)</f>
        <v>0</v>
      </c>
      <c r="Q84" s="5">
        <f>VLOOKUP($B84,[1]Sheet1!$B$65:$S$117,16,FALSE)</f>
        <v>2</v>
      </c>
      <c r="R84" s="5">
        <f>VLOOKUP($B84,[1]Sheet1!$B$65:$S$117,17,FALSE)</f>
        <v>0</v>
      </c>
      <c r="S84" s="5">
        <f>VLOOKUP($B84,[1]Sheet1!$B$65:$S$117,18,FALSE)</f>
        <v>1</v>
      </c>
      <c r="T84" s="5">
        <f t="shared" si="5"/>
        <v>4</v>
      </c>
    </row>
    <row r="85" spans="1:20" ht="26.4" x14ac:dyDescent="0.25">
      <c r="A85" s="4" t="s">
        <v>45</v>
      </c>
      <c r="B85" s="5" t="s">
        <v>60</v>
      </c>
      <c r="C85" s="4" t="s">
        <v>38</v>
      </c>
      <c r="D85" s="5">
        <f>VLOOKUP($B85,[1]Sheet1!$B$65:$S$117,3,FALSE)</f>
        <v>0</v>
      </c>
      <c r="E85" s="5">
        <f>VLOOKUP($B85,[1]Sheet1!$B$65:$S$117,4,FALSE)</f>
        <v>0</v>
      </c>
      <c r="F85" s="5">
        <f>VLOOKUP($B85,[1]Sheet1!$B$65:$S$117,5,FALSE)</f>
        <v>0</v>
      </c>
      <c r="G85" s="5">
        <f>VLOOKUP($B85,[1]Sheet1!$B$65:$S$117,6,FALSE)</f>
        <v>1</v>
      </c>
      <c r="H85" s="5">
        <f>VLOOKUP($B85,[1]Sheet1!$B$65:$S$117,7,FALSE)</f>
        <v>0</v>
      </c>
      <c r="I85" s="5">
        <f>VLOOKUP($B85,[1]Sheet1!$B$65:$S$117,8,FALSE)</f>
        <v>0</v>
      </c>
      <c r="J85" s="5">
        <f>VLOOKUP($B85,[1]Sheet1!$B$65:$S$117,9,FALSE)</f>
        <v>0</v>
      </c>
      <c r="K85" s="5">
        <f>VLOOKUP($B85,[1]Sheet1!$B$65:$S$117,10,FALSE)</f>
        <v>0</v>
      </c>
      <c r="L85" s="5">
        <f>VLOOKUP($B85,[1]Sheet1!$B$65:$S$117,11,FALSE)</f>
        <v>0</v>
      </c>
      <c r="M85" s="5">
        <f>VLOOKUP($B85,[1]Sheet1!$B$65:$S$117,12,FALSE)</f>
        <v>0</v>
      </c>
      <c r="N85" s="5">
        <f>VLOOKUP($B85,[1]Sheet1!$B$65:$S$117,13,FALSE)</f>
        <v>0</v>
      </c>
      <c r="O85" s="5">
        <f>VLOOKUP($B85,[1]Sheet1!$B$65:$S$117,14,FALSE)</f>
        <v>0</v>
      </c>
      <c r="P85" s="5">
        <f>VLOOKUP($B85,[1]Sheet1!$B$65:$S$117,15,FALSE)</f>
        <v>0</v>
      </c>
      <c r="Q85" s="5">
        <f>VLOOKUP($B85,[1]Sheet1!$B$65:$S$117,16,FALSE)</f>
        <v>1</v>
      </c>
      <c r="R85" s="5">
        <f>VLOOKUP($B85,[1]Sheet1!$B$65:$S$117,17,FALSE)</f>
        <v>0</v>
      </c>
      <c r="S85" s="5">
        <f>VLOOKUP($B85,[1]Sheet1!$B$65:$S$117,18,FALSE)</f>
        <v>0</v>
      </c>
      <c r="T85" s="5">
        <f t="shared" si="5"/>
        <v>2</v>
      </c>
    </row>
    <row r="86" spans="1:20" ht="26.4" x14ac:dyDescent="0.25">
      <c r="A86" s="4" t="s">
        <v>45</v>
      </c>
      <c r="B86" s="5" t="s">
        <v>61</v>
      </c>
      <c r="C86" s="4" t="s">
        <v>62</v>
      </c>
      <c r="D86" s="5">
        <f>VLOOKUP($B86,[1]Sheet1!$B$65:$S$117,3,FALSE)</f>
        <v>0</v>
      </c>
      <c r="E86" s="5">
        <f>VLOOKUP($B86,[1]Sheet1!$B$65:$S$117,4,FALSE)</f>
        <v>0</v>
      </c>
      <c r="F86" s="5">
        <f>VLOOKUP($B86,[1]Sheet1!$B$65:$S$117,5,FALSE)</f>
        <v>1</v>
      </c>
      <c r="G86" s="5">
        <f>VLOOKUP($B86,[1]Sheet1!$B$65:$S$117,6,FALSE)</f>
        <v>1</v>
      </c>
      <c r="H86" s="5">
        <f>VLOOKUP($B86,[1]Sheet1!$B$65:$S$117,7,FALSE)</f>
        <v>0</v>
      </c>
      <c r="I86" s="5">
        <f>VLOOKUP($B86,[1]Sheet1!$B$65:$S$117,8,FALSE)</f>
        <v>1</v>
      </c>
      <c r="J86" s="5">
        <f>VLOOKUP($B86,[1]Sheet1!$B$65:$S$117,9,FALSE)</f>
        <v>1</v>
      </c>
      <c r="K86" s="5">
        <f>VLOOKUP($B86,[1]Sheet1!$B$65:$S$117,10,FALSE)</f>
        <v>0</v>
      </c>
      <c r="L86" s="5">
        <f>VLOOKUP($B86,[1]Sheet1!$B$65:$S$117,11,FALSE)</f>
        <v>1</v>
      </c>
      <c r="M86" s="5">
        <f>VLOOKUP($B86,[1]Sheet1!$B$65:$S$117,12,FALSE)</f>
        <v>0</v>
      </c>
      <c r="N86" s="5">
        <f>VLOOKUP($B86,[1]Sheet1!$B$65:$S$117,13,FALSE)</f>
        <v>0</v>
      </c>
      <c r="O86" s="5">
        <f>VLOOKUP($B86,[1]Sheet1!$B$65:$S$117,14,FALSE)</f>
        <v>1</v>
      </c>
      <c r="P86" s="5">
        <f>VLOOKUP($B86,[1]Sheet1!$B$65:$S$117,15,FALSE)</f>
        <v>0</v>
      </c>
      <c r="Q86" s="5">
        <f>VLOOKUP($B86,[1]Sheet1!$B$65:$S$117,16,FALSE)</f>
        <v>1</v>
      </c>
      <c r="R86" s="5">
        <f>VLOOKUP($B86,[1]Sheet1!$B$65:$S$117,17,FALSE)</f>
        <v>0</v>
      </c>
      <c r="S86" s="5">
        <f>VLOOKUP($B86,[1]Sheet1!$B$65:$S$117,18,FALSE)</f>
        <v>0</v>
      </c>
      <c r="T86" s="5">
        <f t="shared" si="5"/>
        <v>7</v>
      </c>
    </row>
    <row r="87" spans="1:20" ht="26.4" x14ac:dyDescent="0.25">
      <c r="A87" s="4" t="s">
        <v>45</v>
      </c>
      <c r="B87" s="5" t="s">
        <v>63</v>
      </c>
      <c r="C87" s="4" t="s">
        <v>64</v>
      </c>
      <c r="D87" s="5">
        <f>VLOOKUP($B87,[1]Sheet1!$B$65:$S$117,3,FALSE)</f>
        <v>0</v>
      </c>
      <c r="E87" s="5">
        <f>VLOOKUP($B87,[1]Sheet1!$B$65:$S$117,4,FALSE)</f>
        <v>0</v>
      </c>
      <c r="F87" s="5">
        <f>VLOOKUP($B87,[1]Sheet1!$B$65:$S$117,5,FALSE)</f>
        <v>2</v>
      </c>
      <c r="G87" s="5">
        <f>VLOOKUP($B87,[1]Sheet1!$B$65:$S$117,6,FALSE)</f>
        <v>1</v>
      </c>
      <c r="H87" s="5">
        <f>VLOOKUP($B87,[1]Sheet1!$B$65:$S$117,7,FALSE)</f>
        <v>0</v>
      </c>
      <c r="I87" s="5">
        <f>VLOOKUP($B87,[1]Sheet1!$B$65:$S$117,8,FALSE)</f>
        <v>2</v>
      </c>
      <c r="J87" s="5">
        <f>VLOOKUP($B87,[1]Sheet1!$B$65:$S$117,9,FALSE)</f>
        <v>0</v>
      </c>
      <c r="K87" s="5">
        <f>VLOOKUP($B87,[1]Sheet1!$B$65:$S$117,10,FALSE)</f>
        <v>1</v>
      </c>
      <c r="L87" s="5">
        <f>VLOOKUP($B87,[1]Sheet1!$B$65:$S$117,11,FALSE)</f>
        <v>0</v>
      </c>
      <c r="M87" s="5">
        <f>VLOOKUP($B87,[1]Sheet1!$B$65:$S$117,12,FALSE)</f>
        <v>0</v>
      </c>
      <c r="N87" s="5">
        <f>VLOOKUP($B87,[1]Sheet1!$B$65:$S$117,13,FALSE)</f>
        <v>0</v>
      </c>
      <c r="O87" s="5">
        <f>VLOOKUP($B87,[1]Sheet1!$B$65:$S$117,14,FALSE)</f>
        <v>0</v>
      </c>
      <c r="P87" s="5">
        <f>VLOOKUP($B87,[1]Sheet1!$B$65:$S$117,15,FALSE)</f>
        <v>0</v>
      </c>
      <c r="Q87" s="5">
        <f>VLOOKUP($B87,[1]Sheet1!$B$65:$S$117,16,FALSE)</f>
        <v>0</v>
      </c>
      <c r="R87" s="5">
        <f>VLOOKUP($B87,[1]Sheet1!$B$65:$S$117,17,FALSE)</f>
        <v>0</v>
      </c>
      <c r="S87" s="5">
        <f>VLOOKUP($B87,[1]Sheet1!$B$65:$S$117,18,FALSE)</f>
        <v>0</v>
      </c>
      <c r="T87" s="5">
        <f t="shared" si="5"/>
        <v>6</v>
      </c>
    </row>
    <row r="88" spans="1:20" ht="26.4" x14ac:dyDescent="0.25">
      <c r="A88" s="4" t="s">
        <v>45</v>
      </c>
      <c r="B88" s="5" t="s">
        <v>65</v>
      </c>
      <c r="C88" s="4" t="s">
        <v>66</v>
      </c>
      <c r="D88" s="5">
        <f>VLOOKUP($B88,[1]Sheet1!$B$65:$S$117,3,FALSE)</f>
        <v>0</v>
      </c>
      <c r="E88" s="5">
        <f>VLOOKUP($B88,[1]Sheet1!$B$65:$S$117,4,FALSE)</f>
        <v>1</v>
      </c>
      <c r="F88" s="5">
        <f>VLOOKUP($B88,[1]Sheet1!$B$65:$S$117,5,FALSE)</f>
        <v>1</v>
      </c>
      <c r="G88" s="5">
        <f>VLOOKUP($B88,[1]Sheet1!$B$65:$S$117,6,FALSE)</f>
        <v>2</v>
      </c>
      <c r="H88" s="5">
        <f>VLOOKUP($B88,[1]Sheet1!$B$65:$S$117,7,FALSE)</f>
        <v>1</v>
      </c>
      <c r="I88" s="5">
        <f>VLOOKUP($B88,[1]Sheet1!$B$65:$S$117,8,FALSE)</f>
        <v>0</v>
      </c>
      <c r="J88" s="5">
        <f>VLOOKUP($B88,[1]Sheet1!$B$65:$S$117,9,FALSE)</f>
        <v>0</v>
      </c>
      <c r="K88" s="5">
        <f>VLOOKUP($B88,[1]Sheet1!$B$65:$S$117,10,FALSE)</f>
        <v>0</v>
      </c>
      <c r="L88" s="5">
        <f>VLOOKUP($B88,[1]Sheet1!$B$65:$S$117,11,FALSE)</f>
        <v>0</v>
      </c>
      <c r="M88" s="5">
        <f>VLOOKUP($B88,[1]Sheet1!$B$65:$S$117,12,FALSE)</f>
        <v>1</v>
      </c>
      <c r="N88" s="5">
        <f>VLOOKUP($B88,[1]Sheet1!$B$65:$S$117,13,FALSE)</f>
        <v>0</v>
      </c>
      <c r="O88" s="5">
        <f>VLOOKUP($B88,[1]Sheet1!$B$65:$S$117,14,FALSE)</f>
        <v>0</v>
      </c>
      <c r="P88" s="5">
        <f>VLOOKUP($B88,[1]Sheet1!$B$65:$S$117,15,FALSE)</f>
        <v>0</v>
      </c>
      <c r="Q88" s="5">
        <f>VLOOKUP($B88,[1]Sheet1!$B$65:$S$117,16,FALSE)</f>
        <v>0</v>
      </c>
      <c r="R88" s="5">
        <f>VLOOKUP($B88,[1]Sheet1!$B$65:$S$117,17,FALSE)</f>
        <v>0</v>
      </c>
      <c r="S88" s="5">
        <f>VLOOKUP($B88,[1]Sheet1!$B$65:$S$117,18,FALSE)</f>
        <v>0</v>
      </c>
      <c r="T88" s="5">
        <f t="shared" si="5"/>
        <v>6</v>
      </c>
    </row>
    <row r="89" spans="1:20" ht="13.2" x14ac:dyDescent="0.25">
      <c r="A89" s="4" t="s">
        <v>67</v>
      </c>
      <c r="B89" s="5" t="s">
        <v>68</v>
      </c>
      <c r="C89" s="4" t="s">
        <v>69</v>
      </c>
      <c r="D89" s="5">
        <f>VLOOKUP($B89,[1]Sheet1!$B$65:$S$117,3,FALSE)</f>
        <v>0</v>
      </c>
      <c r="E89" s="5">
        <f>VLOOKUP($B89,[1]Sheet1!$B$65:$S$117,4,FALSE)</f>
        <v>35</v>
      </c>
      <c r="F89" s="5">
        <f>VLOOKUP($B89,[1]Sheet1!$B$65:$S$117,5,FALSE)</f>
        <v>37</v>
      </c>
      <c r="G89" s="5">
        <f>VLOOKUP($B89,[1]Sheet1!$B$65:$S$117,6,FALSE)</f>
        <v>32</v>
      </c>
      <c r="H89" s="5">
        <f>VLOOKUP($B89,[1]Sheet1!$B$65:$S$117,7,FALSE)</f>
        <v>33</v>
      </c>
      <c r="I89" s="5">
        <f>VLOOKUP($B89,[1]Sheet1!$B$65:$S$117,8,FALSE)</f>
        <v>46</v>
      </c>
      <c r="J89" s="5">
        <f>VLOOKUP($B89,[1]Sheet1!$B$65:$S$117,9,FALSE)</f>
        <v>29</v>
      </c>
      <c r="K89" s="5">
        <f>VLOOKUP($B89,[1]Sheet1!$B$65:$S$117,10,FALSE)</f>
        <v>28</v>
      </c>
      <c r="L89" s="5">
        <f>VLOOKUP($B89,[1]Sheet1!$B$65:$S$117,11,FALSE)</f>
        <v>15</v>
      </c>
      <c r="M89" s="5">
        <f>VLOOKUP($B89,[1]Sheet1!$B$65:$S$117,12,FALSE)</f>
        <v>15</v>
      </c>
      <c r="N89" s="5">
        <f>VLOOKUP($B89,[1]Sheet1!$B$65:$S$117,13,FALSE)</f>
        <v>10</v>
      </c>
      <c r="O89" s="5">
        <f>VLOOKUP($B89,[1]Sheet1!$B$65:$S$117,14,FALSE)</f>
        <v>11</v>
      </c>
      <c r="P89" s="5">
        <f>VLOOKUP($B89,[1]Sheet1!$B$65:$S$117,15,FALSE)</f>
        <v>15</v>
      </c>
      <c r="Q89" s="5">
        <f>VLOOKUP($B89,[1]Sheet1!$B$65:$S$117,16,FALSE)</f>
        <v>11</v>
      </c>
      <c r="R89" s="5">
        <f>VLOOKUP($B89,[1]Sheet1!$B$65:$S$117,17,FALSE)</f>
        <v>3</v>
      </c>
      <c r="S89" s="5">
        <f>VLOOKUP($B89,[1]Sheet1!$B$65:$S$117,18,FALSE)</f>
        <v>4</v>
      </c>
      <c r="T89" s="5">
        <f t="shared" si="5"/>
        <v>324</v>
      </c>
    </row>
    <row r="90" spans="1:20" ht="13.2" x14ac:dyDescent="0.25">
      <c r="A90" s="4" t="s">
        <v>67</v>
      </c>
      <c r="B90" s="5" t="s">
        <v>70</v>
      </c>
      <c r="C90" s="4" t="s">
        <v>69</v>
      </c>
      <c r="D90" s="5">
        <f>VLOOKUP($B90,[1]Sheet1!$B$65:$S$117,3,FALSE)</f>
        <v>1</v>
      </c>
      <c r="E90" s="5">
        <f>VLOOKUP($B90,[1]Sheet1!$B$65:$S$117,4,FALSE)</f>
        <v>9</v>
      </c>
      <c r="F90" s="5">
        <f>VLOOKUP($B90,[1]Sheet1!$B$65:$S$117,5,FALSE)</f>
        <v>20</v>
      </c>
      <c r="G90" s="5">
        <f>VLOOKUP($B90,[1]Sheet1!$B$65:$S$117,6,FALSE)</f>
        <v>8</v>
      </c>
      <c r="H90" s="5">
        <f>VLOOKUP($B90,[1]Sheet1!$B$65:$S$117,7,FALSE)</f>
        <v>6</v>
      </c>
      <c r="I90" s="5">
        <f>VLOOKUP($B90,[1]Sheet1!$B$65:$S$117,8,FALSE)</f>
        <v>3</v>
      </c>
      <c r="J90" s="5">
        <f>VLOOKUP($B90,[1]Sheet1!$B$65:$S$117,9,FALSE)</f>
        <v>1</v>
      </c>
      <c r="K90" s="5">
        <f>VLOOKUP($B90,[1]Sheet1!$B$65:$S$117,10,FALSE)</f>
        <v>0</v>
      </c>
      <c r="L90" s="5">
        <f>VLOOKUP($B90,[1]Sheet1!$B$65:$S$117,11,FALSE)</f>
        <v>1</v>
      </c>
      <c r="M90" s="5">
        <f>VLOOKUP($B90,[1]Sheet1!$B$65:$S$117,12,FALSE)</f>
        <v>0</v>
      </c>
      <c r="N90" s="5">
        <f>VLOOKUP($B90,[1]Sheet1!$B$65:$S$117,13,FALSE)</f>
        <v>0</v>
      </c>
      <c r="O90" s="5">
        <f>VLOOKUP($B90,[1]Sheet1!$B$65:$S$117,14,FALSE)</f>
        <v>1</v>
      </c>
      <c r="P90" s="5">
        <f>VLOOKUP($B90,[1]Sheet1!$B$65:$S$117,15,FALSE)</f>
        <v>0</v>
      </c>
      <c r="Q90" s="5">
        <f>VLOOKUP($B90,[1]Sheet1!$B$65:$S$117,16,FALSE)</f>
        <v>0</v>
      </c>
      <c r="R90" s="5">
        <f>VLOOKUP($B90,[1]Sheet1!$B$65:$S$117,17,FALSE)</f>
        <v>0</v>
      </c>
      <c r="S90" s="5">
        <f>VLOOKUP($B90,[1]Sheet1!$B$65:$S$117,18,FALSE)</f>
        <v>0</v>
      </c>
      <c r="T90" s="5">
        <f t="shared" si="5"/>
        <v>50</v>
      </c>
    </row>
    <row r="91" spans="1:20" ht="13.2" x14ac:dyDescent="0.25">
      <c r="A91" s="4" t="s">
        <v>67</v>
      </c>
      <c r="B91" s="5" t="s">
        <v>71</v>
      </c>
      <c r="C91" s="4" t="s">
        <v>72</v>
      </c>
      <c r="D91" s="5">
        <f>VLOOKUP($B91,[1]Sheet1!$B$65:$S$117,3,FALSE)</f>
        <v>0</v>
      </c>
      <c r="E91" s="5">
        <f>VLOOKUP($B91,[1]Sheet1!$B$65:$S$117,4,FALSE)</f>
        <v>59</v>
      </c>
      <c r="F91" s="5">
        <f>VLOOKUP($B91,[1]Sheet1!$B$65:$S$117,5,FALSE)</f>
        <v>68</v>
      </c>
      <c r="G91" s="5">
        <f>VLOOKUP($B91,[1]Sheet1!$B$65:$S$117,6,FALSE)</f>
        <v>70</v>
      </c>
      <c r="H91" s="5">
        <f>VLOOKUP($B91,[1]Sheet1!$B$65:$S$117,7,FALSE)</f>
        <v>76</v>
      </c>
      <c r="I91" s="5">
        <f>VLOOKUP($B91,[1]Sheet1!$B$65:$S$117,8,FALSE)</f>
        <v>46</v>
      </c>
      <c r="J91" s="5">
        <f>VLOOKUP($B91,[1]Sheet1!$B$65:$S$117,9,FALSE)</f>
        <v>32</v>
      </c>
      <c r="K91" s="5">
        <f>VLOOKUP($B91,[1]Sheet1!$B$65:$S$117,10,FALSE)</f>
        <v>30</v>
      </c>
      <c r="L91" s="5">
        <f>VLOOKUP($B91,[1]Sheet1!$B$65:$S$117,11,FALSE)</f>
        <v>12</v>
      </c>
      <c r="M91" s="5">
        <f>VLOOKUP($B91,[1]Sheet1!$B$65:$S$117,12,FALSE)</f>
        <v>9</v>
      </c>
      <c r="N91" s="5">
        <f>VLOOKUP($B91,[1]Sheet1!$B$65:$S$117,13,FALSE)</f>
        <v>5</v>
      </c>
      <c r="O91" s="5">
        <f>VLOOKUP($B91,[1]Sheet1!$B$65:$S$117,14,FALSE)</f>
        <v>3</v>
      </c>
      <c r="P91" s="5">
        <f>VLOOKUP($B91,[1]Sheet1!$B$65:$S$117,15,FALSE)</f>
        <v>1</v>
      </c>
      <c r="Q91" s="5">
        <f>VLOOKUP($B91,[1]Sheet1!$B$65:$S$117,16,FALSE)</f>
        <v>9</v>
      </c>
      <c r="R91" s="5">
        <f>VLOOKUP($B91,[1]Sheet1!$B$65:$S$117,17,FALSE)</f>
        <v>3</v>
      </c>
      <c r="S91" s="5">
        <f>VLOOKUP($B91,[1]Sheet1!$B$65:$S$117,18,FALSE)</f>
        <v>7</v>
      </c>
      <c r="T91" s="5">
        <f t="shared" si="5"/>
        <v>430</v>
      </c>
    </row>
    <row r="92" spans="1:20" ht="13.2" x14ac:dyDescent="0.25">
      <c r="A92" s="4" t="s">
        <v>67</v>
      </c>
      <c r="B92" s="5" t="s">
        <v>73</v>
      </c>
      <c r="C92" s="4" t="s">
        <v>74</v>
      </c>
      <c r="D92" s="5">
        <f>VLOOKUP($B92,[1]Sheet1!$B$65:$S$117,3,FALSE)</f>
        <v>0</v>
      </c>
      <c r="E92" s="5">
        <f>VLOOKUP($B92,[1]Sheet1!$B$65:$S$117,4,FALSE)</f>
        <v>1</v>
      </c>
      <c r="F92" s="5">
        <f>VLOOKUP($B92,[1]Sheet1!$B$65:$S$117,5,FALSE)</f>
        <v>6</v>
      </c>
      <c r="G92" s="5">
        <f>VLOOKUP($B92,[1]Sheet1!$B$65:$S$117,6,FALSE)</f>
        <v>6</v>
      </c>
      <c r="H92" s="5">
        <f>VLOOKUP($B92,[1]Sheet1!$B$65:$S$117,7,FALSE)</f>
        <v>6</v>
      </c>
      <c r="I92" s="5">
        <f>VLOOKUP($B92,[1]Sheet1!$B$65:$S$117,8,FALSE)</f>
        <v>6</v>
      </c>
      <c r="J92" s="5">
        <f>VLOOKUP($B92,[1]Sheet1!$B$65:$S$117,9,FALSE)</f>
        <v>8</v>
      </c>
      <c r="K92" s="5">
        <f>VLOOKUP($B92,[1]Sheet1!$B$65:$S$117,10,FALSE)</f>
        <v>9</v>
      </c>
      <c r="L92" s="5">
        <f>VLOOKUP($B92,[1]Sheet1!$B$65:$S$117,11,FALSE)</f>
        <v>9</v>
      </c>
      <c r="M92" s="5">
        <f>VLOOKUP($B92,[1]Sheet1!$B$65:$S$117,12,FALSE)</f>
        <v>3</v>
      </c>
      <c r="N92" s="5">
        <f>VLOOKUP($B92,[1]Sheet1!$B$65:$S$117,13,FALSE)</f>
        <v>3</v>
      </c>
      <c r="O92" s="5">
        <f>VLOOKUP($B92,[1]Sheet1!$B$65:$S$117,14,FALSE)</f>
        <v>2</v>
      </c>
      <c r="P92" s="5">
        <f>VLOOKUP($B92,[1]Sheet1!$B$65:$S$117,15,FALSE)</f>
        <v>3</v>
      </c>
      <c r="Q92" s="5">
        <f>VLOOKUP($B92,[1]Sheet1!$B$65:$S$117,16,FALSE)</f>
        <v>4</v>
      </c>
      <c r="R92" s="5">
        <f>VLOOKUP($B92,[1]Sheet1!$B$65:$S$117,17,FALSE)</f>
        <v>1</v>
      </c>
      <c r="S92" s="5">
        <f>VLOOKUP($B92,[1]Sheet1!$B$65:$S$117,18,FALSE)</f>
        <v>3</v>
      </c>
      <c r="T92" s="5">
        <f t="shared" si="5"/>
        <v>70</v>
      </c>
    </row>
    <row r="93" spans="1:20" ht="13.2" x14ac:dyDescent="0.25">
      <c r="A93" s="4" t="s">
        <v>67</v>
      </c>
      <c r="B93" s="5" t="s">
        <v>75</v>
      </c>
      <c r="C93" s="4" t="s">
        <v>76</v>
      </c>
      <c r="D93" s="5">
        <f>VLOOKUP($B93,[1]Sheet1!$B$65:$S$117,3,FALSE)</f>
        <v>0</v>
      </c>
      <c r="E93" s="5">
        <f>VLOOKUP($B93,[1]Sheet1!$B$65:$S$117,4,FALSE)</f>
        <v>4</v>
      </c>
      <c r="F93" s="5">
        <f>VLOOKUP($B93,[1]Sheet1!$B$65:$S$117,5,FALSE)</f>
        <v>4</v>
      </c>
      <c r="G93" s="5">
        <f>VLOOKUP($B93,[1]Sheet1!$B$65:$S$117,6,FALSE)</f>
        <v>2</v>
      </c>
      <c r="H93" s="5">
        <f>VLOOKUP($B93,[1]Sheet1!$B$65:$S$117,7,FALSE)</f>
        <v>4</v>
      </c>
      <c r="I93" s="5">
        <f>VLOOKUP($B93,[1]Sheet1!$B$65:$S$117,8,FALSE)</f>
        <v>8</v>
      </c>
      <c r="J93" s="5">
        <f>VLOOKUP($B93,[1]Sheet1!$B$65:$S$117,9,FALSE)</f>
        <v>2</v>
      </c>
      <c r="K93" s="5">
        <f>VLOOKUP($B93,[1]Sheet1!$B$65:$S$117,10,FALSE)</f>
        <v>4</v>
      </c>
      <c r="L93" s="5">
        <f>VLOOKUP($B93,[1]Sheet1!$B$65:$S$117,11,FALSE)</f>
        <v>2</v>
      </c>
      <c r="M93" s="5">
        <f>VLOOKUP($B93,[1]Sheet1!$B$65:$S$117,12,FALSE)</f>
        <v>0</v>
      </c>
      <c r="N93" s="5">
        <f>VLOOKUP($B93,[1]Sheet1!$B$65:$S$117,13,FALSE)</f>
        <v>2</v>
      </c>
      <c r="O93" s="5">
        <f>VLOOKUP($B93,[1]Sheet1!$B$65:$S$117,14,FALSE)</f>
        <v>0</v>
      </c>
      <c r="P93" s="5">
        <f>VLOOKUP($B93,[1]Sheet1!$B$65:$S$117,15,FALSE)</f>
        <v>0</v>
      </c>
      <c r="Q93" s="5">
        <f>VLOOKUP($B93,[1]Sheet1!$B$65:$S$117,16,FALSE)</f>
        <v>1</v>
      </c>
      <c r="R93" s="5">
        <f>VLOOKUP($B93,[1]Sheet1!$B$65:$S$117,17,FALSE)</f>
        <v>0</v>
      </c>
      <c r="S93" s="5">
        <f>VLOOKUP($B93,[1]Sheet1!$B$65:$S$117,18,FALSE)</f>
        <v>5</v>
      </c>
      <c r="T93" s="5">
        <f t="shared" si="5"/>
        <v>38</v>
      </c>
    </row>
    <row r="94" spans="1:20" ht="13.2" x14ac:dyDescent="0.25">
      <c r="A94" s="4" t="s">
        <v>67</v>
      </c>
      <c r="B94" s="5" t="s">
        <v>77</v>
      </c>
      <c r="C94" s="4" t="s">
        <v>78</v>
      </c>
      <c r="D94" s="5">
        <f>VLOOKUP($B94,[1]Sheet1!$B$65:$S$117,3,FALSE)</f>
        <v>0</v>
      </c>
      <c r="E94" s="5">
        <f>VLOOKUP($B94,[1]Sheet1!$B$65:$S$117,4,FALSE)</f>
        <v>6</v>
      </c>
      <c r="F94" s="5">
        <f>VLOOKUP($B94,[1]Sheet1!$B$65:$S$117,5,FALSE)</f>
        <v>16</v>
      </c>
      <c r="G94" s="5">
        <f>VLOOKUP($B94,[1]Sheet1!$B$65:$S$117,6,FALSE)</f>
        <v>8</v>
      </c>
      <c r="H94" s="5">
        <f>VLOOKUP($B94,[1]Sheet1!$B$65:$S$117,7,FALSE)</f>
        <v>14</v>
      </c>
      <c r="I94" s="5">
        <f>VLOOKUP($B94,[1]Sheet1!$B$65:$S$117,8,FALSE)</f>
        <v>12</v>
      </c>
      <c r="J94" s="5">
        <f>VLOOKUP($B94,[1]Sheet1!$B$65:$S$117,9,FALSE)</f>
        <v>9</v>
      </c>
      <c r="K94" s="5">
        <f>VLOOKUP($B94,[1]Sheet1!$B$65:$S$117,10,FALSE)</f>
        <v>4</v>
      </c>
      <c r="L94" s="5">
        <f>VLOOKUP($B94,[1]Sheet1!$B$65:$S$117,11,FALSE)</f>
        <v>3</v>
      </c>
      <c r="M94" s="5">
        <f>VLOOKUP($B94,[1]Sheet1!$B$65:$S$117,12,FALSE)</f>
        <v>3</v>
      </c>
      <c r="N94" s="5">
        <f>VLOOKUP($B94,[1]Sheet1!$B$65:$S$117,13,FALSE)</f>
        <v>2</v>
      </c>
      <c r="O94" s="5">
        <f>VLOOKUP($B94,[1]Sheet1!$B$65:$S$117,14,FALSE)</f>
        <v>1</v>
      </c>
      <c r="P94" s="5">
        <f>VLOOKUP($B94,[1]Sheet1!$B$65:$S$117,15,FALSE)</f>
        <v>1</v>
      </c>
      <c r="Q94" s="5">
        <f>VLOOKUP($B94,[1]Sheet1!$B$65:$S$117,16,FALSE)</f>
        <v>3</v>
      </c>
      <c r="R94" s="5">
        <f>VLOOKUP($B94,[1]Sheet1!$B$65:$S$117,17,FALSE)</f>
        <v>2</v>
      </c>
      <c r="S94" s="5">
        <f>VLOOKUP($B94,[1]Sheet1!$B$65:$S$117,18,FALSE)</f>
        <v>1</v>
      </c>
      <c r="T94" s="5">
        <f t="shared" si="5"/>
        <v>85</v>
      </c>
    </row>
    <row r="95" spans="1:20" ht="13.2" x14ac:dyDescent="0.25">
      <c r="A95" s="4" t="s">
        <v>67</v>
      </c>
      <c r="B95" s="5" t="s">
        <v>79</v>
      </c>
      <c r="C95" s="4" t="s">
        <v>80</v>
      </c>
      <c r="D95" s="5">
        <f>VLOOKUP($B95,[1]Sheet1!$B$65:$S$117,3,FALSE)</f>
        <v>0</v>
      </c>
      <c r="E95" s="5">
        <f>VLOOKUP($B95,[1]Sheet1!$B$65:$S$117,4,FALSE)</f>
        <v>3</v>
      </c>
      <c r="F95" s="5">
        <f>VLOOKUP($B95,[1]Sheet1!$B$65:$S$117,5,FALSE)</f>
        <v>10</v>
      </c>
      <c r="G95" s="5">
        <f>VLOOKUP($B95,[1]Sheet1!$B$65:$S$117,6,FALSE)</f>
        <v>10</v>
      </c>
      <c r="H95" s="5">
        <f>VLOOKUP($B95,[1]Sheet1!$B$65:$S$117,7,FALSE)</f>
        <v>11</v>
      </c>
      <c r="I95" s="5">
        <f>VLOOKUP($B95,[1]Sheet1!$B$65:$S$117,8,FALSE)</f>
        <v>15</v>
      </c>
      <c r="J95" s="5">
        <f>VLOOKUP($B95,[1]Sheet1!$B$65:$S$117,9,FALSE)</f>
        <v>11</v>
      </c>
      <c r="K95" s="5">
        <f>VLOOKUP($B95,[1]Sheet1!$B$65:$S$117,10,FALSE)</f>
        <v>7</v>
      </c>
      <c r="L95" s="5">
        <f>VLOOKUP($B95,[1]Sheet1!$B$65:$S$117,11,FALSE)</f>
        <v>3</v>
      </c>
      <c r="M95" s="5">
        <f>VLOOKUP($B95,[1]Sheet1!$B$65:$S$117,12,FALSE)</f>
        <v>1</v>
      </c>
      <c r="N95" s="5">
        <f>VLOOKUP($B95,[1]Sheet1!$B$65:$S$117,13,FALSE)</f>
        <v>0</v>
      </c>
      <c r="O95" s="5">
        <f>VLOOKUP($B95,[1]Sheet1!$B$65:$S$117,14,FALSE)</f>
        <v>0</v>
      </c>
      <c r="P95" s="5">
        <f>VLOOKUP($B95,[1]Sheet1!$B$65:$S$117,15,FALSE)</f>
        <v>1</v>
      </c>
      <c r="Q95" s="5">
        <f>VLOOKUP($B95,[1]Sheet1!$B$65:$S$117,16,FALSE)</f>
        <v>3</v>
      </c>
      <c r="R95" s="5">
        <f>VLOOKUP($B95,[1]Sheet1!$B$65:$S$117,17,FALSE)</f>
        <v>1</v>
      </c>
      <c r="S95" s="5">
        <f>VLOOKUP($B95,[1]Sheet1!$B$65:$S$117,18,FALSE)</f>
        <v>0</v>
      </c>
      <c r="T95" s="5">
        <f t="shared" si="5"/>
        <v>76</v>
      </c>
    </row>
    <row r="96" spans="1:20" ht="13.2" x14ac:dyDescent="0.25">
      <c r="A96" s="4" t="s">
        <v>67</v>
      </c>
      <c r="B96" s="5" t="s">
        <v>81</v>
      </c>
      <c r="C96" s="4" t="s">
        <v>82</v>
      </c>
      <c r="D96" s="5">
        <f>VLOOKUP($B96,[1]Sheet1!$B$65:$S$117,3,FALSE)</f>
        <v>0</v>
      </c>
      <c r="E96" s="5">
        <f>VLOOKUP($B96,[1]Sheet1!$B$65:$S$117,4,FALSE)</f>
        <v>9</v>
      </c>
      <c r="F96" s="5">
        <f>VLOOKUP($B96,[1]Sheet1!$B$65:$S$117,5,FALSE)</f>
        <v>10</v>
      </c>
      <c r="G96" s="5">
        <f>VLOOKUP($B96,[1]Sheet1!$B$65:$S$117,6,FALSE)</f>
        <v>10</v>
      </c>
      <c r="H96" s="5">
        <f>VLOOKUP($B96,[1]Sheet1!$B$65:$S$117,7,FALSE)</f>
        <v>6</v>
      </c>
      <c r="I96" s="5">
        <f>VLOOKUP($B96,[1]Sheet1!$B$65:$S$117,8,FALSE)</f>
        <v>6</v>
      </c>
      <c r="J96" s="5">
        <f>VLOOKUP($B96,[1]Sheet1!$B$65:$S$117,9,FALSE)</f>
        <v>8</v>
      </c>
      <c r="K96" s="5">
        <f>VLOOKUP($B96,[1]Sheet1!$B$65:$S$117,10,FALSE)</f>
        <v>3</v>
      </c>
      <c r="L96" s="5">
        <f>VLOOKUP($B96,[1]Sheet1!$B$65:$S$117,11,FALSE)</f>
        <v>2</v>
      </c>
      <c r="M96" s="5">
        <f>VLOOKUP($B96,[1]Sheet1!$B$65:$S$117,12,FALSE)</f>
        <v>0</v>
      </c>
      <c r="N96" s="5">
        <f>VLOOKUP($B96,[1]Sheet1!$B$65:$S$117,13,FALSE)</f>
        <v>0</v>
      </c>
      <c r="O96" s="5">
        <f>VLOOKUP($B96,[1]Sheet1!$B$65:$S$117,14,FALSE)</f>
        <v>0</v>
      </c>
      <c r="P96" s="5">
        <f>VLOOKUP($B96,[1]Sheet1!$B$65:$S$117,15,FALSE)</f>
        <v>1</v>
      </c>
      <c r="Q96" s="5">
        <f>VLOOKUP($B96,[1]Sheet1!$B$65:$S$117,16,FALSE)</f>
        <v>0</v>
      </c>
      <c r="R96" s="5">
        <f>VLOOKUP($B96,[1]Sheet1!$B$65:$S$117,17,FALSE)</f>
        <v>0</v>
      </c>
      <c r="S96" s="5">
        <f>VLOOKUP($B96,[1]Sheet1!$B$65:$S$117,18,FALSE)</f>
        <v>0</v>
      </c>
      <c r="T96" s="5">
        <f t="shared" si="5"/>
        <v>55</v>
      </c>
    </row>
    <row r="97" spans="1:20" ht="26.4" x14ac:dyDescent="0.25">
      <c r="A97" s="4" t="s">
        <v>67</v>
      </c>
      <c r="B97" s="5" t="s">
        <v>83</v>
      </c>
      <c r="C97" s="4" t="s">
        <v>84</v>
      </c>
      <c r="D97" s="5">
        <f>VLOOKUP($B97,[1]Sheet1!$B$65:$S$117,3,FALSE)</f>
        <v>0</v>
      </c>
      <c r="E97" s="5">
        <f>VLOOKUP($B97,[1]Sheet1!$B$65:$S$117,4,FALSE)</f>
        <v>29</v>
      </c>
      <c r="F97" s="5">
        <f>VLOOKUP($B97,[1]Sheet1!$B$65:$S$117,5,FALSE)</f>
        <v>28</v>
      </c>
      <c r="G97" s="5">
        <f>VLOOKUP($B97,[1]Sheet1!$B$65:$S$117,6,FALSE)</f>
        <v>24</v>
      </c>
      <c r="H97" s="5">
        <f>VLOOKUP($B97,[1]Sheet1!$B$65:$S$117,7,FALSE)</f>
        <v>24</v>
      </c>
      <c r="I97" s="5">
        <f>VLOOKUP($B97,[1]Sheet1!$B$65:$S$117,8,FALSE)</f>
        <v>22</v>
      </c>
      <c r="J97" s="5">
        <f>VLOOKUP($B97,[1]Sheet1!$B$65:$S$117,9,FALSE)</f>
        <v>15</v>
      </c>
      <c r="K97" s="5">
        <f>VLOOKUP($B97,[1]Sheet1!$B$65:$S$117,10,FALSE)</f>
        <v>11</v>
      </c>
      <c r="L97" s="5">
        <f>VLOOKUP($B97,[1]Sheet1!$B$65:$S$117,11,FALSE)</f>
        <v>5</v>
      </c>
      <c r="M97" s="5">
        <f>VLOOKUP($B97,[1]Sheet1!$B$65:$S$117,12,FALSE)</f>
        <v>3</v>
      </c>
      <c r="N97" s="5">
        <f>VLOOKUP($B97,[1]Sheet1!$B$65:$S$117,13,FALSE)</f>
        <v>1</v>
      </c>
      <c r="O97" s="5">
        <f>VLOOKUP($B97,[1]Sheet1!$B$65:$S$117,14,FALSE)</f>
        <v>3</v>
      </c>
      <c r="P97" s="5">
        <f>VLOOKUP($B97,[1]Sheet1!$B$65:$S$117,15,FALSE)</f>
        <v>0</v>
      </c>
      <c r="Q97" s="5">
        <f>VLOOKUP($B97,[1]Sheet1!$B$65:$S$117,16,FALSE)</f>
        <v>2</v>
      </c>
      <c r="R97" s="5">
        <f>VLOOKUP($B97,[1]Sheet1!$B$65:$S$117,17,FALSE)</f>
        <v>0</v>
      </c>
      <c r="S97" s="5">
        <f>VLOOKUP($B97,[1]Sheet1!$B$65:$S$117,18,FALSE)</f>
        <v>0</v>
      </c>
      <c r="T97" s="5">
        <f t="shared" si="5"/>
        <v>167</v>
      </c>
    </row>
    <row r="98" spans="1:20" ht="26.4" x14ac:dyDescent="0.25">
      <c r="A98" s="4" t="s">
        <v>67</v>
      </c>
      <c r="B98" s="5" t="s">
        <v>85</v>
      </c>
      <c r="C98" s="4" t="s">
        <v>86</v>
      </c>
      <c r="D98" s="5">
        <f>VLOOKUP($B98,[1]Sheet1!$B$65:$S$117,3,FALSE)</f>
        <v>0</v>
      </c>
      <c r="E98" s="5">
        <f>VLOOKUP($B98,[1]Sheet1!$B$65:$S$117,4,FALSE)</f>
        <v>13</v>
      </c>
      <c r="F98" s="5">
        <f>VLOOKUP($B98,[1]Sheet1!$B$65:$S$117,5,FALSE)</f>
        <v>13</v>
      </c>
      <c r="G98" s="5">
        <f>VLOOKUP($B98,[1]Sheet1!$B$65:$S$117,6,FALSE)</f>
        <v>18</v>
      </c>
      <c r="H98" s="5">
        <f>VLOOKUP($B98,[1]Sheet1!$B$65:$S$117,7,FALSE)</f>
        <v>20</v>
      </c>
      <c r="I98" s="5">
        <f>VLOOKUP($B98,[1]Sheet1!$B$65:$S$117,8,FALSE)</f>
        <v>6</v>
      </c>
      <c r="J98" s="5">
        <f>VLOOKUP($B98,[1]Sheet1!$B$65:$S$117,9,FALSE)</f>
        <v>2</v>
      </c>
      <c r="K98" s="5">
        <f>VLOOKUP($B98,[1]Sheet1!$B$65:$S$117,10,FALSE)</f>
        <v>0</v>
      </c>
      <c r="L98" s="5">
        <f>VLOOKUP($B98,[1]Sheet1!$B$65:$S$117,11,FALSE)</f>
        <v>0</v>
      </c>
      <c r="M98" s="5">
        <f>VLOOKUP($B98,[1]Sheet1!$B$65:$S$117,12,FALSE)</f>
        <v>2</v>
      </c>
      <c r="N98" s="5">
        <f>VLOOKUP($B98,[1]Sheet1!$B$65:$S$117,13,FALSE)</f>
        <v>0</v>
      </c>
      <c r="O98" s="5">
        <f>VLOOKUP($B98,[1]Sheet1!$B$65:$S$117,14,FALSE)</f>
        <v>0</v>
      </c>
      <c r="P98" s="5">
        <f>VLOOKUP($B98,[1]Sheet1!$B$65:$S$117,15,FALSE)</f>
        <v>0</v>
      </c>
      <c r="Q98" s="5">
        <f>VLOOKUP($B98,[1]Sheet1!$B$65:$S$117,16,FALSE)</f>
        <v>0</v>
      </c>
      <c r="R98" s="5">
        <f>VLOOKUP($B98,[1]Sheet1!$B$65:$S$117,17,FALSE)</f>
        <v>0</v>
      </c>
      <c r="S98" s="5">
        <f>VLOOKUP($B98,[1]Sheet1!$B$65:$S$117,18,FALSE)</f>
        <v>0</v>
      </c>
      <c r="T98" s="5">
        <f t="shared" si="5"/>
        <v>74</v>
      </c>
    </row>
    <row r="99" spans="1:20" ht="13.2" x14ac:dyDescent="0.25">
      <c r="A99" s="4" t="s">
        <v>87</v>
      </c>
      <c r="B99" s="5" t="s">
        <v>88</v>
      </c>
      <c r="C99" s="4" t="s">
        <v>89</v>
      </c>
      <c r="D99" s="5">
        <f>VLOOKUP($B99,[1]Sheet1!$B$65:$S$117,3,FALSE)</f>
        <v>0</v>
      </c>
      <c r="E99" s="5">
        <f>VLOOKUP($B99,[1]Sheet1!$B$65:$S$117,4,FALSE)</f>
        <v>0</v>
      </c>
      <c r="F99" s="5">
        <f>VLOOKUP($B99,[1]Sheet1!$B$65:$S$117,5,FALSE)</f>
        <v>0</v>
      </c>
      <c r="G99" s="5">
        <f>VLOOKUP($B99,[1]Sheet1!$B$65:$S$117,6,FALSE)</f>
        <v>0</v>
      </c>
      <c r="H99" s="5">
        <f>VLOOKUP($B99,[1]Sheet1!$B$65:$S$117,7,FALSE)</f>
        <v>57</v>
      </c>
      <c r="I99" s="5">
        <f>VLOOKUP($B99,[1]Sheet1!$B$65:$S$117,8,FALSE)</f>
        <v>5</v>
      </c>
      <c r="J99" s="5">
        <f>VLOOKUP($B99,[1]Sheet1!$B$65:$S$117,9,FALSE)</f>
        <v>17</v>
      </c>
      <c r="K99" s="5">
        <f>VLOOKUP($B99,[1]Sheet1!$B$65:$S$117,10,FALSE)</f>
        <v>6</v>
      </c>
      <c r="L99" s="5">
        <f>VLOOKUP($B99,[1]Sheet1!$B$65:$S$117,11,FALSE)</f>
        <v>2</v>
      </c>
      <c r="M99" s="5">
        <f>VLOOKUP($B99,[1]Sheet1!$B$65:$S$117,12,FALSE)</f>
        <v>2</v>
      </c>
      <c r="N99" s="5">
        <f>VLOOKUP($B99,[1]Sheet1!$B$65:$S$117,13,FALSE)</f>
        <v>4</v>
      </c>
      <c r="O99" s="5">
        <f>VLOOKUP($B99,[1]Sheet1!$B$65:$S$117,14,FALSE)</f>
        <v>1</v>
      </c>
      <c r="P99" s="5">
        <f>VLOOKUP($B99,[1]Sheet1!$B$65:$S$117,15,FALSE)</f>
        <v>0</v>
      </c>
      <c r="Q99" s="5">
        <f>VLOOKUP($B99,[1]Sheet1!$B$65:$S$117,16,FALSE)</f>
        <v>3</v>
      </c>
      <c r="R99" s="5">
        <f>VLOOKUP($B99,[1]Sheet1!$B$65:$S$117,17,FALSE)</f>
        <v>2</v>
      </c>
      <c r="S99" s="5">
        <f>VLOOKUP($B99,[1]Sheet1!$B$65:$S$117,18,FALSE)</f>
        <v>8</v>
      </c>
      <c r="T99" s="5">
        <f t="shared" si="5"/>
        <v>107</v>
      </c>
    </row>
    <row r="100" spans="1:20" ht="13.2" x14ac:dyDescent="0.25">
      <c r="A100" s="4" t="s">
        <v>87</v>
      </c>
      <c r="B100" s="11" t="s">
        <v>123</v>
      </c>
      <c r="C100" s="4" t="s">
        <v>89</v>
      </c>
      <c r="D100" s="5">
        <f>VLOOKUP($B100,[1]Sheet1!$B$65:$S$117,3,FALSE)</f>
        <v>0</v>
      </c>
      <c r="E100" s="5">
        <f>VLOOKUP($B100,[1]Sheet1!$B$65:$S$117,4,FALSE)</f>
        <v>51</v>
      </c>
      <c r="F100" s="5">
        <f>VLOOKUP($B100,[1]Sheet1!$B$65:$S$117,5,FALSE)</f>
        <v>63</v>
      </c>
      <c r="G100" s="5">
        <f>VLOOKUP($B100,[1]Sheet1!$B$65:$S$117,6,FALSE)</f>
        <v>74</v>
      </c>
      <c r="H100" s="5">
        <f>VLOOKUP($B100,[1]Sheet1!$B$65:$S$117,7,FALSE)</f>
        <v>49</v>
      </c>
      <c r="I100" s="5">
        <f>VLOOKUP($B100,[1]Sheet1!$B$65:$S$117,8,FALSE)</f>
        <v>28</v>
      </c>
      <c r="J100" s="5">
        <f>VLOOKUP($B100,[1]Sheet1!$B$65:$S$117,9,FALSE)</f>
        <v>11</v>
      </c>
      <c r="K100" s="5">
        <f>VLOOKUP($B100,[1]Sheet1!$B$65:$S$117,10,FALSE)</f>
        <v>7</v>
      </c>
      <c r="L100" s="5">
        <f>VLOOKUP($B100,[1]Sheet1!$B$65:$S$117,11,FALSE)</f>
        <v>5</v>
      </c>
      <c r="M100" s="5">
        <f>VLOOKUP($B100,[1]Sheet1!$B$65:$S$117,12,FALSE)</f>
        <v>3</v>
      </c>
      <c r="N100" s="5">
        <f>VLOOKUP($B100,[1]Sheet1!$B$65:$S$117,13,FALSE)</f>
        <v>4</v>
      </c>
      <c r="O100" s="5">
        <f>VLOOKUP($B100,[1]Sheet1!$B$65:$S$117,14,FALSE)</f>
        <v>4</v>
      </c>
      <c r="P100" s="5">
        <f>VLOOKUP($B100,[1]Sheet1!$B$65:$S$117,15,FALSE)</f>
        <v>2</v>
      </c>
      <c r="Q100" s="5">
        <f>VLOOKUP($B100,[1]Sheet1!$B$65:$S$117,16,FALSE)</f>
        <v>3</v>
      </c>
      <c r="R100" s="5">
        <f>VLOOKUP($B100,[1]Sheet1!$B$65:$S$117,17,FALSE)</f>
        <v>2</v>
      </c>
      <c r="S100" s="5">
        <f>VLOOKUP($B100,[1]Sheet1!$B$65:$S$117,18,FALSE)</f>
        <v>13</v>
      </c>
      <c r="T100" s="5">
        <f t="shared" si="5"/>
        <v>319</v>
      </c>
    </row>
    <row r="101" spans="1:20" ht="13.2" x14ac:dyDescent="0.25">
      <c r="A101" s="4" t="s">
        <v>87</v>
      </c>
      <c r="B101" s="5" t="s">
        <v>90</v>
      </c>
      <c r="C101" s="4" t="s">
        <v>91</v>
      </c>
      <c r="D101" s="5">
        <f>VLOOKUP($B101,[1]Sheet1!$B$65:$S$117,3,FALSE)</f>
        <v>0</v>
      </c>
      <c r="E101" s="5">
        <f>VLOOKUP($B101,[1]Sheet1!$B$65:$S$117,4,FALSE)</f>
        <v>20</v>
      </c>
      <c r="F101" s="5">
        <f>VLOOKUP($B101,[1]Sheet1!$B$65:$S$117,5,FALSE)</f>
        <v>17</v>
      </c>
      <c r="G101" s="5">
        <f>VLOOKUP($B101,[1]Sheet1!$B$65:$S$117,6,FALSE)</f>
        <v>33</v>
      </c>
      <c r="H101" s="5">
        <f>VLOOKUP($B101,[1]Sheet1!$B$65:$S$117,7,FALSE)</f>
        <v>45</v>
      </c>
      <c r="I101" s="5">
        <f>VLOOKUP($B101,[1]Sheet1!$B$65:$S$117,8,FALSE)</f>
        <v>12</v>
      </c>
      <c r="J101" s="5">
        <f>VLOOKUP($B101,[1]Sheet1!$B$65:$S$117,9,FALSE)</f>
        <v>15</v>
      </c>
      <c r="K101" s="5">
        <f>VLOOKUP($B101,[1]Sheet1!$B$65:$S$117,10,FALSE)</f>
        <v>2</v>
      </c>
      <c r="L101" s="5">
        <f>VLOOKUP($B101,[1]Sheet1!$B$65:$S$117,11,FALSE)</f>
        <v>3</v>
      </c>
      <c r="M101" s="5">
        <f>VLOOKUP($B101,[1]Sheet1!$B$65:$S$117,12,FALSE)</f>
        <v>1</v>
      </c>
      <c r="N101" s="5">
        <f>VLOOKUP($B101,[1]Sheet1!$B$65:$S$117,13,FALSE)</f>
        <v>0</v>
      </c>
      <c r="O101" s="5">
        <f>VLOOKUP($B101,[1]Sheet1!$B$65:$S$117,14,FALSE)</f>
        <v>3</v>
      </c>
      <c r="P101" s="5">
        <f>VLOOKUP($B101,[1]Sheet1!$B$65:$S$117,15,FALSE)</f>
        <v>1</v>
      </c>
      <c r="Q101" s="5">
        <f>VLOOKUP($B101,[1]Sheet1!$B$65:$S$117,16,FALSE)</f>
        <v>3</v>
      </c>
      <c r="R101" s="5">
        <f>VLOOKUP($B101,[1]Sheet1!$B$65:$S$117,17,FALSE)</f>
        <v>2</v>
      </c>
      <c r="S101" s="5">
        <f>VLOOKUP($B101,[1]Sheet1!$B$65:$S$117,18,FALSE)</f>
        <v>2</v>
      </c>
      <c r="T101" s="5">
        <f t="shared" si="5"/>
        <v>159</v>
      </c>
    </row>
    <row r="102" spans="1:20" ht="13.2" x14ac:dyDescent="0.25">
      <c r="A102" s="4" t="s">
        <v>87</v>
      </c>
      <c r="B102" s="11" t="s">
        <v>124</v>
      </c>
      <c r="C102" s="4" t="s">
        <v>92</v>
      </c>
      <c r="D102" s="5">
        <f>VLOOKUP($B102,[1]Sheet1!$B$65:$S$117,3,FALSE)</f>
        <v>0</v>
      </c>
      <c r="E102" s="5">
        <f>VLOOKUP($B102,[1]Sheet1!$B$65:$S$117,4,FALSE)</f>
        <v>1</v>
      </c>
      <c r="F102" s="5">
        <f>VLOOKUP($B102,[1]Sheet1!$B$65:$S$117,5,FALSE)</f>
        <v>2</v>
      </c>
      <c r="G102" s="5">
        <f>VLOOKUP($B102,[1]Sheet1!$B$65:$S$117,6,FALSE)</f>
        <v>4</v>
      </c>
      <c r="H102" s="5">
        <f>VLOOKUP($B102,[1]Sheet1!$B$65:$S$117,7,FALSE)</f>
        <v>3</v>
      </c>
      <c r="I102" s="5">
        <f>VLOOKUP($B102,[1]Sheet1!$B$65:$S$117,8,FALSE)</f>
        <v>2</v>
      </c>
      <c r="J102" s="5">
        <f>VLOOKUP($B102,[1]Sheet1!$B$65:$S$117,9,FALSE)</f>
        <v>0</v>
      </c>
      <c r="K102" s="5">
        <f>VLOOKUP($B102,[1]Sheet1!$B$65:$S$117,10,FALSE)</f>
        <v>0</v>
      </c>
      <c r="L102" s="5">
        <f>VLOOKUP($B102,[1]Sheet1!$B$65:$S$117,11,FALSE)</f>
        <v>0</v>
      </c>
      <c r="M102" s="5">
        <f>VLOOKUP($B102,[1]Sheet1!$B$65:$S$117,12,FALSE)</f>
        <v>0</v>
      </c>
      <c r="N102" s="5">
        <f>VLOOKUP($B102,[1]Sheet1!$B$65:$S$117,13,FALSE)</f>
        <v>1</v>
      </c>
      <c r="O102" s="5">
        <f>VLOOKUP($B102,[1]Sheet1!$B$65:$S$117,14,FALSE)</f>
        <v>0</v>
      </c>
      <c r="P102" s="5">
        <f>VLOOKUP($B102,[1]Sheet1!$B$65:$S$117,15,FALSE)</f>
        <v>1</v>
      </c>
      <c r="Q102" s="5">
        <f>VLOOKUP($B102,[1]Sheet1!$B$65:$S$117,16,FALSE)</f>
        <v>0</v>
      </c>
      <c r="R102" s="5">
        <f>VLOOKUP($B102,[1]Sheet1!$B$65:$S$117,17,FALSE)</f>
        <v>1</v>
      </c>
      <c r="S102" s="5">
        <f>VLOOKUP($B102,[1]Sheet1!$B$65:$S$117,18,FALSE)</f>
        <v>1</v>
      </c>
      <c r="T102" s="5">
        <f t="shared" si="5"/>
        <v>16</v>
      </c>
    </row>
    <row r="103" spans="1:20" ht="13.2" x14ac:dyDescent="0.25">
      <c r="A103" s="4" t="s">
        <v>93</v>
      </c>
      <c r="B103" s="5" t="s">
        <v>94</v>
      </c>
      <c r="C103" s="4" t="s">
        <v>95</v>
      </c>
      <c r="D103" s="5">
        <f>VLOOKUP($B103,[1]Sheet1!$B$65:$S$117,3,FALSE)</f>
        <v>0</v>
      </c>
      <c r="E103" s="5">
        <f>VLOOKUP($B103,[1]Sheet1!$B$65:$S$117,4,FALSE)</f>
        <v>32</v>
      </c>
      <c r="F103" s="5">
        <f>VLOOKUP($B103,[1]Sheet1!$B$65:$S$117,5,FALSE)</f>
        <v>22</v>
      </c>
      <c r="G103" s="5">
        <f>VLOOKUP($B103,[1]Sheet1!$B$65:$S$117,6,FALSE)</f>
        <v>41</v>
      </c>
      <c r="H103" s="5">
        <f>VLOOKUP($B103,[1]Sheet1!$B$65:$S$117,7,FALSE)</f>
        <v>35</v>
      </c>
      <c r="I103" s="5">
        <f>VLOOKUP($B103,[1]Sheet1!$B$65:$S$117,8,FALSE)</f>
        <v>22</v>
      </c>
      <c r="J103" s="5">
        <f>VLOOKUP($B103,[1]Sheet1!$B$65:$S$117,9,FALSE)</f>
        <v>11</v>
      </c>
      <c r="K103" s="5">
        <f>VLOOKUP($B103,[1]Sheet1!$B$65:$S$117,10,FALSE)</f>
        <v>9</v>
      </c>
      <c r="L103" s="5">
        <f>VLOOKUP($B103,[1]Sheet1!$B$65:$S$117,11,FALSE)</f>
        <v>6</v>
      </c>
      <c r="M103" s="5">
        <f>VLOOKUP($B103,[1]Sheet1!$B$65:$S$117,12,FALSE)</f>
        <v>2</v>
      </c>
      <c r="N103" s="5">
        <f>VLOOKUP($B103,[1]Sheet1!$B$65:$S$117,13,FALSE)</f>
        <v>3</v>
      </c>
      <c r="O103" s="5">
        <f>VLOOKUP($B103,[1]Sheet1!$B$65:$S$117,14,FALSE)</f>
        <v>0</v>
      </c>
      <c r="P103" s="5">
        <f>VLOOKUP($B103,[1]Sheet1!$B$65:$S$117,15,FALSE)</f>
        <v>2</v>
      </c>
      <c r="Q103" s="5">
        <f>VLOOKUP($B103,[1]Sheet1!$B$65:$S$117,16,FALSE)</f>
        <v>0</v>
      </c>
      <c r="R103" s="5">
        <f>VLOOKUP($B103,[1]Sheet1!$B$65:$S$117,17,FALSE)</f>
        <v>2</v>
      </c>
      <c r="S103" s="5">
        <f>VLOOKUP($B103,[1]Sheet1!$B$65:$S$117,18,FALSE)</f>
        <v>2</v>
      </c>
      <c r="T103" s="5">
        <f t="shared" si="5"/>
        <v>189</v>
      </c>
    </row>
    <row r="104" spans="1:20" ht="13.2" x14ac:dyDescent="0.25">
      <c r="A104" s="4" t="s">
        <v>93</v>
      </c>
      <c r="B104" s="5" t="s">
        <v>96</v>
      </c>
      <c r="C104" s="4" t="s">
        <v>97</v>
      </c>
      <c r="D104" s="5">
        <f>VLOOKUP($B104,[1]Sheet1!$B$65:$S$117,3,FALSE)</f>
        <v>0</v>
      </c>
      <c r="E104" s="5">
        <f>VLOOKUP($B104,[1]Sheet1!$B$65:$S$117,4,FALSE)</f>
        <v>21</v>
      </c>
      <c r="F104" s="5">
        <f>VLOOKUP($B104,[1]Sheet1!$B$65:$S$117,5,FALSE)</f>
        <v>20</v>
      </c>
      <c r="G104" s="5">
        <f>VLOOKUP($B104,[1]Sheet1!$B$65:$S$117,6,FALSE)</f>
        <v>21</v>
      </c>
      <c r="H104" s="5">
        <f>VLOOKUP($B104,[1]Sheet1!$B$65:$S$117,7,FALSE)</f>
        <v>24</v>
      </c>
      <c r="I104" s="5">
        <f>VLOOKUP($B104,[1]Sheet1!$B$65:$S$117,8,FALSE)</f>
        <v>17</v>
      </c>
      <c r="J104" s="5">
        <f>VLOOKUP($B104,[1]Sheet1!$B$65:$S$117,9,FALSE)</f>
        <v>10</v>
      </c>
      <c r="K104" s="5">
        <f>VLOOKUP($B104,[1]Sheet1!$B$65:$S$117,10,FALSE)</f>
        <v>9</v>
      </c>
      <c r="L104" s="5">
        <f>VLOOKUP($B104,[1]Sheet1!$B$65:$S$117,11,FALSE)</f>
        <v>7</v>
      </c>
      <c r="M104" s="5">
        <f>VLOOKUP($B104,[1]Sheet1!$B$65:$S$117,12,FALSE)</f>
        <v>5</v>
      </c>
      <c r="N104" s="5">
        <f>VLOOKUP($B104,[1]Sheet1!$B$65:$S$117,13,FALSE)</f>
        <v>2</v>
      </c>
      <c r="O104" s="5">
        <f>VLOOKUP($B104,[1]Sheet1!$B$65:$S$117,14,FALSE)</f>
        <v>4</v>
      </c>
      <c r="P104" s="5">
        <f>VLOOKUP($B104,[1]Sheet1!$B$65:$S$117,15,FALSE)</f>
        <v>1</v>
      </c>
      <c r="Q104" s="5">
        <f>VLOOKUP($B104,[1]Sheet1!$B$65:$S$117,16,FALSE)</f>
        <v>4</v>
      </c>
      <c r="R104" s="5">
        <f>VLOOKUP($B104,[1]Sheet1!$B$65:$S$117,17,FALSE)</f>
        <v>0</v>
      </c>
      <c r="S104" s="5">
        <f>VLOOKUP($B104,[1]Sheet1!$B$65:$S$117,18,FALSE)</f>
        <v>0</v>
      </c>
      <c r="T104" s="5">
        <f t="shared" si="5"/>
        <v>145</v>
      </c>
    </row>
    <row r="105" spans="1:20" ht="13.2" x14ac:dyDescent="0.25">
      <c r="A105" s="4" t="s">
        <v>93</v>
      </c>
      <c r="B105" s="5" t="s">
        <v>98</v>
      </c>
      <c r="C105" s="4" t="s">
        <v>99</v>
      </c>
      <c r="D105" s="5">
        <f>VLOOKUP($B105,[1]Sheet1!$B$65:$S$117,3,FALSE)</f>
        <v>0</v>
      </c>
      <c r="E105" s="5">
        <f>VLOOKUP($B105,[1]Sheet1!$B$65:$S$117,4,FALSE)</f>
        <v>8</v>
      </c>
      <c r="F105" s="5">
        <f>VLOOKUP($B105,[1]Sheet1!$B$65:$S$117,5,FALSE)</f>
        <v>7</v>
      </c>
      <c r="G105" s="5">
        <f>VLOOKUP($B105,[1]Sheet1!$B$65:$S$117,6,FALSE)</f>
        <v>7</v>
      </c>
      <c r="H105" s="5">
        <f>VLOOKUP($B105,[1]Sheet1!$B$65:$S$117,7,FALSE)</f>
        <v>4</v>
      </c>
      <c r="I105" s="5">
        <f>VLOOKUP($B105,[1]Sheet1!$B$65:$S$117,8,FALSE)</f>
        <v>4</v>
      </c>
      <c r="J105" s="5">
        <f>VLOOKUP($B105,[1]Sheet1!$B$65:$S$117,9,FALSE)</f>
        <v>5</v>
      </c>
      <c r="K105" s="5">
        <f>VLOOKUP($B105,[1]Sheet1!$B$65:$S$117,10,FALSE)</f>
        <v>2</v>
      </c>
      <c r="L105" s="5">
        <f>VLOOKUP($B105,[1]Sheet1!$B$65:$S$117,11,FALSE)</f>
        <v>3</v>
      </c>
      <c r="M105" s="5">
        <f>VLOOKUP($B105,[1]Sheet1!$B$65:$S$117,12,FALSE)</f>
        <v>0</v>
      </c>
      <c r="N105" s="5">
        <f>VLOOKUP($B105,[1]Sheet1!$B$65:$S$117,13,FALSE)</f>
        <v>0</v>
      </c>
      <c r="O105" s="5">
        <f>VLOOKUP($B105,[1]Sheet1!$B$65:$S$117,14,FALSE)</f>
        <v>0</v>
      </c>
      <c r="P105" s="5">
        <f>VLOOKUP($B105,[1]Sheet1!$B$65:$S$117,15,FALSE)</f>
        <v>0</v>
      </c>
      <c r="Q105" s="5">
        <f>VLOOKUP($B105,[1]Sheet1!$B$65:$S$117,16,FALSE)</f>
        <v>0</v>
      </c>
      <c r="R105" s="5">
        <f>VLOOKUP($B105,[1]Sheet1!$B$65:$S$117,17,FALSE)</f>
        <v>0</v>
      </c>
      <c r="S105" s="5">
        <f>VLOOKUP($B105,[1]Sheet1!$B$65:$S$117,18,FALSE)</f>
        <v>0</v>
      </c>
      <c r="T105" s="5">
        <f t="shared" si="5"/>
        <v>40</v>
      </c>
    </row>
    <row r="106" spans="1:20" ht="13.2" x14ac:dyDescent="0.25">
      <c r="A106" s="4" t="s">
        <v>100</v>
      </c>
      <c r="B106" s="5" t="s">
        <v>101</v>
      </c>
      <c r="C106" s="4" t="s">
        <v>21</v>
      </c>
      <c r="D106" s="5">
        <f>VLOOKUP($B106,[1]Sheet1!$B$65:$S$117,3,FALSE)</f>
        <v>0</v>
      </c>
      <c r="E106" s="5">
        <f>VLOOKUP($B106,[1]Sheet1!$B$65:$S$117,4,FALSE)</f>
        <v>49</v>
      </c>
      <c r="F106" s="5">
        <f>VLOOKUP($B106,[1]Sheet1!$B$65:$S$117,5,FALSE)</f>
        <v>91</v>
      </c>
      <c r="G106" s="5">
        <f>VLOOKUP($B106,[1]Sheet1!$B$65:$S$117,6,FALSE)</f>
        <v>120</v>
      </c>
      <c r="H106" s="5">
        <f>VLOOKUP($B106,[1]Sheet1!$B$65:$S$117,7,FALSE)</f>
        <v>148</v>
      </c>
      <c r="I106" s="5">
        <f>VLOOKUP($B106,[1]Sheet1!$B$65:$S$117,8,FALSE)</f>
        <v>117</v>
      </c>
      <c r="J106" s="5">
        <f>VLOOKUP($B106,[1]Sheet1!$B$65:$S$117,9,FALSE)</f>
        <v>90</v>
      </c>
      <c r="K106" s="5">
        <f>VLOOKUP($B106,[1]Sheet1!$B$65:$S$117,10,FALSE)</f>
        <v>65</v>
      </c>
      <c r="L106" s="5">
        <f>VLOOKUP($B106,[1]Sheet1!$B$65:$S$117,11,FALSE)</f>
        <v>44</v>
      </c>
      <c r="M106" s="5">
        <f>VLOOKUP($B106,[1]Sheet1!$B$65:$S$117,12,FALSE)</f>
        <v>27</v>
      </c>
      <c r="N106" s="5">
        <f>VLOOKUP($B106,[1]Sheet1!$B$65:$S$117,13,FALSE)</f>
        <v>13</v>
      </c>
      <c r="O106" s="5">
        <f>VLOOKUP($B106,[1]Sheet1!$B$65:$S$117,14,FALSE)</f>
        <v>14</v>
      </c>
      <c r="P106" s="5">
        <f>VLOOKUP($B106,[1]Sheet1!$B$65:$S$117,15,FALSE)</f>
        <v>3</v>
      </c>
      <c r="Q106" s="5">
        <f>VLOOKUP($B106,[1]Sheet1!$B$65:$S$117,16,FALSE)</f>
        <v>12</v>
      </c>
      <c r="R106" s="5">
        <f>VLOOKUP($B106,[1]Sheet1!$B$65:$S$117,17,FALSE)</f>
        <v>7</v>
      </c>
      <c r="S106" s="5">
        <f>VLOOKUP($B106,[1]Sheet1!$B$65:$S$117,18,FALSE)</f>
        <v>6</v>
      </c>
      <c r="T106" s="5">
        <f t="shared" si="5"/>
        <v>806</v>
      </c>
    </row>
    <row r="107" spans="1:20" ht="13.2" x14ac:dyDescent="0.25">
      <c r="A107" s="4" t="s">
        <v>100</v>
      </c>
      <c r="B107" s="5" t="s">
        <v>102</v>
      </c>
      <c r="C107" s="4" t="s">
        <v>23</v>
      </c>
      <c r="D107" s="5">
        <f>VLOOKUP($B107,[1]Sheet1!$B$65:$S$117,3,FALSE)</f>
        <v>0</v>
      </c>
      <c r="E107" s="5">
        <f>VLOOKUP($B107,[1]Sheet1!$B$65:$S$117,4,FALSE)</f>
        <v>98</v>
      </c>
      <c r="F107" s="5">
        <f>VLOOKUP($B107,[1]Sheet1!$B$65:$S$117,5,FALSE)</f>
        <v>92</v>
      </c>
      <c r="G107" s="5">
        <f>VLOOKUP($B107,[1]Sheet1!$B$65:$S$117,6,FALSE)</f>
        <v>126</v>
      </c>
      <c r="H107" s="5">
        <f>VLOOKUP($B107,[1]Sheet1!$B$65:$S$117,7,FALSE)</f>
        <v>156</v>
      </c>
      <c r="I107" s="5">
        <f>VLOOKUP($B107,[1]Sheet1!$B$65:$S$117,8,FALSE)</f>
        <v>72</v>
      </c>
      <c r="J107" s="5">
        <f>VLOOKUP($B107,[1]Sheet1!$B$65:$S$117,9,FALSE)</f>
        <v>51</v>
      </c>
      <c r="K107" s="5">
        <f>VLOOKUP($B107,[1]Sheet1!$B$65:$S$117,10,FALSE)</f>
        <v>40</v>
      </c>
      <c r="L107" s="5">
        <f>VLOOKUP($B107,[1]Sheet1!$B$65:$S$117,11,FALSE)</f>
        <v>17</v>
      </c>
      <c r="M107" s="5">
        <f>VLOOKUP($B107,[1]Sheet1!$B$65:$S$117,12,FALSE)</f>
        <v>12</v>
      </c>
      <c r="N107" s="5">
        <f>VLOOKUP($B107,[1]Sheet1!$B$65:$S$117,13,FALSE)</f>
        <v>8</v>
      </c>
      <c r="O107" s="5">
        <f>VLOOKUP($B107,[1]Sheet1!$B$65:$S$117,14,FALSE)</f>
        <v>6</v>
      </c>
      <c r="P107" s="5">
        <f>VLOOKUP($B107,[1]Sheet1!$B$65:$S$117,15,FALSE)</f>
        <v>5</v>
      </c>
      <c r="Q107" s="5">
        <f>VLOOKUP($B107,[1]Sheet1!$B$65:$S$117,16,FALSE)</f>
        <v>6</v>
      </c>
      <c r="R107" s="5">
        <f>VLOOKUP($B107,[1]Sheet1!$B$65:$S$117,17,FALSE)</f>
        <v>3</v>
      </c>
      <c r="S107" s="5">
        <f>VLOOKUP($B107,[1]Sheet1!$B$65:$S$117,18,FALSE)</f>
        <v>5</v>
      </c>
      <c r="T107" s="5">
        <f t="shared" si="5"/>
        <v>697</v>
      </c>
    </row>
    <row r="108" spans="1:20" ht="13.2" x14ac:dyDescent="0.25">
      <c r="A108" s="4" t="s">
        <v>100</v>
      </c>
      <c r="B108" s="5" t="s">
        <v>103</v>
      </c>
      <c r="C108" s="4" t="s">
        <v>104</v>
      </c>
      <c r="D108" s="5">
        <f>VLOOKUP($B108,[1]Sheet1!$B$65:$S$117,3,FALSE)</f>
        <v>0</v>
      </c>
      <c r="E108" s="5">
        <f>VLOOKUP($B108,[1]Sheet1!$B$65:$S$117,4,FALSE)</f>
        <v>37</v>
      </c>
      <c r="F108" s="5">
        <f>VLOOKUP($B108,[1]Sheet1!$B$65:$S$117,5,FALSE)</f>
        <v>37</v>
      </c>
      <c r="G108" s="5">
        <f>VLOOKUP($B108,[1]Sheet1!$B$65:$S$117,6,FALSE)</f>
        <v>24</v>
      </c>
      <c r="H108" s="5">
        <f>VLOOKUP($B108,[1]Sheet1!$B$65:$S$117,7,FALSE)</f>
        <v>20</v>
      </c>
      <c r="I108" s="5">
        <f>VLOOKUP($B108,[1]Sheet1!$B$65:$S$117,8,FALSE)</f>
        <v>17</v>
      </c>
      <c r="J108" s="5">
        <f>VLOOKUP($B108,[1]Sheet1!$B$65:$S$117,9,FALSE)</f>
        <v>14</v>
      </c>
      <c r="K108" s="5">
        <f>VLOOKUP($B108,[1]Sheet1!$B$65:$S$117,10,FALSE)</f>
        <v>11</v>
      </c>
      <c r="L108" s="5">
        <f>VLOOKUP($B108,[1]Sheet1!$B$65:$S$117,11,FALSE)</f>
        <v>2</v>
      </c>
      <c r="M108" s="5">
        <f>VLOOKUP($B108,[1]Sheet1!$B$65:$S$117,12,FALSE)</f>
        <v>0</v>
      </c>
      <c r="N108" s="5">
        <f>VLOOKUP($B108,[1]Sheet1!$B$65:$S$117,13,FALSE)</f>
        <v>3</v>
      </c>
      <c r="O108" s="5">
        <f>VLOOKUP($B108,[1]Sheet1!$B$65:$S$117,14,FALSE)</f>
        <v>0</v>
      </c>
      <c r="P108" s="5">
        <f>VLOOKUP($B108,[1]Sheet1!$B$65:$S$117,15,FALSE)</f>
        <v>1</v>
      </c>
      <c r="Q108" s="5">
        <f>VLOOKUP($B108,[1]Sheet1!$B$65:$S$117,16,FALSE)</f>
        <v>1</v>
      </c>
      <c r="R108" s="5">
        <f>VLOOKUP($B108,[1]Sheet1!$B$65:$S$117,17,FALSE)</f>
        <v>0</v>
      </c>
      <c r="S108" s="5">
        <f>VLOOKUP($B108,[1]Sheet1!$B$65:$S$117,18,FALSE)</f>
        <v>0</v>
      </c>
      <c r="T108" s="5">
        <f t="shared" si="5"/>
        <v>167</v>
      </c>
    </row>
    <row r="109" spans="1:20" ht="13.2" x14ac:dyDescent="0.25">
      <c r="A109" s="4" t="s">
        <v>100</v>
      </c>
      <c r="B109" s="5" t="s">
        <v>105</v>
      </c>
      <c r="C109" s="4" t="s">
        <v>106</v>
      </c>
      <c r="D109" s="5">
        <f>VLOOKUP($B109,[1]Sheet1!$B$65:$S$117,3,FALSE)</f>
        <v>0</v>
      </c>
      <c r="E109" s="5">
        <f>VLOOKUP($B109,[1]Sheet1!$B$65:$S$117,4,FALSE)</f>
        <v>14</v>
      </c>
      <c r="F109" s="5">
        <f>VLOOKUP($B109,[1]Sheet1!$B$65:$S$117,5,FALSE)</f>
        <v>14</v>
      </c>
      <c r="G109" s="5">
        <f>VLOOKUP($B109,[1]Sheet1!$B$65:$S$117,6,FALSE)</f>
        <v>18</v>
      </c>
      <c r="H109" s="5">
        <f>VLOOKUP($B109,[1]Sheet1!$B$65:$S$117,7,FALSE)</f>
        <v>16</v>
      </c>
      <c r="I109" s="5">
        <f>VLOOKUP($B109,[1]Sheet1!$B$65:$S$117,8,FALSE)</f>
        <v>9</v>
      </c>
      <c r="J109" s="5">
        <f>VLOOKUP($B109,[1]Sheet1!$B$65:$S$117,9,FALSE)</f>
        <v>4</v>
      </c>
      <c r="K109" s="5">
        <f>VLOOKUP($B109,[1]Sheet1!$B$65:$S$117,10,FALSE)</f>
        <v>5</v>
      </c>
      <c r="L109" s="5">
        <f>VLOOKUP($B109,[1]Sheet1!$B$65:$S$117,11,FALSE)</f>
        <v>0</v>
      </c>
      <c r="M109" s="5">
        <f>VLOOKUP($B109,[1]Sheet1!$B$65:$S$117,12,FALSE)</f>
        <v>3</v>
      </c>
      <c r="N109" s="5">
        <f>VLOOKUP($B109,[1]Sheet1!$B$65:$S$117,13,FALSE)</f>
        <v>2</v>
      </c>
      <c r="O109" s="5">
        <f>VLOOKUP($B109,[1]Sheet1!$B$65:$S$117,14,FALSE)</f>
        <v>0</v>
      </c>
      <c r="P109" s="5">
        <f>VLOOKUP($B109,[1]Sheet1!$B$65:$S$117,15,FALSE)</f>
        <v>0</v>
      </c>
      <c r="Q109" s="5">
        <f>VLOOKUP($B109,[1]Sheet1!$B$65:$S$117,16,FALSE)</f>
        <v>2</v>
      </c>
      <c r="R109" s="5">
        <f>VLOOKUP($B109,[1]Sheet1!$B$65:$S$117,17,FALSE)</f>
        <v>0</v>
      </c>
      <c r="S109" s="5">
        <f>VLOOKUP($B109,[1]Sheet1!$B$65:$S$117,18,FALSE)</f>
        <v>2</v>
      </c>
      <c r="T109" s="5">
        <f t="shared" si="5"/>
        <v>89</v>
      </c>
    </row>
    <row r="110" spans="1:20" ht="13.2" x14ac:dyDescent="0.25">
      <c r="A110" s="4" t="s">
        <v>100</v>
      </c>
      <c r="B110" s="5" t="s">
        <v>107</v>
      </c>
      <c r="C110" s="4" t="s">
        <v>108</v>
      </c>
      <c r="D110" s="5">
        <f>VLOOKUP($B110,[1]Sheet1!$B$65:$S$117,3,FALSE)</f>
        <v>0</v>
      </c>
      <c r="E110" s="5">
        <f>VLOOKUP($B110,[1]Sheet1!$B$65:$S$117,4,FALSE)</f>
        <v>0</v>
      </c>
      <c r="F110" s="5">
        <f>VLOOKUP($B110,[1]Sheet1!$B$65:$S$117,5,FALSE)</f>
        <v>6</v>
      </c>
      <c r="G110" s="5">
        <f>VLOOKUP($B110,[1]Sheet1!$B$65:$S$117,6,FALSE)</f>
        <v>6</v>
      </c>
      <c r="H110" s="5">
        <f>VLOOKUP($B110,[1]Sheet1!$B$65:$S$117,7,FALSE)</f>
        <v>6</v>
      </c>
      <c r="I110" s="5">
        <f>VLOOKUP($B110,[1]Sheet1!$B$65:$S$117,8,FALSE)</f>
        <v>2</v>
      </c>
      <c r="J110" s="5">
        <f>VLOOKUP($B110,[1]Sheet1!$B$65:$S$117,9,FALSE)</f>
        <v>5</v>
      </c>
      <c r="K110" s="5">
        <f>VLOOKUP($B110,[1]Sheet1!$B$65:$S$117,10,FALSE)</f>
        <v>4</v>
      </c>
      <c r="L110" s="5">
        <f>VLOOKUP($B110,[1]Sheet1!$B$65:$S$117,11,FALSE)</f>
        <v>0</v>
      </c>
      <c r="M110" s="5">
        <f>VLOOKUP($B110,[1]Sheet1!$B$65:$S$117,12,FALSE)</f>
        <v>2</v>
      </c>
      <c r="N110" s="5">
        <f>VLOOKUP($B110,[1]Sheet1!$B$65:$S$117,13,FALSE)</f>
        <v>1</v>
      </c>
      <c r="O110" s="5">
        <f>VLOOKUP($B110,[1]Sheet1!$B$65:$S$117,14,FALSE)</f>
        <v>0</v>
      </c>
      <c r="P110" s="5">
        <f>VLOOKUP($B110,[1]Sheet1!$B$65:$S$117,15,FALSE)</f>
        <v>0</v>
      </c>
      <c r="Q110" s="5">
        <f>VLOOKUP($B110,[1]Sheet1!$B$65:$S$117,16,FALSE)</f>
        <v>1</v>
      </c>
      <c r="R110" s="5">
        <f>VLOOKUP($B110,[1]Sheet1!$B$65:$S$117,17,FALSE)</f>
        <v>1</v>
      </c>
      <c r="S110" s="5">
        <f>VLOOKUP($B110,[1]Sheet1!$B$65:$S$117,18,FALSE)</f>
        <v>0</v>
      </c>
      <c r="T110" s="5">
        <f t="shared" si="5"/>
        <v>34</v>
      </c>
    </row>
    <row r="111" spans="1:20" ht="13.2" x14ac:dyDescent="0.25">
      <c r="A111" s="4" t="s">
        <v>100</v>
      </c>
      <c r="B111" s="5" t="s">
        <v>109</v>
      </c>
      <c r="C111" s="4" t="s">
        <v>110</v>
      </c>
      <c r="D111" s="5">
        <f>VLOOKUP($B111,[1]Sheet1!$B$65:$S$117,3,FALSE)</f>
        <v>0</v>
      </c>
      <c r="E111" s="5">
        <f>VLOOKUP($B111,[1]Sheet1!$B$65:$S$117,4,FALSE)</f>
        <v>0</v>
      </c>
      <c r="F111" s="5">
        <f>VLOOKUP($B111,[1]Sheet1!$B$65:$S$117,5,FALSE)</f>
        <v>8</v>
      </c>
      <c r="G111" s="5">
        <f>VLOOKUP($B111,[1]Sheet1!$B$65:$S$117,6,FALSE)</f>
        <v>5</v>
      </c>
      <c r="H111" s="5">
        <f>VLOOKUP($B111,[1]Sheet1!$B$65:$S$117,7,FALSE)</f>
        <v>13</v>
      </c>
      <c r="I111" s="5">
        <f>VLOOKUP($B111,[1]Sheet1!$B$65:$S$117,8,FALSE)</f>
        <v>10</v>
      </c>
      <c r="J111" s="5">
        <f>VLOOKUP($B111,[1]Sheet1!$B$65:$S$117,9,FALSE)</f>
        <v>8</v>
      </c>
      <c r="K111" s="5">
        <f>VLOOKUP($B111,[1]Sheet1!$B$65:$S$117,10,FALSE)</f>
        <v>2</v>
      </c>
      <c r="L111" s="5">
        <f>VLOOKUP($B111,[1]Sheet1!$B$65:$S$117,11,FALSE)</f>
        <v>1</v>
      </c>
      <c r="M111" s="5">
        <f>VLOOKUP($B111,[1]Sheet1!$B$65:$S$117,12,FALSE)</f>
        <v>1</v>
      </c>
      <c r="N111" s="5">
        <f>VLOOKUP($B111,[1]Sheet1!$B$65:$S$117,13,FALSE)</f>
        <v>0</v>
      </c>
      <c r="O111" s="5">
        <f>VLOOKUP($B111,[1]Sheet1!$B$65:$S$117,14,FALSE)</f>
        <v>2</v>
      </c>
      <c r="P111" s="5">
        <f>VLOOKUP($B111,[1]Sheet1!$B$65:$S$117,15,FALSE)</f>
        <v>1</v>
      </c>
      <c r="Q111" s="5">
        <f>VLOOKUP($B111,[1]Sheet1!$B$65:$S$117,16,FALSE)</f>
        <v>1</v>
      </c>
      <c r="R111" s="5">
        <f>VLOOKUP($B111,[1]Sheet1!$B$65:$S$117,17,FALSE)</f>
        <v>0</v>
      </c>
      <c r="S111" s="5">
        <f>VLOOKUP($B111,[1]Sheet1!$B$65:$S$117,18,FALSE)</f>
        <v>2</v>
      </c>
      <c r="T111" s="5">
        <f t="shared" si="5"/>
        <v>54</v>
      </c>
    </row>
    <row r="112" spans="1:20" ht="13.2" x14ac:dyDescent="0.25">
      <c r="A112" s="4" t="s">
        <v>100</v>
      </c>
      <c r="B112" s="5" t="s">
        <v>111</v>
      </c>
      <c r="C112" s="4" t="s">
        <v>112</v>
      </c>
      <c r="D112" s="5">
        <f>VLOOKUP($B112,[1]Sheet1!$B$65:$S$117,3,FALSE)</f>
        <v>0</v>
      </c>
      <c r="E112" s="5">
        <f>VLOOKUP($B112,[1]Sheet1!$B$65:$S$117,4,FALSE)</f>
        <v>111</v>
      </c>
      <c r="F112" s="5">
        <f>VLOOKUP($B112,[1]Sheet1!$B$65:$S$117,5,FALSE)</f>
        <v>112</v>
      </c>
      <c r="G112" s="5">
        <f>VLOOKUP($B112,[1]Sheet1!$B$65:$S$117,6,FALSE)</f>
        <v>122</v>
      </c>
      <c r="H112" s="5">
        <f>VLOOKUP($B112,[1]Sheet1!$B$65:$S$117,7,FALSE)</f>
        <v>107</v>
      </c>
      <c r="I112" s="5">
        <f>VLOOKUP($B112,[1]Sheet1!$B$65:$S$117,8,FALSE)</f>
        <v>78</v>
      </c>
      <c r="J112" s="5">
        <f>VLOOKUP($B112,[1]Sheet1!$B$65:$S$117,9,FALSE)</f>
        <v>46</v>
      </c>
      <c r="K112" s="5">
        <f>VLOOKUP($B112,[1]Sheet1!$B$65:$S$117,10,FALSE)</f>
        <v>29</v>
      </c>
      <c r="L112" s="5">
        <f>VLOOKUP($B112,[1]Sheet1!$B$65:$S$117,11,FALSE)</f>
        <v>17</v>
      </c>
      <c r="M112" s="5">
        <f>VLOOKUP($B112,[1]Sheet1!$B$65:$S$117,12,FALSE)</f>
        <v>15</v>
      </c>
      <c r="N112" s="5">
        <f>VLOOKUP($B112,[1]Sheet1!$B$65:$S$117,13,FALSE)</f>
        <v>8</v>
      </c>
      <c r="O112" s="5">
        <f>VLOOKUP($B112,[1]Sheet1!$B$65:$S$117,14,FALSE)</f>
        <v>5</v>
      </c>
      <c r="P112" s="5">
        <f>VLOOKUP($B112,[1]Sheet1!$B$65:$S$117,15,FALSE)</f>
        <v>4</v>
      </c>
      <c r="Q112" s="5">
        <f>VLOOKUP($B112,[1]Sheet1!$B$65:$S$117,16,FALSE)</f>
        <v>8</v>
      </c>
      <c r="R112" s="5">
        <f>VLOOKUP($B112,[1]Sheet1!$B$65:$S$117,17,FALSE)</f>
        <v>1</v>
      </c>
      <c r="S112" s="5">
        <f>VLOOKUP($B112,[1]Sheet1!$B$65:$S$117,18,FALSE)</f>
        <v>8</v>
      </c>
      <c r="T112" s="5">
        <f t="shared" si="5"/>
        <v>671</v>
      </c>
    </row>
    <row r="113" spans="1:20" ht="13.2" x14ac:dyDescent="0.25">
      <c r="A113" s="4" t="s">
        <v>100</v>
      </c>
      <c r="B113" s="5" t="s">
        <v>113</v>
      </c>
      <c r="C113" s="4" t="s">
        <v>114</v>
      </c>
      <c r="D113" s="5">
        <f>VLOOKUP($B113,[1]Sheet1!$B$65:$S$117,3,FALSE)</f>
        <v>0</v>
      </c>
      <c r="E113" s="5">
        <f>VLOOKUP($B113,[1]Sheet1!$B$65:$S$117,4,FALSE)</f>
        <v>22</v>
      </c>
      <c r="F113" s="5">
        <f>VLOOKUP($B113,[1]Sheet1!$B$65:$S$117,5,FALSE)</f>
        <v>16</v>
      </c>
      <c r="G113" s="5">
        <f>VLOOKUP($B113,[1]Sheet1!$B$65:$S$117,6,FALSE)</f>
        <v>39</v>
      </c>
      <c r="H113" s="5">
        <f>VLOOKUP($B113,[1]Sheet1!$B$65:$S$117,7,FALSE)</f>
        <v>40</v>
      </c>
      <c r="I113" s="5">
        <f>VLOOKUP($B113,[1]Sheet1!$B$65:$S$117,8,FALSE)</f>
        <v>39</v>
      </c>
      <c r="J113" s="5">
        <f>VLOOKUP($B113,[1]Sheet1!$B$65:$S$117,9,FALSE)</f>
        <v>32</v>
      </c>
      <c r="K113" s="5">
        <f>VLOOKUP($B113,[1]Sheet1!$B$65:$S$117,10,FALSE)</f>
        <v>19</v>
      </c>
      <c r="L113" s="5">
        <f>VLOOKUP($B113,[1]Sheet1!$B$65:$S$117,11,FALSE)</f>
        <v>13</v>
      </c>
      <c r="M113" s="5">
        <f>VLOOKUP($B113,[1]Sheet1!$B$65:$S$117,12,FALSE)</f>
        <v>17</v>
      </c>
      <c r="N113" s="5">
        <f>VLOOKUP($B113,[1]Sheet1!$B$65:$S$117,13,FALSE)</f>
        <v>5</v>
      </c>
      <c r="O113" s="5">
        <f>VLOOKUP($B113,[1]Sheet1!$B$65:$S$117,14,FALSE)</f>
        <v>2</v>
      </c>
      <c r="P113" s="5">
        <f>VLOOKUP($B113,[1]Sheet1!$B$65:$S$117,15,FALSE)</f>
        <v>1</v>
      </c>
      <c r="Q113" s="5">
        <f>VLOOKUP($B113,[1]Sheet1!$B$65:$S$117,16,FALSE)</f>
        <v>1</v>
      </c>
      <c r="R113" s="5">
        <f>VLOOKUP($B113,[1]Sheet1!$B$65:$S$117,17,FALSE)</f>
        <v>0</v>
      </c>
      <c r="S113" s="5">
        <f>VLOOKUP($B113,[1]Sheet1!$B$65:$S$117,18,FALSE)</f>
        <v>2</v>
      </c>
      <c r="T113" s="5">
        <f t="shared" si="5"/>
        <v>248</v>
      </c>
    </row>
    <row r="114" spans="1:20" ht="13.2" x14ac:dyDescent="0.25">
      <c r="A114" s="4" t="s">
        <v>100</v>
      </c>
      <c r="B114" s="5" t="s">
        <v>115</v>
      </c>
      <c r="C114" s="4" t="s">
        <v>116</v>
      </c>
      <c r="D114" s="5">
        <f>VLOOKUP($B114,[1]Sheet1!$B$65:$S$117,3,FALSE)</f>
        <v>0</v>
      </c>
      <c r="E114" s="5">
        <f>VLOOKUP($B114,[1]Sheet1!$B$65:$S$117,4,FALSE)</f>
        <v>4</v>
      </c>
      <c r="F114" s="5">
        <f>VLOOKUP($B114,[1]Sheet1!$B$65:$S$117,5,FALSE)</f>
        <v>5</v>
      </c>
      <c r="G114" s="5">
        <f>VLOOKUP($B114,[1]Sheet1!$B$65:$S$117,6,FALSE)</f>
        <v>11</v>
      </c>
      <c r="H114" s="5">
        <f>VLOOKUP($B114,[1]Sheet1!$B$65:$S$117,7,FALSE)</f>
        <v>4</v>
      </c>
      <c r="I114" s="5">
        <f>VLOOKUP($B114,[1]Sheet1!$B$65:$S$117,8,FALSE)</f>
        <v>8</v>
      </c>
      <c r="J114" s="5">
        <f>VLOOKUP($B114,[1]Sheet1!$B$65:$S$117,9,FALSE)</f>
        <v>6</v>
      </c>
      <c r="K114" s="5">
        <f>VLOOKUP($B114,[1]Sheet1!$B$65:$S$117,10,FALSE)</f>
        <v>3</v>
      </c>
      <c r="L114" s="5">
        <f>VLOOKUP($B114,[1]Sheet1!$B$65:$S$117,11,FALSE)</f>
        <v>0</v>
      </c>
      <c r="M114" s="5">
        <f>VLOOKUP($B114,[1]Sheet1!$B$65:$S$117,12,FALSE)</f>
        <v>0</v>
      </c>
      <c r="N114" s="5">
        <f>VLOOKUP($B114,[1]Sheet1!$B$65:$S$117,13,FALSE)</f>
        <v>0</v>
      </c>
      <c r="O114" s="5">
        <f>VLOOKUP($B114,[1]Sheet1!$B$65:$S$117,14,FALSE)</f>
        <v>1</v>
      </c>
      <c r="P114" s="5">
        <f>VLOOKUP($B114,[1]Sheet1!$B$65:$S$117,15,FALSE)</f>
        <v>0</v>
      </c>
      <c r="Q114" s="5">
        <f>VLOOKUP($B114,[1]Sheet1!$B$65:$S$117,16,FALSE)</f>
        <v>1</v>
      </c>
      <c r="R114" s="5">
        <f>VLOOKUP($B114,[1]Sheet1!$B$65:$S$117,17,FALSE)</f>
        <v>2</v>
      </c>
      <c r="S114" s="5">
        <f>VLOOKUP($B114,[1]Sheet1!$B$65:$S$117,18,FALSE)</f>
        <v>3</v>
      </c>
      <c r="T114" s="5">
        <f t="shared" si="5"/>
        <v>48</v>
      </c>
    </row>
    <row r="115" spans="1:20" ht="13.2" x14ac:dyDescent="0.25">
      <c r="A115" s="4" t="s">
        <v>100</v>
      </c>
      <c r="B115" s="11" t="s">
        <v>142</v>
      </c>
      <c r="C115" s="4" t="s">
        <v>108</v>
      </c>
      <c r="D115" s="5">
        <f>VLOOKUP($B115,[1]Sheet1!$B$65:$S$117,3,FALSE)</f>
        <v>0</v>
      </c>
      <c r="E115" s="5">
        <f>VLOOKUP($B115,[1]Sheet1!$B$65:$S$117,4,FALSE)</f>
        <v>10</v>
      </c>
      <c r="F115" s="5">
        <f>VLOOKUP($B115,[1]Sheet1!$B$65:$S$117,5,FALSE)</f>
        <v>2</v>
      </c>
      <c r="G115" s="5">
        <f>VLOOKUP($B115,[1]Sheet1!$B$65:$S$117,6,FALSE)</f>
        <v>0</v>
      </c>
      <c r="H115" s="5">
        <f>VLOOKUP($B115,[1]Sheet1!$B$65:$S$117,7,FALSE)</f>
        <v>0</v>
      </c>
      <c r="I115" s="5">
        <f>VLOOKUP($B115,[1]Sheet1!$B$65:$S$117,8,FALSE)</f>
        <v>1</v>
      </c>
      <c r="J115" s="5">
        <f>VLOOKUP($B115,[1]Sheet1!$B$65:$S$117,9,FALSE)</f>
        <v>1</v>
      </c>
      <c r="K115" s="5">
        <f>VLOOKUP($B115,[1]Sheet1!$B$65:$S$117,10,FALSE)</f>
        <v>0</v>
      </c>
      <c r="L115" s="5">
        <f>VLOOKUP($B115,[1]Sheet1!$B$65:$S$117,11,FALSE)</f>
        <v>0</v>
      </c>
      <c r="M115" s="5">
        <f>VLOOKUP($B115,[1]Sheet1!$B$65:$S$117,12,FALSE)</f>
        <v>1</v>
      </c>
      <c r="N115" s="5">
        <f>VLOOKUP($B115,[1]Sheet1!$B$65:$S$117,13,FALSE)</f>
        <v>0</v>
      </c>
      <c r="O115" s="5">
        <f>VLOOKUP($B115,[1]Sheet1!$B$65:$S$117,14,FALSE)</f>
        <v>0</v>
      </c>
      <c r="P115" s="5">
        <f>VLOOKUP($B115,[1]Sheet1!$B$65:$S$117,15,FALSE)</f>
        <v>0</v>
      </c>
      <c r="Q115" s="5">
        <f>VLOOKUP($B115,[1]Sheet1!$B$65:$S$117,16,FALSE)</f>
        <v>0</v>
      </c>
      <c r="R115" s="5">
        <f>VLOOKUP($B115,[1]Sheet1!$B$65:$S$117,17,FALSE)</f>
        <v>0</v>
      </c>
      <c r="S115" s="5">
        <f>VLOOKUP($B115,[1]Sheet1!$B$65:$S$117,18,FALSE)</f>
        <v>2</v>
      </c>
      <c r="T115" s="5">
        <f t="shared" ref="T115:T116" si="6">SUM(D115:S115)</f>
        <v>17</v>
      </c>
    </row>
    <row r="116" spans="1:20" ht="13.2" x14ac:dyDescent="0.25">
      <c r="A116" s="4" t="s">
        <v>100</v>
      </c>
      <c r="B116" s="11" t="s">
        <v>143</v>
      </c>
      <c r="C116" s="4" t="s">
        <v>110</v>
      </c>
      <c r="D116" s="5">
        <f>VLOOKUP($B116,[1]Sheet1!$B$65:$S$117,3,FALSE)</f>
        <v>0</v>
      </c>
      <c r="E116" s="5">
        <f>VLOOKUP($B116,[1]Sheet1!$B$65:$S$117,4,FALSE)</f>
        <v>9</v>
      </c>
      <c r="F116" s="5">
        <f>VLOOKUP($B116,[1]Sheet1!$B$65:$S$117,5,FALSE)</f>
        <v>2</v>
      </c>
      <c r="G116" s="5">
        <f>VLOOKUP($B116,[1]Sheet1!$B$65:$S$117,6,FALSE)</f>
        <v>0</v>
      </c>
      <c r="H116" s="5">
        <f>VLOOKUP($B116,[1]Sheet1!$B$65:$S$117,7,FALSE)</f>
        <v>2</v>
      </c>
      <c r="I116" s="5">
        <f>VLOOKUP($B116,[1]Sheet1!$B$65:$S$117,8,FALSE)</f>
        <v>1</v>
      </c>
      <c r="J116" s="5">
        <f>VLOOKUP($B116,[1]Sheet1!$B$65:$S$117,9,FALSE)</f>
        <v>1</v>
      </c>
      <c r="K116" s="5">
        <f>VLOOKUP($B116,[1]Sheet1!$B$65:$S$117,10,FALSE)</f>
        <v>0</v>
      </c>
      <c r="L116" s="5">
        <f>VLOOKUP($B116,[1]Sheet1!$B$65:$S$117,11,FALSE)</f>
        <v>0</v>
      </c>
      <c r="M116" s="5">
        <f>VLOOKUP($B116,[1]Sheet1!$B$65:$S$117,12,FALSE)</f>
        <v>0</v>
      </c>
      <c r="N116" s="5">
        <f>VLOOKUP($B116,[1]Sheet1!$B$65:$S$117,13,FALSE)</f>
        <v>0</v>
      </c>
      <c r="O116" s="5">
        <f>VLOOKUP($B116,[1]Sheet1!$B$65:$S$117,14,FALSE)</f>
        <v>0</v>
      </c>
      <c r="P116" s="5">
        <f>VLOOKUP($B116,[1]Sheet1!$B$65:$S$117,15,FALSE)</f>
        <v>1</v>
      </c>
      <c r="Q116" s="5">
        <f>VLOOKUP($B116,[1]Sheet1!$B$65:$S$117,16,FALSE)</f>
        <v>0</v>
      </c>
      <c r="R116" s="5">
        <f>VLOOKUP($B116,[1]Sheet1!$B$65:$S$117,17,FALSE)</f>
        <v>1</v>
      </c>
      <c r="S116" s="5">
        <f>VLOOKUP($B116,[1]Sheet1!$B$65:$S$117,18,FALSE)</f>
        <v>2</v>
      </c>
      <c r="T116" s="5">
        <f t="shared" si="6"/>
        <v>19</v>
      </c>
    </row>
    <row r="117" spans="1:20" ht="13.2" x14ac:dyDescent="0.25">
      <c r="A117" s="4" t="s">
        <v>117</v>
      </c>
      <c r="B117" s="5" t="s">
        <v>118</v>
      </c>
      <c r="C117" s="4" t="s">
        <v>119</v>
      </c>
      <c r="D117" s="5">
        <f>VLOOKUP($B117,[1]Sheet1!$B$65:$S$117,3,FALSE)</f>
        <v>0</v>
      </c>
      <c r="E117" s="5">
        <f>VLOOKUP($B117,[1]Sheet1!$B$65:$S$117,4,FALSE)</f>
        <v>36</v>
      </c>
      <c r="F117" s="5">
        <f>VLOOKUP($B117,[1]Sheet1!$B$65:$S$117,5,FALSE)</f>
        <v>63</v>
      </c>
      <c r="G117" s="5">
        <f>VLOOKUP($B117,[1]Sheet1!$B$65:$S$117,6,FALSE)</f>
        <v>65</v>
      </c>
      <c r="H117" s="5">
        <f>VLOOKUP($B117,[1]Sheet1!$B$65:$S$117,7,FALSE)</f>
        <v>93</v>
      </c>
      <c r="I117" s="5">
        <f>VLOOKUP($B117,[1]Sheet1!$B$65:$S$117,8,FALSE)</f>
        <v>76</v>
      </c>
      <c r="J117" s="5">
        <f>VLOOKUP($B117,[1]Sheet1!$B$65:$S$117,9,FALSE)</f>
        <v>47</v>
      </c>
      <c r="K117" s="5">
        <f>VLOOKUP($B117,[1]Sheet1!$B$65:$S$117,10,FALSE)</f>
        <v>35</v>
      </c>
      <c r="L117" s="5">
        <f>VLOOKUP($B117,[1]Sheet1!$B$65:$S$117,11,FALSE)</f>
        <v>28</v>
      </c>
      <c r="M117" s="5">
        <f>VLOOKUP($B117,[1]Sheet1!$B$65:$S$117,12,FALSE)</f>
        <v>15</v>
      </c>
      <c r="N117" s="5">
        <f>VLOOKUP($B117,[1]Sheet1!$B$65:$S$117,13,FALSE)</f>
        <v>6</v>
      </c>
      <c r="O117" s="5">
        <f>VLOOKUP($B117,[1]Sheet1!$B$65:$S$117,14,FALSE)</f>
        <v>5</v>
      </c>
      <c r="P117" s="5">
        <f>VLOOKUP($B117,[1]Sheet1!$B$65:$S$117,15,FALSE)</f>
        <v>5</v>
      </c>
      <c r="Q117" s="5">
        <f>VLOOKUP($B117,[1]Sheet1!$B$65:$S$117,16,FALSE)</f>
        <v>9</v>
      </c>
      <c r="R117" s="5">
        <f>VLOOKUP($B117,[1]Sheet1!$B$65:$S$117,17,FALSE)</f>
        <v>2</v>
      </c>
      <c r="S117" s="5">
        <f>VLOOKUP($B117,[1]Sheet1!$B$65:$S$117,18,FALSE)</f>
        <v>6</v>
      </c>
      <c r="T117" s="5">
        <f t="shared" si="5"/>
        <v>491</v>
      </c>
    </row>
    <row r="118" spans="1:20" ht="13.2" x14ac:dyDescent="0.25">
      <c r="A118" s="4" t="s">
        <v>120</v>
      </c>
      <c r="B118" s="5"/>
      <c r="C118" s="4"/>
      <c r="D118" s="5">
        <f>SUM(D65:D117)</f>
        <v>2</v>
      </c>
      <c r="E118" s="5">
        <f t="shared" ref="E118:S118" si="7">SUM(E65:E117)</f>
        <v>770</v>
      </c>
      <c r="F118" s="5">
        <f t="shared" si="7"/>
        <v>877</v>
      </c>
      <c r="G118" s="5">
        <f t="shared" si="7"/>
        <v>998</v>
      </c>
      <c r="H118" s="5">
        <f t="shared" si="7"/>
        <v>1115</v>
      </c>
      <c r="I118" s="5">
        <f t="shared" si="7"/>
        <v>763</v>
      </c>
      <c r="J118" s="5">
        <f t="shared" si="7"/>
        <v>534</v>
      </c>
      <c r="K118" s="5">
        <f t="shared" si="7"/>
        <v>387</v>
      </c>
      <c r="L118" s="5">
        <f t="shared" si="7"/>
        <v>230</v>
      </c>
      <c r="M118" s="5">
        <f t="shared" si="7"/>
        <v>170</v>
      </c>
      <c r="N118" s="5">
        <f t="shared" si="7"/>
        <v>104</v>
      </c>
      <c r="O118" s="5">
        <f t="shared" si="7"/>
        <v>84</v>
      </c>
      <c r="P118" s="5">
        <f t="shared" si="7"/>
        <v>61</v>
      </c>
      <c r="Q118" s="5">
        <f t="shared" si="7"/>
        <v>112</v>
      </c>
      <c r="R118" s="5">
        <f t="shared" si="7"/>
        <v>57</v>
      </c>
      <c r="S118" s="5">
        <f t="shared" si="7"/>
        <v>107</v>
      </c>
      <c r="T118" s="5">
        <f t="shared" si="5"/>
        <v>6371</v>
      </c>
    </row>
    <row r="119" spans="1:20" ht="13.2" x14ac:dyDescent="0.25">
      <c r="B119" s="1"/>
      <c r="C119" s="1"/>
      <c r="D119" s="1"/>
      <c r="E119" s="1"/>
      <c r="F119" s="1"/>
      <c r="G119" s="1"/>
    </row>
    <row r="120" spans="1:20" ht="13.2" x14ac:dyDescent="0.25">
      <c r="A120" s="12" t="s">
        <v>146</v>
      </c>
      <c r="B120" s="1"/>
      <c r="C120" s="1"/>
      <c r="D120" s="1"/>
      <c r="E120" s="1"/>
      <c r="F120" s="1"/>
      <c r="G120" s="1"/>
    </row>
    <row r="121" spans="1:20" ht="13.2" x14ac:dyDescent="0.25">
      <c r="A121" s="12" t="s">
        <v>122</v>
      </c>
      <c r="B121" s="1"/>
      <c r="C121" s="1"/>
      <c r="D121" s="1"/>
      <c r="E121" s="1"/>
      <c r="F121" s="1"/>
      <c r="G121" s="1"/>
    </row>
    <row r="122" spans="1:20" ht="13.2" x14ac:dyDescent="0.25">
      <c r="B122" s="1"/>
      <c r="C122" s="1"/>
      <c r="D122" s="1"/>
      <c r="E122" s="1"/>
      <c r="F122" s="1"/>
      <c r="G122" s="1"/>
    </row>
    <row r="123" spans="1:20" ht="13.2" x14ac:dyDescent="0.25">
      <c r="B123" s="1"/>
      <c r="C123" s="1"/>
      <c r="D123" s="1"/>
      <c r="E123" s="1"/>
      <c r="F123" s="1"/>
      <c r="G123" s="1"/>
    </row>
    <row r="124" spans="1:20" ht="13.2" x14ac:dyDescent="0.25">
      <c r="B124" s="1"/>
      <c r="C124" s="1"/>
      <c r="D124" s="1"/>
      <c r="E124" s="1"/>
      <c r="F124" s="1"/>
      <c r="G124" s="1"/>
    </row>
    <row r="125" spans="1:20" ht="13.2" x14ac:dyDescent="0.25">
      <c r="B125" s="1"/>
      <c r="C125" s="1"/>
      <c r="D125" s="1"/>
      <c r="E125" s="1"/>
      <c r="F125" s="1"/>
      <c r="G125" s="1"/>
    </row>
    <row r="126" spans="1:20" ht="13.2" x14ac:dyDescent="0.25">
      <c r="B126" s="1"/>
      <c r="C126" s="1"/>
      <c r="D126" s="1"/>
      <c r="E126" s="1"/>
      <c r="F126" s="1"/>
      <c r="G126" s="1"/>
    </row>
    <row r="127" spans="1:20" ht="13.2" x14ac:dyDescent="0.25">
      <c r="B127" s="1"/>
      <c r="C127" s="1"/>
      <c r="D127" s="1"/>
      <c r="E127" s="1"/>
      <c r="F127" s="1"/>
      <c r="G127" s="1"/>
    </row>
    <row r="128" spans="1:20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4.2.2.3. Distribución estudiant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2021-07-15T10:48:56Z</dcterms:created>
  <dcterms:modified xsi:type="dcterms:W3CDTF">2022-02-09T11:54:26Z</dcterms:modified>
</cp:coreProperties>
</file>