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 de Usuario\UJA\Datos\UJA\disco antiguo\SIGC-SUA\2018\datos cierre 2018\"/>
    </mc:Choice>
  </mc:AlternateContent>
  <bookViews>
    <workbookView xWindow="0" yWindow="0" windowWidth="19200" windowHeight="11295"/>
  </bookViews>
  <sheets>
    <sheet name="EP-SATISFACCIÓN GLOBAL" sheetId="6" r:id="rId1"/>
    <sheet name="EP-SATISFACCIÓN SOBRE MEJOR " sheetId="7" r:id="rId2"/>
  </sheets>
  <externalReferences>
    <externalReference r:id="rId3"/>
  </externalReferences>
  <definedNames>
    <definedName name="_xlnm._FilterDatabase" localSheetId="0" hidden="1">'EP-SATISFACCIÓN GLOBAL'!$A$18:$AA$74</definedName>
    <definedName name="_xlnm._FilterDatabase" localSheetId="1" hidden="1">'EP-SATISFACCIÓN SOBRE MEJOR '!$A$21:$AA$32</definedName>
    <definedName name="_ftn1" localSheetId="1">'EP-SATISFACCIÓN SOBRE MEJOR '!#REF!</definedName>
    <definedName name="_ftn2" localSheetId="1">'EP-SATISFACCIÓN SOBRE MEJOR '!#REF!</definedName>
    <definedName name="_ftnref1" localSheetId="1">'EP-SATISFACCIÓN SOBRE MEJOR '!#REF!</definedName>
    <definedName name="_ftnref2" localSheetId="1">'EP-SATISFACCIÓN SOBRE MEJOR '!#REF!</definedName>
    <definedName name="_xlnm.Print_Area" localSheetId="1">'EP-SATISFACCIÓN SOBRE MEJOR '!$A$1:$AA$32</definedName>
    <definedName name="Print_Titles" localSheetId="1">'EP-SATISFACCIÓN SOBRE MEJOR '!$1:$21</definedName>
    <definedName name="Título" localSheetId="1">'EP-SATISFACCIÓN SOBRE MEJOR '!$1:$21</definedName>
  </definedNames>
  <calcPr calcId="152511"/>
</workbook>
</file>

<file path=xl/calcChain.xml><?xml version="1.0" encoding="utf-8"?>
<calcChain xmlns="http://schemas.openxmlformats.org/spreadsheetml/2006/main">
  <c r="Y26" i="6" l="1"/>
  <c r="Y25" i="6"/>
  <c r="M25" i="6"/>
  <c r="M26" i="6" l="1"/>
  <c r="Y52" i="6" l="1"/>
  <c r="M52" i="6"/>
  <c r="Y35" i="6" l="1"/>
  <c r="L35" i="6"/>
  <c r="M35" i="6"/>
  <c r="Y34" i="6"/>
  <c r="M34" i="6"/>
  <c r="Y39" i="6" l="1"/>
  <c r="M39" i="6"/>
  <c r="Y36" i="6" l="1"/>
  <c r="M36" i="6"/>
  <c r="M61" i="6" l="1"/>
  <c r="Y59" i="6" l="1"/>
  <c r="M59" i="6"/>
  <c r="Y27" i="6"/>
  <c r="M27" i="6"/>
  <c r="Y63" i="6" l="1"/>
  <c r="M63" i="6"/>
  <c r="Y62" i="6"/>
  <c r="M62" i="6"/>
  <c r="Y57" i="6" l="1"/>
  <c r="M57" i="6"/>
  <c r="L57" i="6"/>
  <c r="Y51" i="6" l="1"/>
  <c r="M51" i="6"/>
  <c r="Y49" i="6"/>
  <c r="M49" i="6"/>
  <c r="Y48" i="6"/>
  <c r="M48" i="6"/>
  <c r="Y60" i="6" l="1"/>
  <c r="M60" i="6"/>
  <c r="Y28" i="6"/>
  <c r="M28" i="6"/>
  <c r="Y72" i="6" l="1"/>
  <c r="Y71" i="6"/>
  <c r="Y70" i="6"/>
  <c r="M70" i="6"/>
  <c r="Y69" i="6"/>
  <c r="M69" i="6"/>
  <c r="Y68" i="6"/>
  <c r="M68" i="6"/>
  <c r="M32" i="7" l="1"/>
  <c r="Y73" i="6"/>
  <c r="M73" i="6"/>
  <c r="Y65" i="6" l="1"/>
  <c r="M65" i="6"/>
  <c r="Y64" i="6" l="1"/>
  <c r="M64" i="6" l="1"/>
  <c r="M31" i="7" l="1"/>
  <c r="Y66" i="6"/>
  <c r="Y67" i="6"/>
  <c r="M67" i="6"/>
  <c r="M66" i="6"/>
  <c r="M30" i="7"/>
  <c r="M25" i="7" l="1"/>
  <c r="Y24" i="6"/>
  <c r="M24" i="6"/>
  <c r="Y38" i="6" l="1"/>
  <c r="Y37" i="6"/>
  <c r="M38" i="6"/>
  <c r="M37" i="6"/>
  <c r="M28" i="7" l="1"/>
  <c r="Y29" i="6"/>
  <c r="M29" i="6"/>
  <c r="L29" i="6"/>
  <c r="M29" i="7" l="1"/>
  <c r="Y45" i="6" l="1"/>
  <c r="M45" i="6"/>
  <c r="Y40" i="6" l="1"/>
  <c r="M40" i="6"/>
  <c r="X43" i="6" l="1"/>
  <c r="Y43" i="6"/>
  <c r="M43" i="6"/>
  <c r="Y41" i="6"/>
  <c r="M41" i="6"/>
  <c r="M24" i="7" l="1"/>
  <c r="Y22" i="6"/>
  <c r="M22" i="6"/>
  <c r="Y21" i="6" l="1"/>
  <c r="M23" i="7"/>
  <c r="M21" i="6"/>
  <c r="M22" i="7"/>
  <c r="Y20" i="6"/>
  <c r="M20" i="6"/>
  <c r="Y19" i="6" l="1"/>
  <c r="M19" i="6"/>
  <c r="K22" i="7" l="1"/>
  <c r="L22" i="7"/>
  <c r="K23" i="7"/>
  <c r="L23" i="7"/>
  <c r="K24" i="7"/>
  <c r="L24" i="7"/>
  <c r="K25" i="7"/>
  <c r="L25" i="7"/>
  <c r="K28" i="7"/>
  <c r="L28" i="7"/>
  <c r="K29" i="7"/>
  <c r="L29" i="7"/>
  <c r="K30" i="7"/>
  <c r="L30" i="7"/>
  <c r="K31" i="7"/>
  <c r="L31" i="7"/>
  <c r="K32" i="7"/>
  <c r="L32" i="7"/>
  <c r="V40" i="6" l="1"/>
  <c r="L73" i="6"/>
  <c r="L68" i="6"/>
  <c r="L69" i="6"/>
  <c r="L70" i="6"/>
  <c r="L64" i="6"/>
  <c r="L65" i="6"/>
  <c r="L66" i="6"/>
  <c r="L67" i="6"/>
  <c r="L62" i="6"/>
  <c r="L63" i="6"/>
  <c r="J62" i="6"/>
  <c r="J63" i="6"/>
  <c r="L60" i="6"/>
  <c r="L59" i="6"/>
  <c r="L55" i="6"/>
  <c r="L52" i="6"/>
  <c r="L51" i="6"/>
  <c r="L47" i="6"/>
  <c r="L48" i="6"/>
  <c r="L43" i="6"/>
  <c r="L44" i="6"/>
  <c r="L45" i="6"/>
  <c r="L41" i="6"/>
  <c r="L37" i="6"/>
  <c r="L38" i="6"/>
  <c r="L39" i="6"/>
  <c r="L40" i="6"/>
  <c r="L36" i="6"/>
  <c r="L34" i="6"/>
  <c r="L25" i="6"/>
  <c r="L26" i="6"/>
  <c r="L27" i="6"/>
  <c r="L28" i="6"/>
  <c r="L24" i="6"/>
  <c r="L22" i="6"/>
  <c r="L21" i="6"/>
  <c r="L20" i="6"/>
  <c r="L19" i="6"/>
  <c r="W32" i="7" l="1"/>
  <c r="W30" i="7"/>
  <c r="W31" i="7"/>
  <c r="W29" i="7"/>
  <c r="W28" i="7"/>
  <c r="V26" i="7"/>
  <c r="W26" i="7"/>
  <c r="V27" i="7"/>
  <c r="W27" i="7"/>
  <c r="W25" i="7"/>
  <c r="V23" i="7"/>
  <c r="W23" i="7"/>
  <c r="V24" i="7"/>
  <c r="W24" i="7"/>
  <c r="W22" i="7"/>
  <c r="T23" i="7"/>
  <c r="T24" i="7"/>
  <c r="T25" i="7"/>
  <c r="T26" i="7"/>
  <c r="T27" i="7"/>
  <c r="T28" i="7"/>
  <c r="T29" i="7"/>
  <c r="T30" i="7"/>
  <c r="T31" i="7"/>
  <c r="T32" i="7"/>
  <c r="T22" i="7"/>
  <c r="X20" i="6"/>
  <c r="X21" i="6"/>
  <c r="X22" i="6"/>
  <c r="X24" i="6"/>
  <c r="X25" i="6"/>
  <c r="X26" i="6"/>
  <c r="X27" i="6"/>
  <c r="X28" i="6"/>
  <c r="X29" i="6"/>
  <c r="X34" i="6"/>
  <c r="X35" i="6"/>
  <c r="X36" i="6"/>
  <c r="X37" i="6"/>
  <c r="X38" i="6"/>
  <c r="X39" i="6"/>
  <c r="X40" i="6"/>
  <c r="X41" i="6"/>
  <c r="X44" i="6"/>
  <c r="X45" i="6"/>
  <c r="X47" i="6"/>
  <c r="X48" i="6"/>
  <c r="X51" i="6"/>
  <c r="X52" i="6"/>
  <c r="X55" i="6"/>
  <c r="X57" i="6"/>
  <c r="X59" i="6"/>
  <c r="X60" i="6"/>
  <c r="X62" i="6"/>
  <c r="X63" i="6"/>
  <c r="X64" i="6"/>
  <c r="X65" i="6"/>
  <c r="X66" i="6"/>
  <c r="X67" i="6"/>
  <c r="X68" i="6"/>
  <c r="X69" i="6"/>
  <c r="X70" i="6"/>
  <c r="X71" i="6"/>
  <c r="X72" i="6"/>
  <c r="X73" i="6"/>
  <c r="X19" i="6"/>
  <c r="X26" i="7" l="1"/>
  <c r="Y26" i="7"/>
  <c r="X27" i="7"/>
  <c r="Y27" i="7"/>
  <c r="X32" i="7"/>
  <c r="Y32" i="7"/>
  <c r="X31" i="7"/>
  <c r="Y31" i="7"/>
  <c r="X30" i="7"/>
  <c r="Y30" i="7"/>
  <c r="X25" i="7"/>
  <c r="Y25" i="7"/>
  <c r="X28" i="7"/>
  <c r="Y28" i="7"/>
  <c r="X29" i="7"/>
  <c r="Y29" i="7"/>
  <c r="X23" i="7"/>
  <c r="Y23" i="7"/>
  <c r="X22" i="7"/>
  <c r="Y22" i="7"/>
  <c r="X24" i="7"/>
  <c r="Y24" i="7"/>
  <c r="V32" i="7"/>
  <c r="J32" i="7"/>
  <c r="V31" i="7"/>
  <c r="J31" i="7"/>
  <c r="V30" i="7"/>
  <c r="J30" i="7"/>
  <c r="V29" i="7"/>
  <c r="J29" i="7"/>
  <c r="V28" i="7"/>
  <c r="J28" i="7"/>
  <c r="V25" i="7"/>
  <c r="J25" i="7"/>
  <c r="J24" i="7"/>
  <c r="J23" i="7"/>
  <c r="V22" i="7"/>
  <c r="J22" i="7"/>
  <c r="W73" i="6" l="1"/>
  <c r="V73" i="6"/>
  <c r="K73" i="6"/>
  <c r="J73" i="6"/>
  <c r="W72" i="6"/>
  <c r="V72" i="6"/>
  <c r="W71" i="6"/>
  <c r="V71" i="6"/>
  <c r="W70" i="6"/>
  <c r="V70" i="6"/>
  <c r="W69" i="6"/>
  <c r="V69" i="6"/>
  <c r="W68" i="6"/>
  <c r="V68" i="6"/>
  <c r="W67" i="6"/>
  <c r="V67" i="6"/>
  <c r="K67" i="6"/>
  <c r="J67" i="6"/>
  <c r="W66" i="6"/>
  <c r="V66" i="6"/>
  <c r="K66" i="6"/>
  <c r="J66" i="6"/>
  <c r="W65" i="6"/>
  <c r="V65" i="6"/>
  <c r="K65" i="6"/>
  <c r="J65" i="6"/>
  <c r="W64" i="6"/>
  <c r="V64" i="6"/>
  <c r="K64" i="6"/>
  <c r="J64" i="6"/>
  <c r="W63" i="6"/>
  <c r="V63" i="6"/>
  <c r="K63" i="6"/>
  <c r="W62" i="6"/>
  <c r="V62" i="6"/>
  <c r="K62" i="6"/>
  <c r="W60" i="6"/>
  <c r="V60" i="6"/>
  <c r="K60" i="6"/>
  <c r="W59" i="6"/>
  <c r="V59" i="6"/>
  <c r="W56" i="6"/>
  <c r="V56" i="6"/>
  <c r="K56" i="6"/>
  <c r="J56" i="6"/>
  <c r="W52" i="6"/>
  <c r="V52" i="6"/>
  <c r="K52" i="6"/>
  <c r="J52" i="6"/>
  <c r="V49" i="6"/>
  <c r="J49" i="6"/>
  <c r="W48" i="6"/>
  <c r="V48" i="6"/>
  <c r="K48" i="6"/>
  <c r="J48" i="6"/>
  <c r="W47" i="6"/>
  <c r="V47" i="6"/>
  <c r="K47" i="6"/>
  <c r="J47" i="6"/>
  <c r="W44" i="6"/>
  <c r="V44" i="6"/>
  <c r="K44" i="6"/>
  <c r="J44" i="6"/>
  <c r="W43" i="6"/>
  <c r="K43" i="6"/>
  <c r="K41" i="6"/>
  <c r="W40" i="6"/>
  <c r="K40" i="6"/>
  <c r="J40" i="6"/>
  <c r="W38" i="6"/>
  <c r="K38" i="6"/>
  <c r="J38" i="6"/>
  <c r="W37" i="6"/>
  <c r="K37" i="6"/>
  <c r="J37" i="6"/>
  <c r="W36" i="6"/>
  <c r="W35" i="6"/>
  <c r="W34" i="6"/>
  <c r="W33" i="6"/>
  <c r="W32" i="6"/>
  <c r="W29" i="6"/>
  <c r="K29" i="6"/>
  <c r="J29" i="6"/>
  <c r="W28" i="6"/>
  <c r="K28" i="6"/>
  <c r="W27" i="6"/>
  <c r="W26" i="6"/>
  <c r="K26" i="6"/>
  <c r="J26" i="6"/>
  <c r="W25" i="6"/>
  <c r="K25" i="6"/>
  <c r="J25" i="6"/>
  <c r="W24" i="6"/>
  <c r="V24" i="6"/>
  <c r="K24" i="6"/>
  <c r="J24" i="6"/>
  <c r="W23" i="6"/>
  <c r="V23" i="6"/>
  <c r="W22" i="6"/>
  <c r="V22" i="6"/>
  <c r="K22" i="6"/>
  <c r="J22" i="6"/>
  <c r="W21" i="6"/>
  <c r="V21" i="6"/>
  <c r="K21" i="6"/>
  <c r="J21" i="6"/>
  <c r="W20" i="6"/>
  <c r="V20" i="6"/>
  <c r="K20" i="6"/>
  <c r="J20" i="6"/>
  <c r="W19" i="6"/>
  <c r="V19" i="6"/>
  <c r="K19" i="6"/>
</calcChain>
</file>

<file path=xl/sharedStrings.xml><?xml version="1.0" encoding="utf-8"?>
<sst xmlns="http://schemas.openxmlformats.org/spreadsheetml/2006/main" count="628" uniqueCount="180">
  <si>
    <t>EP-01-PC01</t>
  </si>
  <si>
    <t>-</t>
  </si>
  <si>
    <t>EP-03-PC02</t>
  </si>
  <si>
    <t>EP-04-PC02</t>
  </si>
  <si>
    <t>EP-06-PC03</t>
  </si>
  <si>
    <t>EP-08-PC03</t>
  </si>
  <si>
    <t>EP-49-PC11PC03</t>
  </si>
  <si>
    <t>EP-58-PC03</t>
  </si>
  <si>
    <t>EP-09-PC04</t>
  </si>
  <si>
    <t>EP-10-PC04</t>
  </si>
  <si>
    <t>EP-11-PC04</t>
  </si>
  <si>
    <t>EP-21-PC04</t>
  </si>
  <si>
    <t>EP-13-PC05</t>
  </si>
  <si>
    <t>EP-12-PC05</t>
  </si>
  <si>
    <t>EP-14-PC05</t>
  </si>
  <si>
    <t>EP-15-PC05</t>
  </si>
  <si>
    <t>EP-16-PC05</t>
  </si>
  <si>
    <t>EP-17-PC05</t>
  </si>
  <si>
    <t>EP-64-PC05</t>
  </si>
  <si>
    <t>EP-18-PC05</t>
  </si>
  <si>
    <t>EP-22-PC05</t>
  </si>
  <si>
    <t>EP-26-PC06</t>
  </si>
  <si>
    <t>EP-23-PC06</t>
  </si>
  <si>
    <t>EP-24-PC06</t>
  </si>
  <si>
    <t>EP-61-PC06</t>
  </si>
  <si>
    <t>EP-27-PC06</t>
  </si>
  <si>
    <t>EP-29-PC07</t>
  </si>
  <si>
    <t>EP-30-PC07</t>
  </si>
  <si>
    <t>EP-31-PC07</t>
  </si>
  <si>
    <t>EP-34-PC07</t>
  </si>
  <si>
    <t>EP-35-PC07</t>
  </si>
  <si>
    <t>EP-36-PC07</t>
  </si>
  <si>
    <t>EP-37-PC07</t>
  </si>
  <si>
    <t>EP-38-PC07</t>
  </si>
  <si>
    <t>EP-62-PC07</t>
  </si>
  <si>
    <t>EP-39-PC08</t>
  </si>
  <si>
    <t>EP-42-PC08</t>
  </si>
  <si>
    <t>EP-45-PC10</t>
  </si>
  <si>
    <t>EP-44-PC10</t>
  </si>
  <si>
    <t>EP-43-PC10</t>
  </si>
  <si>
    <t>EP-46-PC11</t>
  </si>
  <si>
    <t>EP-47-PC11</t>
  </si>
  <si>
    <t>EP-50-PC11</t>
  </si>
  <si>
    <t>EP-51-PC11</t>
  </si>
  <si>
    <t>EP-52-PC11</t>
  </si>
  <si>
    <t>EP-53-PC11</t>
  </si>
  <si>
    <t>EP-54-PC11</t>
  </si>
  <si>
    <t>EP-55-PC11</t>
  </si>
  <si>
    <t>EP-56-PC11</t>
  </si>
  <si>
    <t>EP-57-PC12</t>
  </si>
  <si>
    <t>Unidad propietaria</t>
  </si>
  <si>
    <t>Unidad Gestora</t>
  </si>
  <si>
    <t>Encuesta</t>
  </si>
  <si>
    <t xml:space="preserve">Código </t>
  </si>
  <si>
    <t>Grado de satisfacción de las consultas realizadas por los usuarios.</t>
  </si>
  <si>
    <t>G2-LICITADORES</t>
  </si>
  <si>
    <t>G3-USUARIOS</t>
  </si>
  <si>
    <t>Gestión y reservas de espacios externas (Espacios docentes y no docentes).</t>
  </si>
  <si>
    <t>Atención, reserva y gestión de espacios en el SAFYD.</t>
  </si>
  <si>
    <t>Actividades culturales</t>
  </si>
  <si>
    <t xml:space="preserve">MANTENIMIENTO </t>
  </si>
  <si>
    <t>Residuos</t>
  </si>
  <si>
    <t>Tramitación administrativa de los procedimientos de selección de plazas docentes. Tribunal.</t>
  </si>
  <si>
    <t>Tramitación administrativa de los procedimientos de selección de plazas docentes. Participantes.</t>
  </si>
  <si>
    <t>Tramitación administrativa de los procedimientos de acceso, promoción interna y provisión de vacantes. Participantes</t>
  </si>
  <si>
    <t>Tramitación administrativa de los procedimientos de acceso, promoción interna y provisión de vacantes. Tribunal.</t>
  </si>
  <si>
    <t>Tramitación de acciones formativas del PAS. Organización.</t>
  </si>
  <si>
    <t>Tramitación de acciones formativas del PAS. Formadores-Desarrollo</t>
  </si>
  <si>
    <t>EPIS</t>
  </si>
  <si>
    <t>VIGSALUD</t>
  </si>
  <si>
    <t>Obtención Certificado Digital.</t>
  </si>
  <si>
    <t>PREGUNTA AL BIBLIOTECARIO</t>
  </si>
  <si>
    <t>ALFIN</t>
  </si>
  <si>
    <t>PRÉSTAMO INTERBIBLIOTECARIO</t>
  </si>
  <si>
    <t>EP-PC06 PUBLICACIONES</t>
  </si>
  <si>
    <t>EPS_SGI01 GESTIÓN DE CONTRATOS PARA LA PRESTACIÓN DE SERVICIOS DE CARÁCTER CIENTÍFICO, TÉCNICO Y/O ARTÍSTICO O PARA EL DESARROLLO DE ACTIVIDADES ESPECÍFICAS DE FORMACIÓN (ART. 83 LOU). Encuesta dirigida  a los investigadores.</t>
  </si>
  <si>
    <t>EPS_SGI02  GESTIÓN DE CONTRATOS PARA LA PRESTACIÓN DE SERVICIOS DE CARÁCTER CIENTÍFICO, TÉCNICO Y/O ARTÍSTICO O PARA EL DESARROLLO DE ACTIVIDADES ESPECÍFICAS DE FORMACIÓN (ART. 83 LOU). Encuesta dirigida a las empresas o entidades contratantes.</t>
  </si>
  <si>
    <t>EPS_SGI03. Gestión económica-administrativa y de rendición de la cuenta justificativa de proyectos I+D y de ayudas a la investigación de carácter individual. (Investigación)</t>
  </si>
  <si>
    <t>EPS_SGI06. Encuesta postservicio de gestión de oportunidades de financiación. Proyectos del I+D+i y de ayudas a la investigación (Investigación).</t>
  </si>
  <si>
    <t>EPS_SGI07. Comercialización. Sociedad (Transferencia resultados</t>
  </si>
  <si>
    <t>EPS_SGI08. Encuesta comercialización. Investigadores. (Transferencia resultados)</t>
  </si>
  <si>
    <t>EPS_SGI09. Encuesta postservicio de convocatorias del reglamento de colaboradores con cargo a créditos de investigación. (Investigación)</t>
  </si>
  <si>
    <t>EPS_SGI10. Encuesta postservicio de convocatorias de programas de RR.HH para la incorporación en actividades de investigación (Investigación).</t>
  </si>
  <si>
    <t>EPS_SGI11. Encuesta postservicio de oportunidades de financiación. Gestoras (Investigación).</t>
  </si>
  <si>
    <t>Murphy 2.0 – Plataforma Easyvista</t>
  </si>
  <si>
    <t>Resolución Práctica de Consulta, Apoyo a la Docencia, Apoyo a la Investigación</t>
  </si>
  <si>
    <t>DISCAPACIDAD</t>
  </si>
  <si>
    <t>MOVILIDAD</t>
  </si>
  <si>
    <t>Prácticas de Empresa (Programa Ícaro)</t>
  </si>
  <si>
    <t>Solemne inauguración del curso académico.</t>
  </si>
  <si>
    <t>Solemne acto de inauguración del curso académico (Comitiva académica)</t>
  </si>
  <si>
    <t>PUMestudiantes</t>
  </si>
  <si>
    <t>PDI PUM</t>
  </si>
  <si>
    <t>CURSO CAMPUS JAÉN</t>
  </si>
  <si>
    <t>CURSO CAMPUS LINARES</t>
  </si>
  <si>
    <t>AFN</t>
  </si>
  <si>
    <t>COMPETICIONES PROPIAS</t>
  </si>
  <si>
    <t>CAU/CEU</t>
  </si>
  <si>
    <t>Gestión documental</t>
  </si>
  <si>
    <t>EP-32-PC07</t>
  </si>
  <si>
    <t>EP-33-PC07</t>
  </si>
  <si>
    <t>ACCIÓN SOCIAL</t>
  </si>
  <si>
    <t>SPE</t>
  </si>
  <si>
    <t>UTLA</t>
  </si>
  <si>
    <t>SPOD</t>
  </si>
  <si>
    <t>% Satisfacción</t>
  </si>
  <si>
    <t>Media de respuestas</t>
  </si>
  <si>
    <t>Consecuión de objtevos</t>
  </si>
  <si>
    <t>SCI</t>
  </si>
  <si>
    <t>SCPA</t>
  </si>
  <si>
    <t>UCON</t>
  </si>
  <si>
    <t>SDEP</t>
  </si>
  <si>
    <t>UACU</t>
  </si>
  <si>
    <t>UT</t>
  </si>
  <si>
    <t>SI</t>
  </si>
  <si>
    <t>SPRL</t>
  </si>
  <si>
    <t>SIAG</t>
  </si>
  <si>
    <t>BIBLIO</t>
  </si>
  <si>
    <t>SIAG (PUB)</t>
  </si>
  <si>
    <t>SGI</t>
  </si>
  <si>
    <t>EPS_SGI04. OTRI-Encuesta EBC (Transferencia de resultados)</t>
  </si>
  <si>
    <t>EPS_SGI05. OTRI-Encuesta IPR(Transferencia de resultados)</t>
  </si>
  <si>
    <t>SAYAE</t>
  </si>
  <si>
    <t>UAOG</t>
  </si>
  <si>
    <t>SAG</t>
  </si>
  <si>
    <t>Cumplimiento de objetivo/Resultado sobresaliente</t>
  </si>
  <si>
    <t>Sostener los resultados en al menos el 90%</t>
  </si>
  <si>
    <t>Sostener resultados en  al menos 4,5</t>
  </si>
  <si>
    <t>Satisfacción global sobre la mejora percibida en la prestación del servicio</t>
  </si>
  <si>
    <t>Descripción</t>
  </si>
  <si>
    <t>Trabajos de Logística y Gestión de Almacén</t>
  </si>
  <si>
    <t>Trabajos de Mantenimiento Correctivo</t>
  </si>
  <si>
    <t>Cumplimiento de obtivo/Resultados Sobresalientes</t>
  </si>
  <si>
    <t>Sostener resultados en al menos 4</t>
  </si>
  <si>
    <t>Sostener los resultados en al menos 4</t>
  </si>
  <si>
    <t>Alcanzar resultados en  al menos 4,5</t>
  </si>
  <si>
    <t>Sostener resultados en  al menos 4,2</t>
  </si>
  <si>
    <t xml:space="preserve">El objetivo propuesto a alcanzar es el 4,1 </t>
  </si>
  <si>
    <t>El objetivo propuesto a alcanzar es el 4,5</t>
  </si>
  <si>
    <t>Sostener resultados en al menos 4,6</t>
  </si>
  <si>
    <t xml:space="preserve">Desviaciones </t>
  </si>
  <si>
    <t>2015/2014</t>
  </si>
  <si>
    <t>2016/2015</t>
  </si>
  <si>
    <t>Objetivo Mejora</t>
  </si>
  <si>
    <t>Desviaciones</t>
  </si>
  <si>
    <t>Objetivos de Mejora</t>
  </si>
  <si>
    <t>EP-59-PC06</t>
  </si>
  <si>
    <t>Quejas y Sugerencias</t>
  </si>
  <si>
    <t>EP-65-PC05</t>
  </si>
  <si>
    <t>Certificaciones docentes</t>
  </si>
  <si>
    <t>Alcanzar resultados en  al menos 4</t>
  </si>
  <si>
    <t>Alcanzar los resultados en al menos el 95%</t>
  </si>
  <si>
    <t>Alcanzar resultados en  al menos 4,69</t>
  </si>
  <si>
    <t>Sostener resultados en  al menos 4,30</t>
  </si>
  <si>
    <t>El objetivo propuesto a alcanzar es el 4,40</t>
  </si>
  <si>
    <t>Mantener resultados en al menos 4</t>
  </si>
  <si>
    <t>Alcanzar un resultado de al menos el 90%</t>
  </si>
  <si>
    <t>2017/2016</t>
  </si>
  <si>
    <t>Consecuión de objetivos</t>
  </si>
  <si>
    <t>Sostener resultados en  al menos 4,51</t>
  </si>
  <si>
    <t>EG-60-PC06</t>
  </si>
  <si>
    <t>PORTAL DE TRANSPARENCIA</t>
  </si>
  <si>
    <t>Cumplimiento de obetivo/Resultado sobresaliente</t>
  </si>
  <si>
    <t>TABLA  DE SEGUIMIENTO DE LA CONSECUCIÓN DE OBJETIVOS  DE SATISFACCIÓN GLOBAL SOBRE LA MEJORA DEL SERVICIO PRESTADO. CICLO 2017/2016</t>
  </si>
  <si>
    <t>ANEXO II: PROPUESTA DEL SISTEMA DE OBJETIVOS PARA EL CONTROL Y MEJORA DE LOS RESULTADOS DE LAS ENCUESTAS POST-SERVICIO. Ciclo 2017/2018</t>
  </si>
  <si>
    <t>ANEXO II: PROPUESTA DEL SISTEMA DE OBJETIVOS PARA EL CONTROL Y MEJORA DE LOS RESULTADOS DE LAS ENCUESTAS POST-SERVICIO. Ciclo 2017-2018</t>
  </si>
  <si>
    <t>Sostener resultados en  al menos 4,3</t>
  </si>
  <si>
    <t>El objetivo propuesto a alcanzar es el 4,1</t>
  </si>
  <si>
    <t>El objetivo propuesto a alcanzar es el 4,10</t>
  </si>
  <si>
    <t>Sostener los resultados en al menos el 80%</t>
  </si>
  <si>
    <t>Carácter bienal</t>
  </si>
  <si>
    <t>2018/2017</t>
  </si>
  <si>
    <t>Cumplimiento de objetivo/Decremento límite</t>
  </si>
  <si>
    <t>EP-66-PC10</t>
  </si>
  <si>
    <t>Ventanilla</t>
  </si>
  <si>
    <t>Decremento límite</t>
  </si>
  <si>
    <t>Cumplimiento de objetivo/Resultado sobresaliente/Decremento límite</t>
  </si>
  <si>
    <t>Alcanzar niveles óptimos de satisfacción</t>
  </si>
  <si>
    <t>Sostener los resultados en al menos 90%</t>
  </si>
  <si>
    <t>&gt;=4,5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</si>
</sst>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(#,##0.00\)"/>
    <numFmt numFmtId="165" formatCode="#,##0.00\ %;\(#,##0.00\)\ %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808080"/>
      </left>
      <right style="medium">
        <color rgb="FF7F7F7F"/>
      </right>
      <top style="medium">
        <color rgb="FF808080"/>
      </top>
      <bottom/>
      <diagonal/>
    </border>
    <border>
      <left style="medium">
        <color rgb="FF808080"/>
      </left>
      <right style="medium">
        <color rgb="FF7F7F7F"/>
      </right>
      <top/>
      <bottom style="medium">
        <color rgb="FF808080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118">
    <xf numFmtId="0" fontId="0" fillId="0" borderId="0" xfId="0"/>
    <xf numFmtId="0" fontId="6" fillId="0" borderId="0" xfId="0" applyFont="1" applyAlignment="1">
      <alignment vertical="center"/>
    </xf>
    <xf numFmtId="0" fontId="0" fillId="0" borderId="6" xfId="0" applyBorder="1"/>
    <xf numFmtId="0" fontId="7" fillId="0" borderId="6" xfId="0" applyFont="1" applyBorder="1" applyAlignment="1">
      <alignment vertical="center"/>
    </xf>
    <xf numFmtId="0" fontId="9" fillId="0" borderId="0" xfId="0" applyFont="1"/>
    <xf numFmtId="0" fontId="0" fillId="0" borderId="0" xfId="0" applyAlignment="1"/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 wrapText="1"/>
    </xf>
    <xf numFmtId="9" fontId="5" fillId="0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5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0" fontId="5" fillId="0" borderId="5" xfId="1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2" fillId="0" borderId="1" xfId="0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/>
    </xf>
    <xf numFmtId="0" fontId="11" fillId="0" borderId="9" xfId="0" applyFont="1" applyFill="1" applyBorder="1"/>
    <xf numFmtId="1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abecera Vicerrectorado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482601</xdr:colOff>
      <xdr:row>13</xdr:row>
      <xdr:rowOff>104775</xdr:rowOff>
    </xdr:to>
    <xdr:sp macro="" textlink="">
      <xdr:nvSpPr>
        <xdr:cNvPr id="3" name="2 CuadroTexto"/>
        <xdr:cNvSpPr txBox="1"/>
      </xdr:nvSpPr>
      <xdr:spPr>
        <a:xfrm>
          <a:off x="0" y="676275"/>
          <a:ext cx="8864601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33</xdr:col>
      <xdr:colOff>177685</xdr:colOff>
      <xdr:row>13</xdr:row>
      <xdr:rowOff>79374</xdr:rowOff>
    </xdr:to>
    <xdr:sp macro="" textlink="">
      <xdr:nvSpPr>
        <xdr:cNvPr id="4" name="4 CuadroTexto"/>
        <xdr:cNvSpPr txBox="1"/>
      </xdr:nvSpPr>
      <xdr:spPr>
        <a:xfrm>
          <a:off x="9144000" y="676275"/>
          <a:ext cx="10845685" cy="198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215899</xdr:colOff>
      <xdr:row>3</xdr:row>
      <xdr:rowOff>174625</xdr:rowOff>
    </xdr:from>
    <xdr:to>
      <xdr:col>9</xdr:col>
      <xdr:colOff>555625</xdr:colOff>
      <xdr:row>14</xdr:row>
      <xdr:rowOff>88900</xdr:rowOff>
    </xdr:to>
    <xdr:sp macro="" textlink="">
      <xdr:nvSpPr>
        <xdr:cNvPr id="2" name="3 CuadroTexto"/>
        <xdr:cNvSpPr txBox="1"/>
      </xdr:nvSpPr>
      <xdr:spPr>
        <a:xfrm>
          <a:off x="215899" y="850900"/>
          <a:ext cx="9550401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13</xdr:col>
      <xdr:colOff>412751</xdr:colOff>
      <xdr:row>4</xdr:row>
      <xdr:rowOff>1</xdr:rowOff>
    </xdr:from>
    <xdr:to>
      <xdr:col>26</xdr:col>
      <xdr:colOff>1200036</xdr:colOff>
      <xdr:row>14</xdr:row>
      <xdr:rowOff>79375</xdr:rowOff>
    </xdr:to>
    <xdr:sp macro="" textlink="">
      <xdr:nvSpPr>
        <xdr:cNvPr id="3" name="4 CuadroTexto"/>
        <xdr:cNvSpPr txBox="1"/>
      </xdr:nvSpPr>
      <xdr:spPr>
        <a:xfrm>
          <a:off x="11147426" y="866776"/>
          <a:ext cx="11293360" cy="198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%20de%20Usuario/UJA/Datos/UJA/disco%20antiguo/SIGC-SUA/2017/Tablas%20datos%20cierre%202017/Tablas%20EP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uestas Generales"/>
      <sheetName val=" control actuaciones post"/>
      <sheetName val="Encuestas postservicio"/>
      <sheetName val="contar activas"/>
    </sheetNames>
    <sheetDataSet>
      <sheetData sheetId="0"/>
      <sheetData sheetId="1"/>
      <sheetData sheetId="2">
        <row r="6">
          <cell r="A6" t="str">
            <v>EP-01-PC01</v>
          </cell>
          <cell r="B6" t="str">
            <v>Servicio de Control Interno</v>
          </cell>
          <cell r="C6">
            <v>0.75409836065573765</v>
          </cell>
          <cell r="D6">
            <v>4.75</v>
          </cell>
          <cell r="F6">
            <v>0.73080000000000001</v>
          </cell>
          <cell r="G6">
            <v>3.79</v>
          </cell>
          <cell r="I6" t="str">
            <v>85,07%(**)</v>
          </cell>
          <cell r="J6">
            <v>3.7543859649122808</v>
          </cell>
          <cell r="K6" t="str">
            <v>-</v>
          </cell>
          <cell r="L6">
            <v>0.90700000000000003</v>
          </cell>
          <cell r="M6">
            <v>4.82</v>
          </cell>
          <cell r="N6" t="str">
            <v>-</v>
          </cell>
        </row>
        <row r="7">
          <cell r="A7" t="str">
            <v>EP-02-PC02</v>
          </cell>
          <cell r="B7" t="str">
            <v>Servicio de Contratación y Patrimonio</v>
          </cell>
          <cell r="C7">
            <v>0.2</v>
          </cell>
          <cell r="D7">
            <v>4.75</v>
          </cell>
          <cell r="E7">
            <v>5</v>
          </cell>
          <cell r="F7">
            <v>0.21049999999999999</v>
          </cell>
          <cell r="G7">
            <v>4</v>
          </cell>
          <cell r="H7">
            <v>3.67</v>
          </cell>
          <cell r="I7">
            <v>1</v>
          </cell>
          <cell r="J7">
            <v>5</v>
          </cell>
          <cell r="K7">
            <v>4.67</v>
          </cell>
          <cell r="L7" t="str">
            <v>(****)</v>
          </cell>
        </row>
        <row r="8">
          <cell r="A8" t="str">
            <v>EP-03-PC02</v>
          </cell>
          <cell r="B8" t="str">
            <v>Servicio de Contratación y Patrimonio</v>
          </cell>
          <cell r="C8">
            <v>0.31428571428571428</v>
          </cell>
          <cell r="D8">
            <v>4.2300000000000004</v>
          </cell>
          <cell r="E8">
            <v>4.2300000000000004</v>
          </cell>
          <cell r="F8">
            <v>0.14849999999999999</v>
          </cell>
          <cell r="G8">
            <v>4.13</v>
          </cell>
          <cell r="H8">
            <v>4.21</v>
          </cell>
          <cell r="I8">
            <v>0.51724137931034486</v>
          </cell>
          <cell r="J8">
            <v>4.24</v>
          </cell>
          <cell r="K8">
            <v>4.34</v>
          </cell>
          <cell r="L8">
            <v>0.60799999999999998</v>
          </cell>
          <cell r="M8">
            <v>4.07</v>
          </cell>
          <cell r="N8">
            <v>4.09</v>
          </cell>
        </row>
        <row r="9">
          <cell r="A9" t="str">
            <v>EP-04-PC02</v>
          </cell>
          <cell r="B9" t="str">
            <v>Servicio de Contratación y Patrimonio</v>
          </cell>
          <cell r="C9">
            <v>0.88</v>
          </cell>
          <cell r="D9">
            <v>4.25</v>
          </cell>
          <cell r="E9">
            <v>4</v>
          </cell>
          <cell r="F9">
            <v>0.30430000000000001</v>
          </cell>
          <cell r="G9">
            <v>4.29</v>
          </cell>
          <cell r="H9">
            <v>4.29</v>
          </cell>
          <cell r="I9">
            <v>0.55263157894736847</v>
          </cell>
          <cell r="J9">
            <v>4.33</v>
          </cell>
          <cell r="K9">
            <v>4.32</v>
          </cell>
          <cell r="L9">
            <v>0.96970000000000001</v>
          </cell>
          <cell r="M9">
            <v>4.47</v>
          </cell>
          <cell r="N9">
            <v>4.46</v>
          </cell>
        </row>
        <row r="10">
          <cell r="A10" t="str">
            <v>EP-05-PC02</v>
          </cell>
          <cell r="B10" t="str">
            <v>Servicio de Contratación y Patrimonio</v>
          </cell>
          <cell r="C10">
            <v>0.43835616438356162</v>
          </cell>
          <cell r="D10">
            <v>4.1399999999999997</v>
          </cell>
          <cell r="E10">
            <v>4.1100000000000003</v>
          </cell>
          <cell r="F10">
            <v>0.1343</v>
          </cell>
          <cell r="G10">
            <v>4.67</v>
          </cell>
          <cell r="H10">
            <v>4.78</v>
          </cell>
          <cell r="I10" t="str">
            <v>(*)</v>
          </cell>
        </row>
        <row r="11">
          <cell r="A11" t="str">
            <v>EP-06-PC03</v>
          </cell>
          <cell r="B11" t="str">
            <v>Unidad de Conserjerías</v>
          </cell>
          <cell r="C11">
            <v>0.33823529411764708</v>
          </cell>
          <cell r="D11">
            <v>4.3600000000000003</v>
          </cell>
          <cell r="E11">
            <v>4.38</v>
          </cell>
          <cell r="F11">
            <v>0.51519999999999999</v>
          </cell>
          <cell r="G11">
            <v>4.3499999999999996</v>
          </cell>
          <cell r="H11">
            <v>4.4400000000000004</v>
          </cell>
          <cell r="I11">
            <v>0.54716981132075471</v>
          </cell>
          <cell r="J11">
            <v>4.6900000000000004</v>
          </cell>
          <cell r="K11">
            <v>4.5199999999999996</v>
          </cell>
          <cell r="L11">
            <v>0.45500000000000002</v>
          </cell>
          <cell r="M11">
            <v>4.57</v>
          </cell>
          <cell r="N11">
            <v>4.37</v>
          </cell>
        </row>
        <row r="12">
          <cell r="A12" t="str">
            <v>EP-07-PC03</v>
          </cell>
          <cell r="B12" t="str">
            <v>Unidad de Conserjerías</v>
          </cell>
          <cell r="C12" t="str">
            <v>-</v>
          </cell>
          <cell r="D12" t="str">
            <v>-</v>
          </cell>
          <cell r="E12" t="str">
            <v>-</v>
          </cell>
          <cell r="I12" t="str">
            <v>(*)</v>
          </cell>
        </row>
        <row r="13">
          <cell r="A13" t="str">
            <v>EP-08-PC03</v>
          </cell>
          <cell r="B13" t="str">
            <v>Servicio de Deportes</v>
          </cell>
          <cell r="C13" t="str">
            <v>-</v>
          </cell>
          <cell r="D13">
            <v>3.55</v>
          </cell>
          <cell r="E13" t="str">
            <v>-</v>
          </cell>
          <cell r="F13">
            <v>0.1</v>
          </cell>
          <cell r="G13">
            <v>3.55</v>
          </cell>
          <cell r="I13">
            <v>5.0099999999999999E-2</v>
          </cell>
          <cell r="J13">
            <v>3.69</v>
          </cell>
          <cell r="L13" t="str">
            <v>Activa-No realizada</v>
          </cell>
        </row>
        <row r="14">
          <cell r="A14" t="str">
            <v>EP-49-PC11PC03</v>
          </cell>
          <cell r="B14" t="str">
            <v>Unidad de Actividades Culturales</v>
          </cell>
          <cell r="C14">
            <v>0.6</v>
          </cell>
          <cell r="D14">
            <v>4.82</v>
          </cell>
          <cell r="E14">
            <v>4.66</v>
          </cell>
          <cell r="F14">
            <v>0.42370000000000002</v>
          </cell>
          <cell r="G14">
            <v>4.5</v>
          </cell>
          <cell r="H14">
            <v>4.4800000000000004</v>
          </cell>
          <cell r="I14">
            <v>0.47058823529411764</v>
          </cell>
          <cell r="J14">
            <v>4.4800000000000004</v>
          </cell>
          <cell r="K14">
            <v>4.45</v>
          </cell>
          <cell r="L14">
            <v>0.26390000000000002</v>
          </cell>
          <cell r="M14">
            <v>4.53</v>
          </cell>
          <cell r="N14">
            <v>4.6900000000000004</v>
          </cell>
        </row>
        <row r="15">
          <cell r="A15" t="str">
            <v>EP-58-PC03</v>
          </cell>
          <cell r="B15" t="str">
            <v>Servicio de Obras, Mantenimiento y Vigilancia de las Instalaciones (Unidad Técnica)</v>
          </cell>
          <cell r="C15">
            <v>0.17720763723150357</v>
          </cell>
          <cell r="D15">
            <v>4.68</v>
          </cell>
          <cell r="E15">
            <v>4.74</v>
          </cell>
          <cell r="G15">
            <v>4.66</v>
          </cell>
          <cell r="H15">
            <v>4.43</v>
          </cell>
          <cell r="I15">
            <v>0.11799999999999999</v>
          </cell>
          <cell r="J15">
            <v>4.68</v>
          </cell>
          <cell r="K15">
            <v>4.38</v>
          </cell>
          <cell r="L15">
            <v>0.10100000000000001</v>
          </cell>
          <cell r="M15">
            <v>4.8</v>
          </cell>
          <cell r="N15">
            <v>4.6399999999999997</v>
          </cell>
        </row>
        <row r="16">
          <cell r="A16" t="str">
            <v>EP-09-PC04</v>
          </cell>
          <cell r="B16" t="str">
            <v>Servicio de Obras, Mantenimiento y Vigilancia de las Instalaciones (Unidad Técnica)</v>
          </cell>
          <cell r="C16">
            <v>0.10995184590690209</v>
          </cell>
          <cell r="D16">
            <v>4.59</v>
          </cell>
          <cell r="E16">
            <v>4.51</v>
          </cell>
          <cell r="G16">
            <v>4.62</v>
          </cell>
          <cell r="H16">
            <v>4.41</v>
          </cell>
          <cell r="I16">
            <v>0.125</v>
          </cell>
          <cell r="J16">
            <v>4.72</v>
          </cell>
          <cell r="K16">
            <v>4.6500000000000004</v>
          </cell>
          <cell r="L16">
            <v>0.11600000000000001</v>
          </cell>
          <cell r="M16">
            <v>4.67</v>
          </cell>
          <cell r="N16">
            <v>4.62</v>
          </cell>
        </row>
        <row r="17">
          <cell r="A17" t="str">
            <v>EP-10-PC04</v>
          </cell>
          <cell r="B17" t="str">
            <v>Servicio de Informática</v>
          </cell>
          <cell r="C17">
            <v>0.20880000000000001</v>
          </cell>
          <cell r="D17">
            <v>4.63</v>
          </cell>
          <cell r="E17" t="str">
            <v>-</v>
          </cell>
          <cell r="F17">
            <v>0.2</v>
          </cell>
          <cell r="G17">
            <v>4.6500000000000004</v>
          </cell>
          <cell r="H17" t="str">
            <v>-</v>
          </cell>
          <cell r="I17">
            <v>0.16</v>
          </cell>
          <cell r="J17">
            <v>4.68</v>
          </cell>
          <cell r="L17">
            <v>0.1472</v>
          </cell>
          <cell r="M17">
            <v>4.8099999999999996</v>
          </cell>
        </row>
        <row r="18">
          <cell r="A18" t="str">
            <v>EP-11-PC04</v>
          </cell>
          <cell r="B18" t="str">
            <v>Unidad Funcional de Técnicos de Laboratorio de Apoyo a Departamentos, Institutos y Centros de Investigación</v>
          </cell>
          <cell r="C18">
            <v>0.41580756013745707</v>
          </cell>
          <cell r="D18">
            <v>4.95</v>
          </cell>
          <cell r="E18" t="str">
            <v>-</v>
          </cell>
          <cell r="F18">
            <v>0.35</v>
          </cell>
          <cell r="G18">
            <v>4.76</v>
          </cell>
          <cell r="I18">
            <v>0.25819999999999999</v>
          </cell>
          <cell r="J18">
            <v>4.76</v>
          </cell>
          <cell r="L18">
            <v>0.2293</v>
          </cell>
          <cell r="M18">
            <v>4.96</v>
          </cell>
        </row>
        <row r="19">
          <cell r="A19" t="str">
            <v>EP-21-PC04</v>
          </cell>
          <cell r="B19" t="str">
            <v>Servicio de Prevención</v>
          </cell>
          <cell r="C19">
            <v>0.72</v>
          </cell>
          <cell r="D19">
            <v>3.94</v>
          </cell>
          <cell r="E19">
            <v>3.78</v>
          </cell>
          <cell r="F19">
            <v>0.76470000000000005</v>
          </cell>
          <cell r="G19">
            <v>4.04</v>
          </cell>
          <cell r="H19">
            <v>3.92</v>
          </cell>
          <cell r="I19">
            <v>0.47619047619047616</v>
          </cell>
          <cell r="J19">
            <v>3.9</v>
          </cell>
          <cell r="K19">
            <v>3.78</v>
          </cell>
          <cell r="L19">
            <v>0.34620000000000001</v>
          </cell>
          <cell r="M19">
            <v>4.5599999999999996</v>
          </cell>
          <cell r="N19">
            <v>4.5599999999999996</v>
          </cell>
        </row>
        <row r="20">
          <cell r="A20" t="str">
            <v>EP-13-PC05</v>
          </cell>
          <cell r="B20" t="str">
            <v>Servicio de Personal y Organización Docente</v>
          </cell>
          <cell r="C20">
            <v>0.83333333333333337</v>
          </cell>
          <cell r="D20">
            <v>4.9000000000000004</v>
          </cell>
          <cell r="E20" t="str">
            <v>-</v>
          </cell>
          <cell r="I20">
            <v>0.68289999999999995</v>
          </cell>
          <cell r="L20" t="str">
            <v>Activa-No realizada</v>
          </cell>
        </row>
        <row r="21">
          <cell r="A21" t="str">
            <v>EP-12-PC05</v>
          </cell>
          <cell r="B21" t="str">
            <v>Servicio de Personal y Organización Docente</v>
          </cell>
          <cell r="C21">
            <v>1</v>
          </cell>
          <cell r="D21">
            <v>4.8</v>
          </cell>
          <cell r="E21" t="str">
            <v>-</v>
          </cell>
          <cell r="I21" t="str">
            <v>SD-Sin informe</v>
          </cell>
          <cell r="L21" t="str">
            <v>Activa-No realizada</v>
          </cell>
        </row>
        <row r="22">
          <cell r="A22" t="str">
            <v>EP-14-PC05</v>
          </cell>
          <cell r="B22" t="str">
            <v>Servicio de Personal y Organización Docente</v>
          </cell>
          <cell r="C22">
            <v>0.6</v>
          </cell>
          <cell r="D22">
            <v>4.41</v>
          </cell>
          <cell r="E22" t="str">
            <v>-</v>
          </cell>
          <cell r="F22">
            <v>1</v>
          </cell>
          <cell r="G22">
            <v>4.87</v>
          </cell>
          <cell r="I22">
            <v>0.90910000000000002</v>
          </cell>
          <cell r="J22">
            <v>4.34</v>
          </cell>
          <cell r="L22" t="str">
            <v>Activa-No realizada</v>
          </cell>
        </row>
        <row r="23">
          <cell r="A23" t="str">
            <v>EP-15-PC05</v>
          </cell>
          <cell r="B23" t="str">
            <v>Servicio de Personal y Organización Docente</v>
          </cell>
          <cell r="C23" t="str">
            <v>-</v>
          </cell>
          <cell r="D23">
            <v>4.1900000000000004</v>
          </cell>
          <cell r="E23" t="str">
            <v>-</v>
          </cell>
          <cell r="F23">
            <v>1</v>
          </cell>
          <cell r="G23">
            <v>4.83</v>
          </cell>
          <cell r="I23">
            <v>0.68289999999999995</v>
          </cell>
          <cell r="J23">
            <v>4.49</v>
          </cell>
          <cell r="L23" t="str">
            <v>Activa-No realizada</v>
          </cell>
        </row>
        <row r="24">
          <cell r="A24" t="str">
            <v>EP-16-PC05</v>
          </cell>
          <cell r="B24" t="str">
            <v>Servicio de Personal y Organización Docente</v>
          </cell>
          <cell r="C24" t="str">
            <v>-</v>
          </cell>
          <cell r="D24" t="str">
            <v>-</v>
          </cell>
          <cell r="E24" t="str">
            <v>-</v>
          </cell>
          <cell r="G24">
            <v>4.24</v>
          </cell>
          <cell r="J24">
            <v>4.09</v>
          </cell>
          <cell r="L24">
            <v>0.44829999999999998</v>
          </cell>
          <cell r="M24">
            <v>4.7</v>
          </cell>
        </row>
        <row r="25">
          <cell r="A25" t="str">
            <v>EP-17-PC05</v>
          </cell>
          <cell r="B25" t="str">
            <v>Servicio de Personal y Organización Docente</v>
          </cell>
          <cell r="C25" t="str">
            <v>-</v>
          </cell>
          <cell r="D25" t="str">
            <v>-</v>
          </cell>
          <cell r="E25" t="str">
            <v>-</v>
          </cell>
          <cell r="G25">
            <v>2.75</v>
          </cell>
          <cell r="J25">
            <v>2.76</v>
          </cell>
          <cell r="L25">
            <v>0.85050000000000003</v>
          </cell>
          <cell r="M25">
            <v>4.21</v>
          </cell>
        </row>
        <row r="26">
          <cell r="A26" t="str">
            <v>EP-65-PC05</v>
          </cell>
          <cell r="B26" t="str">
            <v>Servicio de Personal y Organización Docente</v>
          </cell>
          <cell r="I26">
            <v>0.29349999999999998</v>
          </cell>
          <cell r="J26">
            <v>4.93</v>
          </cell>
          <cell r="M26">
            <v>4.92</v>
          </cell>
        </row>
        <row r="27">
          <cell r="A27" t="str">
            <v>EP-64-PC05</v>
          </cell>
          <cell r="B27" t="str">
            <v>Servicio de Personal y Organización Docente</v>
          </cell>
          <cell r="F27">
            <v>0.39269999999999999</v>
          </cell>
          <cell r="G27">
            <v>3.77</v>
          </cell>
          <cell r="H27" t="str">
            <v>-</v>
          </cell>
          <cell r="I27">
            <v>0.51</v>
          </cell>
          <cell r="J27">
            <v>4.32</v>
          </cell>
          <cell r="L27">
            <v>0.4647</v>
          </cell>
          <cell r="M27">
            <v>4.2</v>
          </cell>
        </row>
        <row r="28">
          <cell r="A28" t="str">
            <v>EP-18-PC05</v>
          </cell>
          <cell r="B28" t="str">
            <v>Servicio de Prevención</v>
          </cell>
          <cell r="C28">
            <v>0.37062937062937062</v>
          </cell>
          <cell r="D28">
            <v>4.2333333333333334</v>
          </cell>
          <cell r="E28" t="str">
            <v>-</v>
          </cell>
          <cell r="F28">
            <v>0.57930000000000004</v>
          </cell>
          <cell r="G28">
            <v>4.17</v>
          </cell>
          <cell r="H28" t="str">
            <v>-</v>
          </cell>
          <cell r="I28">
            <v>0.46250000000000002</v>
          </cell>
          <cell r="J28">
            <v>4.3299999999999992</v>
          </cell>
          <cell r="K28" t="str">
            <v>-</v>
          </cell>
          <cell r="L28">
            <v>0.3765</v>
          </cell>
          <cell r="M28">
            <v>4.1399999999999997</v>
          </cell>
          <cell r="N28" t="str">
            <v>-</v>
          </cell>
        </row>
        <row r="29">
          <cell r="A29" t="str">
            <v>EP-22-PC05</v>
          </cell>
          <cell r="B29" t="str">
            <v>Servicio de Prevención</v>
          </cell>
          <cell r="C29">
            <v>0.3931203931203931</v>
          </cell>
          <cell r="D29">
            <v>4.3</v>
          </cell>
          <cell r="E29" t="str">
            <v>-</v>
          </cell>
          <cell r="F29">
            <v>0.45</v>
          </cell>
          <cell r="G29">
            <v>4.46</v>
          </cell>
          <cell r="H29" t="str">
            <v>-</v>
          </cell>
          <cell r="I29">
            <v>0.35813148788927335</v>
          </cell>
          <cell r="J29">
            <v>4.42</v>
          </cell>
          <cell r="K29" t="str">
            <v>-</v>
          </cell>
          <cell r="L29">
            <v>0.40310000000000001</v>
          </cell>
          <cell r="M29">
            <v>4.38</v>
          </cell>
          <cell r="N29" t="str">
            <v>-</v>
          </cell>
        </row>
        <row r="30">
          <cell r="A30" t="str">
            <v>EP-20-PC05</v>
          </cell>
          <cell r="B30" t="str">
            <v>Servicio de Prevención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I30" t="str">
            <v>SD-Sin informe</v>
          </cell>
          <cell r="L30" t="str">
            <v>No activa</v>
          </cell>
        </row>
        <row r="31">
          <cell r="A31" t="str">
            <v>EP-19-PC05</v>
          </cell>
          <cell r="B31" t="str">
            <v>Servicio de Prevención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I31" t="str">
            <v>SD-Sin informe</v>
          </cell>
          <cell r="L31" t="str">
            <v>No activa</v>
          </cell>
        </row>
        <row r="32">
          <cell r="A32" t="str">
            <v>EP-26-PC06</v>
          </cell>
          <cell r="B32" t="str">
            <v>Servicio de Información y Asuntos Generales</v>
          </cell>
          <cell r="C32">
            <v>0.84090909090909094</v>
          </cell>
          <cell r="D32">
            <v>4.7555040556199302</v>
          </cell>
          <cell r="E32" t="str">
            <v>-</v>
          </cell>
          <cell r="F32">
            <v>0.36249999999999999</v>
          </cell>
          <cell r="G32">
            <v>4.8099999999999996</v>
          </cell>
          <cell r="H32" t="str">
            <v>-</v>
          </cell>
          <cell r="I32">
            <v>0.83819999999999995</v>
          </cell>
          <cell r="J32">
            <v>4.8499999999999996</v>
          </cell>
          <cell r="L32">
            <v>0.56969999999999998</v>
          </cell>
          <cell r="M32">
            <v>4.8899999999999997</v>
          </cell>
        </row>
        <row r="33">
          <cell r="A33" t="str">
            <v>EP-23-PC06</v>
          </cell>
          <cell r="B33" t="str">
            <v>Biblioteca</v>
          </cell>
          <cell r="C33">
            <v>0.20297029702970298</v>
          </cell>
          <cell r="D33" t="str">
            <v>-</v>
          </cell>
          <cell r="E33" t="str">
            <v>-</v>
          </cell>
          <cell r="F33">
            <v>0.21629999999999999</v>
          </cell>
          <cell r="I33">
            <v>0.44796380090497739</v>
          </cell>
          <cell r="J33">
            <v>4.25</v>
          </cell>
          <cell r="K33" t="str">
            <v>-</v>
          </cell>
          <cell r="L33">
            <v>0.14180000000000001</v>
          </cell>
          <cell r="M33">
            <v>4.5599999999999996</v>
          </cell>
        </row>
        <row r="34">
          <cell r="A34" t="str">
            <v>EP-24-PC06</v>
          </cell>
          <cell r="B34" t="str">
            <v>Biblioteca</v>
          </cell>
          <cell r="C34" t="str">
            <v>-</v>
          </cell>
          <cell r="D34" t="str">
            <v>-</v>
          </cell>
          <cell r="E34" t="str">
            <v>-</v>
          </cell>
          <cell r="F34">
            <v>0.42699999999999999</v>
          </cell>
          <cell r="I34">
            <v>0.46500000000000002</v>
          </cell>
          <cell r="L34">
            <v>0.41599999999999998</v>
          </cell>
          <cell r="M34" t="str">
            <v>-</v>
          </cell>
          <cell r="N34" t="str">
            <v>-</v>
          </cell>
        </row>
        <row r="35">
          <cell r="A35" t="str">
            <v>EP-61-PC06</v>
          </cell>
          <cell r="B35" t="str">
            <v>Biblioteca</v>
          </cell>
          <cell r="F35">
            <v>0.41789999999999999</v>
          </cell>
          <cell r="G35">
            <v>4.8499999999999996</v>
          </cell>
          <cell r="I35">
            <v>0.98969072164948457</v>
          </cell>
          <cell r="J35" t="str">
            <v>-</v>
          </cell>
          <cell r="K35" t="str">
            <v>-</v>
          </cell>
          <cell r="L35">
            <v>0.32669999999999999</v>
          </cell>
          <cell r="M35" t="str">
            <v>-</v>
          </cell>
          <cell r="N35" t="str">
            <v>-</v>
          </cell>
        </row>
        <row r="36">
          <cell r="A36" t="str">
            <v>EP-27-PC06</v>
          </cell>
          <cell r="B36" t="str">
            <v>Servicio de Información y Asuntos Generales (Unidad de Publicaciones)</v>
          </cell>
          <cell r="C36">
            <v>0.38356164383561642</v>
          </cell>
          <cell r="D36">
            <v>4.78</v>
          </cell>
          <cell r="E36">
            <v>4.5</v>
          </cell>
          <cell r="F36">
            <v>0.61429999999999996</v>
          </cell>
          <cell r="G36">
            <v>4.5599999999999996</v>
          </cell>
          <cell r="H36">
            <v>4.47</v>
          </cell>
          <cell r="I36">
            <v>0.43283582089552236</v>
          </cell>
          <cell r="J36">
            <v>4.6900000000000004</v>
          </cell>
          <cell r="K36">
            <v>4.76</v>
          </cell>
          <cell r="L36">
            <v>0.2545</v>
          </cell>
          <cell r="M36">
            <v>4.5</v>
          </cell>
          <cell r="N36">
            <v>4.57</v>
          </cell>
        </row>
        <row r="37">
          <cell r="A37" t="str">
            <v>EP-25-PC06</v>
          </cell>
          <cell r="B37" t="str">
            <v>Unidad Funcional de Apoyo a Órganos de Gobierno (Servicio Jurídico)</v>
          </cell>
          <cell r="C37">
            <v>0.33333333333333331</v>
          </cell>
          <cell r="D37">
            <v>4.5</v>
          </cell>
          <cell r="E37">
            <v>4.5</v>
          </cell>
          <cell r="F37" t="str">
            <v>(***)</v>
          </cell>
        </row>
        <row r="38">
          <cell r="A38" t="str">
            <v>EP-28-PC06</v>
          </cell>
          <cell r="B38" t="str">
            <v>Servicio de Planificación y Evaluación</v>
          </cell>
          <cell r="C38">
            <v>0.16</v>
          </cell>
          <cell r="E38" t="str">
            <v>-</v>
          </cell>
          <cell r="F38" t="str">
            <v>-</v>
          </cell>
          <cell r="G38" t="str">
            <v>-</v>
          </cell>
          <cell r="I38" t="str">
            <v>(*)</v>
          </cell>
        </row>
        <row r="39">
          <cell r="A39" t="str">
            <v>EP-59-PC06</v>
          </cell>
          <cell r="B39" t="str">
            <v>Servicio de Información y Asuntos Generales</v>
          </cell>
          <cell r="I39" t="str">
            <v>-</v>
          </cell>
          <cell r="J39">
            <v>2.2999999999999998</v>
          </cell>
          <cell r="K39" t="str">
            <v>-</v>
          </cell>
          <cell r="L39" t="str">
            <v>-</v>
          </cell>
          <cell r="M39">
            <v>1.8</v>
          </cell>
          <cell r="N39" t="str">
            <v>-</v>
          </cell>
        </row>
        <row r="40">
          <cell r="A40" t="str">
            <v>EP-60-PC06</v>
          </cell>
          <cell r="B40" t="str">
            <v>Servicio de Información y Asuntos Generales</v>
          </cell>
          <cell r="I40" t="str">
            <v>SD-Sin informe</v>
          </cell>
          <cell r="J40" t="str">
            <v>SD-Sin informe</v>
          </cell>
          <cell r="K40" t="str">
            <v>SD-Sin informe</v>
          </cell>
          <cell r="L40" t="str">
            <v>-</v>
          </cell>
          <cell r="M40">
            <v>4</v>
          </cell>
          <cell r="N40" t="str">
            <v>-</v>
          </cell>
        </row>
        <row r="41">
          <cell r="A41" t="str">
            <v>EP-29-PC07</v>
          </cell>
          <cell r="B41" t="str">
            <v>Servicio de Gestión de la Investigación</v>
          </cell>
          <cell r="C41">
            <v>0.41</v>
          </cell>
          <cell r="D41">
            <v>4.58</v>
          </cell>
          <cell r="E41" t="str">
            <v>-</v>
          </cell>
          <cell r="F41">
            <v>0.33329999999999999</v>
          </cell>
          <cell r="G41">
            <v>4.7699999999999996</v>
          </cell>
          <cell r="I41">
            <v>0.20430107526881722</v>
          </cell>
          <cell r="J41">
            <v>4.5999999999999996</v>
          </cell>
          <cell r="K41" t="str">
            <v>-</v>
          </cell>
          <cell r="L41">
            <v>0.21529999999999999</v>
          </cell>
          <cell r="M41">
            <v>4.7300000000000004</v>
          </cell>
        </row>
        <row r="42">
          <cell r="A42" t="str">
            <v>EP-30-PC07</v>
          </cell>
          <cell r="B42" t="str">
            <v>Servicio de Gestión de la Investigación</v>
          </cell>
          <cell r="C42">
            <v>0.42380000000000001</v>
          </cell>
          <cell r="D42">
            <v>4.76</v>
          </cell>
          <cell r="E42" t="str">
            <v>-</v>
          </cell>
          <cell r="F42">
            <v>0.16769999999999999</v>
          </cell>
          <cell r="G42">
            <v>4.8899999999999997</v>
          </cell>
          <cell r="I42">
            <v>0.58695652173913049</v>
          </cell>
          <cell r="J42">
            <v>4.8933333333333335</v>
          </cell>
          <cell r="K42" t="str">
            <v>-</v>
          </cell>
          <cell r="L42">
            <v>0.33600000000000002</v>
          </cell>
          <cell r="M42">
            <v>4.8099999999999996</v>
          </cell>
        </row>
        <row r="43">
          <cell r="A43" t="str">
            <v>EP-31-PC07</v>
          </cell>
          <cell r="B43" t="str">
            <v>Servicio de Gestión de la Investigación</v>
          </cell>
          <cell r="C43">
            <v>0.31351351351351353</v>
          </cell>
          <cell r="D43">
            <v>4.5599999999999996</v>
          </cell>
          <cell r="E43" t="str">
            <v>-</v>
          </cell>
          <cell r="F43">
            <v>0.375</v>
          </cell>
          <cell r="G43">
            <v>4.62</v>
          </cell>
          <cell r="I43" t="str">
            <v>SD-Sin informe</v>
          </cell>
          <cell r="L43">
            <v>0.32919999999999999</v>
          </cell>
          <cell r="M43">
            <v>4.67</v>
          </cell>
        </row>
        <row r="44">
          <cell r="A44" t="str">
            <v>EP-32-PC07</v>
          </cell>
          <cell r="B44" t="str">
            <v>Servicio de Gestión de la Investigación</v>
          </cell>
          <cell r="C44" t="str">
            <v>-</v>
          </cell>
          <cell r="D44" t="str">
            <v>-</v>
          </cell>
          <cell r="E44" t="str">
            <v>-</v>
          </cell>
          <cell r="I44">
            <v>1</v>
          </cell>
          <cell r="J44">
            <v>4.3999999999999995</v>
          </cell>
          <cell r="L44" t="str">
            <v>SD-Sin informe</v>
          </cell>
        </row>
        <row r="45">
          <cell r="A45" t="str">
            <v>EP-33-PC07</v>
          </cell>
          <cell r="B45" t="str">
            <v>Servicio de Gestión de la Investigación</v>
          </cell>
          <cell r="C45">
            <v>1</v>
          </cell>
          <cell r="D45">
            <v>4.95</v>
          </cell>
          <cell r="E45" t="str">
            <v>-</v>
          </cell>
          <cell r="I45">
            <v>0.5</v>
          </cell>
          <cell r="J45">
            <v>4.8099999999999996</v>
          </cell>
          <cell r="K45" t="str">
            <v>-</v>
          </cell>
          <cell r="L45">
            <v>0.55559999999999998</v>
          </cell>
          <cell r="M45">
            <v>5</v>
          </cell>
        </row>
        <row r="46">
          <cell r="A46" t="str">
            <v>EP-34-PC07</v>
          </cell>
          <cell r="B46" t="str">
            <v>Servicio de Gestión de la Investigación</v>
          </cell>
          <cell r="C46">
            <v>0.62698412698412698</v>
          </cell>
          <cell r="D46">
            <v>4.58</v>
          </cell>
          <cell r="E46" t="str">
            <v>-</v>
          </cell>
          <cell r="F46">
            <v>0.4425</v>
          </cell>
          <cell r="G46">
            <v>4.51</v>
          </cell>
          <cell r="I46">
            <v>0.71186440677966101</v>
          </cell>
          <cell r="J46">
            <v>4.7699999999999996</v>
          </cell>
          <cell r="K46" t="str">
            <v>-</v>
          </cell>
          <cell r="L46">
            <v>0.77029999999999998</v>
          </cell>
          <cell r="M46">
            <v>4.8</v>
          </cell>
        </row>
        <row r="47">
          <cell r="A47" t="str">
            <v>EP-35-PC07</v>
          </cell>
          <cell r="B47" t="str">
            <v>Servicio de Gestión de la Investigación</v>
          </cell>
          <cell r="C47">
            <v>0.3611111111111111</v>
          </cell>
          <cell r="D47">
            <v>4.59</v>
          </cell>
          <cell r="E47" t="str">
            <v>-</v>
          </cell>
          <cell r="F47" t="str">
            <v>(No activa)</v>
          </cell>
        </row>
        <row r="48">
          <cell r="A48" t="str">
            <v>EP-36-PC07</v>
          </cell>
          <cell r="B48" t="str">
            <v>Servicio de Gestión de la Investigación</v>
          </cell>
          <cell r="C48">
            <v>0.31034482758620691</v>
          </cell>
          <cell r="D48">
            <v>4.58</v>
          </cell>
          <cell r="E48" t="str">
            <v>-</v>
          </cell>
          <cell r="F48" t="str">
            <v>(No activa)</v>
          </cell>
        </row>
        <row r="49">
          <cell r="A49" t="str">
            <v>EP-37-PC07</v>
          </cell>
          <cell r="B49" t="str">
            <v>Servicio de Gestión de la Investigación</v>
          </cell>
          <cell r="C49">
            <v>0.44736842105263158</v>
          </cell>
          <cell r="D49">
            <v>4.32</v>
          </cell>
          <cell r="E49" t="str">
            <v>-</v>
          </cell>
          <cell r="I49">
            <v>0.52239999999999998</v>
          </cell>
          <cell r="J49">
            <v>4.2303370786516856</v>
          </cell>
          <cell r="L49" t="str">
            <v>-</v>
          </cell>
          <cell r="M49">
            <v>4.24</v>
          </cell>
          <cell r="N49" t="str">
            <v>-</v>
          </cell>
        </row>
        <row r="50">
          <cell r="A50" t="str">
            <v>EP-38-PC07</v>
          </cell>
          <cell r="B50" t="str">
            <v>Servicio de Gestión de la Investigación</v>
          </cell>
          <cell r="C50">
            <v>0.33333333333333331</v>
          </cell>
          <cell r="D50">
            <v>4.5</v>
          </cell>
          <cell r="E50" t="str">
            <v>-</v>
          </cell>
          <cell r="F50">
            <v>8.1100000000000005E-2</v>
          </cell>
          <cell r="G50">
            <v>4.83</v>
          </cell>
          <cell r="I50">
            <v>0.65217391304347827</v>
          </cell>
          <cell r="J50">
            <v>4.25</v>
          </cell>
          <cell r="L50" t="str">
            <v>SD-Sin informe</v>
          </cell>
        </row>
        <row r="51">
          <cell r="A51" t="str">
            <v>EP-62-PC07</v>
          </cell>
          <cell r="B51" t="str">
            <v>Servicio de Gestión de la Investigación</v>
          </cell>
          <cell r="C51">
            <v>0.44217687074829931</v>
          </cell>
          <cell r="D51">
            <v>4.26</v>
          </cell>
          <cell r="E51" t="str">
            <v>-</v>
          </cell>
          <cell r="I51">
            <v>0.5</v>
          </cell>
          <cell r="J51">
            <v>4.7</v>
          </cell>
          <cell r="L51">
            <v>0.36990000000000001</v>
          </cell>
          <cell r="M51">
            <v>4.63</v>
          </cell>
        </row>
        <row r="52">
          <cell r="A52" t="str">
            <v>EP-63-PC07</v>
          </cell>
          <cell r="B52" t="str">
            <v>Servicio de Gestión de la Investigación</v>
          </cell>
          <cell r="C52">
            <v>6.2062062062062065E-2</v>
          </cell>
          <cell r="D52">
            <v>3.75</v>
          </cell>
          <cell r="E52" t="str">
            <v>-</v>
          </cell>
          <cell r="F52">
            <v>7.0099999999999996E-2</v>
          </cell>
          <cell r="G52">
            <v>3.75</v>
          </cell>
          <cell r="I52" t="str">
            <v>SD-Sin informe</v>
          </cell>
          <cell r="L52" t="str">
            <v>No activa</v>
          </cell>
        </row>
        <row r="53">
          <cell r="A53" t="str">
            <v>EP-39-PC08</v>
          </cell>
          <cell r="B53" t="str">
            <v>Servicio de Informática</v>
          </cell>
          <cell r="C53">
            <v>0.28210000000000002</v>
          </cell>
          <cell r="D53">
            <v>4.78</v>
          </cell>
          <cell r="E53" t="str">
            <v>-</v>
          </cell>
          <cell r="F53">
            <v>0.21</v>
          </cell>
          <cell r="G53">
            <v>4.66</v>
          </cell>
          <cell r="I53">
            <v>0.17</v>
          </cell>
          <cell r="J53">
            <v>4.8499999999999996</v>
          </cell>
          <cell r="L53">
            <v>0.18290000000000001</v>
          </cell>
          <cell r="M53">
            <v>4.91</v>
          </cell>
        </row>
        <row r="54">
          <cell r="A54" t="str">
            <v>EP-40-PC08</v>
          </cell>
          <cell r="B54" t="str">
            <v>Centro de Instrumentación Científico-Técnica</v>
          </cell>
          <cell r="C54">
            <v>6.6819795364376697E-3</v>
          </cell>
          <cell r="D54">
            <v>4.6399999999999997</v>
          </cell>
          <cell r="E54" t="str">
            <v>-</v>
          </cell>
          <cell r="F54">
            <v>2.6499999999999999E-2</v>
          </cell>
          <cell r="G54">
            <v>4.88</v>
          </cell>
          <cell r="I54" t="str">
            <v>100%(*)</v>
          </cell>
          <cell r="J54" t="str">
            <v>4,79(*)</v>
          </cell>
          <cell r="K54" t="str">
            <v>-</v>
          </cell>
          <cell r="L54" t="str">
            <v>(*)</v>
          </cell>
        </row>
        <row r="55">
          <cell r="A55" t="str">
            <v>EP-41-PC08</v>
          </cell>
          <cell r="B55" t="str">
            <v>Centro de Instrumentación Científico-Técnica</v>
          </cell>
          <cell r="C55">
            <v>4.2908224076281289E-2</v>
          </cell>
          <cell r="D55">
            <v>4.68</v>
          </cell>
          <cell r="E55" t="str">
            <v>-</v>
          </cell>
          <cell r="F55">
            <v>0.1171</v>
          </cell>
          <cell r="G55">
            <v>4.7699999999999996</v>
          </cell>
          <cell r="H55" t="str">
            <v>-</v>
          </cell>
          <cell r="I55" t="str">
            <v>100%(*)</v>
          </cell>
          <cell r="J55" t="str">
            <v>4,9(*)</v>
          </cell>
          <cell r="K55" t="str">
            <v>-</v>
          </cell>
          <cell r="L55" t="str">
            <v>(*)</v>
          </cell>
        </row>
        <row r="56">
          <cell r="A56" t="str">
            <v>EP-42-PC08</v>
          </cell>
          <cell r="B56" t="str">
            <v>Unidad Funcional de Técnicos de Laboratorio de Apoyo a Departamentos, Institutos y Centros de Investigación</v>
          </cell>
          <cell r="C56">
            <v>0.32225623087013555</v>
          </cell>
          <cell r="D56">
            <v>4.7300000000000004</v>
          </cell>
          <cell r="E56" t="str">
            <v>-</v>
          </cell>
          <cell r="F56">
            <v>0.34910000000000002</v>
          </cell>
          <cell r="G56">
            <v>4.76</v>
          </cell>
          <cell r="H56" t="str">
            <v>-</v>
          </cell>
          <cell r="I56">
            <v>0.25819999999999999</v>
          </cell>
          <cell r="J56">
            <v>4.76</v>
          </cell>
          <cell r="L56">
            <v>0.31929999999999997</v>
          </cell>
          <cell r="M56">
            <v>4.8499999999999996</v>
          </cell>
        </row>
        <row r="57">
          <cell r="A57" t="str">
            <v>EP-45-PC10</v>
          </cell>
          <cell r="B57" t="str">
            <v>Servicio de Atención y Ayudas al Estudiante</v>
          </cell>
          <cell r="C57" t="str">
            <v>-</v>
          </cell>
          <cell r="E57" t="str">
            <v>-</v>
          </cell>
          <cell r="I57" t="str">
            <v>SD-Sin informe</v>
          </cell>
          <cell r="L57" t="str">
            <v>-</v>
          </cell>
          <cell r="M57">
            <v>3.92</v>
          </cell>
          <cell r="N57" t="str">
            <v>-</v>
          </cell>
        </row>
        <row r="58">
          <cell r="A58" t="str">
            <v>EP-44-PC10</v>
          </cell>
          <cell r="B58" t="str">
            <v>Servicio de Atención y Ayudas al Estudiante</v>
          </cell>
          <cell r="C58" t="str">
            <v>-</v>
          </cell>
          <cell r="D58">
            <v>3.9</v>
          </cell>
          <cell r="E58" t="str">
            <v>-</v>
          </cell>
          <cell r="G58">
            <v>4.7</v>
          </cell>
          <cell r="J58">
            <v>4.5999999999999996</v>
          </cell>
          <cell r="M58">
            <v>4.2300000000000004</v>
          </cell>
        </row>
        <row r="59">
          <cell r="A59" t="str">
            <v>EP-43-PC10</v>
          </cell>
          <cell r="B59" t="str">
            <v>Servicio de Atención y Ayudas al Estudiante</v>
          </cell>
          <cell r="C59" t="str">
            <v>-</v>
          </cell>
          <cell r="D59">
            <v>3.65</v>
          </cell>
          <cell r="E59" t="str">
            <v>-</v>
          </cell>
          <cell r="G59">
            <v>4.3334999999999999</v>
          </cell>
          <cell r="J59">
            <v>4.2840000000000007</v>
          </cell>
          <cell r="M59">
            <v>4.09</v>
          </cell>
        </row>
        <row r="60">
          <cell r="A60" t="str">
            <v>EP-48-PC11</v>
          </cell>
          <cell r="B60" t="str">
            <v>Unidad Funcional de Apoyo a Órganos de Gobierno</v>
          </cell>
          <cell r="C60">
            <v>0.41747572815533979</v>
          </cell>
          <cell r="D60">
            <v>4.578125</v>
          </cell>
          <cell r="E60" t="str">
            <v>-</v>
          </cell>
          <cell r="F60" t="str">
            <v>-</v>
          </cell>
          <cell r="G60" t="str">
            <v>-</v>
          </cell>
          <cell r="I60" t="str">
            <v>-</v>
          </cell>
          <cell r="J60" t="str">
            <v>-</v>
          </cell>
          <cell r="L60" t="str">
            <v>No activa</v>
          </cell>
        </row>
        <row r="61">
          <cell r="A61" t="str">
            <v>EP-46-PC11</v>
          </cell>
          <cell r="B61" t="str">
            <v>Unidad Funcional de Apoyo a Órganos de Gobierno</v>
          </cell>
          <cell r="C61">
            <v>0.17543859649122806</v>
          </cell>
          <cell r="D61">
            <v>4.2333333333333334</v>
          </cell>
          <cell r="E61" t="str">
            <v>-</v>
          </cell>
          <cell r="F61">
            <v>0.2326</v>
          </cell>
          <cell r="G61">
            <v>4.5</v>
          </cell>
          <cell r="I61">
            <v>0.20680000000000001</v>
          </cell>
          <cell r="J61">
            <v>4.51</v>
          </cell>
          <cell r="K61" t="str">
            <v>-</v>
          </cell>
          <cell r="L61">
            <v>0.2581</v>
          </cell>
          <cell r="M61">
            <v>4.42</v>
          </cell>
          <cell r="N61" t="str">
            <v>-</v>
          </cell>
        </row>
        <row r="62">
          <cell r="A62" t="str">
            <v>EP-47-PC11</v>
          </cell>
          <cell r="B62" t="str">
            <v>Unidad Funcional de Apoyo a Órganos de Gobierno</v>
          </cell>
          <cell r="C62">
            <v>0.3888888888888889</v>
          </cell>
          <cell r="D62">
            <v>4.4400000000000004</v>
          </cell>
          <cell r="E62" t="str">
            <v>-</v>
          </cell>
          <cell r="F62">
            <v>0.38100000000000001</v>
          </cell>
          <cell r="G62">
            <v>4.58</v>
          </cell>
          <cell r="I62">
            <v>0.35439999999999999</v>
          </cell>
          <cell r="J62">
            <v>4.3899999999999997</v>
          </cell>
          <cell r="K62" t="str">
            <v>-</v>
          </cell>
          <cell r="L62">
            <v>0.41239999999999999</v>
          </cell>
          <cell r="M62">
            <v>4.75</v>
          </cell>
        </row>
        <row r="63">
          <cell r="A63" t="str">
            <v>EP-50-PC11</v>
          </cell>
          <cell r="B63" t="str">
            <v>Unidad de Actividades Culturales</v>
          </cell>
          <cell r="C63">
            <v>0.33827893175074186</v>
          </cell>
          <cell r="D63">
            <v>4.37</v>
          </cell>
          <cell r="E63">
            <v>4.3099999999999996</v>
          </cell>
          <cell r="F63">
            <v>0.43090000000000001</v>
          </cell>
          <cell r="G63">
            <v>4.21</v>
          </cell>
          <cell r="H63">
            <v>4.21</v>
          </cell>
          <cell r="I63">
            <v>0.29411764705882354</v>
          </cell>
          <cell r="J63">
            <v>4.43</v>
          </cell>
          <cell r="K63">
            <v>4.3499999999999996</v>
          </cell>
          <cell r="L63">
            <v>0.24890000000000001</v>
          </cell>
          <cell r="M63">
            <v>4.3499999999999996</v>
          </cell>
          <cell r="N63">
            <v>4.25</v>
          </cell>
        </row>
        <row r="64">
          <cell r="A64" t="str">
            <v>EP-51-PC11</v>
          </cell>
          <cell r="B64" t="str">
            <v>Unidad de Actividades Culturales</v>
          </cell>
          <cell r="C64">
            <v>1</v>
          </cell>
          <cell r="D64">
            <v>4.72</v>
          </cell>
          <cell r="E64">
            <v>4.7</v>
          </cell>
          <cell r="F64">
            <v>0.76919999999999999</v>
          </cell>
          <cell r="G64">
            <v>4.83</v>
          </cell>
          <cell r="H64">
            <v>4.75</v>
          </cell>
          <cell r="I64">
            <v>0.5636363636363636</v>
          </cell>
          <cell r="J64">
            <v>4.8</v>
          </cell>
          <cell r="K64">
            <v>4.67</v>
          </cell>
          <cell r="L64">
            <v>0.62749999999999995</v>
          </cell>
          <cell r="M64">
            <v>4.58</v>
          </cell>
          <cell r="N64">
            <v>4.55</v>
          </cell>
        </row>
        <row r="65">
          <cell r="A65" t="str">
            <v>EP-52-PC11</v>
          </cell>
          <cell r="B65" t="str">
            <v>Servicio de Deportes</v>
          </cell>
          <cell r="C65" t="str">
            <v>-</v>
          </cell>
          <cell r="D65">
            <v>4.28</v>
          </cell>
          <cell r="E65" t="str">
            <v>-</v>
          </cell>
          <cell r="G65">
            <v>4.26</v>
          </cell>
          <cell r="I65">
            <v>0.22053231939163498</v>
          </cell>
          <cell r="J65">
            <v>4.41</v>
          </cell>
          <cell r="L65">
            <v>0.18</v>
          </cell>
          <cell r="M65">
            <v>4.33</v>
          </cell>
        </row>
        <row r="66">
          <cell r="A66" t="str">
            <v>EP-53-PC11</v>
          </cell>
          <cell r="B66" t="str">
            <v>Servicio de Deportes</v>
          </cell>
          <cell r="C66" t="str">
            <v>-</v>
          </cell>
          <cell r="D66">
            <v>4.6500000000000004</v>
          </cell>
          <cell r="E66" t="str">
            <v>-</v>
          </cell>
          <cell r="G66">
            <v>3.88</v>
          </cell>
          <cell r="I66">
            <v>0.37647058823529411</v>
          </cell>
          <cell r="J66">
            <v>3.85</v>
          </cell>
          <cell r="L66">
            <v>0.44400000000000001</v>
          </cell>
          <cell r="M66">
            <v>4.4400000000000004</v>
          </cell>
        </row>
        <row r="67">
          <cell r="A67" t="str">
            <v>EP-54-PC11</v>
          </cell>
          <cell r="B67" t="str">
            <v>Servicio de Deportes</v>
          </cell>
          <cell r="C67" t="str">
            <v>-</v>
          </cell>
          <cell r="D67">
            <v>4.6500000000000004</v>
          </cell>
          <cell r="E67" t="str">
            <v>-</v>
          </cell>
          <cell r="G67">
            <v>4.46</v>
          </cell>
          <cell r="I67">
            <v>0.23863636363636365</v>
          </cell>
          <cell r="J67">
            <v>4.47</v>
          </cell>
          <cell r="L67">
            <v>0.11</v>
          </cell>
          <cell r="M67">
            <v>4.5199999999999996</v>
          </cell>
        </row>
        <row r="68">
          <cell r="A68" t="str">
            <v>EP-55-PC11</v>
          </cell>
          <cell r="B68" t="str">
            <v>Servicio de Deportes</v>
          </cell>
          <cell r="C68" t="str">
            <v>-</v>
          </cell>
          <cell r="D68">
            <v>3.81</v>
          </cell>
          <cell r="E68" t="str">
            <v>-</v>
          </cell>
          <cell r="G68">
            <v>3.97</v>
          </cell>
          <cell r="I68">
            <v>6.7900000000000002E-2</v>
          </cell>
          <cell r="J68">
            <v>3.76</v>
          </cell>
          <cell r="L68">
            <v>0.16600000000000001</v>
          </cell>
          <cell r="M68">
            <v>3.47</v>
          </cell>
        </row>
        <row r="69">
          <cell r="A69" t="str">
            <v>EP-56-PC11</v>
          </cell>
          <cell r="B69" t="str">
            <v>Servicio de Deportes</v>
          </cell>
          <cell r="C69" t="str">
            <v>-</v>
          </cell>
          <cell r="D69">
            <v>3.56</v>
          </cell>
          <cell r="E69" t="str">
            <v>-</v>
          </cell>
          <cell r="G69">
            <v>3.56</v>
          </cell>
          <cell r="I69">
            <v>0.32</v>
          </cell>
          <cell r="J69">
            <v>4.1500000000000004</v>
          </cell>
          <cell r="L69">
            <v>0.21240000000000001</v>
          </cell>
          <cell r="M69">
            <v>3.97</v>
          </cell>
        </row>
        <row r="70">
          <cell r="A70" t="str">
            <v>EP-57-PC12</v>
          </cell>
          <cell r="B70" t="str">
            <v>Servicio de Archivo General</v>
          </cell>
          <cell r="C70">
            <v>0.7</v>
          </cell>
          <cell r="D70">
            <v>4.46</v>
          </cell>
          <cell r="E70">
            <v>4.3600000000000003</v>
          </cell>
          <cell r="F70">
            <v>0.59560000000000002</v>
          </cell>
          <cell r="G70">
            <v>4.51</v>
          </cell>
          <cell r="H70">
            <v>4.3899999999999997</v>
          </cell>
          <cell r="I70">
            <v>0.59375</v>
          </cell>
          <cell r="J70" t="str">
            <v>4,,50</v>
          </cell>
          <cell r="K70">
            <v>4.4800000000000004</v>
          </cell>
          <cell r="L70">
            <v>0.5595</v>
          </cell>
          <cell r="M70">
            <v>4.53</v>
          </cell>
          <cell r="N70">
            <v>4.4800000000000004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4"/>
  <sheetViews>
    <sheetView showGridLines="0" tabSelected="1" workbookViewId="0">
      <selection activeCell="A18" sqref="A18:XFD18"/>
    </sheetView>
  </sheetViews>
  <sheetFormatPr baseColWidth="10" defaultRowHeight="15" x14ac:dyDescent="0.25"/>
  <sheetData>
    <row r="2" spans="1:27" ht="23.25" x14ac:dyDescent="0.35">
      <c r="A2" s="4" t="s">
        <v>164</v>
      </c>
    </row>
    <row r="15" spans="1:27" ht="15.75" thickBot="1" x14ac:dyDescent="0.3"/>
    <row r="16" spans="1:27" ht="15.75" customHeight="1" thickBot="1" x14ac:dyDescent="0.3">
      <c r="A16" s="103" t="s">
        <v>52</v>
      </c>
      <c r="B16" s="103"/>
      <c r="C16" s="103" t="s">
        <v>50</v>
      </c>
      <c r="D16" s="103" t="s">
        <v>51</v>
      </c>
      <c r="E16" s="94" t="s">
        <v>128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5"/>
    </row>
    <row r="17" spans="1:27" ht="15.75" customHeight="1" thickBot="1" x14ac:dyDescent="0.3">
      <c r="A17" s="103"/>
      <c r="B17" s="103"/>
      <c r="C17" s="103"/>
      <c r="D17" s="103"/>
      <c r="E17" s="94" t="s">
        <v>105</v>
      </c>
      <c r="F17" s="97"/>
      <c r="G17" s="97"/>
      <c r="H17" s="97"/>
      <c r="I17" s="95"/>
      <c r="J17" s="94" t="s">
        <v>140</v>
      </c>
      <c r="K17" s="97"/>
      <c r="L17" s="97"/>
      <c r="M17" s="95"/>
      <c r="N17" s="104" t="s">
        <v>107</v>
      </c>
      <c r="O17" s="94" t="s">
        <v>143</v>
      </c>
      <c r="P17" s="95"/>
      <c r="Q17" s="86" t="s">
        <v>106</v>
      </c>
      <c r="R17" s="96"/>
      <c r="S17" s="96"/>
      <c r="T17" s="96"/>
      <c r="U17" s="87"/>
      <c r="V17" s="86" t="s">
        <v>144</v>
      </c>
      <c r="W17" s="96"/>
      <c r="X17" s="96"/>
      <c r="Y17" s="87"/>
      <c r="Z17" s="86" t="s">
        <v>143</v>
      </c>
      <c r="AA17" s="87"/>
    </row>
    <row r="18" spans="1:27" ht="15.75" thickBot="1" x14ac:dyDescent="0.3">
      <c r="A18" s="42" t="s">
        <v>53</v>
      </c>
      <c r="B18" s="42" t="s">
        <v>129</v>
      </c>
      <c r="C18" s="103"/>
      <c r="D18" s="103"/>
      <c r="E18" s="42">
        <v>2014</v>
      </c>
      <c r="F18" s="42">
        <v>2015</v>
      </c>
      <c r="G18" s="42">
        <v>2016</v>
      </c>
      <c r="H18" s="42">
        <v>2017</v>
      </c>
      <c r="I18" s="55">
        <v>2018</v>
      </c>
      <c r="J18" s="20" t="s">
        <v>141</v>
      </c>
      <c r="K18" s="20" t="s">
        <v>142</v>
      </c>
      <c r="L18" s="20" t="s">
        <v>157</v>
      </c>
      <c r="M18" s="20" t="s">
        <v>171</v>
      </c>
      <c r="N18" s="104"/>
      <c r="O18" s="41">
        <v>2018</v>
      </c>
      <c r="P18" s="41">
        <v>2019</v>
      </c>
      <c r="Q18" s="42">
        <v>2014</v>
      </c>
      <c r="R18" s="42">
        <v>2015</v>
      </c>
      <c r="S18" s="42">
        <v>2016</v>
      </c>
      <c r="T18" s="42">
        <v>2017</v>
      </c>
      <c r="U18" s="55">
        <v>2018</v>
      </c>
      <c r="V18" s="20" t="s">
        <v>141</v>
      </c>
      <c r="W18" s="20" t="s">
        <v>142</v>
      </c>
      <c r="X18" s="20" t="s">
        <v>157</v>
      </c>
      <c r="Y18" s="20" t="s">
        <v>171</v>
      </c>
      <c r="Z18" s="41">
        <v>2018</v>
      </c>
      <c r="AA18" s="41">
        <v>2019</v>
      </c>
    </row>
    <row r="19" spans="1:27" ht="51" customHeight="1" thickBot="1" x14ac:dyDescent="0.3">
      <c r="A19" s="114" t="s">
        <v>0</v>
      </c>
      <c r="B19" s="40" t="s">
        <v>54</v>
      </c>
      <c r="C19" s="6" t="s">
        <v>108</v>
      </c>
      <c r="D19" s="6" t="s">
        <v>108</v>
      </c>
      <c r="E19" s="38"/>
      <c r="F19" s="39">
        <v>1</v>
      </c>
      <c r="G19" s="39">
        <v>1</v>
      </c>
      <c r="H19" s="39">
        <v>0.97440000000000004</v>
      </c>
      <c r="I19" s="39">
        <v>1</v>
      </c>
      <c r="J19" s="61"/>
      <c r="K19" s="61">
        <f t="shared" ref="K19:M21" si="0">G19-F19</f>
        <v>0</v>
      </c>
      <c r="L19" s="61">
        <f t="shared" si="0"/>
        <v>-2.5599999999999956E-2</v>
      </c>
      <c r="M19" s="61">
        <f t="shared" si="0"/>
        <v>2.5599999999999956E-2</v>
      </c>
      <c r="N19" s="38" t="s">
        <v>125</v>
      </c>
      <c r="O19" s="38" t="s">
        <v>126</v>
      </c>
      <c r="P19" s="45" t="s">
        <v>126</v>
      </c>
      <c r="Q19" s="34">
        <v>4.75</v>
      </c>
      <c r="R19" s="35">
        <v>4.74</v>
      </c>
      <c r="S19" s="28">
        <v>3.7543859649122808</v>
      </c>
      <c r="T19" s="28">
        <v>4.82</v>
      </c>
      <c r="U19" s="28">
        <v>4.87</v>
      </c>
      <c r="V19" s="36">
        <f>R19-Q19</f>
        <v>-9.9999999999997868E-3</v>
      </c>
      <c r="W19" s="36">
        <f>S19-R19</f>
        <v>-0.98561403508771939</v>
      </c>
      <c r="X19" s="36">
        <f>T19-S19</f>
        <v>1.0656140350877195</v>
      </c>
      <c r="Y19" s="57">
        <f>U19-T19</f>
        <v>4.9999999999999822E-2</v>
      </c>
      <c r="Z19" s="38" t="s">
        <v>150</v>
      </c>
      <c r="AA19" s="45" t="s">
        <v>150</v>
      </c>
    </row>
    <row r="20" spans="1:27" ht="51" customHeight="1" thickBot="1" x14ac:dyDescent="0.3">
      <c r="A20" s="114" t="s">
        <v>2</v>
      </c>
      <c r="B20" s="40" t="s">
        <v>55</v>
      </c>
      <c r="C20" s="6" t="s">
        <v>109</v>
      </c>
      <c r="D20" s="6" t="s">
        <v>102</v>
      </c>
      <c r="E20" s="38">
        <v>0.95</v>
      </c>
      <c r="F20" s="39">
        <v>1</v>
      </c>
      <c r="G20" s="39">
        <v>0.84619999999999995</v>
      </c>
      <c r="H20" s="39">
        <v>0.9</v>
      </c>
      <c r="I20" s="39">
        <v>0.92</v>
      </c>
      <c r="J20" s="61">
        <f>F20-E20</f>
        <v>5.0000000000000044E-2</v>
      </c>
      <c r="K20" s="61">
        <f t="shared" si="0"/>
        <v>-0.15380000000000005</v>
      </c>
      <c r="L20" s="61">
        <f t="shared" si="0"/>
        <v>5.380000000000007E-2</v>
      </c>
      <c r="M20" s="61">
        <f t="shared" si="0"/>
        <v>2.0000000000000018E-2</v>
      </c>
      <c r="N20" s="38" t="s">
        <v>125</v>
      </c>
      <c r="O20" s="38" t="s">
        <v>126</v>
      </c>
      <c r="P20" s="38" t="s">
        <v>126</v>
      </c>
      <c r="Q20" s="34">
        <v>4.2300000000000004</v>
      </c>
      <c r="R20" s="35">
        <v>4.13</v>
      </c>
      <c r="S20" s="28">
        <v>4.24</v>
      </c>
      <c r="T20" s="28">
        <v>4.07</v>
      </c>
      <c r="U20" s="28">
        <v>4.09</v>
      </c>
      <c r="V20" s="36">
        <f t="shared" ref="V20:W24" si="1">R20-Q20</f>
        <v>-0.10000000000000053</v>
      </c>
      <c r="W20" s="36">
        <f t="shared" si="1"/>
        <v>0.11000000000000032</v>
      </c>
      <c r="X20" s="36">
        <f t="shared" ref="X20:Y73" si="2">T20-S20</f>
        <v>-0.16999999999999993</v>
      </c>
      <c r="Y20" s="57">
        <f t="shared" si="2"/>
        <v>1.9999999999999574E-2</v>
      </c>
      <c r="Z20" s="38" t="s">
        <v>135</v>
      </c>
      <c r="AA20" s="45"/>
    </row>
    <row r="21" spans="1:27" ht="51" customHeight="1" thickBot="1" x14ac:dyDescent="0.3">
      <c r="A21" s="114" t="s">
        <v>3</v>
      </c>
      <c r="B21" s="40" t="s">
        <v>56</v>
      </c>
      <c r="C21" s="6" t="s">
        <v>109</v>
      </c>
      <c r="D21" s="6" t="s">
        <v>102</v>
      </c>
      <c r="E21" s="38">
        <v>0.95</v>
      </c>
      <c r="F21" s="39">
        <v>1</v>
      </c>
      <c r="G21" s="39">
        <v>1</v>
      </c>
      <c r="H21" s="39">
        <v>1</v>
      </c>
      <c r="I21" s="39">
        <v>0.9677</v>
      </c>
      <c r="J21" s="61">
        <f>F21-E21</f>
        <v>5.0000000000000044E-2</v>
      </c>
      <c r="K21" s="61">
        <f t="shared" si="0"/>
        <v>0</v>
      </c>
      <c r="L21" s="61">
        <f t="shared" si="0"/>
        <v>0</v>
      </c>
      <c r="M21" s="61">
        <f t="shared" si="0"/>
        <v>-3.2299999999999995E-2</v>
      </c>
      <c r="N21" s="38" t="s">
        <v>125</v>
      </c>
      <c r="O21" s="38" t="s">
        <v>126</v>
      </c>
      <c r="P21" s="38" t="s">
        <v>126</v>
      </c>
      <c r="Q21" s="34">
        <v>4.25</v>
      </c>
      <c r="R21" s="35">
        <v>4.29</v>
      </c>
      <c r="S21" s="28">
        <v>4.33</v>
      </c>
      <c r="T21" s="28">
        <v>4.47</v>
      </c>
      <c r="U21" s="28">
        <v>4.1500000000000004</v>
      </c>
      <c r="V21" s="36">
        <f t="shared" si="1"/>
        <v>4.0000000000000036E-2</v>
      </c>
      <c r="W21" s="36">
        <f t="shared" si="1"/>
        <v>4.0000000000000036E-2</v>
      </c>
      <c r="X21" s="36">
        <f t="shared" si="2"/>
        <v>0.13999999999999968</v>
      </c>
      <c r="Y21" s="57">
        <f t="shared" si="2"/>
        <v>-0.3199999999999994</v>
      </c>
      <c r="Z21" s="38" t="s">
        <v>135</v>
      </c>
      <c r="AA21" s="45"/>
    </row>
    <row r="22" spans="1:27" ht="51" customHeight="1" thickBot="1" x14ac:dyDescent="0.3">
      <c r="A22" s="114" t="s">
        <v>4</v>
      </c>
      <c r="B22" s="40" t="s">
        <v>57</v>
      </c>
      <c r="C22" s="6" t="s">
        <v>110</v>
      </c>
      <c r="D22" s="6" t="s">
        <v>102</v>
      </c>
      <c r="E22" s="38">
        <v>1</v>
      </c>
      <c r="F22" s="39">
        <v>0.94120000000000004</v>
      </c>
      <c r="G22" s="39">
        <v>0.93100000000000005</v>
      </c>
      <c r="H22" s="39">
        <v>0.96430000000000005</v>
      </c>
      <c r="I22" s="39">
        <v>0.97619999999999996</v>
      </c>
      <c r="J22" s="61">
        <f>F22-E22</f>
        <v>-5.8799999999999963E-2</v>
      </c>
      <c r="K22" s="61">
        <f>G22-F22</f>
        <v>-1.0199999999999987E-2</v>
      </c>
      <c r="L22" s="61">
        <f>H22-G22</f>
        <v>3.3299999999999996E-2</v>
      </c>
      <c r="M22" s="61">
        <f>I22-H22</f>
        <v>1.1899999999999911E-2</v>
      </c>
      <c r="N22" s="38" t="s">
        <v>125</v>
      </c>
      <c r="O22" s="38" t="s">
        <v>151</v>
      </c>
      <c r="P22" s="45"/>
      <c r="Q22" s="34">
        <v>4.3600000000000003</v>
      </c>
      <c r="R22" s="34">
        <v>4.3499999999999996</v>
      </c>
      <c r="S22" s="28">
        <v>4.6900000000000004</v>
      </c>
      <c r="T22" s="28">
        <v>4.57</v>
      </c>
      <c r="U22" s="28">
        <v>4.6900000000000004</v>
      </c>
      <c r="V22" s="36">
        <f t="shared" si="1"/>
        <v>-1.0000000000000675E-2</v>
      </c>
      <c r="W22" s="36">
        <f t="shared" si="1"/>
        <v>0.34000000000000075</v>
      </c>
      <c r="X22" s="36">
        <f t="shared" si="2"/>
        <v>-0.12000000000000011</v>
      </c>
      <c r="Y22" s="59">
        <f t="shared" si="2"/>
        <v>0.12000000000000011</v>
      </c>
      <c r="Z22" s="38" t="s">
        <v>152</v>
      </c>
      <c r="AA22" s="45"/>
    </row>
    <row r="23" spans="1:27" ht="51" customHeight="1" thickBot="1" x14ac:dyDescent="0.3">
      <c r="A23" s="114" t="s">
        <v>5</v>
      </c>
      <c r="B23" s="40" t="s">
        <v>58</v>
      </c>
      <c r="C23" s="6" t="s">
        <v>111</v>
      </c>
      <c r="D23" s="6" t="s">
        <v>111</v>
      </c>
      <c r="E23" s="34" t="s">
        <v>1</v>
      </c>
      <c r="F23" s="39" t="s">
        <v>1</v>
      </c>
      <c r="G23" s="39" t="s">
        <v>1</v>
      </c>
      <c r="H23" s="39" t="s">
        <v>1</v>
      </c>
      <c r="I23" s="39" t="s">
        <v>1</v>
      </c>
      <c r="J23" s="54"/>
      <c r="K23" s="54"/>
      <c r="L23" s="54"/>
      <c r="M23" s="54"/>
      <c r="N23" s="38"/>
      <c r="O23" s="82"/>
      <c r="P23" s="82"/>
      <c r="Q23" s="8">
        <v>3.55</v>
      </c>
      <c r="R23" s="9">
        <v>3.55</v>
      </c>
      <c r="S23" s="28">
        <v>3.69</v>
      </c>
      <c r="T23" s="28" t="s">
        <v>1</v>
      </c>
      <c r="U23" s="28">
        <v>3.5</v>
      </c>
      <c r="V23" s="36">
        <f t="shared" si="1"/>
        <v>0</v>
      </c>
      <c r="W23" s="36">
        <f t="shared" si="1"/>
        <v>0.14000000000000012</v>
      </c>
      <c r="X23" s="36" t="s">
        <v>1</v>
      </c>
      <c r="Y23" s="59" t="s">
        <v>1</v>
      </c>
      <c r="Z23" s="38"/>
      <c r="AA23" s="38" t="s">
        <v>177</v>
      </c>
    </row>
    <row r="24" spans="1:27" ht="51" customHeight="1" thickBot="1" x14ac:dyDescent="0.3">
      <c r="A24" s="114" t="s">
        <v>6</v>
      </c>
      <c r="B24" s="40" t="s">
        <v>59</v>
      </c>
      <c r="C24" s="6" t="s">
        <v>112</v>
      </c>
      <c r="D24" s="6" t="s">
        <v>102</v>
      </c>
      <c r="E24" s="10">
        <v>1</v>
      </c>
      <c r="F24" s="39">
        <v>0.95830000000000004</v>
      </c>
      <c r="G24" s="39">
        <v>0.95652173913043481</v>
      </c>
      <c r="H24" s="39">
        <v>0.94740000000000002</v>
      </c>
      <c r="I24" s="39">
        <v>1</v>
      </c>
      <c r="J24" s="61">
        <f t="shared" ref="J24:M26" si="3">F24-E24</f>
        <v>-4.1699999999999959E-2</v>
      </c>
      <c r="K24" s="61">
        <f t="shared" si="3"/>
        <v>-1.7782608695652291E-3</v>
      </c>
      <c r="L24" s="61">
        <f t="shared" si="3"/>
        <v>-9.1217391304347917E-3</v>
      </c>
      <c r="M24" s="61">
        <f t="shared" si="3"/>
        <v>5.259999999999998E-2</v>
      </c>
      <c r="N24" s="38" t="s">
        <v>125</v>
      </c>
      <c r="O24" s="38" t="s">
        <v>126</v>
      </c>
      <c r="P24" s="45" t="s">
        <v>126</v>
      </c>
      <c r="Q24" s="34">
        <v>4.82</v>
      </c>
      <c r="R24" s="35">
        <v>4.5</v>
      </c>
      <c r="S24" s="28">
        <v>4.4800000000000004</v>
      </c>
      <c r="T24" s="28">
        <v>4.53</v>
      </c>
      <c r="U24" s="28">
        <v>4.74</v>
      </c>
      <c r="V24" s="36">
        <f t="shared" si="1"/>
        <v>-0.32000000000000028</v>
      </c>
      <c r="W24" s="36">
        <f t="shared" si="1"/>
        <v>-1.9999999999999574E-2</v>
      </c>
      <c r="X24" s="36">
        <f t="shared" si="2"/>
        <v>4.9999999999999822E-2</v>
      </c>
      <c r="Y24" s="67">
        <f t="shared" si="2"/>
        <v>0.20999999999999996</v>
      </c>
      <c r="Z24" s="38"/>
      <c r="AA24" s="38"/>
    </row>
    <row r="25" spans="1:27" ht="51" customHeight="1" thickBot="1" x14ac:dyDescent="0.3">
      <c r="A25" s="114" t="s">
        <v>7</v>
      </c>
      <c r="B25" s="40" t="s">
        <v>130</v>
      </c>
      <c r="C25" s="6" t="s">
        <v>113</v>
      </c>
      <c r="D25" s="6" t="s">
        <v>113</v>
      </c>
      <c r="E25" s="11">
        <v>0.97</v>
      </c>
      <c r="F25" s="39">
        <v>0.96699999999999997</v>
      </c>
      <c r="G25" s="39">
        <v>0.95299999999999996</v>
      </c>
      <c r="H25" s="39">
        <v>0.98699999999999999</v>
      </c>
      <c r="I25" s="39">
        <v>0.97199999999999998</v>
      </c>
      <c r="J25" s="61">
        <f t="shared" si="3"/>
        <v>-3.0000000000000027E-3</v>
      </c>
      <c r="K25" s="61">
        <f t="shared" si="3"/>
        <v>-1.4000000000000012E-2</v>
      </c>
      <c r="L25" s="61">
        <f t="shared" si="3"/>
        <v>3.400000000000003E-2</v>
      </c>
      <c r="M25" s="61">
        <f t="shared" si="3"/>
        <v>-1.5000000000000013E-2</v>
      </c>
      <c r="N25" s="34" t="s">
        <v>132</v>
      </c>
      <c r="O25" s="34" t="s">
        <v>126</v>
      </c>
      <c r="P25" s="46" t="s">
        <v>126</v>
      </c>
      <c r="Q25" s="34">
        <v>4.68</v>
      </c>
      <c r="R25" s="35">
        <v>4.63</v>
      </c>
      <c r="S25" s="28">
        <v>4.68</v>
      </c>
      <c r="T25" s="28">
        <v>4.8</v>
      </c>
      <c r="U25" s="28">
        <v>4.71</v>
      </c>
      <c r="V25" s="36">
        <v>-4.9999999999999822E-2</v>
      </c>
      <c r="W25" s="36">
        <f>S25-R25</f>
        <v>4.9999999999999822E-2</v>
      </c>
      <c r="X25" s="36">
        <f t="shared" si="2"/>
        <v>0.12000000000000011</v>
      </c>
      <c r="Y25" s="81">
        <f t="shared" si="2"/>
        <v>-8.9999999999999858E-2</v>
      </c>
      <c r="Z25" s="34" t="s">
        <v>127</v>
      </c>
      <c r="AA25" s="46" t="s">
        <v>127</v>
      </c>
    </row>
    <row r="26" spans="1:27" ht="51" customHeight="1" thickBot="1" x14ac:dyDescent="0.3">
      <c r="A26" s="114" t="s">
        <v>8</v>
      </c>
      <c r="B26" s="40" t="s">
        <v>131</v>
      </c>
      <c r="C26" s="6" t="s">
        <v>113</v>
      </c>
      <c r="D26" s="6" t="s">
        <v>113</v>
      </c>
      <c r="E26" s="11">
        <v>0.94599999999999995</v>
      </c>
      <c r="F26" s="12">
        <v>0.95299999999999996</v>
      </c>
      <c r="G26" s="12">
        <v>0.96</v>
      </c>
      <c r="H26" s="12">
        <v>0.95499999999999996</v>
      </c>
      <c r="I26" s="12">
        <v>0.93100000000000005</v>
      </c>
      <c r="J26" s="61">
        <f t="shared" si="3"/>
        <v>7.0000000000000062E-3</v>
      </c>
      <c r="K26" s="61">
        <f t="shared" si="3"/>
        <v>7.0000000000000062E-3</v>
      </c>
      <c r="L26" s="61">
        <f t="shared" si="3"/>
        <v>-5.0000000000000044E-3</v>
      </c>
      <c r="M26" s="61">
        <f t="shared" si="3"/>
        <v>-2.399999999999991E-2</v>
      </c>
      <c r="N26" s="34" t="s">
        <v>132</v>
      </c>
      <c r="O26" s="34" t="s">
        <v>126</v>
      </c>
      <c r="P26" s="46" t="s">
        <v>126</v>
      </c>
      <c r="Q26" s="34">
        <v>4.59</v>
      </c>
      <c r="R26" s="35">
        <v>4.62</v>
      </c>
      <c r="S26" s="28">
        <v>4.72</v>
      </c>
      <c r="T26" s="28">
        <v>4.67</v>
      </c>
      <c r="U26" s="28">
        <v>4.5</v>
      </c>
      <c r="V26" s="36">
        <v>3.0000000000000249E-2</v>
      </c>
      <c r="W26" s="36">
        <f>S26-R26</f>
        <v>9.9999999999999645E-2</v>
      </c>
      <c r="X26" s="36">
        <f t="shared" si="2"/>
        <v>-4.9999999999999822E-2</v>
      </c>
      <c r="Y26" s="81">
        <f t="shared" si="2"/>
        <v>-0.16999999999999993</v>
      </c>
      <c r="Z26" s="34" t="s">
        <v>127</v>
      </c>
      <c r="AA26" s="46" t="s">
        <v>127</v>
      </c>
    </row>
    <row r="27" spans="1:27" ht="51" customHeight="1" thickBot="1" x14ac:dyDescent="0.3">
      <c r="A27" s="114" t="s">
        <v>9</v>
      </c>
      <c r="B27" s="40" t="s">
        <v>60</v>
      </c>
      <c r="C27" s="6" t="s">
        <v>114</v>
      </c>
      <c r="D27" s="6" t="s">
        <v>114</v>
      </c>
      <c r="E27" s="38"/>
      <c r="F27" s="39"/>
      <c r="G27" s="39">
        <v>0.97</v>
      </c>
      <c r="H27" s="39">
        <v>0.98119999999999996</v>
      </c>
      <c r="I27" s="39">
        <v>0.97399999999999998</v>
      </c>
      <c r="J27" s="61"/>
      <c r="K27" s="61"/>
      <c r="L27" s="61">
        <f t="shared" ref="L27:M29" si="4">H27-G27</f>
        <v>1.1199999999999988E-2</v>
      </c>
      <c r="M27" s="61">
        <f t="shared" si="4"/>
        <v>-7.1999999999999842E-3</v>
      </c>
      <c r="N27" s="38"/>
      <c r="O27" s="34"/>
      <c r="P27" s="38"/>
      <c r="Q27" s="34">
        <v>4.63</v>
      </c>
      <c r="R27" s="35">
        <v>4.6500000000000004</v>
      </c>
      <c r="S27" s="28">
        <v>4.68</v>
      </c>
      <c r="T27" s="28">
        <v>4.8099999999999996</v>
      </c>
      <c r="U27" s="28">
        <v>4.79</v>
      </c>
      <c r="V27" s="36">
        <v>-0.32000000000000028</v>
      </c>
      <c r="W27" s="36">
        <f>S27-R27</f>
        <v>2.9999999999999361E-2</v>
      </c>
      <c r="X27" s="36">
        <f t="shared" si="2"/>
        <v>0.12999999999999989</v>
      </c>
      <c r="Y27" s="75">
        <f t="shared" si="2"/>
        <v>-1.9999999999999574E-2</v>
      </c>
      <c r="Z27" s="38"/>
      <c r="AA27" s="38"/>
    </row>
    <row r="28" spans="1:27" ht="51" customHeight="1" thickBot="1" x14ac:dyDescent="0.3">
      <c r="A28" s="114" t="s">
        <v>10</v>
      </c>
      <c r="B28" s="40" t="s">
        <v>60</v>
      </c>
      <c r="C28" s="6" t="s">
        <v>103</v>
      </c>
      <c r="D28" s="6" t="s">
        <v>103</v>
      </c>
      <c r="E28" s="13">
        <v>1</v>
      </c>
      <c r="F28" s="14">
        <v>0.97899999999999998</v>
      </c>
      <c r="G28" s="33">
        <v>0.98412698412698396</v>
      </c>
      <c r="H28" s="33">
        <v>1</v>
      </c>
      <c r="I28" s="33">
        <v>1</v>
      </c>
      <c r="J28" s="61">
        <v>2.1000000000000001E-2</v>
      </c>
      <c r="K28" s="61">
        <f>G28-F28</f>
        <v>5.12698412698398E-3</v>
      </c>
      <c r="L28" s="61">
        <f t="shared" si="4"/>
        <v>1.5873015873016039E-2</v>
      </c>
      <c r="M28" s="61">
        <f t="shared" si="4"/>
        <v>0</v>
      </c>
      <c r="N28" s="38" t="s">
        <v>125</v>
      </c>
      <c r="O28" s="34" t="s">
        <v>126</v>
      </c>
      <c r="P28" s="50" t="s">
        <v>1</v>
      </c>
      <c r="Q28" s="8">
        <v>4.95</v>
      </c>
      <c r="R28" s="9">
        <v>4.76</v>
      </c>
      <c r="S28" s="28">
        <v>4.8600000000000003</v>
      </c>
      <c r="T28" s="28">
        <v>4.96</v>
      </c>
      <c r="U28" s="28">
        <v>4.96</v>
      </c>
      <c r="V28" s="36">
        <v>-0.32000000000000028</v>
      </c>
      <c r="W28" s="36">
        <f>S28-R28</f>
        <v>0.10000000000000053</v>
      </c>
      <c r="X28" s="36">
        <f t="shared" si="2"/>
        <v>9.9999999999999645E-2</v>
      </c>
      <c r="Y28" s="71">
        <f t="shared" si="2"/>
        <v>0</v>
      </c>
      <c r="Z28" s="15" t="s">
        <v>127</v>
      </c>
      <c r="AA28" s="15" t="s">
        <v>1</v>
      </c>
    </row>
    <row r="29" spans="1:27" ht="51" customHeight="1" thickBot="1" x14ac:dyDescent="0.3">
      <c r="A29" s="114" t="s">
        <v>11</v>
      </c>
      <c r="B29" s="40" t="s">
        <v>61</v>
      </c>
      <c r="C29" s="6" t="s">
        <v>115</v>
      </c>
      <c r="D29" s="6" t="s">
        <v>102</v>
      </c>
      <c r="E29" s="38">
        <v>0.88890000000000002</v>
      </c>
      <c r="F29" s="39">
        <v>0.92310000000000003</v>
      </c>
      <c r="G29" s="39">
        <v>1</v>
      </c>
      <c r="H29" s="39">
        <v>1</v>
      </c>
      <c r="I29" s="39">
        <v>1</v>
      </c>
      <c r="J29" s="61">
        <f t="shared" ref="J29:J73" si="5">F29-E29</f>
        <v>3.4200000000000008E-2</v>
      </c>
      <c r="K29" s="61">
        <f>G29-F29</f>
        <v>7.6899999999999968E-2</v>
      </c>
      <c r="L29" s="61">
        <f t="shared" si="4"/>
        <v>0</v>
      </c>
      <c r="M29" s="61">
        <f t="shared" si="4"/>
        <v>0</v>
      </c>
      <c r="N29" s="38" t="s">
        <v>125</v>
      </c>
      <c r="O29" s="45" t="s">
        <v>126</v>
      </c>
      <c r="P29" s="45" t="s">
        <v>126</v>
      </c>
      <c r="Q29" s="34">
        <v>3.94</v>
      </c>
      <c r="R29" s="34">
        <v>4.04</v>
      </c>
      <c r="S29" s="28">
        <v>3.9</v>
      </c>
      <c r="T29" s="28">
        <v>4.5599999999999996</v>
      </c>
      <c r="U29" s="28">
        <v>4.2</v>
      </c>
      <c r="V29" s="36">
        <v>-0.32000000000000028</v>
      </c>
      <c r="W29" s="36">
        <f>S29-R29</f>
        <v>-0.14000000000000012</v>
      </c>
      <c r="X29" s="36">
        <f t="shared" si="2"/>
        <v>0.6599999999999997</v>
      </c>
      <c r="Y29" s="64">
        <f t="shared" si="2"/>
        <v>-0.35999999999999943</v>
      </c>
      <c r="Z29" s="45" t="s">
        <v>137</v>
      </c>
      <c r="AA29" s="45" t="s">
        <v>167</v>
      </c>
    </row>
    <row r="30" spans="1:27" ht="51" customHeight="1" thickBot="1" x14ac:dyDescent="0.3">
      <c r="A30" s="114" t="s">
        <v>12</v>
      </c>
      <c r="B30" s="40" t="s">
        <v>62</v>
      </c>
      <c r="C30" s="6" t="s">
        <v>104</v>
      </c>
      <c r="D30" s="6" t="s">
        <v>104</v>
      </c>
      <c r="E30" s="38"/>
      <c r="F30" s="35"/>
      <c r="G30" s="35"/>
      <c r="H30" s="35" t="s">
        <v>1</v>
      </c>
      <c r="I30" s="39">
        <v>0.99490000000000001</v>
      </c>
      <c r="J30" s="61"/>
      <c r="K30" s="61"/>
      <c r="L30" s="61"/>
      <c r="M30" s="61"/>
      <c r="N30" s="34" t="s">
        <v>1</v>
      </c>
      <c r="O30" s="34" t="s">
        <v>126</v>
      </c>
      <c r="P30" s="34" t="s">
        <v>126</v>
      </c>
      <c r="Q30" s="34">
        <v>4.9000000000000004</v>
      </c>
      <c r="R30" s="35" t="s">
        <v>1</v>
      </c>
      <c r="S30" s="28">
        <v>0</v>
      </c>
      <c r="T30" s="28" t="s">
        <v>1</v>
      </c>
      <c r="U30" s="28">
        <v>4.75</v>
      </c>
      <c r="V30" s="36"/>
      <c r="W30" s="36"/>
      <c r="X30" s="36"/>
      <c r="Y30" s="57"/>
      <c r="Z30" s="34" t="s">
        <v>138</v>
      </c>
      <c r="AA30" s="34" t="s">
        <v>138</v>
      </c>
    </row>
    <row r="31" spans="1:27" ht="51" customHeight="1" thickBot="1" x14ac:dyDescent="0.3">
      <c r="A31" s="114" t="s">
        <v>13</v>
      </c>
      <c r="B31" s="40" t="s">
        <v>63</v>
      </c>
      <c r="C31" s="6" t="s">
        <v>104</v>
      </c>
      <c r="D31" s="6" t="s">
        <v>104</v>
      </c>
      <c r="E31" s="10"/>
      <c r="F31" s="35"/>
      <c r="G31" s="35"/>
      <c r="H31" s="35" t="s">
        <v>1</v>
      </c>
      <c r="I31" s="39">
        <v>0.97330000000000005</v>
      </c>
      <c r="J31" s="61"/>
      <c r="K31" s="61"/>
      <c r="L31" s="61"/>
      <c r="M31" s="61"/>
      <c r="N31" s="34" t="s">
        <v>1</v>
      </c>
      <c r="O31" s="34" t="s">
        <v>126</v>
      </c>
      <c r="P31" s="34" t="s">
        <v>126</v>
      </c>
      <c r="Q31" s="34">
        <v>4.8</v>
      </c>
      <c r="R31" s="35" t="s">
        <v>1</v>
      </c>
      <c r="S31" s="28">
        <v>0</v>
      </c>
      <c r="T31" s="28" t="s">
        <v>1</v>
      </c>
      <c r="U31" s="28">
        <v>4.17</v>
      </c>
      <c r="V31" s="36"/>
      <c r="W31" s="36"/>
      <c r="X31" s="36"/>
      <c r="Y31" s="57"/>
      <c r="Z31" s="34" t="s">
        <v>138</v>
      </c>
      <c r="AA31" s="34" t="s">
        <v>138</v>
      </c>
    </row>
    <row r="32" spans="1:27" ht="51" customHeight="1" thickBot="1" x14ac:dyDescent="0.3">
      <c r="A32" s="114" t="s">
        <v>14</v>
      </c>
      <c r="B32" s="40" t="s">
        <v>64</v>
      </c>
      <c r="C32" s="6" t="s">
        <v>104</v>
      </c>
      <c r="D32" s="6" t="s">
        <v>104</v>
      </c>
      <c r="E32" s="10"/>
      <c r="F32" s="16"/>
      <c r="G32" s="16">
        <v>0.96</v>
      </c>
      <c r="H32" s="16" t="s">
        <v>1</v>
      </c>
      <c r="I32" s="39">
        <v>0.97389999999999999</v>
      </c>
      <c r="J32" s="61"/>
      <c r="K32" s="61"/>
      <c r="L32" s="61" t="s">
        <v>1</v>
      </c>
      <c r="M32" s="61"/>
      <c r="N32" s="38" t="s">
        <v>1</v>
      </c>
      <c r="O32" s="10" t="s">
        <v>126</v>
      </c>
      <c r="P32" s="10" t="s">
        <v>126</v>
      </c>
      <c r="Q32" s="34">
        <v>4.41</v>
      </c>
      <c r="R32" s="35">
        <v>4.87</v>
      </c>
      <c r="S32" s="28">
        <v>4.34</v>
      </c>
      <c r="T32" s="28" t="s">
        <v>1</v>
      </c>
      <c r="U32" s="28">
        <v>4.4800000000000004</v>
      </c>
      <c r="V32" s="36">
        <v>-0.32000000000000028</v>
      </c>
      <c r="W32" s="36">
        <f t="shared" ref="V32:W73" si="6">S32-R32</f>
        <v>-0.53000000000000025</v>
      </c>
      <c r="X32" s="36" t="s">
        <v>1</v>
      </c>
      <c r="Y32" s="57"/>
      <c r="Z32" s="10" t="s">
        <v>127</v>
      </c>
      <c r="AA32" s="10" t="s">
        <v>127</v>
      </c>
    </row>
    <row r="33" spans="1:27" ht="51" customHeight="1" thickBot="1" x14ac:dyDescent="0.3">
      <c r="A33" s="114" t="s">
        <v>15</v>
      </c>
      <c r="B33" s="40" t="s">
        <v>65</v>
      </c>
      <c r="C33" s="6" t="s">
        <v>104</v>
      </c>
      <c r="D33" s="6" t="s">
        <v>104</v>
      </c>
      <c r="E33" s="34"/>
      <c r="F33" s="39"/>
      <c r="G33" s="39">
        <v>0.97122302158273377</v>
      </c>
      <c r="H33" s="39" t="s">
        <v>1</v>
      </c>
      <c r="I33" s="39">
        <v>1</v>
      </c>
      <c r="J33" s="61"/>
      <c r="K33" s="61"/>
      <c r="L33" s="61" t="s">
        <v>1</v>
      </c>
      <c r="M33" s="61"/>
      <c r="N33" s="38" t="s">
        <v>1</v>
      </c>
      <c r="O33" s="38" t="s">
        <v>126</v>
      </c>
      <c r="P33" s="38" t="s">
        <v>126</v>
      </c>
      <c r="Q33" s="34">
        <v>4.1900000000000004</v>
      </c>
      <c r="R33" s="35">
        <v>4.83</v>
      </c>
      <c r="S33" s="28">
        <v>4.49</v>
      </c>
      <c r="T33" s="28" t="s">
        <v>1</v>
      </c>
      <c r="U33" s="28">
        <v>4.46</v>
      </c>
      <c r="V33" s="36">
        <v>-0.32000000000000028</v>
      </c>
      <c r="W33" s="36">
        <f t="shared" si="6"/>
        <v>-0.33999999999999986</v>
      </c>
      <c r="X33" s="36" t="s">
        <v>1</v>
      </c>
      <c r="Y33" s="57"/>
      <c r="Z33" s="38" t="s">
        <v>127</v>
      </c>
      <c r="AA33" s="38" t="s">
        <v>127</v>
      </c>
    </row>
    <row r="34" spans="1:27" ht="51" customHeight="1" thickBot="1" x14ac:dyDescent="0.3">
      <c r="A34" s="114" t="s">
        <v>16</v>
      </c>
      <c r="B34" s="40" t="s">
        <v>66</v>
      </c>
      <c r="C34" s="6" t="s">
        <v>104</v>
      </c>
      <c r="D34" s="6" t="s">
        <v>104</v>
      </c>
      <c r="E34" s="34"/>
      <c r="F34" s="35"/>
      <c r="G34" s="17">
        <v>0.93975903614457834</v>
      </c>
      <c r="H34" s="39">
        <v>0.97399999999999998</v>
      </c>
      <c r="I34" s="39">
        <v>0.93</v>
      </c>
      <c r="J34" s="61"/>
      <c r="K34" s="61"/>
      <c r="L34" s="61">
        <f>H34-G34</f>
        <v>3.4240963855421636E-2</v>
      </c>
      <c r="M34" s="61">
        <f>I34-H34</f>
        <v>-4.3999999999999928E-2</v>
      </c>
      <c r="N34" s="38" t="s">
        <v>125</v>
      </c>
      <c r="O34" s="34" t="s">
        <v>126</v>
      </c>
      <c r="P34" s="34" t="s">
        <v>126</v>
      </c>
      <c r="Q34" s="34" t="s">
        <v>1</v>
      </c>
      <c r="R34" s="35">
        <v>4.24</v>
      </c>
      <c r="S34" s="28">
        <v>4.09</v>
      </c>
      <c r="T34" s="28">
        <v>4.7</v>
      </c>
      <c r="U34" s="28">
        <v>4.12</v>
      </c>
      <c r="V34" s="36"/>
      <c r="W34" s="36">
        <f t="shared" si="6"/>
        <v>-0.15000000000000036</v>
      </c>
      <c r="X34" s="36">
        <f t="shared" si="2"/>
        <v>0.61000000000000032</v>
      </c>
      <c r="Y34" s="76">
        <f t="shared" si="2"/>
        <v>-0.58000000000000007</v>
      </c>
      <c r="Z34" s="34" t="s">
        <v>127</v>
      </c>
      <c r="AA34" s="34" t="s">
        <v>127</v>
      </c>
    </row>
    <row r="35" spans="1:27" ht="51" customHeight="1" thickBot="1" x14ac:dyDescent="0.3">
      <c r="A35" s="114" t="s">
        <v>17</v>
      </c>
      <c r="B35" s="40" t="s">
        <v>67</v>
      </c>
      <c r="C35" s="6" t="s">
        <v>104</v>
      </c>
      <c r="D35" s="6" t="s">
        <v>104</v>
      </c>
      <c r="E35" s="34"/>
      <c r="F35" s="35"/>
      <c r="G35" s="35"/>
      <c r="H35" s="17">
        <v>0.83960000000000001</v>
      </c>
      <c r="I35" s="17">
        <v>1</v>
      </c>
      <c r="J35" s="61"/>
      <c r="K35" s="61"/>
      <c r="L35" s="61">
        <f>H35-G35</f>
        <v>0.83960000000000001</v>
      </c>
      <c r="M35" s="61">
        <f>I35-H35</f>
        <v>0.16039999999999999</v>
      </c>
      <c r="N35" s="77" t="s">
        <v>125</v>
      </c>
      <c r="O35" s="34" t="s">
        <v>126</v>
      </c>
      <c r="P35" s="34" t="s">
        <v>126</v>
      </c>
      <c r="Q35" s="34" t="s">
        <v>1</v>
      </c>
      <c r="R35" s="35">
        <v>2.75</v>
      </c>
      <c r="S35" s="28">
        <v>2.76</v>
      </c>
      <c r="T35" s="28">
        <v>4.21</v>
      </c>
      <c r="U35" s="28">
        <v>4.7699999999999996</v>
      </c>
      <c r="V35" s="36"/>
      <c r="W35" s="36">
        <f t="shared" si="6"/>
        <v>9.9999999999997868E-3</v>
      </c>
      <c r="X35" s="36">
        <f t="shared" si="2"/>
        <v>1.4500000000000002</v>
      </c>
      <c r="Y35" s="76">
        <f t="shared" si="2"/>
        <v>0.55999999999999961</v>
      </c>
      <c r="Z35" s="34" t="s">
        <v>127</v>
      </c>
      <c r="AA35" s="34" t="s">
        <v>127</v>
      </c>
    </row>
    <row r="36" spans="1:27" ht="51" customHeight="1" thickBot="1" x14ac:dyDescent="0.3">
      <c r="A36" s="114" t="s">
        <v>18</v>
      </c>
      <c r="B36" s="40" t="s">
        <v>101</v>
      </c>
      <c r="C36" s="6" t="s">
        <v>104</v>
      </c>
      <c r="D36" s="6" t="s">
        <v>104</v>
      </c>
      <c r="E36" s="34"/>
      <c r="F36" s="39"/>
      <c r="G36" s="39">
        <v>0.94789999999999996</v>
      </c>
      <c r="H36" s="39">
        <v>0.91649999999999998</v>
      </c>
      <c r="I36" s="39">
        <v>0.93869999999999998</v>
      </c>
      <c r="J36" s="61"/>
      <c r="K36" s="61"/>
      <c r="L36" s="61">
        <f t="shared" ref="L36:M41" si="7">H36-G36</f>
        <v>-3.1399999999999983E-2</v>
      </c>
      <c r="M36" s="61">
        <f t="shared" si="7"/>
        <v>2.2199999999999998E-2</v>
      </c>
      <c r="N36" s="38" t="s">
        <v>125</v>
      </c>
      <c r="O36" s="38" t="s">
        <v>126</v>
      </c>
      <c r="P36" s="38" t="s">
        <v>126</v>
      </c>
      <c r="Q36" s="34" t="s">
        <v>1</v>
      </c>
      <c r="R36" s="34">
        <v>3.77</v>
      </c>
      <c r="S36" s="28">
        <v>4.32</v>
      </c>
      <c r="T36" s="28">
        <v>4.2</v>
      </c>
      <c r="U36" s="28">
        <v>4.21</v>
      </c>
      <c r="V36" s="36"/>
      <c r="W36" s="36">
        <f t="shared" si="6"/>
        <v>0.55000000000000027</v>
      </c>
      <c r="X36" s="36">
        <f t="shared" si="2"/>
        <v>-0.12000000000000011</v>
      </c>
      <c r="Y36" s="76">
        <f t="shared" si="2"/>
        <v>9.9999999999997868E-3</v>
      </c>
      <c r="Z36" s="38" t="s">
        <v>127</v>
      </c>
      <c r="AA36" s="38" t="s">
        <v>127</v>
      </c>
    </row>
    <row r="37" spans="1:27" ht="51" customHeight="1" thickBot="1" x14ac:dyDescent="0.3">
      <c r="A37" s="114" t="s">
        <v>19</v>
      </c>
      <c r="B37" s="40" t="s">
        <v>68</v>
      </c>
      <c r="C37" s="6" t="s">
        <v>115</v>
      </c>
      <c r="D37" s="6" t="s">
        <v>102</v>
      </c>
      <c r="E37" s="38">
        <v>0.95569999999999999</v>
      </c>
      <c r="F37" s="39">
        <v>0.91600000000000004</v>
      </c>
      <c r="G37" s="39">
        <v>0.94550000000000001</v>
      </c>
      <c r="H37" s="39">
        <v>0.90510000000000002</v>
      </c>
      <c r="I37" s="39">
        <v>0.93640000000000001</v>
      </c>
      <c r="J37" s="61">
        <f t="shared" si="5"/>
        <v>-3.9699999999999958E-2</v>
      </c>
      <c r="K37" s="61">
        <f>G37-F37</f>
        <v>2.9499999999999971E-2</v>
      </c>
      <c r="L37" s="61">
        <f t="shared" si="7"/>
        <v>-4.0399999999999991E-2</v>
      </c>
      <c r="M37" s="61">
        <f t="shared" si="7"/>
        <v>3.1299999999999994E-2</v>
      </c>
      <c r="N37" s="38" t="s">
        <v>125</v>
      </c>
      <c r="O37" s="38" t="s">
        <v>126</v>
      </c>
      <c r="P37" s="45" t="s">
        <v>126</v>
      </c>
      <c r="Q37" s="34">
        <v>4.2300000000000004</v>
      </c>
      <c r="R37" s="34">
        <v>4.17</v>
      </c>
      <c r="S37" s="28">
        <v>4.3299999999999992</v>
      </c>
      <c r="T37" s="28">
        <v>4.1399999999999997</v>
      </c>
      <c r="U37" s="28">
        <v>4.32</v>
      </c>
      <c r="V37" s="36">
        <v>-0.32000000000000028</v>
      </c>
      <c r="W37" s="36">
        <f t="shared" si="6"/>
        <v>0.15999999999999925</v>
      </c>
      <c r="X37" s="36">
        <f t="shared" si="2"/>
        <v>-0.1899999999999995</v>
      </c>
      <c r="Y37" s="64">
        <f t="shared" si="2"/>
        <v>0.1800000000000006</v>
      </c>
      <c r="Z37" s="38" t="s">
        <v>137</v>
      </c>
      <c r="AA37" s="45" t="s">
        <v>137</v>
      </c>
    </row>
    <row r="38" spans="1:27" ht="51" customHeight="1" thickBot="1" x14ac:dyDescent="0.3">
      <c r="A38" s="114" t="s">
        <v>20</v>
      </c>
      <c r="B38" s="40" t="s">
        <v>69</v>
      </c>
      <c r="C38" s="6" t="s">
        <v>115</v>
      </c>
      <c r="D38" s="6" t="s">
        <v>102</v>
      </c>
      <c r="E38" s="38">
        <v>0.99370000000000003</v>
      </c>
      <c r="F38" s="39">
        <v>0.98080000000000001</v>
      </c>
      <c r="G38" s="39">
        <v>0.99019999999999997</v>
      </c>
      <c r="H38" s="39">
        <v>0.95750000000000002</v>
      </c>
      <c r="I38" s="39">
        <v>0.96479999999999999</v>
      </c>
      <c r="J38" s="61">
        <f t="shared" si="5"/>
        <v>-1.2900000000000023E-2</v>
      </c>
      <c r="K38" s="61">
        <f>G38-F38</f>
        <v>9.3999999999999639E-3</v>
      </c>
      <c r="L38" s="61">
        <f t="shared" si="7"/>
        <v>-3.2699999999999951E-2</v>
      </c>
      <c r="M38" s="61">
        <f t="shared" si="7"/>
        <v>7.2999999999999732E-3</v>
      </c>
      <c r="N38" s="38" t="s">
        <v>125</v>
      </c>
      <c r="O38" s="38" t="s">
        <v>126</v>
      </c>
      <c r="P38" s="45" t="s">
        <v>126</v>
      </c>
      <c r="Q38" s="34">
        <v>4.3</v>
      </c>
      <c r="R38" s="35">
        <v>4.46</v>
      </c>
      <c r="S38" s="28">
        <v>4.42</v>
      </c>
      <c r="T38" s="28">
        <v>4.38</v>
      </c>
      <c r="U38" s="28">
        <v>4.3</v>
      </c>
      <c r="V38" s="36">
        <v>-0.32000000000000028</v>
      </c>
      <c r="W38" s="36">
        <f t="shared" si="6"/>
        <v>-4.0000000000000036E-2</v>
      </c>
      <c r="X38" s="36">
        <f t="shared" si="2"/>
        <v>-4.0000000000000036E-2</v>
      </c>
      <c r="Y38" s="64">
        <f t="shared" si="2"/>
        <v>-8.0000000000000071E-2</v>
      </c>
      <c r="Z38" s="38" t="s">
        <v>154</v>
      </c>
      <c r="AA38" s="45" t="s">
        <v>154</v>
      </c>
    </row>
    <row r="39" spans="1:27" ht="51" customHeight="1" thickBot="1" x14ac:dyDescent="0.3">
      <c r="A39" s="114" t="s">
        <v>148</v>
      </c>
      <c r="B39" s="40" t="s">
        <v>149</v>
      </c>
      <c r="C39" s="6" t="s">
        <v>104</v>
      </c>
      <c r="D39" s="6" t="s">
        <v>104</v>
      </c>
      <c r="E39" s="38"/>
      <c r="F39" s="39"/>
      <c r="G39" s="39">
        <v>1</v>
      </c>
      <c r="H39" s="39">
        <v>0.99360000000000004</v>
      </c>
      <c r="I39" s="39">
        <v>1</v>
      </c>
      <c r="J39" s="61"/>
      <c r="K39" s="61"/>
      <c r="L39" s="61">
        <f t="shared" si="7"/>
        <v>-6.3999999999999613E-3</v>
      </c>
      <c r="M39" s="61">
        <f t="shared" si="7"/>
        <v>6.3999999999999613E-3</v>
      </c>
      <c r="N39" s="77" t="s">
        <v>125</v>
      </c>
      <c r="O39" s="38"/>
      <c r="P39" s="38"/>
      <c r="Q39" s="34"/>
      <c r="R39" s="34"/>
      <c r="S39" s="28">
        <v>4.9259259259259256</v>
      </c>
      <c r="T39" s="28">
        <v>4.92</v>
      </c>
      <c r="U39" s="28">
        <v>4.95</v>
      </c>
      <c r="V39" s="36"/>
      <c r="W39" s="36"/>
      <c r="X39" s="36">
        <f t="shared" si="2"/>
        <v>-5.925925925925668E-3</v>
      </c>
      <c r="Y39" s="76">
        <f t="shared" si="2"/>
        <v>3.0000000000000249E-2</v>
      </c>
      <c r="Z39" s="32"/>
      <c r="AA39" s="32"/>
    </row>
    <row r="40" spans="1:27" ht="51" customHeight="1" thickBot="1" x14ac:dyDescent="0.3">
      <c r="A40" s="114" t="s">
        <v>21</v>
      </c>
      <c r="B40" s="40" t="s">
        <v>70</v>
      </c>
      <c r="C40" s="6" t="s">
        <v>116</v>
      </c>
      <c r="D40" s="6" t="s">
        <v>102</v>
      </c>
      <c r="E40" s="38">
        <v>0.98750000000000004</v>
      </c>
      <c r="F40" s="39">
        <v>0.97989999999999999</v>
      </c>
      <c r="G40" s="39">
        <v>0.98946135831381732</v>
      </c>
      <c r="H40" s="39">
        <v>0.99529999999999996</v>
      </c>
      <c r="I40" s="39">
        <v>0.99360000000000004</v>
      </c>
      <c r="J40" s="61">
        <f t="shared" si="5"/>
        <v>-7.6000000000000512E-3</v>
      </c>
      <c r="K40" s="61">
        <f>G40-F40</f>
        <v>9.5613583138173253E-3</v>
      </c>
      <c r="L40" s="61">
        <f t="shared" si="7"/>
        <v>5.838641686182644E-3</v>
      </c>
      <c r="M40" s="61">
        <f t="shared" si="7"/>
        <v>-1.6999999999999238E-3</v>
      </c>
      <c r="N40" s="38"/>
      <c r="O40" s="38"/>
      <c r="P40" s="38"/>
      <c r="Q40" s="34">
        <v>4.76</v>
      </c>
      <c r="R40" s="34">
        <v>4.8099999999999996</v>
      </c>
      <c r="S40" s="28">
        <v>4.8499999999999996</v>
      </c>
      <c r="T40" s="28">
        <v>4.8899999999999997</v>
      </c>
      <c r="U40" s="28">
        <v>4.87</v>
      </c>
      <c r="V40" s="48">
        <f t="shared" si="6"/>
        <v>4.9999999999999822E-2</v>
      </c>
      <c r="W40" s="36">
        <f t="shared" si="6"/>
        <v>4.0000000000000036E-2</v>
      </c>
      <c r="X40" s="36">
        <f t="shared" si="2"/>
        <v>4.0000000000000036E-2</v>
      </c>
      <c r="Y40" s="63">
        <f t="shared" si="2"/>
        <v>-1.9999999999999574E-2</v>
      </c>
      <c r="Z40" s="38"/>
      <c r="AA40" s="38"/>
    </row>
    <row r="41" spans="1:27" ht="51" customHeight="1" thickBot="1" x14ac:dyDescent="0.3">
      <c r="A41" s="114" t="s">
        <v>22</v>
      </c>
      <c r="B41" s="40" t="s">
        <v>71</v>
      </c>
      <c r="C41" s="6" t="s">
        <v>117</v>
      </c>
      <c r="D41" s="6" t="s">
        <v>102</v>
      </c>
      <c r="E41" s="38"/>
      <c r="F41" s="39">
        <v>0.9778</v>
      </c>
      <c r="G41" s="39">
        <v>0.8125</v>
      </c>
      <c r="H41" s="39">
        <v>0.94120000000000004</v>
      </c>
      <c r="I41" s="39">
        <v>0.95309999999999995</v>
      </c>
      <c r="J41" s="61"/>
      <c r="K41" s="61">
        <f>G41-F41</f>
        <v>-0.1653</v>
      </c>
      <c r="L41" s="61">
        <f t="shared" si="7"/>
        <v>0.12870000000000004</v>
      </c>
      <c r="M41" s="61">
        <f t="shared" si="7"/>
        <v>1.1899999999999911E-2</v>
      </c>
      <c r="N41" s="38" t="s">
        <v>162</v>
      </c>
      <c r="O41" s="62" t="s">
        <v>169</v>
      </c>
      <c r="P41" s="45" t="s">
        <v>169</v>
      </c>
      <c r="Q41" s="34" t="s">
        <v>1</v>
      </c>
      <c r="R41" s="35" t="s">
        <v>1</v>
      </c>
      <c r="S41" s="28">
        <v>4.25</v>
      </c>
      <c r="T41" s="28">
        <v>4.5599999999999996</v>
      </c>
      <c r="U41" s="28">
        <v>4.47</v>
      </c>
      <c r="V41" s="36"/>
      <c r="W41" s="36"/>
      <c r="X41" s="36">
        <f t="shared" si="2"/>
        <v>0.30999999999999961</v>
      </c>
      <c r="Y41" s="63">
        <f t="shared" si="2"/>
        <v>-8.9999999999999858E-2</v>
      </c>
      <c r="Z41" s="38"/>
      <c r="AA41" s="38"/>
    </row>
    <row r="42" spans="1:27" ht="51" customHeight="1" thickBot="1" x14ac:dyDescent="0.3">
      <c r="A42" s="114" t="s">
        <v>23</v>
      </c>
      <c r="B42" s="40" t="s">
        <v>72</v>
      </c>
      <c r="C42" s="6" t="s">
        <v>117</v>
      </c>
      <c r="D42" s="6" t="s">
        <v>117</v>
      </c>
      <c r="E42" s="34" t="s">
        <v>1</v>
      </c>
      <c r="F42" s="39" t="s">
        <v>1</v>
      </c>
      <c r="G42" s="39" t="s">
        <v>1</v>
      </c>
      <c r="H42" s="39" t="s">
        <v>1</v>
      </c>
      <c r="I42" s="39">
        <v>0.35399999999999998</v>
      </c>
      <c r="J42" s="61"/>
      <c r="K42" s="61"/>
      <c r="L42" s="61"/>
      <c r="M42" s="61"/>
      <c r="N42" s="38"/>
      <c r="O42" s="34"/>
      <c r="P42" s="38"/>
      <c r="Q42" s="34" t="s">
        <v>1</v>
      </c>
      <c r="R42" s="35" t="s">
        <v>1</v>
      </c>
      <c r="S42" s="28">
        <v>0</v>
      </c>
      <c r="T42" s="28" t="s">
        <v>1</v>
      </c>
      <c r="U42" s="28">
        <v>5</v>
      </c>
      <c r="V42" s="36"/>
      <c r="W42" s="36"/>
      <c r="X42" s="36"/>
      <c r="Y42" s="57"/>
      <c r="Z42" s="38" t="s">
        <v>155</v>
      </c>
      <c r="AA42" s="45" t="s">
        <v>155</v>
      </c>
    </row>
    <row r="43" spans="1:27" ht="51" customHeight="1" thickBot="1" x14ac:dyDescent="0.3">
      <c r="A43" s="114" t="s">
        <v>24</v>
      </c>
      <c r="B43" s="40" t="s">
        <v>73</v>
      </c>
      <c r="C43" s="6" t="s">
        <v>117</v>
      </c>
      <c r="D43" s="6" t="s">
        <v>102</v>
      </c>
      <c r="E43" s="34"/>
      <c r="F43" s="39">
        <v>1</v>
      </c>
      <c r="G43" s="39">
        <v>1</v>
      </c>
      <c r="H43" s="39">
        <v>1</v>
      </c>
      <c r="I43" s="39">
        <v>0.96989999999999998</v>
      </c>
      <c r="J43" s="61"/>
      <c r="K43" s="61">
        <f>G43-F43</f>
        <v>0</v>
      </c>
      <c r="L43" s="61">
        <f>H43-G43</f>
        <v>0</v>
      </c>
      <c r="M43" s="61">
        <f>I43-H43</f>
        <v>-3.0100000000000016E-2</v>
      </c>
      <c r="N43" s="38" t="s">
        <v>125</v>
      </c>
      <c r="O43" s="62" t="s">
        <v>126</v>
      </c>
      <c r="P43" s="38" t="s">
        <v>126</v>
      </c>
      <c r="Q43" s="34" t="s">
        <v>1</v>
      </c>
      <c r="R43" s="35">
        <v>4.8499999999999996</v>
      </c>
      <c r="S43" s="28">
        <v>4.97</v>
      </c>
      <c r="T43" s="28">
        <v>4.8600000000000003</v>
      </c>
      <c r="U43" s="28">
        <v>4.8600000000000003</v>
      </c>
      <c r="V43" s="36"/>
      <c r="W43" s="36">
        <f t="shared" si="6"/>
        <v>0.12000000000000011</v>
      </c>
      <c r="X43" s="63">
        <f t="shared" ref="X43" si="8">T43-S43</f>
        <v>-0.10999999999999943</v>
      </c>
      <c r="Y43" s="63">
        <f t="shared" ref="Y43" si="9">U43-T43</f>
        <v>0</v>
      </c>
      <c r="Z43" s="38"/>
      <c r="AA43" s="38"/>
    </row>
    <row r="44" spans="1:27" ht="51" customHeight="1" thickBot="1" x14ac:dyDescent="0.3">
      <c r="A44" s="114" t="s">
        <v>25</v>
      </c>
      <c r="B44" s="40" t="s">
        <v>74</v>
      </c>
      <c r="C44" s="6" t="s">
        <v>118</v>
      </c>
      <c r="D44" s="6" t="s">
        <v>102</v>
      </c>
      <c r="E44" s="38">
        <v>1</v>
      </c>
      <c r="F44" s="39">
        <v>0.95350000000000001</v>
      </c>
      <c r="G44" s="39">
        <v>1</v>
      </c>
      <c r="H44" s="39">
        <v>0.92859999999999998</v>
      </c>
      <c r="I44" s="39">
        <v>1</v>
      </c>
      <c r="J44" s="61">
        <f t="shared" si="5"/>
        <v>-4.6499999999999986E-2</v>
      </c>
      <c r="K44" s="61">
        <f>G44-F44</f>
        <v>4.6499999999999986E-2</v>
      </c>
      <c r="L44" s="61">
        <f>H44-G44</f>
        <v>-7.1400000000000019E-2</v>
      </c>
      <c r="M44" s="61"/>
      <c r="N44" s="38"/>
      <c r="O44" s="38"/>
      <c r="P44" s="38"/>
      <c r="Q44" s="34">
        <v>4.78</v>
      </c>
      <c r="R44" s="35">
        <v>4.5599999999999996</v>
      </c>
      <c r="S44" s="28">
        <v>4.6900000000000004</v>
      </c>
      <c r="T44" s="28">
        <v>4.5</v>
      </c>
      <c r="U44" s="28">
        <v>4.63</v>
      </c>
      <c r="V44" s="36">
        <f>R44-Q44</f>
        <v>-0.22000000000000064</v>
      </c>
      <c r="W44" s="36">
        <f t="shared" si="6"/>
        <v>0.13000000000000078</v>
      </c>
      <c r="X44" s="36">
        <f t="shared" si="2"/>
        <v>-0.19000000000000039</v>
      </c>
      <c r="Y44" s="57"/>
      <c r="Z44" s="38"/>
      <c r="AA44" s="38"/>
    </row>
    <row r="45" spans="1:27" ht="51" customHeight="1" thickBot="1" x14ac:dyDescent="0.3">
      <c r="A45" s="114" t="s">
        <v>146</v>
      </c>
      <c r="B45" s="40" t="s">
        <v>147</v>
      </c>
      <c r="C45" s="6" t="s">
        <v>116</v>
      </c>
      <c r="D45" s="6" t="s">
        <v>102</v>
      </c>
      <c r="E45" s="38"/>
      <c r="F45" s="35"/>
      <c r="G45" s="16">
        <v>0.5</v>
      </c>
      <c r="H45" s="39">
        <v>0.2</v>
      </c>
      <c r="I45" s="39">
        <v>0.5484</v>
      </c>
      <c r="J45" s="61"/>
      <c r="K45" s="61"/>
      <c r="L45" s="61">
        <f>H45-G45</f>
        <v>-0.3</v>
      </c>
      <c r="M45" s="61">
        <f>I45-H45</f>
        <v>0.34839999999999999</v>
      </c>
      <c r="N45" s="34"/>
      <c r="O45" s="34"/>
      <c r="P45" s="34"/>
      <c r="Q45" s="34"/>
      <c r="R45" s="35"/>
      <c r="S45" s="28">
        <v>2.2999999999999998</v>
      </c>
      <c r="T45" s="28">
        <v>1.8</v>
      </c>
      <c r="U45" s="28">
        <v>2.81</v>
      </c>
      <c r="V45" s="36"/>
      <c r="W45" s="36"/>
      <c r="X45" s="36">
        <f t="shared" si="2"/>
        <v>-0.49999999999999978</v>
      </c>
      <c r="Y45" s="63">
        <f t="shared" si="2"/>
        <v>1.01</v>
      </c>
      <c r="Z45" s="34"/>
      <c r="AA45" s="34"/>
    </row>
    <row r="46" spans="1:27" ht="51" customHeight="1" thickBot="1" x14ac:dyDescent="0.3">
      <c r="A46" s="114" t="s">
        <v>160</v>
      </c>
      <c r="B46" s="44" t="s">
        <v>161</v>
      </c>
      <c r="C46" s="6" t="s">
        <v>116</v>
      </c>
      <c r="D46" s="6" t="s">
        <v>102</v>
      </c>
      <c r="E46" s="45" t="s">
        <v>1</v>
      </c>
      <c r="F46" s="47" t="s">
        <v>1</v>
      </c>
      <c r="G46" s="16" t="s">
        <v>1</v>
      </c>
      <c r="H46" s="16" t="s">
        <v>1</v>
      </c>
      <c r="I46" s="16" t="s">
        <v>1</v>
      </c>
      <c r="J46" s="61" t="s">
        <v>1</v>
      </c>
      <c r="K46" s="61" t="s">
        <v>1</v>
      </c>
      <c r="L46" s="61" t="s">
        <v>1</v>
      </c>
      <c r="M46" s="61" t="s">
        <v>1</v>
      </c>
      <c r="N46" s="46" t="s">
        <v>1</v>
      </c>
      <c r="O46" s="46" t="s">
        <v>1</v>
      </c>
      <c r="P46" s="46" t="s">
        <v>1</v>
      </c>
      <c r="Q46" s="46" t="s">
        <v>1</v>
      </c>
      <c r="R46" s="47" t="s">
        <v>1</v>
      </c>
      <c r="S46" s="28" t="s">
        <v>1</v>
      </c>
      <c r="T46" s="28" t="s">
        <v>1</v>
      </c>
      <c r="U46" s="28" t="s">
        <v>1</v>
      </c>
      <c r="V46" s="48" t="s">
        <v>1</v>
      </c>
      <c r="W46" s="48" t="s">
        <v>1</v>
      </c>
      <c r="X46" s="48" t="s">
        <v>1</v>
      </c>
      <c r="Y46" s="81" t="s">
        <v>1</v>
      </c>
      <c r="Z46" s="46" t="s">
        <v>1</v>
      </c>
      <c r="AA46" s="46" t="s">
        <v>1</v>
      </c>
    </row>
    <row r="47" spans="1:27" ht="51" customHeight="1" thickBot="1" x14ac:dyDescent="0.3">
      <c r="A47" s="114" t="s">
        <v>26</v>
      </c>
      <c r="B47" s="40" t="s">
        <v>75</v>
      </c>
      <c r="C47" s="6" t="s">
        <v>119</v>
      </c>
      <c r="D47" s="6" t="s">
        <v>102</v>
      </c>
      <c r="E47" s="38">
        <v>1</v>
      </c>
      <c r="F47" s="39">
        <v>1</v>
      </c>
      <c r="G47" s="39">
        <v>1</v>
      </c>
      <c r="H47" s="39">
        <v>0.98329999999999995</v>
      </c>
      <c r="I47" s="73" t="s">
        <v>1</v>
      </c>
      <c r="J47" s="61">
        <f t="shared" si="5"/>
        <v>0</v>
      </c>
      <c r="K47" s="61">
        <f>G47-F47</f>
        <v>0</v>
      </c>
      <c r="L47" s="61">
        <f>H47-G47</f>
        <v>-1.6700000000000048E-2</v>
      </c>
      <c r="M47" s="61" t="s">
        <v>1</v>
      </c>
      <c r="N47" s="38"/>
      <c r="O47" s="38"/>
      <c r="P47" s="38"/>
      <c r="Q47" s="34">
        <v>4.58</v>
      </c>
      <c r="R47" s="35">
        <v>4.7699999999999996</v>
      </c>
      <c r="S47" s="28">
        <v>4.5999999999999996</v>
      </c>
      <c r="T47" s="28">
        <v>4.7300000000000004</v>
      </c>
      <c r="U47" s="28" t="s">
        <v>1</v>
      </c>
      <c r="V47" s="36">
        <f>R47-Q47</f>
        <v>0.1899999999999995</v>
      </c>
      <c r="W47" s="36">
        <f t="shared" si="6"/>
        <v>-0.16999999999999993</v>
      </c>
      <c r="X47" s="36">
        <f t="shared" si="2"/>
        <v>0.13000000000000078</v>
      </c>
      <c r="Y47" s="57" t="s">
        <v>1</v>
      </c>
      <c r="Z47" s="38"/>
      <c r="AA47" s="38"/>
    </row>
    <row r="48" spans="1:27" ht="51" customHeight="1" thickBot="1" x14ac:dyDescent="0.3">
      <c r="A48" s="114" t="s">
        <v>27</v>
      </c>
      <c r="B48" s="40" t="s">
        <v>76</v>
      </c>
      <c r="C48" s="6" t="s">
        <v>119</v>
      </c>
      <c r="D48" s="6" t="s">
        <v>102</v>
      </c>
      <c r="E48" s="38">
        <v>0.99073999999999995</v>
      </c>
      <c r="F48" s="39">
        <v>1</v>
      </c>
      <c r="G48" s="39">
        <v>1</v>
      </c>
      <c r="H48" s="39">
        <v>1</v>
      </c>
      <c r="I48" s="39">
        <v>0.98509999999999998</v>
      </c>
      <c r="J48" s="61">
        <f t="shared" si="5"/>
        <v>9.260000000000046E-3</v>
      </c>
      <c r="K48" s="61">
        <f>G48-F48</f>
        <v>0</v>
      </c>
      <c r="L48" s="61">
        <f>H48-G48</f>
        <v>0</v>
      </c>
      <c r="M48" s="61">
        <f>I48-H48</f>
        <v>-1.4900000000000024E-2</v>
      </c>
      <c r="N48" s="38"/>
      <c r="O48" s="38"/>
      <c r="P48" s="38"/>
      <c r="Q48" s="34">
        <v>4.76</v>
      </c>
      <c r="R48" s="35">
        <v>4.8899999999999997</v>
      </c>
      <c r="S48" s="28">
        <v>4.8933333333333335</v>
      </c>
      <c r="T48" s="28">
        <v>4.8099999999999996</v>
      </c>
      <c r="U48" s="28">
        <v>4.83</v>
      </c>
      <c r="V48" s="36">
        <f t="shared" ref="V48:V49" si="10">R48-Q48</f>
        <v>0.12999999999999989</v>
      </c>
      <c r="W48" s="36">
        <f t="shared" si="6"/>
        <v>3.3333333333338544E-3</v>
      </c>
      <c r="X48" s="36">
        <f t="shared" si="2"/>
        <v>-8.3333333333333925E-2</v>
      </c>
      <c r="Y48" s="72">
        <f t="shared" si="2"/>
        <v>2.0000000000000462E-2</v>
      </c>
      <c r="Z48" s="38"/>
      <c r="AA48" s="38"/>
    </row>
    <row r="49" spans="1:27" ht="51" customHeight="1" thickBot="1" x14ac:dyDescent="0.3">
      <c r="A49" s="114" t="s">
        <v>28</v>
      </c>
      <c r="B49" s="40" t="s">
        <v>77</v>
      </c>
      <c r="C49" s="6" t="s">
        <v>119</v>
      </c>
      <c r="D49" s="6" t="s">
        <v>102</v>
      </c>
      <c r="E49" s="38">
        <v>0.97699999999999998</v>
      </c>
      <c r="F49" s="39">
        <v>0.96479999999999999</v>
      </c>
      <c r="G49" s="39" t="s">
        <v>1</v>
      </c>
      <c r="H49" s="39">
        <v>0.96940000000000004</v>
      </c>
      <c r="I49" s="39">
        <v>0.98529999999999995</v>
      </c>
      <c r="J49" s="61">
        <f t="shared" si="5"/>
        <v>-1.2199999999999989E-2</v>
      </c>
      <c r="K49" s="61"/>
      <c r="L49" s="61"/>
      <c r="M49" s="61">
        <f>I49-H49</f>
        <v>1.5899999999999914E-2</v>
      </c>
      <c r="N49" s="38"/>
      <c r="O49" s="38"/>
      <c r="P49" s="38"/>
      <c r="Q49" s="34">
        <v>4.5599999999999996</v>
      </c>
      <c r="R49" s="35">
        <v>4.62</v>
      </c>
      <c r="S49" s="61" t="s">
        <v>1</v>
      </c>
      <c r="T49" s="28">
        <v>4.67</v>
      </c>
      <c r="U49" s="28">
        <v>4.74</v>
      </c>
      <c r="V49" s="36">
        <f t="shared" si="10"/>
        <v>6.0000000000000497E-2</v>
      </c>
      <c r="W49" s="36" t="s">
        <v>1</v>
      </c>
      <c r="X49" s="36" t="s">
        <v>1</v>
      </c>
      <c r="Y49" s="72">
        <f t="shared" si="2"/>
        <v>7.0000000000000284E-2</v>
      </c>
      <c r="Z49" s="38"/>
      <c r="AA49" s="38"/>
    </row>
    <row r="50" spans="1:27" ht="51" customHeight="1" thickBot="1" x14ac:dyDescent="0.3">
      <c r="A50" s="114" t="s">
        <v>99</v>
      </c>
      <c r="B50" s="40" t="s">
        <v>120</v>
      </c>
      <c r="C50" s="6" t="s">
        <v>119</v>
      </c>
      <c r="D50" s="6" t="s">
        <v>102</v>
      </c>
      <c r="E50" s="34"/>
      <c r="F50" s="17" t="s">
        <v>1</v>
      </c>
      <c r="G50" s="17" t="s">
        <v>1</v>
      </c>
      <c r="H50" s="17" t="s">
        <v>1</v>
      </c>
      <c r="I50" s="17" t="s">
        <v>1</v>
      </c>
      <c r="J50" s="61" t="s">
        <v>1</v>
      </c>
      <c r="K50" s="61" t="s">
        <v>1</v>
      </c>
      <c r="L50" s="61" t="s">
        <v>1</v>
      </c>
      <c r="M50" s="61" t="s">
        <v>1</v>
      </c>
      <c r="N50" s="18" t="s">
        <v>1</v>
      </c>
      <c r="O50" s="34"/>
      <c r="P50" s="18"/>
      <c r="Q50" s="34" t="s">
        <v>1</v>
      </c>
      <c r="R50" s="35" t="s">
        <v>1</v>
      </c>
      <c r="S50" s="28">
        <v>4.3999999999999995</v>
      </c>
      <c r="T50" s="28" t="s">
        <v>1</v>
      </c>
      <c r="U50" s="28" t="s">
        <v>1</v>
      </c>
      <c r="V50" s="36" t="s">
        <v>1</v>
      </c>
      <c r="W50" s="36" t="s">
        <v>1</v>
      </c>
      <c r="X50" s="36" t="s">
        <v>1</v>
      </c>
      <c r="Y50" s="57" t="s">
        <v>1</v>
      </c>
      <c r="Z50" s="34"/>
      <c r="AA50" s="18"/>
    </row>
    <row r="51" spans="1:27" ht="51" customHeight="1" thickBot="1" x14ac:dyDescent="0.3">
      <c r="A51" s="114" t="s">
        <v>100</v>
      </c>
      <c r="B51" s="40" t="s">
        <v>121</v>
      </c>
      <c r="C51" s="6" t="s">
        <v>119</v>
      </c>
      <c r="D51" s="6" t="s">
        <v>102</v>
      </c>
      <c r="E51" s="38">
        <v>1</v>
      </c>
      <c r="F51" s="35" t="s">
        <v>1</v>
      </c>
      <c r="G51" s="31">
        <v>1</v>
      </c>
      <c r="H51" s="31">
        <v>1</v>
      </c>
      <c r="I51" s="31">
        <v>1</v>
      </c>
      <c r="J51" s="61"/>
      <c r="K51" s="61"/>
      <c r="L51" s="61">
        <f>H51-G51</f>
        <v>0</v>
      </c>
      <c r="M51" s="61">
        <f>I51-H51</f>
        <v>0</v>
      </c>
      <c r="N51" s="34"/>
      <c r="O51" s="34"/>
      <c r="P51" s="34"/>
      <c r="Q51" s="34">
        <v>4.95</v>
      </c>
      <c r="R51" s="35" t="s">
        <v>1</v>
      </c>
      <c r="S51" s="28">
        <v>4.8099999999999996</v>
      </c>
      <c r="T51" s="28">
        <v>5</v>
      </c>
      <c r="U51" s="28">
        <v>4.6900000000000004</v>
      </c>
      <c r="V51" s="36"/>
      <c r="W51" s="36"/>
      <c r="X51" s="36">
        <f t="shared" si="2"/>
        <v>0.19000000000000039</v>
      </c>
      <c r="Y51" s="72">
        <f t="shared" si="2"/>
        <v>-0.30999999999999961</v>
      </c>
      <c r="Z51" s="34"/>
      <c r="AA51" s="34"/>
    </row>
    <row r="52" spans="1:27" ht="51" customHeight="1" thickBot="1" x14ac:dyDescent="0.3">
      <c r="A52" s="114" t="s">
        <v>29</v>
      </c>
      <c r="B52" s="40" t="s">
        <v>78</v>
      </c>
      <c r="C52" s="6" t="s">
        <v>119</v>
      </c>
      <c r="D52" s="6" t="s">
        <v>102</v>
      </c>
      <c r="E52" s="38">
        <v>0.98453333333333337</v>
      </c>
      <c r="F52" s="39">
        <v>0.96619999999999995</v>
      </c>
      <c r="G52" s="17">
        <v>0.98290598290598286</v>
      </c>
      <c r="H52" s="17">
        <v>0.9909</v>
      </c>
      <c r="I52" s="17">
        <v>0.99019999999999997</v>
      </c>
      <c r="J52" s="61">
        <f t="shared" si="5"/>
        <v>-1.8333333333333424E-2</v>
      </c>
      <c r="K52" s="61">
        <f>G52-F52</f>
        <v>1.6705982905982908E-2</v>
      </c>
      <c r="L52" s="61">
        <f>H52-G52</f>
        <v>7.9940170940171473E-3</v>
      </c>
      <c r="M52" s="61">
        <f>I52-H52</f>
        <v>-7.0000000000003393E-4</v>
      </c>
      <c r="N52" s="38"/>
      <c r="O52" s="38"/>
      <c r="P52" s="38"/>
      <c r="Q52" s="34">
        <v>4.58</v>
      </c>
      <c r="R52" s="35">
        <v>4.51</v>
      </c>
      <c r="S52" s="28">
        <v>4.7699999999999996</v>
      </c>
      <c r="T52" s="28">
        <v>4.8</v>
      </c>
      <c r="U52" s="28">
        <v>4.78</v>
      </c>
      <c r="V52" s="36">
        <f t="shared" ref="V52" si="11">R52-Q52</f>
        <v>-7.0000000000000284E-2</v>
      </c>
      <c r="W52" s="36">
        <f t="shared" si="6"/>
        <v>0.25999999999999979</v>
      </c>
      <c r="X52" s="36">
        <f t="shared" si="2"/>
        <v>3.0000000000000249E-2</v>
      </c>
      <c r="Y52" s="78">
        <f t="shared" si="2"/>
        <v>-1.9999999999999574E-2</v>
      </c>
      <c r="Z52" s="38"/>
      <c r="AA52" s="38"/>
    </row>
    <row r="53" spans="1:27" ht="51" customHeight="1" thickBot="1" x14ac:dyDescent="0.3">
      <c r="A53" s="114" t="s">
        <v>30</v>
      </c>
      <c r="B53" s="40" t="s">
        <v>79</v>
      </c>
      <c r="C53" s="6" t="s">
        <v>119</v>
      </c>
      <c r="D53" s="6" t="s">
        <v>102</v>
      </c>
      <c r="E53" s="38">
        <v>1</v>
      </c>
      <c r="F53" s="35" t="s">
        <v>1</v>
      </c>
      <c r="G53" s="35" t="s">
        <v>1</v>
      </c>
      <c r="H53" s="35" t="s">
        <v>1</v>
      </c>
      <c r="I53" s="53" t="s">
        <v>1</v>
      </c>
      <c r="J53" s="61" t="s">
        <v>1</v>
      </c>
      <c r="K53" s="61" t="s">
        <v>1</v>
      </c>
      <c r="L53" s="61" t="s">
        <v>1</v>
      </c>
      <c r="M53" s="61" t="s">
        <v>1</v>
      </c>
      <c r="N53" s="34" t="s">
        <v>1</v>
      </c>
      <c r="O53" s="34"/>
      <c r="P53" s="34"/>
      <c r="Q53" s="34">
        <v>4.59</v>
      </c>
      <c r="R53" s="35" t="s">
        <v>1</v>
      </c>
      <c r="S53" s="28" t="s">
        <v>1</v>
      </c>
      <c r="T53" s="28" t="s">
        <v>1</v>
      </c>
      <c r="U53" s="28" t="s">
        <v>1</v>
      </c>
      <c r="V53" s="36" t="s">
        <v>1</v>
      </c>
      <c r="W53" s="36" t="s">
        <v>1</v>
      </c>
      <c r="X53" s="36" t="s">
        <v>1</v>
      </c>
      <c r="Y53" s="57" t="s">
        <v>1</v>
      </c>
      <c r="Z53" s="34"/>
      <c r="AA53" s="34"/>
    </row>
    <row r="54" spans="1:27" ht="51" customHeight="1" thickBot="1" x14ac:dyDescent="0.3">
      <c r="A54" s="114" t="s">
        <v>31</v>
      </c>
      <c r="B54" s="40" t="s">
        <v>80</v>
      </c>
      <c r="C54" s="6" t="s">
        <v>119</v>
      </c>
      <c r="D54" s="6" t="s">
        <v>102</v>
      </c>
      <c r="E54" s="38">
        <v>0.96293333333333331</v>
      </c>
      <c r="F54" s="35" t="s">
        <v>1</v>
      </c>
      <c r="G54" s="35" t="s">
        <v>1</v>
      </c>
      <c r="H54" s="35" t="s">
        <v>1</v>
      </c>
      <c r="I54" s="53" t="s">
        <v>1</v>
      </c>
      <c r="J54" s="61" t="s">
        <v>1</v>
      </c>
      <c r="K54" s="61" t="s">
        <v>1</v>
      </c>
      <c r="L54" s="61" t="s">
        <v>1</v>
      </c>
      <c r="M54" s="61" t="s">
        <v>1</v>
      </c>
      <c r="N54" s="34" t="s">
        <v>1</v>
      </c>
      <c r="O54" s="34"/>
      <c r="P54" s="34"/>
      <c r="Q54" s="34">
        <v>4.58</v>
      </c>
      <c r="R54" s="35" t="s">
        <v>1</v>
      </c>
      <c r="S54" s="28" t="s">
        <v>1</v>
      </c>
      <c r="T54" s="28" t="s">
        <v>1</v>
      </c>
      <c r="U54" s="28" t="s">
        <v>1</v>
      </c>
      <c r="V54" s="36" t="s">
        <v>1</v>
      </c>
      <c r="W54" s="36" t="s">
        <v>1</v>
      </c>
      <c r="X54" s="36" t="s">
        <v>1</v>
      </c>
      <c r="Y54" s="57" t="s">
        <v>1</v>
      </c>
      <c r="Z54" s="34"/>
      <c r="AA54" s="34"/>
    </row>
    <row r="55" spans="1:27" ht="51" customHeight="1" thickBot="1" x14ac:dyDescent="0.3">
      <c r="A55" s="114" t="s">
        <v>32</v>
      </c>
      <c r="B55" s="40" t="s">
        <v>81</v>
      </c>
      <c r="C55" s="6" t="s">
        <v>119</v>
      </c>
      <c r="D55" s="6" t="s">
        <v>102</v>
      </c>
      <c r="E55" s="38">
        <v>0.94443333333333335</v>
      </c>
      <c r="F55" s="35" t="s">
        <v>1</v>
      </c>
      <c r="G55" s="17">
        <v>0.9157303370786517</v>
      </c>
      <c r="H55" s="17">
        <v>0.90459999999999996</v>
      </c>
      <c r="I55" s="17" t="s">
        <v>1</v>
      </c>
      <c r="J55" s="61" t="s">
        <v>1</v>
      </c>
      <c r="K55" s="61" t="s">
        <v>1</v>
      </c>
      <c r="L55" s="61">
        <f>H55-G55</f>
        <v>-1.1130337078651742E-2</v>
      </c>
      <c r="M55" s="61" t="s">
        <v>1</v>
      </c>
      <c r="N55" s="38" t="s">
        <v>1</v>
      </c>
      <c r="O55" s="34" t="s">
        <v>1</v>
      </c>
      <c r="P55" s="34" t="s">
        <v>1</v>
      </c>
      <c r="Q55" s="34">
        <v>4.32</v>
      </c>
      <c r="R55" s="35" t="s">
        <v>1</v>
      </c>
      <c r="S55" s="28">
        <v>4.2303370786516856</v>
      </c>
      <c r="T55" s="28">
        <v>4.24</v>
      </c>
      <c r="U55" s="28" t="s">
        <v>1</v>
      </c>
      <c r="V55" s="36" t="s">
        <v>1</v>
      </c>
      <c r="W55" s="36" t="s">
        <v>1</v>
      </c>
      <c r="X55" s="36">
        <f t="shared" si="2"/>
        <v>9.6629213483145904E-3</v>
      </c>
      <c r="Y55" s="57" t="s">
        <v>1</v>
      </c>
      <c r="Z55" s="34"/>
      <c r="AA55" s="34"/>
    </row>
    <row r="56" spans="1:27" ht="51" customHeight="1" thickBot="1" x14ac:dyDescent="0.3">
      <c r="A56" s="114" t="s">
        <v>33</v>
      </c>
      <c r="B56" s="40" t="s">
        <v>82</v>
      </c>
      <c r="C56" s="6" t="s">
        <v>119</v>
      </c>
      <c r="D56" s="6" t="s">
        <v>102</v>
      </c>
      <c r="E56" s="38">
        <v>0.97219999999999995</v>
      </c>
      <c r="F56" s="39">
        <v>1</v>
      </c>
      <c r="G56" s="39">
        <v>0.88235294117647056</v>
      </c>
      <c r="H56" s="39" t="s">
        <v>1</v>
      </c>
      <c r="I56" s="39">
        <v>0.95179999999999998</v>
      </c>
      <c r="J56" s="61">
        <f t="shared" si="5"/>
        <v>2.7800000000000047E-2</v>
      </c>
      <c r="K56" s="61">
        <f>G56-F56</f>
        <v>-0.11764705882352944</v>
      </c>
      <c r="L56" s="61" t="s">
        <v>1</v>
      </c>
      <c r="M56" s="61"/>
      <c r="N56" s="38"/>
      <c r="O56" s="38"/>
      <c r="P56" s="38"/>
      <c r="Q56" s="34">
        <v>4.5</v>
      </c>
      <c r="R56" s="35">
        <v>4.83</v>
      </c>
      <c r="S56" s="28">
        <v>4.25</v>
      </c>
      <c r="T56" s="28" t="s">
        <v>1</v>
      </c>
      <c r="U56" s="28">
        <v>4.4800000000000004</v>
      </c>
      <c r="V56" s="36">
        <f t="shared" ref="V56" si="12">R56-Q56</f>
        <v>0.33000000000000007</v>
      </c>
      <c r="W56" s="36">
        <f t="shared" si="6"/>
        <v>-0.58000000000000007</v>
      </c>
      <c r="X56" s="36" t="s">
        <v>1</v>
      </c>
      <c r="Y56" s="57" t="s">
        <v>1</v>
      </c>
      <c r="Z56" s="38"/>
      <c r="AA56" s="38"/>
    </row>
    <row r="57" spans="1:27" ht="48.75" customHeight="1" thickBot="1" x14ac:dyDescent="0.3">
      <c r="A57" s="115" t="s">
        <v>34</v>
      </c>
      <c r="B57" s="98" t="s">
        <v>83</v>
      </c>
      <c r="C57" s="98" t="s">
        <v>119</v>
      </c>
      <c r="D57" s="98" t="s">
        <v>102</v>
      </c>
      <c r="E57" s="99">
        <v>0.89664999999999995</v>
      </c>
      <c r="F57" s="100" t="s">
        <v>1</v>
      </c>
      <c r="G57" s="101">
        <v>1</v>
      </c>
      <c r="H57" s="101">
        <v>0.92589999999999995</v>
      </c>
      <c r="I57" s="108">
        <v>1</v>
      </c>
      <c r="J57" s="110" t="s">
        <v>1</v>
      </c>
      <c r="K57" s="110" t="s">
        <v>1</v>
      </c>
      <c r="L57" s="110">
        <f>H57-G57</f>
        <v>-7.4100000000000055E-2</v>
      </c>
      <c r="M57" s="110">
        <f>I57-H57</f>
        <v>7.4100000000000055E-2</v>
      </c>
      <c r="N57" s="99"/>
      <c r="O57" s="37"/>
      <c r="P57" s="105"/>
      <c r="Q57" s="107">
        <v>4.26</v>
      </c>
      <c r="R57" s="100" t="s">
        <v>1</v>
      </c>
      <c r="S57" s="90">
        <v>4.7</v>
      </c>
      <c r="T57" s="90">
        <v>4.63</v>
      </c>
      <c r="U57" s="90">
        <v>4.67</v>
      </c>
      <c r="V57" s="89"/>
      <c r="W57" s="92"/>
      <c r="X57" s="92">
        <f t="shared" si="2"/>
        <v>-7.0000000000000284E-2</v>
      </c>
      <c r="Y57" s="92">
        <f t="shared" si="2"/>
        <v>4.0000000000000036E-2</v>
      </c>
      <c r="Z57" s="88"/>
      <c r="AA57" s="88"/>
    </row>
    <row r="58" spans="1:27" ht="13.5" customHeight="1" thickBot="1" x14ac:dyDescent="0.3">
      <c r="A58" s="115"/>
      <c r="B58" s="98"/>
      <c r="C58" s="98"/>
      <c r="D58" s="98"/>
      <c r="E58" s="99"/>
      <c r="F58" s="100"/>
      <c r="G58" s="102"/>
      <c r="H58" s="102"/>
      <c r="I58" s="109"/>
      <c r="J58" s="111"/>
      <c r="K58" s="111"/>
      <c r="L58" s="111"/>
      <c r="M58" s="111"/>
      <c r="N58" s="99"/>
      <c r="O58" s="19"/>
      <c r="P58" s="106"/>
      <c r="Q58" s="107"/>
      <c r="R58" s="100"/>
      <c r="S58" s="91"/>
      <c r="T58" s="91"/>
      <c r="U58" s="91"/>
      <c r="V58" s="89"/>
      <c r="W58" s="93"/>
      <c r="X58" s="93"/>
      <c r="Y58" s="93"/>
      <c r="Z58" s="88"/>
      <c r="AA58" s="88"/>
    </row>
    <row r="59" spans="1:27" ht="51" customHeight="1" thickBot="1" x14ac:dyDescent="0.3">
      <c r="A59" s="114" t="s">
        <v>35</v>
      </c>
      <c r="B59" s="40" t="s">
        <v>84</v>
      </c>
      <c r="C59" s="6" t="s">
        <v>114</v>
      </c>
      <c r="D59" s="6" t="s">
        <v>114</v>
      </c>
      <c r="E59" s="38"/>
      <c r="F59" s="39"/>
      <c r="G59" s="39">
        <v>0.98499999999999999</v>
      </c>
      <c r="H59" s="39">
        <v>0.997</v>
      </c>
      <c r="I59" s="39">
        <v>0.98360000000000003</v>
      </c>
      <c r="J59" s="61"/>
      <c r="K59" s="61"/>
      <c r="L59" s="61">
        <f t="shared" ref="L59:M70" si="13">H59-G59</f>
        <v>1.2000000000000011E-2</v>
      </c>
      <c r="M59" s="61">
        <f t="shared" si="13"/>
        <v>-1.3399999999999967E-2</v>
      </c>
      <c r="N59" s="38"/>
      <c r="O59" s="38"/>
      <c r="P59" s="38"/>
      <c r="Q59" s="34">
        <v>4.78</v>
      </c>
      <c r="R59" s="35">
        <v>4.66</v>
      </c>
      <c r="S59" s="28">
        <v>4.8499999999999996</v>
      </c>
      <c r="T59" s="28">
        <v>4.91</v>
      </c>
      <c r="U59" s="28">
        <v>4.87</v>
      </c>
      <c r="V59" s="36">
        <f t="shared" ref="V59" si="14">R59-Q59</f>
        <v>-0.12000000000000011</v>
      </c>
      <c r="W59" s="36">
        <f t="shared" si="6"/>
        <v>0.1899999999999995</v>
      </c>
      <c r="X59" s="36">
        <f t="shared" si="2"/>
        <v>6.0000000000000497E-2</v>
      </c>
      <c r="Y59" s="75">
        <f t="shared" si="2"/>
        <v>-4.0000000000000036E-2</v>
      </c>
      <c r="Z59" s="38"/>
      <c r="AA59" s="38"/>
    </row>
    <row r="60" spans="1:27" ht="51" customHeight="1" thickBot="1" x14ac:dyDescent="0.3">
      <c r="A60" s="114" t="s">
        <v>36</v>
      </c>
      <c r="B60" s="40" t="s">
        <v>85</v>
      </c>
      <c r="C60" s="6" t="s">
        <v>103</v>
      </c>
      <c r="D60" s="6" t="s">
        <v>103</v>
      </c>
      <c r="E60" s="13">
        <v>0.98340000000000005</v>
      </c>
      <c r="F60" s="14">
        <v>0.997</v>
      </c>
      <c r="G60" s="14">
        <v>0.99526066350710896</v>
      </c>
      <c r="H60" s="14">
        <v>0.98150000000000004</v>
      </c>
      <c r="I60" s="14">
        <v>0.99629999999999996</v>
      </c>
      <c r="J60" s="61">
        <v>1.3599999999999999E-2</v>
      </c>
      <c r="K60" s="61">
        <f t="shared" ref="K60:K67" si="15">G60-F60</f>
        <v>-1.7393364928910415E-3</v>
      </c>
      <c r="L60" s="61">
        <f t="shared" si="13"/>
        <v>-1.3760663507108917E-2</v>
      </c>
      <c r="M60" s="61">
        <f t="shared" si="13"/>
        <v>1.4799999999999924E-2</v>
      </c>
      <c r="N60" s="38" t="s">
        <v>176</v>
      </c>
      <c r="O60" s="13" t="s">
        <v>126</v>
      </c>
      <c r="P60" s="51" t="s">
        <v>1</v>
      </c>
      <c r="Q60" s="8">
        <v>4.82</v>
      </c>
      <c r="R60" s="9">
        <v>4.91</v>
      </c>
      <c r="S60" s="28">
        <v>4.8988941548183256</v>
      </c>
      <c r="T60" s="28">
        <v>4.8499999999999996</v>
      </c>
      <c r="U60" s="28">
        <v>4.8499999999999996</v>
      </c>
      <c r="V60" s="36">
        <f>R60-Q60</f>
        <v>8.9999999999999858E-2</v>
      </c>
      <c r="W60" s="36">
        <f t="shared" si="6"/>
        <v>-1.1105845181674567E-2</v>
      </c>
      <c r="X60" s="36">
        <f t="shared" si="2"/>
        <v>-4.889415481832593E-2</v>
      </c>
      <c r="Y60" s="71">
        <f t="shared" si="2"/>
        <v>0</v>
      </c>
      <c r="Z60" s="38" t="s">
        <v>139</v>
      </c>
      <c r="AA60" s="38" t="s">
        <v>1</v>
      </c>
    </row>
    <row r="61" spans="1:27" ht="51" customHeight="1" thickBot="1" x14ac:dyDescent="0.3">
      <c r="A61" s="114" t="s">
        <v>37</v>
      </c>
      <c r="B61" s="40" t="s">
        <v>86</v>
      </c>
      <c r="C61" s="6" t="s">
        <v>122</v>
      </c>
      <c r="D61" s="6" t="s">
        <v>122</v>
      </c>
      <c r="E61" s="46"/>
      <c r="F61" s="47"/>
      <c r="G61" s="16"/>
      <c r="H61" s="47">
        <v>92.43</v>
      </c>
      <c r="I61" s="53">
        <v>92.43</v>
      </c>
      <c r="J61" s="61"/>
      <c r="K61" s="61"/>
      <c r="L61" s="61"/>
      <c r="M61" s="61">
        <f t="shared" si="13"/>
        <v>0</v>
      </c>
      <c r="N61" s="34"/>
      <c r="O61" s="34"/>
      <c r="P61" s="34" t="s">
        <v>170</v>
      </c>
      <c r="Q61" s="34"/>
      <c r="R61" s="35" t="s">
        <v>1</v>
      </c>
      <c r="S61" s="28"/>
      <c r="T61" s="28">
        <v>3.92</v>
      </c>
      <c r="U61" s="28">
        <v>3.92</v>
      </c>
      <c r="V61" s="36"/>
      <c r="W61" s="36"/>
      <c r="X61" s="36"/>
      <c r="Y61" s="57"/>
      <c r="Z61" s="34"/>
      <c r="AA61" s="34"/>
    </row>
    <row r="62" spans="1:27" ht="51" customHeight="1" thickBot="1" x14ac:dyDescent="0.3">
      <c r="A62" s="114" t="s">
        <v>38</v>
      </c>
      <c r="B62" s="40" t="s">
        <v>87</v>
      </c>
      <c r="C62" s="6" t="s">
        <v>122</v>
      </c>
      <c r="D62" s="6" t="s">
        <v>122</v>
      </c>
      <c r="E62" s="10">
        <v>0.93</v>
      </c>
      <c r="F62" s="16">
        <v>0.92</v>
      </c>
      <c r="G62" s="16">
        <v>0.94</v>
      </c>
      <c r="H62" s="14">
        <v>0.92759999999999998</v>
      </c>
      <c r="I62" s="14">
        <v>0.91369999999999996</v>
      </c>
      <c r="J62" s="61">
        <f>F62-E62</f>
        <v>-1.0000000000000009E-2</v>
      </c>
      <c r="K62" s="61">
        <f t="shared" si="15"/>
        <v>1.9999999999999907E-2</v>
      </c>
      <c r="L62" s="61">
        <f t="shared" si="13"/>
        <v>-1.2399999999999967E-2</v>
      </c>
      <c r="M62" s="61">
        <f t="shared" si="13"/>
        <v>-1.3900000000000023E-2</v>
      </c>
      <c r="N62" s="38" t="s">
        <v>125</v>
      </c>
      <c r="O62" s="13" t="s">
        <v>126</v>
      </c>
      <c r="P62" s="13" t="s">
        <v>126</v>
      </c>
      <c r="Q62" s="34">
        <v>3.9</v>
      </c>
      <c r="R62" s="35">
        <v>4.7</v>
      </c>
      <c r="S62" s="28">
        <v>4.5999999999999996</v>
      </c>
      <c r="T62" s="28">
        <v>4.2300000000000004</v>
      </c>
      <c r="U62" s="28">
        <v>4.2</v>
      </c>
      <c r="V62" s="36">
        <f t="shared" ref="V62:V63" si="16">R62-Q62</f>
        <v>0.80000000000000027</v>
      </c>
      <c r="W62" s="36">
        <f t="shared" si="6"/>
        <v>-0.10000000000000053</v>
      </c>
      <c r="X62" s="36">
        <f t="shared" si="2"/>
        <v>-0.36999999999999922</v>
      </c>
      <c r="Y62" s="74">
        <f t="shared" si="2"/>
        <v>-3.0000000000000249E-2</v>
      </c>
      <c r="Z62" s="34"/>
      <c r="AA62" s="34"/>
    </row>
    <row r="63" spans="1:27" ht="51" customHeight="1" thickBot="1" x14ac:dyDescent="0.3">
      <c r="A63" s="114" t="s">
        <v>39</v>
      </c>
      <c r="B63" s="40" t="s">
        <v>88</v>
      </c>
      <c r="C63" s="6" t="s">
        <v>122</v>
      </c>
      <c r="D63" s="6" t="s">
        <v>122</v>
      </c>
      <c r="E63" s="38">
        <v>0.873</v>
      </c>
      <c r="F63" s="39">
        <v>0.86670000000000003</v>
      </c>
      <c r="G63" s="39">
        <v>0.85680000000000001</v>
      </c>
      <c r="H63" s="14">
        <v>0.96389999999999998</v>
      </c>
      <c r="I63" s="14">
        <v>0.94989999999999997</v>
      </c>
      <c r="J63" s="61">
        <f>F63-E63</f>
        <v>-6.2999999999999723E-3</v>
      </c>
      <c r="K63" s="61">
        <f t="shared" si="15"/>
        <v>-9.9000000000000199E-3</v>
      </c>
      <c r="L63" s="61">
        <f t="shared" si="13"/>
        <v>0.10709999999999997</v>
      </c>
      <c r="M63" s="61">
        <f t="shared" si="13"/>
        <v>-1.4000000000000012E-2</v>
      </c>
      <c r="N63" s="38" t="s">
        <v>125</v>
      </c>
      <c r="O63" s="13" t="s">
        <v>156</v>
      </c>
      <c r="P63" s="13" t="s">
        <v>156</v>
      </c>
      <c r="Q63" s="34">
        <v>3.65</v>
      </c>
      <c r="R63" s="35">
        <v>4.33</v>
      </c>
      <c r="S63" s="28">
        <v>4.2840000000000007</v>
      </c>
      <c r="T63" s="28">
        <v>4.09</v>
      </c>
      <c r="U63" s="28">
        <v>4.09</v>
      </c>
      <c r="V63" s="36">
        <f t="shared" si="16"/>
        <v>0.68000000000000016</v>
      </c>
      <c r="W63" s="36">
        <f t="shared" si="6"/>
        <v>-4.5999999999999375E-2</v>
      </c>
      <c r="X63" s="36">
        <f t="shared" si="2"/>
        <v>-0.19400000000000084</v>
      </c>
      <c r="Y63" s="74">
        <f t="shared" si="2"/>
        <v>0</v>
      </c>
      <c r="Z63" s="34"/>
      <c r="AA63" s="34"/>
    </row>
    <row r="64" spans="1:27" ht="51" customHeight="1" thickBot="1" x14ac:dyDescent="0.3">
      <c r="A64" s="114" t="s">
        <v>40</v>
      </c>
      <c r="B64" s="40" t="s">
        <v>89</v>
      </c>
      <c r="C64" s="6" t="s">
        <v>123</v>
      </c>
      <c r="D64" s="6" t="s">
        <v>102</v>
      </c>
      <c r="E64" s="38">
        <v>0.9</v>
      </c>
      <c r="F64" s="39">
        <v>0.95</v>
      </c>
      <c r="G64" s="39">
        <v>0.95205479452054798</v>
      </c>
      <c r="H64" s="14">
        <v>0.91669999999999996</v>
      </c>
      <c r="I64" s="14">
        <v>0.84840000000000004</v>
      </c>
      <c r="J64" s="61">
        <f t="shared" si="5"/>
        <v>4.9999999999999933E-2</v>
      </c>
      <c r="K64" s="61">
        <f t="shared" si="15"/>
        <v>2.05479452054802E-3</v>
      </c>
      <c r="L64" s="61">
        <f t="shared" si="13"/>
        <v>-3.5354794520548016E-2</v>
      </c>
      <c r="M64" s="61">
        <f t="shared" si="13"/>
        <v>-6.8299999999999916E-2</v>
      </c>
      <c r="N64" s="38" t="s">
        <v>175</v>
      </c>
      <c r="O64" s="45" t="s">
        <v>126</v>
      </c>
      <c r="P64" s="45" t="s">
        <v>126</v>
      </c>
      <c r="Q64" s="34">
        <v>4.2300000000000004</v>
      </c>
      <c r="R64" s="34">
        <v>4.5</v>
      </c>
      <c r="S64" s="28">
        <v>4.5199999999999996</v>
      </c>
      <c r="T64" s="28">
        <v>4.42</v>
      </c>
      <c r="U64" s="28">
        <v>4.33</v>
      </c>
      <c r="V64" s="36">
        <f t="shared" ref="V64:V73" si="17">R64-Q64</f>
        <v>0.26999999999999957</v>
      </c>
      <c r="W64" s="36">
        <f t="shared" si="6"/>
        <v>1.9999999999999574E-2</v>
      </c>
      <c r="X64" s="36">
        <f t="shared" si="2"/>
        <v>-9.9999999999999645E-2</v>
      </c>
      <c r="Y64" s="68">
        <f t="shared" si="2"/>
        <v>-8.9999999999999858E-2</v>
      </c>
      <c r="Z64" s="38" t="s">
        <v>133</v>
      </c>
      <c r="AA64" s="45"/>
    </row>
    <row r="65" spans="1:27" ht="51" customHeight="1" thickBot="1" x14ac:dyDescent="0.3">
      <c r="A65" s="114" t="s">
        <v>41</v>
      </c>
      <c r="B65" s="40" t="s">
        <v>90</v>
      </c>
      <c r="C65" s="6" t="s">
        <v>123</v>
      </c>
      <c r="D65" s="6" t="s">
        <v>102</v>
      </c>
      <c r="E65" s="38">
        <v>0.92859999999999998</v>
      </c>
      <c r="F65" s="39">
        <v>0.97499999999999998</v>
      </c>
      <c r="G65" s="39">
        <v>0.93200000000000005</v>
      </c>
      <c r="H65" s="14">
        <v>1</v>
      </c>
      <c r="I65" s="14">
        <v>0.96660000000000001</v>
      </c>
      <c r="J65" s="61">
        <f t="shared" si="5"/>
        <v>4.6399999999999997E-2</v>
      </c>
      <c r="K65" s="61">
        <f t="shared" si="15"/>
        <v>-4.2999999999999927E-2</v>
      </c>
      <c r="L65" s="61">
        <f t="shared" si="13"/>
        <v>6.7999999999999949E-2</v>
      </c>
      <c r="M65" s="61">
        <f t="shared" si="13"/>
        <v>-3.3399999999999985E-2</v>
      </c>
      <c r="N65" s="38"/>
      <c r="O65" s="45" t="s">
        <v>126</v>
      </c>
      <c r="P65" s="45" t="s">
        <v>126</v>
      </c>
      <c r="Q65" s="34">
        <v>4.4400000000000004</v>
      </c>
      <c r="R65" s="34">
        <v>4.58</v>
      </c>
      <c r="S65" s="28">
        <v>4.3899999999999997</v>
      </c>
      <c r="T65" s="28">
        <v>4.75</v>
      </c>
      <c r="U65" s="28">
        <v>4.67</v>
      </c>
      <c r="V65" s="36">
        <f t="shared" si="17"/>
        <v>0.13999999999999968</v>
      </c>
      <c r="W65" s="36">
        <f t="shared" si="6"/>
        <v>-0.19000000000000039</v>
      </c>
      <c r="X65" s="36">
        <f t="shared" si="2"/>
        <v>0.36000000000000032</v>
      </c>
      <c r="Y65" s="68">
        <f t="shared" si="2"/>
        <v>-8.0000000000000071E-2</v>
      </c>
      <c r="Z65" s="38" t="s">
        <v>133</v>
      </c>
      <c r="AA65" s="45"/>
    </row>
    <row r="66" spans="1:27" ht="51" customHeight="1" thickBot="1" x14ac:dyDescent="0.3">
      <c r="A66" s="114" t="s">
        <v>42</v>
      </c>
      <c r="B66" s="40" t="s">
        <v>91</v>
      </c>
      <c r="C66" s="6" t="s">
        <v>112</v>
      </c>
      <c r="D66" s="6" t="s">
        <v>102</v>
      </c>
      <c r="E66" s="38">
        <v>0.95540000000000003</v>
      </c>
      <c r="F66" s="39">
        <v>0.91220000000000001</v>
      </c>
      <c r="G66" s="39">
        <v>0.96719999999999995</v>
      </c>
      <c r="H66" s="14">
        <v>0.95279999999999998</v>
      </c>
      <c r="I66" s="14">
        <v>0.92310000000000003</v>
      </c>
      <c r="J66" s="61">
        <f t="shared" si="5"/>
        <v>-4.3200000000000016E-2</v>
      </c>
      <c r="K66" s="61">
        <f t="shared" si="15"/>
        <v>5.4999999999999938E-2</v>
      </c>
      <c r="L66" s="61">
        <f t="shared" si="13"/>
        <v>-1.4399999999999968E-2</v>
      </c>
      <c r="M66" s="61">
        <f t="shared" si="13"/>
        <v>-2.9699999999999949E-2</v>
      </c>
      <c r="N66" s="38" t="s">
        <v>125</v>
      </c>
      <c r="O66" s="38" t="s">
        <v>126</v>
      </c>
      <c r="P66" s="45" t="s">
        <v>126</v>
      </c>
      <c r="Q66" s="34">
        <v>4.37</v>
      </c>
      <c r="R66" s="34">
        <v>4.21</v>
      </c>
      <c r="S66" s="28">
        <v>4.43</v>
      </c>
      <c r="T66" s="28">
        <v>4.3499999999999996</v>
      </c>
      <c r="U66" s="28">
        <v>4.34</v>
      </c>
      <c r="V66" s="36">
        <f t="shared" si="17"/>
        <v>-0.16000000000000014</v>
      </c>
      <c r="W66" s="36">
        <f t="shared" si="6"/>
        <v>0.21999999999999975</v>
      </c>
      <c r="X66" s="36">
        <f t="shared" si="2"/>
        <v>-8.0000000000000071E-2</v>
      </c>
      <c r="Y66" s="67">
        <f t="shared" si="2"/>
        <v>-9.9999999999997868E-3</v>
      </c>
      <c r="Z66" s="38"/>
      <c r="AA66" s="38"/>
    </row>
    <row r="67" spans="1:27" ht="51" customHeight="1" thickBot="1" x14ac:dyDescent="0.3">
      <c r="A67" s="114" t="s">
        <v>43</v>
      </c>
      <c r="B67" s="40" t="s">
        <v>92</v>
      </c>
      <c r="C67" s="6" t="s">
        <v>112</v>
      </c>
      <c r="D67" s="6" t="s">
        <v>102</v>
      </c>
      <c r="E67" s="38">
        <v>1</v>
      </c>
      <c r="F67" s="39">
        <v>1</v>
      </c>
      <c r="G67" s="39">
        <v>1</v>
      </c>
      <c r="H67" s="14">
        <v>1</v>
      </c>
      <c r="I67" s="14">
        <v>1</v>
      </c>
      <c r="J67" s="61">
        <f t="shared" si="5"/>
        <v>0</v>
      </c>
      <c r="K67" s="61">
        <f t="shared" si="15"/>
        <v>0</v>
      </c>
      <c r="L67" s="61">
        <f t="shared" si="13"/>
        <v>0</v>
      </c>
      <c r="M67" s="61">
        <f t="shared" si="13"/>
        <v>0</v>
      </c>
      <c r="N67" s="38" t="s">
        <v>125</v>
      </c>
      <c r="O67" s="38" t="s">
        <v>126</v>
      </c>
      <c r="P67" s="45" t="s">
        <v>126</v>
      </c>
      <c r="Q67" s="34">
        <v>4.72</v>
      </c>
      <c r="R67" s="34">
        <v>4.83</v>
      </c>
      <c r="S67" s="28">
        <v>4.8</v>
      </c>
      <c r="T67" s="28">
        <v>4.58</v>
      </c>
      <c r="U67" s="28">
        <v>4.57</v>
      </c>
      <c r="V67" s="36">
        <f t="shared" si="17"/>
        <v>0.11000000000000032</v>
      </c>
      <c r="W67" s="36">
        <f t="shared" si="6"/>
        <v>-3.0000000000000249E-2</v>
      </c>
      <c r="X67" s="36">
        <f t="shared" si="2"/>
        <v>-0.21999999999999975</v>
      </c>
      <c r="Y67" s="67">
        <f t="shared" si="2"/>
        <v>-9.9999999999997868E-3</v>
      </c>
      <c r="Z67" s="38"/>
      <c r="AA67" s="38"/>
    </row>
    <row r="68" spans="1:27" ht="51" customHeight="1" thickBot="1" x14ac:dyDescent="0.3">
      <c r="A68" s="114" t="s">
        <v>44</v>
      </c>
      <c r="B68" s="40" t="s">
        <v>93</v>
      </c>
      <c r="C68" s="6" t="s">
        <v>111</v>
      </c>
      <c r="D68" s="6" t="s">
        <v>111</v>
      </c>
      <c r="E68" s="34"/>
      <c r="F68" s="35"/>
      <c r="G68" s="17">
        <v>0.99137931034482762</v>
      </c>
      <c r="H68" s="14">
        <v>0.93330000000000002</v>
      </c>
      <c r="I68" s="14">
        <v>1</v>
      </c>
      <c r="J68" s="61"/>
      <c r="K68" s="61"/>
      <c r="L68" s="61">
        <f t="shared" si="13"/>
        <v>-5.8079310344827606E-2</v>
      </c>
      <c r="M68" s="61">
        <f t="shared" si="13"/>
        <v>6.6699999999999982E-2</v>
      </c>
      <c r="N68" s="34"/>
      <c r="O68" s="34"/>
      <c r="P68" s="34" t="s">
        <v>178</v>
      </c>
      <c r="Q68" s="8">
        <v>4.28</v>
      </c>
      <c r="R68" s="9">
        <v>4.26</v>
      </c>
      <c r="S68" s="28">
        <v>4.41</v>
      </c>
      <c r="T68" s="28">
        <v>4.33</v>
      </c>
      <c r="U68" s="28">
        <v>4.6100000000000003</v>
      </c>
      <c r="V68" s="36">
        <f t="shared" si="17"/>
        <v>-2.0000000000000462E-2</v>
      </c>
      <c r="W68" s="36">
        <f t="shared" si="6"/>
        <v>0.15000000000000036</v>
      </c>
      <c r="X68" s="36">
        <f t="shared" si="2"/>
        <v>-8.0000000000000071E-2</v>
      </c>
      <c r="Y68" s="70">
        <f t="shared" si="2"/>
        <v>0.28000000000000025</v>
      </c>
      <c r="Z68" s="34"/>
      <c r="AA68" s="34" t="s">
        <v>179</v>
      </c>
    </row>
    <row r="69" spans="1:27" ht="51" customHeight="1" thickBot="1" x14ac:dyDescent="0.3">
      <c r="A69" s="114" t="s">
        <v>45</v>
      </c>
      <c r="B69" s="40" t="s">
        <v>94</v>
      </c>
      <c r="C69" s="6" t="s">
        <v>111</v>
      </c>
      <c r="D69" s="6" t="s">
        <v>111</v>
      </c>
      <c r="E69" s="34"/>
      <c r="F69" s="35"/>
      <c r="G69" s="17">
        <v>0.90625</v>
      </c>
      <c r="H69" s="14">
        <v>0.9375</v>
      </c>
      <c r="I69" s="14">
        <v>1</v>
      </c>
      <c r="J69" s="61"/>
      <c r="K69" s="61"/>
      <c r="L69" s="61">
        <f t="shared" si="13"/>
        <v>3.125E-2</v>
      </c>
      <c r="M69" s="61">
        <f t="shared" si="13"/>
        <v>6.25E-2</v>
      </c>
      <c r="N69" s="34"/>
      <c r="O69" s="34"/>
      <c r="P69" s="83" t="s">
        <v>178</v>
      </c>
      <c r="Q69" s="8">
        <v>4.6500000000000004</v>
      </c>
      <c r="R69" s="9">
        <v>3.88</v>
      </c>
      <c r="S69" s="28">
        <v>3.85</v>
      </c>
      <c r="T69" s="28">
        <v>4.4400000000000004</v>
      </c>
      <c r="U69" s="28">
        <v>4.09</v>
      </c>
      <c r="V69" s="36">
        <f t="shared" si="17"/>
        <v>-0.77000000000000046</v>
      </c>
      <c r="W69" s="36">
        <f t="shared" si="6"/>
        <v>-2.9999999999999805E-2</v>
      </c>
      <c r="X69" s="36">
        <f t="shared" si="2"/>
        <v>0.5900000000000003</v>
      </c>
      <c r="Y69" s="70">
        <f t="shared" si="2"/>
        <v>-0.35000000000000053</v>
      </c>
      <c r="Z69" s="34"/>
      <c r="AA69" s="83" t="s">
        <v>179</v>
      </c>
    </row>
    <row r="70" spans="1:27" ht="51" customHeight="1" thickBot="1" x14ac:dyDescent="0.3">
      <c r="A70" s="114" t="s">
        <v>46</v>
      </c>
      <c r="B70" s="40" t="s">
        <v>95</v>
      </c>
      <c r="C70" s="6" t="s">
        <v>111</v>
      </c>
      <c r="D70" s="6" t="s">
        <v>111</v>
      </c>
      <c r="E70" s="34"/>
      <c r="F70" s="35"/>
      <c r="G70" s="17">
        <v>0.95402802101576178</v>
      </c>
      <c r="H70" s="49">
        <v>0.93900000000000006</v>
      </c>
      <c r="I70" s="49">
        <v>0.9829</v>
      </c>
      <c r="J70" s="61"/>
      <c r="K70" s="61"/>
      <c r="L70" s="61">
        <f t="shared" si="13"/>
        <v>-1.5028021015761728E-2</v>
      </c>
      <c r="M70" s="61">
        <f t="shared" si="13"/>
        <v>4.3899999999999939E-2</v>
      </c>
      <c r="N70" s="34"/>
      <c r="O70" s="34"/>
      <c r="P70" s="83" t="s">
        <v>178</v>
      </c>
      <c r="Q70" s="8">
        <v>4.6500000000000004</v>
      </c>
      <c r="R70" s="9">
        <v>4.46</v>
      </c>
      <c r="S70" s="28">
        <v>4.47</v>
      </c>
      <c r="T70" s="28">
        <v>4.5199999999999996</v>
      </c>
      <c r="U70" s="28">
        <v>4.72</v>
      </c>
      <c r="V70" s="36">
        <f t="shared" si="17"/>
        <v>-0.19000000000000039</v>
      </c>
      <c r="W70" s="36">
        <f t="shared" si="6"/>
        <v>9.9999999999997868E-3</v>
      </c>
      <c r="X70" s="36">
        <f t="shared" si="2"/>
        <v>4.9999999999999822E-2</v>
      </c>
      <c r="Y70" s="70">
        <f t="shared" si="2"/>
        <v>0.20000000000000018</v>
      </c>
      <c r="Z70" s="34"/>
      <c r="AA70" s="83" t="s">
        <v>179</v>
      </c>
    </row>
    <row r="71" spans="1:27" ht="51" customHeight="1" thickBot="1" x14ac:dyDescent="0.3">
      <c r="A71" s="114" t="s">
        <v>47</v>
      </c>
      <c r="B71" s="40" t="s">
        <v>96</v>
      </c>
      <c r="C71" s="6" t="s">
        <v>111</v>
      </c>
      <c r="D71" s="6" t="s">
        <v>111</v>
      </c>
      <c r="E71" s="34" t="s">
        <v>1</v>
      </c>
      <c r="F71" s="35" t="s">
        <v>1</v>
      </c>
      <c r="G71" s="35" t="s">
        <v>1</v>
      </c>
      <c r="H71" s="14" t="s">
        <v>1</v>
      </c>
      <c r="I71" s="14">
        <v>0.95599999999999996</v>
      </c>
      <c r="J71" s="61"/>
      <c r="K71" s="61"/>
      <c r="L71" s="61"/>
      <c r="M71" s="61"/>
      <c r="N71" s="34"/>
      <c r="O71" s="34"/>
      <c r="P71" s="83" t="s">
        <v>178</v>
      </c>
      <c r="Q71" s="8">
        <v>3.81</v>
      </c>
      <c r="R71" s="9">
        <v>3.97</v>
      </c>
      <c r="S71" s="28">
        <v>3.76</v>
      </c>
      <c r="T71" s="28">
        <v>3.47</v>
      </c>
      <c r="U71" s="28">
        <v>3.73</v>
      </c>
      <c r="V71" s="36">
        <f t="shared" si="17"/>
        <v>0.16000000000000014</v>
      </c>
      <c r="W71" s="36">
        <f t="shared" si="6"/>
        <v>-0.21000000000000041</v>
      </c>
      <c r="X71" s="36">
        <f t="shared" si="2"/>
        <v>-0.28999999999999959</v>
      </c>
      <c r="Y71" s="70">
        <f t="shared" si="2"/>
        <v>0.25999999999999979</v>
      </c>
      <c r="Z71" s="34"/>
      <c r="AA71" s="83" t="s">
        <v>179</v>
      </c>
    </row>
    <row r="72" spans="1:27" ht="51" customHeight="1" thickBot="1" x14ac:dyDescent="0.3">
      <c r="A72" s="114" t="s">
        <v>48</v>
      </c>
      <c r="B72" s="40" t="s">
        <v>97</v>
      </c>
      <c r="C72" s="6" t="s">
        <v>111</v>
      </c>
      <c r="D72" s="6" t="s">
        <v>111</v>
      </c>
      <c r="E72" s="34" t="s">
        <v>1</v>
      </c>
      <c r="F72" s="35" t="s">
        <v>1</v>
      </c>
      <c r="G72" s="35" t="s">
        <v>1</v>
      </c>
      <c r="H72" s="14" t="s">
        <v>1</v>
      </c>
      <c r="I72" s="14"/>
      <c r="J72" s="61"/>
      <c r="K72" s="61"/>
      <c r="L72" s="61"/>
      <c r="M72" s="61"/>
      <c r="N72" s="34"/>
      <c r="O72" s="34"/>
      <c r="P72" s="34"/>
      <c r="Q72" s="8">
        <v>3.56</v>
      </c>
      <c r="R72" s="9">
        <v>3.56</v>
      </c>
      <c r="S72" s="28">
        <v>4.1500000000000004</v>
      </c>
      <c r="T72" s="28">
        <v>3.97</v>
      </c>
      <c r="U72" s="28">
        <v>3.97</v>
      </c>
      <c r="V72" s="36">
        <f t="shared" si="17"/>
        <v>0</v>
      </c>
      <c r="W72" s="36">
        <f t="shared" si="6"/>
        <v>0.5900000000000003</v>
      </c>
      <c r="X72" s="36">
        <f t="shared" si="2"/>
        <v>-0.18000000000000016</v>
      </c>
      <c r="Y72" s="57">
        <f t="shared" si="2"/>
        <v>0</v>
      </c>
      <c r="Z72" s="34"/>
      <c r="AA72" s="83" t="s">
        <v>179</v>
      </c>
    </row>
    <row r="73" spans="1:27" ht="51" customHeight="1" thickBot="1" x14ac:dyDescent="0.3">
      <c r="A73" s="114" t="s">
        <v>49</v>
      </c>
      <c r="B73" s="40" t="s">
        <v>98</v>
      </c>
      <c r="C73" s="6" t="s">
        <v>124</v>
      </c>
      <c r="D73" s="6" t="s">
        <v>102</v>
      </c>
      <c r="E73" s="10">
        <v>1</v>
      </c>
      <c r="F73" s="39">
        <v>1</v>
      </c>
      <c r="G73" s="39">
        <v>1</v>
      </c>
      <c r="H73" s="39">
        <v>1</v>
      </c>
      <c r="I73" s="39">
        <v>1</v>
      </c>
      <c r="J73" s="61">
        <f t="shared" si="5"/>
        <v>0</v>
      </c>
      <c r="K73" s="61">
        <f>G73-F73</f>
        <v>0</v>
      </c>
      <c r="L73" s="61">
        <f>H73-G73</f>
        <v>0</v>
      </c>
      <c r="M73" s="61">
        <f>I73-H73</f>
        <v>0</v>
      </c>
      <c r="N73" s="38" t="s">
        <v>125</v>
      </c>
      <c r="O73" s="38" t="s">
        <v>126</v>
      </c>
      <c r="P73" s="45"/>
      <c r="Q73" s="34">
        <v>4.46</v>
      </c>
      <c r="R73" s="34">
        <v>4.51</v>
      </c>
      <c r="S73" s="28">
        <v>4.5</v>
      </c>
      <c r="T73" s="28">
        <v>4.53</v>
      </c>
      <c r="U73" s="28">
        <v>4.62</v>
      </c>
      <c r="V73" s="36">
        <f t="shared" si="17"/>
        <v>4.9999999999999822E-2</v>
      </c>
      <c r="W73" s="36">
        <f t="shared" si="6"/>
        <v>-9.9999999999997868E-3</v>
      </c>
      <c r="X73" s="36">
        <f t="shared" si="2"/>
        <v>3.0000000000000249E-2</v>
      </c>
      <c r="Y73" s="69">
        <f t="shared" si="2"/>
        <v>8.9999999999999858E-2</v>
      </c>
      <c r="Z73" s="38"/>
      <c r="AA73" s="38"/>
    </row>
    <row r="74" spans="1:27" ht="51.75" thickBot="1" x14ac:dyDescent="0.3">
      <c r="A74" s="114" t="s">
        <v>173</v>
      </c>
      <c r="B74" s="65" t="s">
        <v>174</v>
      </c>
      <c r="C74" s="6" t="s">
        <v>122</v>
      </c>
      <c r="D74" s="6" t="s">
        <v>102</v>
      </c>
      <c r="E74" s="10"/>
      <c r="F74" s="39"/>
      <c r="G74" s="39"/>
      <c r="H74" s="39"/>
      <c r="I74" s="39">
        <v>0.88019999999999998</v>
      </c>
      <c r="J74" s="85"/>
      <c r="K74" s="85"/>
      <c r="L74" s="85"/>
      <c r="M74" s="85"/>
      <c r="N74" s="79"/>
      <c r="O74" s="79"/>
      <c r="P74" s="13" t="s">
        <v>156</v>
      </c>
      <c r="Q74" s="80"/>
      <c r="R74" s="80"/>
      <c r="S74" s="28"/>
      <c r="T74" s="28"/>
      <c r="U74" s="28">
        <v>4.1500000000000004</v>
      </c>
      <c r="V74" s="81"/>
      <c r="W74" s="81"/>
      <c r="X74" s="81"/>
      <c r="Y74" s="81"/>
      <c r="Z74" s="79"/>
      <c r="AA74" s="79"/>
    </row>
  </sheetData>
  <mergeCells count="37">
    <mergeCell ref="H57:H58"/>
    <mergeCell ref="J17:M17"/>
    <mergeCell ref="I57:I58"/>
    <mergeCell ref="J57:J58"/>
    <mergeCell ref="K57:K58"/>
    <mergeCell ref="L57:L58"/>
    <mergeCell ref="M57:M58"/>
    <mergeCell ref="E17:I17"/>
    <mergeCell ref="E16:AA16"/>
    <mergeCell ref="A57:A58"/>
    <mergeCell ref="B57:B58"/>
    <mergeCell ref="C57:C58"/>
    <mergeCell ref="D57:D58"/>
    <mergeCell ref="E57:E58"/>
    <mergeCell ref="F57:F58"/>
    <mergeCell ref="G57:G58"/>
    <mergeCell ref="A16:B17"/>
    <mergeCell ref="C16:C18"/>
    <mergeCell ref="D16:D18"/>
    <mergeCell ref="N17:N18"/>
    <mergeCell ref="N57:N58"/>
    <mergeCell ref="P57:P58"/>
    <mergeCell ref="Q57:Q58"/>
    <mergeCell ref="R57:R58"/>
    <mergeCell ref="S57:S58"/>
    <mergeCell ref="O17:P17"/>
    <mergeCell ref="Q17:U17"/>
    <mergeCell ref="V17:Y17"/>
    <mergeCell ref="U57:U58"/>
    <mergeCell ref="Y57:Y58"/>
    <mergeCell ref="Z17:AA17"/>
    <mergeCell ref="Z57:Z58"/>
    <mergeCell ref="AA57:AA58"/>
    <mergeCell ref="V57:V58"/>
    <mergeCell ref="T57:T58"/>
    <mergeCell ref="X57:X58"/>
    <mergeCell ref="W57:W5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5"/>
  <sheetViews>
    <sheetView showGridLines="0" view="pageBreakPreview" zoomScaleNormal="100" zoomScaleSheetLayoutView="100" workbookViewId="0">
      <selection activeCell="A21" sqref="A21:XFD21"/>
    </sheetView>
  </sheetViews>
  <sheetFormatPr baseColWidth="10" defaultRowHeight="15" x14ac:dyDescent="0.25"/>
  <cols>
    <col min="1" max="1" width="15.85546875" customWidth="1"/>
    <col min="2" max="2" width="66.5703125" customWidth="1"/>
    <col min="3" max="3" width="10" customWidth="1"/>
    <col min="7" max="9" width="11.42578125" style="7"/>
    <col min="14" max="14" width="22.42578125" customWidth="1"/>
    <col min="15" max="15" width="29" customWidth="1"/>
    <col min="16" max="16" width="21.140625" customWidth="1"/>
    <col min="26" max="26" width="27.85546875" customWidth="1"/>
    <col min="27" max="27" width="20.5703125" customWidth="1"/>
  </cols>
  <sheetData>
    <row r="2" spans="1:1" ht="23.25" x14ac:dyDescent="0.35">
      <c r="A2" s="4" t="s">
        <v>165</v>
      </c>
    </row>
    <row r="17" spans="1:27" ht="16.5" customHeight="1" thickBot="1" x14ac:dyDescent="0.3"/>
    <row r="18" spans="1:27" ht="26.25" customHeight="1" thickBot="1" x14ac:dyDescent="0.3">
      <c r="A18" s="3" t="s">
        <v>163</v>
      </c>
      <c r="B18" s="2"/>
      <c r="C18" s="2"/>
      <c r="D18" s="2"/>
      <c r="E18" s="2"/>
      <c r="F18" s="2"/>
      <c r="G18" s="29"/>
      <c r="H18" s="29"/>
      <c r="I18" s="2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6.5" customHeight="1" thickBot="1" x14ac:dyDescent="0.3">
      <c r="A19" s="103" t="s">
        <v>52</v>
      </c>
      <c r="B19" s="103"/>
      <c r="C19" s="103" t="s">
        <v>50</v>
      </c>
      <c r="D19" s="103" t="s">
        <v>51</v>
      </c>
      <c r="E19" s="94" t="s">
        <v>128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5"/>
    </row>
    <row r="20" spans="1:27" ht="15.75" customHeight="1" thickBot="1" x14ac:dyDescent="0.3">
      <c r="A20" s="103"/>
      <c r="B20" s="103"/>
      <c r="C20" s="103"/>
      <c r="D20" s="103"/>
      <c r="E20" s="94" t="s">
        <v>105</v>
      </c>
      <c r="F20" s="97"/>
      <c r="G20" s="97"/>
      <c r="H20" s="97"/>
      <c r="I20" s="95"/>
      <c r="J20" s="94" t="s">
        <v>144</v>
      </c>
      <c r="K20" s="97"/>
      <c r="L20" s="97"/>
      <c r="M20" s="95"/>
      <c r="N20" s="112" t="s">
        <v>158</v>
      </c>
      <c r="O20" s="97" t="s">
        <v>145</v>
      </c>
      <c r="P20" s="95"/>
      <c r="Q20" s="117" t="s">
        <v>106</v>
      </c>
      <c r="R20" s="117"/>
      <c r="S20" s="117"/>
      <c r="T20" s="117"/>
      <c r="U20" s="117"/>
      <c r="V20" s="117" t="s">
        <v>144</v>
      </c>
      <c r="W20" s="117"/>
      <c r="X20" s="117"/>
      <c r="Y20" s="117"/>
      <c r="Z20" s="117" t="s">
        <v>145</v>
      </c>
      <c r="AA20" s="117"/>
    </row>
    <row r="21" spans="1:27" ht="41.25" customHeight="1" thickBot="1" x14ac:dyDescent="0.3">
      <c r="A21" s="42" t="s">
        <v>53</v>
      </c>
      <c r="B21" s="42" t="s">
        <v>129</v>
      </c>
      <c r="C21" s="103"/>
      <c r="D21" s="103"/>
      <c r="E21" s="42">
        <v>2014</v>
      </c>
      <c r="F21" s="42">
        <v>2015</v>
      </c>
      <c r="G21" s="30">
        <v>2016</v>
      </c>
      <c r="H21" s="30">
        <v>2017</v>
      </c>
      <c r="I21" s="30">
        <v>2018</v>
      </c>
      <c r="J21" s="84" t="s">
        <v>141</v>
      </c>
      <c r="K21" s="84" t="s">
        <v>142</v>
      </c>
      <c r="L21" s="60" t="s">
        <v>157</v>
      </c>
      <c r="M21" s="60" t="s">
        <v>171</v>
      </c>
      <c r="N21" s="113"/>
      <c r="O21" s="43">
        <v>2018</v>
      </c>
      <c r="P21" s="41">
        <v>2019</v>
      </c>
      <c r="Q21" s="42">
        <v>2014</v>
      </c>
      <c r="R21" s="42">
        <v>2015</v>
      </c>
      <c r="S21" s="42">
        <v>2016</v>
      </c>
      <c r="T21" s="42">
        <v>2017</v>
      </c>
      <c r="U21" s="55">
        <v>2018</v>
      </c>
      <c r="V21" s="41" t="s">
        <v>141</v>
      </c>
      <c r="W21" s="41" t="s">
        <v>142</v>
      </c>
      <c r="X21" s="41" t="s">
        <v>157</v>
      </c>
      <c r="Y21" s="56" t="s">
        <v>171</v>
      </c>
      <c r="Z21" s="41">
        <v>2018</v>
      </c>
      <c r="AA21" s="41">
        <v>2019</v>
      </c>
    </row>
    <row r="22" spans="1:27" s="7" customFormat="1" ht="53.25" customHeight="1" thickBot="1" x14ac:dyDescent="0.3">
      <c r="A22" s="116" t="s">
        <v>2</v>
      </c>
      <c r="B22" s="40" t="s">
        <v>55</v>
      </c>
      <c r="C22" s="40" t="s">
        <v>109</v>
      </c>
      <c r="D22" s="40" t="s">
        <v>102</v>
      </c>
      <c r="E22" s="21">
        <v>0.97140000000000004</v>
      </c>
      <c r="F22" s="22">
        <v>1</v>
      </c>
      <c r="G22" s="22">
        <v>0.84</v>
      </c>
      <c r="H22" s="22">
        <v>0.94040000000000001</v>
      </c>
      <c r="I22" s="22">
        <v>0.92749999999999999</v>
      </c>
      <c r="J22" s="61">
        <f t="shared" ref="J22:M23" si="0">F22-E22</f>
        <v>2.8599999999999959E-2</v>
      </c>
      <c r="K22" s="61">
        <f t="shared" si="0"/>
        <v>-0.16000000000000003</v>
      </c>
      <c r="L22" s="61">
        <f t="shared" si="0"/>
        <v>0.10040000000000004</v>
      </c>
      <c r="M22" s="61">
        <f t="shared" si="0"/>
        <v>-1.2900000000000023E-2</v>
      </c>
      <c r="N22" s="38" t="s">
        <v>125</v>
      </c>
      <c r="O22" s="38" t="s">
        <v>126</v>
      </c>
      <c r="P22" s="45" t="s">
        <v>126</v>
      </c>
      <c r="Q22" s="34">
        <v>4.2300000000000004</v>
      </c>
      <c r="R22" s="35">
        <v>4.21</v>
      </c>
      <c r="S22" s="28">
        <v>4.34</v>
      </c>
      <c r="T22" s="28">
        <f>VLOOKUP(A22,'[1]Encuestas postservicio'!$A$6:$N$70,14,FALSE)</f>
        <v>4.09</v>
      </c>
      <c r="U22" s="28">
        <v>4.0999999999999996</v>
      </c>
      <c r="V22" s="36">
        <f t="shared" ref="V22:V32" si="1">R22-Q22</f>
        <v>-2.0000000000000462E-2</v>
      </c>
      <c r="W22" s="36">
        <f t="shared" ref="W22" si="2">S22-R22</f>
        <v>0.12999999999999989</v>
      </c>
      <c r="X22" s="36">
        <f t="shared" ref="X22:Y22" si="3">T22-S22</f>
        <v>-0.25</v>
      </c>
      <c r="Y22" s="57">
        <f t="shared" si="3"/>
        <v>9.9999999999997868E-3</v>
      </c>
      <c r="Z22" s="24" t="s">
        <v>136</v>
      </c>
      <c r="AA22" s="24"/>
    </row>
    <row r="23" spans="1:27" s="7" customFormat="1" ht="53.25" customHeight="1" thickBot="1" x14ac:dyDescent="0.3">
      <c r="A23" s="116" t="s">
        <v>3</v>
      </c>
      <c r="B23" s="40" t="s">
        <v>56</v>
      </c>
      <c r="C23" s="40" t="s">
        <v>109</v>
      </c>
      <c r="D23" s="40" t="s">
        <v>102</v>
      </c>
      <c r="E23" s="21">
        <v>0.88239999999999996</v>
      </c>
      <c r="F23" s="22">
        <v>1</v>
      </c>
      <c r="G23" s="22">
        <v>1</v>
      </c>
      <c r="H23" s="22">
        <v>1</v>
      </c>
      <c r="I23" s="22">
        <v>0.96550000000000002</v>
      </c>
      <c r="J23" s="61">
        <f t="shared" si="0"/>
        <v>0.11760000000000004</v>
      </c>
      <c r="K23" s="61">
        <f t="shared" si="0"/>
        <v>0</v>
      </c>
      <c r="L23" s="61">
        <f t="shared" si="0"/>
        <v>0</v>
      </c>
      <c r="M23" s="61">
        <f t="shared" si="0"/>
        <v>-3.4499999999999975E-2</v>
      </c>
      <c r="N23" s="52" t="s">
        <v>125</v>
      </c>
      <c r="O23" s="38" t="s">
        <v>126</v>
      </c>
      <c r="P23" s="45" t="s">
        <v>126</v>
      </c>
      <c r="Q23" s="34">
        <v>4</v>
      </c>
      <c r="R23" s="35">
        <v>4.29</v>
      </c>
      <c r="S23" s="28">
        <v>4.32</v>
      </c>
      <c r="T23" s="28">
        <f>VLOOKUP(A23,'[1]Encuestas postservicio'!$A$6:$N$70,14,FALSE)</f>
        <v>4.46</v>
      </c>
      <c r="U23" s="28">
        <v>4.4800000000000004</v>
      </c>
      <c r="V23" s="36">
        <f t="shared" ref="V23:V24" si="4">R23-Q23</f>
        <v>0.29000000000000004</v>
      </c>
      <c r="W23" s="36">
        <f t="shared" ref="W23:W24" si="5">S23-R23</f>
        <v>3.0000000000000249E-2</v>
      </c>
      <c r="X23" s="36">
        <f t="shared" ref="X23:Y24" si="6">T23-S23</f>
        <v>0.13999999999999968</v>
      </c>
      <c r="Y23" s="57">
        <f t="shared" si="6"/>
        <v>2.0000000000000462E-2</v>
      </c>
      <c r="Z23" s="24" t="s">
        <v>136</v>
      </c>
      <c r="AA23" s="24"/>
    </row>
    <row r="24" spans="1:27" s="7" customFormat="1" ht="53.25" customHeight="1" thickBot="1" x14ac:dyDescent="0.3">
      <c r="A24" s="116" t="s">
        <v>4</v>
      </c>
      <c r="B24" s="40" t="s">
        <v>57</v>
      </c>
      <c r="C24" s="40" t="s">
        <v>110</v>
      </c>
      <c r="D24" s="40" t="s">
        <v>102</v>
      </c>
      <c r="E24" s="21">
        <v>1</v>
      </c>
      <c r="F24" s="22">
        <v>0.9375</v>
      </c>
      <c r="G24" s="22">
        <v>0.88890000000000002</v>
      </c>
      <c r="H24" s="22">
        <v>0.96299999999999997</v>
      </c>
      <c r="I24" s="22">
        <v>0.95</v>
      </c>
      <c r="J24" s="61">
        <f t="shared" ref="J24:M25" si="7">F24-E24</f>
        <v>-6.25E-2</v>
      </c>
      <c r="K24" s="61">
        <f t="shared" si="7"/>
        <v>-4.8599999999999977E-2</v>
      </c>
      <c r="L24" s="61">
        <f t="shared" si="7"/>
        <v>7.4099999999999944E-2</v>
      </c>
      <c r="M24" s="61">
        <f t="shared" si="7"/>
        <v>-1.3000000000000012E-2</v>
      </c>
      <c r="N24" s="58" t="s">
        <v>125</v>
      </c>
      <c r="O24" s="38" t="s">
        <v>126</v>
      </c>
      <c r="P24" s="38"/>
      <c r="Q24" s="34">
        <v>4.38</v>
      </c>
      <c r="R24" s="35">
        <v>4.4400000000000004</v>
      </c>
      <c r="S24" s="28">
        <v>4.5199999999999996</v>
      </c>
      <c r="T24" s="28">
        <f>VLOOKUP(A24,'[1]Encuestas postservicio'!$A$6:$N$70,14,FALSE)</f>
        <v>4.37</v>
      </c>
      <c r="U24" s="28">
        <v>4.58</v>
      </c>
      <c r="V24" s="36">
        <f t="shared" si="4"/>
        <v>6.0000000000000497E-2</v>
      </c>
      <c r="W24" s="36">
        <f t="shared" si="5"/>
        <v>7.9999999999999183E-2</v>
      </c>
      <c r="X24" s="36">
        <f t="shared" si="6"/>
        <v>-0.14999999999999947</v>
      </c>
      <c r="Y24" s="59">
        <f t="shared" si="6"/>
        <v>0.20999999999999996</v>
      </c>
      <c r="Z24" s="24" t="s">
        <v>159</v>
      </c>
      <c r="AA24" s="24"/>
    </row>
    <row r="25" spans="1:27" s="7" customFormat="1" ht="53.25" customHeight="1" thickBot="1" x14ac:dyDescent="0.3">
      <c r="A25" s="116" t="s">
        <v>6</v>
      </c>
      <c r="B25" s="40" t="s">
        <v>59</v>
      </c>
      <c r="C25" s="40" t="s">
        <v>112</v>
      </c>
      <c r="D25" s="40" t="s">
        <v>102</v>
      </c>
      <c r="E25" s="25">
        <v>1</v>
      </c>
      <c r="F25" s="22">
        <v>0.95650000000000002</v>
      </c>
      <c r="G25" s="22">
        <v>0.95454545454545459</v>
      </c>
      <c r="H25" s="22">
        <v>1</v>
      </c>
      <c r="I25" s="22">
        <v>1</v>
      </c>
      <c r="J25" s="61">
        <f t="shared" si="7"/>
        <v>-4.3499999999999983E-2</v>
      </c>
      <c r="K25" s="61">
        <f t="shared" si="7"/>
        <v>-1.954545454545431E-3</v>
      </c>
      <c r="L25" s="61">
        <f t="shared" si="7"/>
        <v>4.5454545454545414E-2</v>
      </c>
      <c r="M25" s="61">
        <f t="shared" si="7"/>
        <v>0</v>
      </c>
      <c r="N25" s="66" t="s">
        <v>125</v>
      </c>
      <c r="O25" s="38"/>
      <c r="P25" s="45" t="s">
        <v>126</v>
      </c>
      <c r="Q25" s="34">
        <v>4.66</v>
      </c>
      <c r="R25" s="35">
        <v>4.4800000000000004</v>
      </c>
      <c r="S25" s="28">
        <v>4.45</v>
      </c>
      <c r="T25" s="28">
        <f>VLOOKUP(A25,'[1]Encuestas postservicio'!$A$6:$N$70,14,FALSE)</f>
        <v>4.6900000000000004</v>
      </c>
      <c r="U25" s="28">
        <v>4.7699999999999996</v>
      </c>
      <c r="V25" s="36">
        <f t="shared" si="1"/>
        <v>-0.17999999999999972</v>
      </c>
      <c r="W25" s="36">
        <f t="shared" ref="W25" si="8">S25-R25</f>
        <v>-3.0000000000000249E-2</v>
      </c>
      <c r="X25" s="36">
        <f t="shared" ref="X25:Y25" si="9">T25-S25</f>
        <v>0.24000000000000021</v>
      </c>
      <c r="Y25" s="67">
        <f t="shared" si="9"/>
        <v>7.9999999999999183E-2</v>
      </c>
      <c r="Z25" s="38"/>
      <c r="AA25" s="23"/>
    </row>
    <row r="26" spans="1:27" s="7" customFormat="1" ht="53.25" customHeight="1" thickBot="1" x14ac:dyDescent="0.3">
      <c r="A26" s="116" t="s">
        <v>7</v>
      </c>
      <c r="B26" s="40" t="s">
        <v>130</v>
      </c>
      <c r="C26" s="40" t="s">
        <v>113</v>
      </c>
      <c r="D26" s="40" t="s">
        <v>113</v>
      </c>
      <c r="E26" s="26">
        <v>0.95899999999999996</v>
      </c>
      <c r="F26" s="27">
        <v>0.97</v>
      </c>
      <c r="G26" s="27">
        <v>0.95199999999999996</v>
      </c>
      <c r="H26" s="27">
        <v>0.98199999999999998</v>
      </c>
      <c r="I26" s="27">
        <v>0.97099999999999997</v>
      </c>
      <c r="J26" s="61">
        <v>1.100000000000001E-2</v>
      </c>
      <c r="K26" s="61">
        <v>1.100000000000001E-2</v>
      </c>
      <c r="L26" s="61">
        <v>1.100000000000001E-2</v>
      </c>
      <c r="M26" s="61">
        <v>1.100000000000001E-2</v>
      </c>
      <c r="N26" s="38" t="s">
        <v>125</v>
      </c>
      <c r="O26" s="24" t="s">
        <v>126</v>
      </c>
      <c r="P26" s="24" t="s">
        <v>126</v>
      </c>
      <c r="Q26" s="34">
        <v>4.74</v>
      </c>
      <c r="R26" s="35">
        <v>4.4400000000000004</v>
      </c>
      <c r="S26" s="28">
        <v>4.38</v>
      </c>
      <c r="T26" s="28">
        <f>VLOOKUP(A26,'[1]Encuestas postservicio'!$A$6:$N$70,14,FALSE)</f>
        <v>4.6399999999999997</v>
      </c>
      <c r="U26" s="28">
        <v>4.3899999999999997</v>
      </c>
      <c r="V26" s="36">
        <f t="shared" ref="V26:V27" si="10">R26-Q26</f>
        <v>-0.29999999999999982</v>
      </c>
      <c r="W26" s="36">
        <f t="shared" ref="W26:W27" si="11">S26-R26</f>
        <v>-6.0000000000000497E-2</v>
      </c>
      <c r="X26" s="36">
        <f t="shared" ref="X26:Y27" si="12">T26-S26</f>
        <v>0.25999999999999979</v>
      </c>
      <c r="Y26" s="81">
        <f t="shared" si="12"/>
        <v>-0.25</v>
      </c>
      <c r="Z26" s="24" t="s">
        <v>153</v>
      </c>
      <c r="AA26" s="24" t="s">
        <v>166</v>
      </c>
    </row>
    <row r="27" spans="1:27" s="7" customFormat="1" ht="53.25" customHeight="1" thickBot="1" x14ac:dyDescent="0.3">
      <c r="A27" s="116" t="s">
        <v>8</v>
      </c>
      <c r="B27" s="40" t="s">
        <v>131</v>
      </c>
      <c r="C27" s="40" t="s">
        <v>113</v>
      </c>
      <c r="D27" s="40" t="s">
        <v>113</v>
      </c>
      <c r="E27" s="21">
        <v>0.95899999999999996</v>
      </c>
      <c r="F27" s="27">
        <v>0.94899999999999995</v>
      </c>
      <c r="G27" s="27"/>
      <c r="H27" s="27">
        <v>0.95299999999999996</v>
      </c>
      <c r="I27" s="27">
        <v>0.93500000000000005</v>
      </c>
      <c r="J27" s="61">
        <v>-1.0000000000000009E-2</v>
      </c>
      <c r="K27" s="61">
        <v>-1.0000000000000009E-2</v>
      </c>
      <c r="L27" s="61">
        <v>-1.0000000000000009E-2</v>
      </c>
      <c r="M27" s="61">
        <v>-1.0000000000000009E-2</v>
      </c>
      <c r="N27" s="38" t="s">
        <v>125</v>
      </c>
      <c r="O27" s="24" t="s">
        <v>126</v>
      </c>
      <c r="P27" s="24" t="s">
        <v>126</v>
      </c>
      <c r="Q27" s="34">
        <v>4.51</v>
      </c>
      <c r="R27" s="35">
        <v>4.41</v>
      </c>
      <c r="S27" s="28">
        <v>4.6500000000000004</v>
      </c>
      <c r="T27" s="28">
        <f>VLOOKUP(A27,'[1]Encuestas postservicio'!$A$6:$N$70,14,FALSE)</f>
        <v>4.62</v>
      </c>
      <c r="U27" s="28">
        <v>4.4000000000000004</v>
      </c>
      <c r="V27" s="36">
        <f t="shared" si="10"/>
        <v>-9.9999999999999645E-2</v>
      </c>
      <c r="W27" s="36">
        <f t="shared" si="11"/>
        <v>0.24000000000000021</v>
      </c>
      <c r="X27" s="36">
        <f t="shared" si="12"/>
        <v>-3.0000000000000249E-2</v>
      </c>
      <c r="Y27" s="81">
        <f t="shared" si="12"/>
        <v>-0.21999999999999975</v>
      </c>
      <c r="Z27" s="24" t="s">
        <v>127</v>
      </c>
      <c r="AA27" s="24" t="s">
        <v>127</v>
      </c>
    </row>
    <row r="28" spans="1:27" s="7" customFormat="1" ht="53.25" customHeight="1" thickBot="1" x14ac:dyDescent="0.3">
      <c r="A28" s="116" t="s">
        <v>11</v>
      </c>
      <c r="B28" s="40" t="s">
        <v>61</v>
      </c>
      <c r="C28" s="40" t="s">
        <v>115</v>
      </c>
      <c r="D28" s="40" t="s">
        <v>102</v>
      </c>
      <c r="E28" s="21">
        <v>0.94440000000000002</v>
      </c>
      <c r="F28" s="22">
        <v>0.95830000000000004</v>
      </c>
      <c r="G28" s="22">
        <v>0.88890000000000002</v>
      </c>
      <c r="H28" s="22">
        <v>1</v>
      </c>
      <c r="I28" s="22">
        <v>0.9</v>
      </c>
      <c r="J28" s="61">
        <f t="shared" ref="J28:M32" si="13">F28-E28</f>
        <v>1.3900000000000023E-2</v>
      </c>
      <c r="K28" s="61">
        <f t="shared" si="13"/>
        <v>-6.9400000000000017E-2</v>
      </c>
      <c r="L28" s="61">
        <f t="shared" si="13"/>
        <v>0.11109999999999998</v>
      </c>
      <c r="M28" s="61">
        <f t="shared" si="13"/>
        <v>-9.9999999999999978E-2</v>
      </c>
      <c r="N28" s="38" t="s">
        <v>172</v>
      </c>
      <c r="O28" s="38" t="s">
        <v>126</v>
      </c>
      <c r="P28" s="45" t="s">
        <v>126</v>
      </c>
      <c r="Q28" s="34">
        <v>3.78</v>
      </c>
      <c r="R28" s="35">
        <v>3.92</v>
      </c>
      <c r="S28" s="28">
        <v>3.78</v>
      </c>
      <c r="T28" s="28">
        <f>VLOOKUP(A28,'[1]Encuestas postservicio'!$A$6:$N$70,14,FALSE)</f>
        <v>4.5599999999999996</v>
      </c>
      <c r="U28" s="28">
        <v>4.2</v>
      </c>
      <c r="V28" s="36">
        <f t="shared" si="1"/>
        <v>0.14000000000000012</v>
      </c>
      <c r="W28" s="36">
        <f t="shared" ref="W28" si="14">S28-R28</f>
        <v>-0.14000000000000012</v>
      </c>
      <c r="X28" s="36">
        <f t="shared" ref="X28:Y28" si="15">T28-S28</f>
        <v>0.7799999999999998</v>
      </c>
      <c r="Y28" s="64">
        <f t="shared" si="15"/>
        <v>-0.35999999999999943</v>
      </c>
      <c r="Z28" s="24" t="s">
        <v>168</v>
      </c>
      <c r="AA28" s="24" t="s">
        <v>168</v>
      </c>
    </row>
    <row r="29" spans="1:27" s="7" customFormat="1" ht="53.25" customHeight="1" thickBot="1" x14ac:dyDescent="0.3">
      <c r="A29" s="116" t="s">
        <v>25</v>
      </c>
      <c r="B29" s="40" t="s">
        <v>74</v>
      </c>
      <c r="C29" s="40" t="s">
        <v>118</v>
      </c>
      <c r="D29" s="40" t="s">
        <v>102</v>
      </c>
      <c r="E29" s="21">
        <v>1</v>
      </c>
      <c r="F29" s="22">
        <v>0.94740000000000002</v>
      </c>
      <c r="G29" s="22">
        <v>1</v>
      </c>
      <c r="H29" s="22">
        <v>1</v>
      </c>
      <c r="I29" s="22">
        <v>0.93330000000000002</v>
      </c>
      <c r="J29" s="61">
        <f t="shared" si="13"/>
        <v>-5.259999999999998E-2</v>
      </c>
      <c r="K29" s="61">
        <f t="shared" si="13"/>
        <v>5.259999999999998E-2</v>
      </c>
      <c r="L29" s="61">
        <f t="shared" si="13"/>
        <v>0</v>
      </c>
      <c r="M29" s="61">
        <f t="shared" si="13"/>
        <v>-6.6699999999999982E-2</v>
      </c>
      <c r="N29" s="38"/>
      <c r="O29" s="38"/>
      <c r="P29" s="23"/>
      <c r="Q29" s="34">
        <v>4.5</v>
      </c>
      <c r="R29" s="35">
        <v>4.47</v>
      </c>
      <c r="S29" s="28">
        <v>4.76</v>
      </c>
      <c r="T29" s="28">
        <f>VLOOKUP(A29,'[1]Encuestas postservicio'!$A$6:$N$70,14,FALSE)</f>
        <v>4.57</v>
      </c>
      <c r="U29" s="28">
        <v>4.53</v>
      </c>
      <c r="V29" s="36">
        <f t="shared" si="1"/>
        <v>-3.0000000000000249E-2</v>
      </c>
      <c r="W29" s="36">
        <f t="shared" ref="W29" si="16">S29-R29</f>
        <v>0.29000000000000004</v>
      </c>
      <c r="X29" s="36">
        <f t="shared" ref="X29:Y29" si="17">T29-S29</f>
        <v>-0.1899999999999995</v>
      </c>
      <c r="Y29" s="64">
        <f t="shared" si="17"/>
        <v>-4.0000000000000036E-2</v>
      </c>
      <c r="Z29" s="38"/>
      <c r="AA29" s="23"/>
    </row>
    <row r="30" spans="1:27" s="7" customFormat="1" ht="53.25" customHeight="1" thickBot="1" x14ac:dyDescent="0.3">
      <c r="A30" s="116" t="s">
        <v>42</v>
      </c>
      <c r="B30" s="40" t="s">
        <v>91</v>
      </c>
      <c r="C30" s="40" t="s">
        <v>112</v>
      </c>
      <c r="D30" s="40" t="s">
        <v>102</v>
      </c>
      <c r="E30" s="21">
        <v>0.96299999999999997</v>
      </c>
      <c r="F30" s="22">
        <v>0.91490000000000005</v>
      </c>
      <c r="G30" s="22">
        <v>0.94120000000000004</v>
      </c>
      <c r="H30" s="22">
        <v>0.93200000000000005</v>
      </c>
      <c r="I30" s="22">
        <v>0.92859999999999998</v>
      </c>
      <c r="J30" s="61">
        <f t="shared" si="13"/>
        <v>-4.8099999999999921E-2</v>
      </c>
      <c r="K30" s="61">
        <f t="shared" si="13"/>
        <v>2.629999999999999E-2</v>
      </c>
      <c r="L30" s="61">
        <f t="shared" si="13"/>
        <v>-9.199999999999986E-3</v>
      </c>
      <c r="M30" s="61">
        <f t="shared" si="13"/>
        <v>-3.4000000000000696E-3</v>
      </c>
      <c r="N30" s="38" t="s">
        <v>125</v>
      </c>
      <c r="O30" s="38" t="s">
        <v>126</v>
      </c>
      <c r="P30" s="45" t="s">
        <v>126</v>
      </c>
      <c r="Q30" s="34">
        <v>4.3099999999999996</v>
      </c>
      <c r="R30" s="35">
        <v>4.21</v>
      </c>
      <c r="S30" s="28">
        <v>4.3499999999999996</v>
      </c>
      <c r="T30" s="28">
        <f>VLOOKUP(A30,'[1]Encuestas postservicio'!$A$6:$N$70,14,FALSE)</f>
        <v>4.25</v>
      </c>
      <c r="U30" s="28">
        <v>4.2699999999999996</v>
      </c>
      <c r="V30" s="36">
        <f t="shared" si="1"/>
        <v>-9.9999999999999645E-2</v>
      </c>
      <c r="W30" s="36">
        <f t="shared" ref="W30:W31" si="18">S30-R30</f>
        <v>0.13999999999999968</v>
      </c>
      <c r="X30" s="36">
        <f t="shared" ref="X30:Y31" si="19">T30-S30</f>
        <v>-9.9999999999999645E-2</v>
      </c>
      <c r="Y30" s="67">
        <f t="shared" si="19"/>
        <v>1.9999999999999574E-2</v>
      </c>
      <c r="Z30" s="38"/>
      <c r="AA30" s="23"/>
    </row>
    <row r="31" spans="1:27" s="7" customFormat="1" ht="53.25" customHeight="1" thickBot="1" x14ac:dyDescent="0.3">
      <c r="A31" s="116" t="s">
        <v>43</v>
      </c>
      <c r="B31" s="40" t="s">
        <v>92</v>
      </c>
      <c r="C31" s="40" t="s">
        <v>112</v>
      </c>
      <c r="D31" s="40" t="s">
        <v>102</v>
      </c>
      <c r="E31" s="21">
        <v>1</v>
      </c>
      <c r="F31" s="22">
        <v>1</v>
      </c>
      <c r="G31" s="22">
        <v>1</v>
      </c>
      <c r="H31" s="22">
        <v>1</v>
      </c>
      <c r="I31" s="22">
        <v>0.92</v>
      </c>
      <c r="J31" s="61">
        <f t="shared" si="13"/>
        <v>0</v>
      </c>
      <c r="K31" s="61">
        <f t="shared" si="13"/>
        <v>0</v>
      </c>
      <c r="L31" s="61">
        <f t="shared" si="13"/>
        <v>0</v>
      </c>
      <c r="M31" s="61">
        <f t="shared" si="13"/>
        <v>-7.999999999999996E-2</v>
      </c>
      <c r="N31" s="38" t="s">
        <v>125</v>
      </c>
      <c r="O31" s="38" t="s">
        <v>126</v>
      </c>
      <c r="P31" s="45" t="s">
        <v>126</v>
      </c>
      <c r="Q31" s="34">
        <v>4.7</v>
      </c>
      <c r="R31" s="35">
        <v>4.75</v>
      </c>
      <c r="S31" s="28">
        <v>4.67</v>
      </c>
      <c r="T31" s="28">
        <f>VLOOKUP(A31,'[1]Encuestas postservicio'!$A$6:$N$70,14,FALSE)</f>
        <v>4.55</v>
      </c>
      <c r="U31" s="28">
        <v>4.4400000000000004</v>
      </c>
      <c r="V31" s="36">
        <f t="shared" si="1"/>
        <v>4.9999999999999822E-2</v>
      </c>
      <c r="W31" s="36">
        <f t="shared" si="18"/>
        <v>-8.0000000000000071E-2</v>
      </c>
      <c r="X31" s="36">
        <f t="shared" si="19"/>
        <v>-0.12000000000000011</v>
      </c>
      <c r="Y31" s="67">
        <f t="shared" si="19"/>
        <v>-0.10999999999999943</v>
      </c>
      <c r="Z31" s="38" t="s">
        <v>127</v>
      </c>
      <c r="AA31" s="23"/>
    </row>
    <row r="32" spans="1:27" s="7" customFormat="1" ht="53.25" customHeight="1" thickBot="1" x14ac:dyDescent="0.3">
      <c r="A32" s="116" t="s">
        <v>49</v>
      </c>
      <c r="B32" s="40" t="s">
        <v>98</v>
      </c>
      <c r="C32" s="40" t="s">
        <v>124</v>
      </c>
      <c r="D32" s="40" t="s">
        <v>102</v>
      </c>
      <c r="E32" s="25">
        <v>1</v>
      </c>
      <c r="F32" s="22">
        <v>1</v>
      </c>
      <c r="G32" s="22">
        <v>1</v>
      </c>
      <c r="H32" s="22">
        <v>1</v>
      </c>
      <c r="I32" s="22">
        <v>1</v>
      </c>
      <c r="J32" s="61">
        <f t="shared" si="13"/>
        <v>0</v>
      </c>
      <c r="K32" s="61">
        <f t="shared" si="13"/>
        <v>0</v>
      </c>
      <c r="L32" s="61">
        <f t="shared" si="13"/>
        <v>0</v>
      </c>
      <c r="M32" s="61">
        <f t="shared" si="13"/>
        <v>0</v>
      </c>
      <c r="N32" s="38" t="s">
        <v>125</v>
      </c>
      <c r="O32" s="38" t="s">
        <v>126</v>
      </c>
      <c r="P32" s="38"/>
      <c r="Q32" s="34">
        <v>4.3600000000000003</v>
      </c>
      <c r="R32" s="35">
        <v>4.3899999999999997</v>
      </c>
      <c r="S32" s="28">
        <v>4.4800000000000004</v>
      </c>
      <c r="T32" s="28">
        <f>VLOOKUP(A32,'[1]Encuestas postservicio'!$A$6:$N$70,14,FALSE)</f>
        <v>4.4800000000000004</v>
      </c>
      <c r="U32" s="28">
        <v>4.43</v>
      </c>
      <c r="V32" s="36">
        <f t="shared" si="1"/>
        <v>2.9999999999999361E-2</v>
      </c>
      <c r="W32" s="36">
        <f t="shared" ref="W32" si="20">S32-R32</f>
        <v>9.0000000000000746E-2</v>
      </c>
      <c r="X32" s="36">
        <f t="shared" ref="X32:Y32" si="21">T32-S32</f>
        <v>0</v>
      </c>
      <c r="Y32" s="69">
        <f t="shared" si="21"/>
        <v>-5.0000000000000711E-2</v>
      </c>
      <c r="Z32" s="24" t="s">
        <v>134</v>
      </c>
      <c r="AA32" s="24"/>
    </row>
    <row r="35" spans="1:27" x14ac:dyDescent="0.25">
      <c r="A35" s="1"/>
      <c r="B35" s="1"/>
      <c r="AA35" s="5"/>
    </row>
  </sheetData>
  <mergeCells count="11">
    <mergeCell ref="A19:B20"/>
    <mergeCell ref="C19:C21"/>
    <mergeCell ref="D19:D21"/>
    <mergeCell ref="N20:N21"/>
    <mergeCell ref="O20:P20"/>
    <mergeCell ref="E19:AA19"/>
    <mergeCell ref="Z20:AA20"/>
    <mergeCell ref="E20:I20"/>
    <mergeCell ref="J20:M20"/>
    <mergeCell ref="Q20:U20"/>
    <mergeCell ref="V20:Y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EP-SATISFACCIÓN GLOBAL</vt:lpstr>
      <vt:lpstr>EP-SATISFACCIÓN SOBRE MEJOR </vt:lpstr>
      <vt:lpstr>'EP-SATISFACCIÓN SOBRE MEJOR '!Área_de_impresión</vt:lpstr>
      <vt:lpstr>'EP-SATISFACCIÓN SOBRE MEJOR '!Print_Titles</vt:lpstr>
      <vt:lpstr>'EP-SATISFACCIÓN SOBRE MEJOR '!Título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cp:lastPrinted>2016-07-14T11:53:29Z</cp:lastPrinted>
  <dcterms:created xsi:type="dcterms:W3CDTF">2016-03-30T11:07:16Z</dcterms:created>
  <dcterms:modified xsi:type="dcterms:W3CDTF">2019-04-11T10:01:02Z</dcterms:modified>
</cp:coreProperties>
</file>