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uce\Documents\Uja\"/>
    </mc:Choice>
  </mc:AlternateContent>
  <bookViews>
    <workbookView xWindow="0" yWindow="0" windowWidth="20490" windowHeight="7650"/>
  </bookViews>
  <sheets>
    <sheet name="EP-SATISFACCIÓN GLOBAL" sheetId="6" r:id="rId1"/>
    <sheet name="EP-SATISFACCIÓN SOBRE MEJOR " sheetId="7" r:id="rId2"/>
  </sheets>
  <definedNames>
    <definedName name="_xlnm._FilterDatabase" localSheetId="0" hidden="1">'EP-SATISFACCIÓN GLOBAL'!$A$18:$AA$73</definedName>
    <definedName name="_xlnm._FilterDatabase" localSheetId="1" hidden="1">'EP-SATISFACCIÓN SOBRE MEJOR '!$A$18:$AA$32</definedName>
    <definedName name="_ftn1" localSheetId="1">'EP-SATISFACCIÓN SOBRE MEJOR '!#REF!</definedName>
    <definedName name="_ftn2" localSheetId="1">'EP-SATISFACCIÓN SOBRE MEJOR '!#REF!</definedName>
    <definedName name="_ftnref1" localSheetId="1">'EP-SATISFACCIÓN SOBRE MEJOR '!#REF!</definedName>
    <definedName name="_ftnref2" localSheetId="1">'EP-SATISFACCIÓN SOBRE MEJOR '!#REF!</definedName>
    <definedName name="_xlnm.Print_Area" localSheetId="1">'EP-SATISFACCIÓN SOBRE MEJOR '!$A$1:$AA$38</definedName>
    <definedName name="Print_Titles" localSheetId="1">'EP-SATISFACCIÓN SOBRE MEJOR '!$1:$21</definedName>
    <definedName name="Título" localSheetId="1">'EP-SATISFACCIÓN SOBRE MEJOR '!$1:$21</definedName>
  </definedNames>
  <calcPr calcId="162913"/>
</workbook>
</file>

<file path=xl/calcChain.xml><?xml version="1.0" encoding="utf-8"?>
<calcChain xmlns="http://schemas.openxmlformats.org/spreadsheetml/2006/main">
  <c r="M49" i="6" l="1"/>
  <c r="M39" i="6"/>
  <c r="M33" i="6" l="1"/>
  <c r="M32" i="6"/>
  <c r="M30" i="6"/>
  <c r="M31" i="6"/>
  <c r="M62" i="6" l="1"/>
  <c r="M69" i="6" l="1"/>
  <c r="Y59" i="6" l="1"/>
  <c r="Y28" i="6"/>
  <c r="Y39" i="6"/>
  <c r="Y36" i="6"/>
  <c r="Y35" i="6"/>
  <c r="Y34" i="6"/>
  <c r="Y33" i="6"/>
  <c r="Y32" i="6"/>
  <c r="Y31" i="6"/>
  <c r="Y30" i="6"/>
  <c r="Y68" i="6"/>
  <c r="Y69" i="6"/>
  <c r="Y70" i="6"/>
  <c r="Y71" i="6"/>
  <c r="Y67" i="6"/>
  <c r="Y62" i="6"/>
  <c r="Y43" i="6"/>
  <c r="Y58" i="6"/>
  <c r="M58" i="6"/>
  <c r="M27" i="6"/>
  <c r="Y27" i="6" l="1"/>
  <c r="Y27" i="7"/>
  <c r="M27" i="7"/>
  <c r="Y26" i="6"/>
  <c r="M26" i="6"/>
  <c r="M26" i="7"/>
  <c r="Y26" i="7"/>
  <c r="Y25" i="6"/>
  <c r="M25" i="6"/>
  <c r="Y23" i="6"/>
  <c r="Y32" i="7" l="1"/>
  <c r="M32" i="7"/>
  <c r="Y72" i="6"/>
  <c r="M72" i="6"/>
  <c r="Y64" i="6" l="1"/>
  <c r="M64" i="6"/>
  <c r="Y63" i="6" l="1"/>
  <c r="M63" i="6"/>
  <c r="Y51" i="6" l="1"/>
  <c r="M51" i="6"/>
  <c r="Y48" i="6"/>
  <c r="M48" i="6"/>
  <c r="Y29" i="7" l="1"/>
  <c r="M29" i="7"/>
  <c r="X44" i="6"/>
  <c r="Y44" i="6"/>
  <c r="L44" i="6"/>
  <c r="M44" i="6"/>
  <c r="M43" i="6" l="1"/>
  <c r="Y41" i="6"/>
  <c r="M41" i="6"/>
  <c r="Y40" i="6" l="1"/>
  <c r="M40" i="6"/>
  <c r="Y24" i="7" l="1"/>
  <c r="M24" i="7"/>
  <c r="Y22" i="6"/>
  <c r="M22" i="6"/>
  <c r="Y45" i="6" l="1"/>
  <c r="M45" i="6"/>
  <c r="Y23" i="7" l="1"/>
  <c r="Y22" i="7"/>
  <c r="M23" i="7"/>
  <c r="M22" i="7"/>
  <c r="Y21" i="6"/>
  <c r="Y20" i="6"/>
  <c r="M21" i="6"/>
  <c r="M20" i="6"/>
  <c r="X26" i="6" l="1"/>
  <c r="X25" i="6"/>
  <c r="L25" i="6"/>
  <c r="L26" i="6" l="1"/>
  <c r="X52" i="6" l="1"/>
  <c r="L52" i="6"/>
  <c r="X35" i="6" l="1"/>
  <c r="K35" i="6"/>
  <c r="L35" i="6"/>
  <c r="X34" i="6"/>
  <c r="L34" i="6"/>
  <c r="X39" i="6" l="1"/>
  <c r="L39" i="6"/>
  <c r="X36" i="6" l="1"/>
  <c r="L36" i="6"/>
  <c r="L60" i="6" l="1"/>
  <c r="X58" i="6" l="1"/>
  <c r="L58" i="6"/>
  <c r="X27" i="6"/>
  <c r="L27" i="6"/>
  <c r="X62" i="6" l="1"/>
  <c r="L62" i="6"/>
  <c r="X61" i="6"/>
  <c r="L61" i="6"/>
  <c r="X57" i="6" l="1"/>
  <c r="L57" i="6"/>
  <c r="K57" i="6"/>
  <c r="X51" i="6" l="1"/>
  <c r="L51" i="6"/>
  <c r="X49" i="6"/>
  <c r="L49" i="6"/>
  <c r="X48" i="6"/>
  <c r="L48" i="6"/>
  <c r="X59" i="6" l="1"/>
  <c r="L59" i="6"/>
  <c r="X28" i="6"/>
  <c r="L28" i="6"/>
  <c r="X71" i="6" l="1"/>
  <c r="X70" i="6"/>
  <c r="X69" i="6"/>
  <c r="L69" i="6"/>
  <c r="X68" i="6"/>
  <c r="L68" i="6"/>
  <c r="X67" i="6"/>
  <c r="L67" i="6"/>
  <c r="L32" i="7" l="1"/>
  <c r="X72" i="6"/>
  <c r="L72" i="6"/>
  <c r="X64" i="6" l="1"/>
  <c r="L64" i="6"/>
  <c r="X63" i="6" l="1"/>
  <c r="L63" i="6" l="1"/>
  <c r="L31" i="7" l="1"/>
  <c r="X65" i="6"/>
  <c r="X66" i="6"/>
  <c r="L66" i="6"/>
  <c r="L65" i="6"/>
  <c r="L30" i="7"/>
  <c r="L25" i="7" l="1"/>
  <c r="X24" i="6"/>
  <c r="L24" i="6"/>
  <c r="X38" i="6" l="1"/>
  <c r="X37" i="6"/>
  <c r="L38" i="6"/>
  <c r="L37" i="6"/>
  <c r="L28" i="7" l="1"/>
  <c r="X29" i="6"/>
  <c r="L29" i="6"/>
  <c r="K29" i="6"/>
  <c r="L29" i="7" l="1"/>
  <c r="X45" i="6" l="1"/>
  <c r="L45" i="6"/>
  <c r="X40" i="6" l="1"/>
  <c r="L40" i="6"/>
  <c r="W43" i="6" l="1"/>
  <c r="X43" i="6"/>
  <c r="L43" i="6"/>
  <c r="X41" i="6"/>
  <c r="L41" i="6"/>
  <c r="L24" i="7" l="1"/>
  <c r="X22" i="6"/>
  <c r="L22" i="6"/>
  <c r="X21" i="6" l="1"/>
  <c r="L23" i="7"/>
  <c r="L21" i="6"/>
  <c r="L22" i="7"/>
  <c r="X20" i="6"/>
  <c r="L20" i="6"/>
  <c r="X19" i="6" l="1"/>
  <c r="L19" i="6"/>
  <c r="J22" i="7" l="1"/>
  <c r="K22" i="7"/>
  <c r="J23" i="7"/>
  <c r="K23" i="7"/>
  <c r="J24" i="7"/>
  <c r="K24" i="7"/>
  <c r="J25" i="7"/>
  <c r="K25" i="7"/>
  <c r="J28" i="7"/>
  <c r="K28" i="7"/>
  <c r="J29" i="7"/>
  <c r="K29" i="7"/>
  <c r="J30" i="7"/>
  <c r="K30" i="7"/>
  <c r="J31" i="7"/>
  <c r="K31" i="7"/>
  <c r="J32" i="7"/>
  <c r="K32" i="7"/>
  <c r="K72" i="6" l="1"/>
  <c r="K67" i="6"/>
  <c r="K68" i="6"/>
  <c r="K69" i="6"/>
  <c r="K63" i="6"/>
  <c r="K64" i="6"/>
  <c r="K65" i="6"/>
  <c r="K66" i="6"/>
  <c r="K61" i="6"/>
  <c r="K62" i="6"/>
  <c r="K59" i="6"/>
  <c r="K58" i="6"/>
  <c r="K55" i="6"/>
  <c r="K52" i="6"/>
  <c r="K51" i="6"/>
  <c r="K47" i="6"/>
  <c r="K48" i="6"/>
  <c r="K43" i="6"/>
  <c r="K44" i="6"/>
  <c r="K45" i="6"/>
  <c r="K41" i="6"/>
  <c r="K37" i="6"/>
  <c r="K38" i="6"/>
  <c r="K39" i="6"/>
  <c r="K40" i="6"/>
  <c r="K36" i="6"/>
  <c r="K34" i="6"/>
  <c r="K25" i="6"/>
  <c r="K26" i="6"/>
  <c r="K27" i="6"/>
  <c r="K28" i="6"/>
  <c r="K24" i="6"/>
  <c r="K22" i="6"/>
  <c r="K21" i="6"/>
  <c r="K20" i="6"/>
  <c r="K19" i="6"/>
  <c r="V32" i="7" l="1"/>
  <c r="V30" i="7"/>
  <c r="V31" i="7"/>
  <c r="V29" i="7"/>
  <c r="V28" i="7"/>
  <c r="V26" i="7"/>
  <c r="V27" i="7"/>
  <c r="V25" i="7"/>
  <c r="V23" i="7"/>
  <c r="V24" i="7"/>
  <c r="V22" i="7"/>
  <c r="W20" i="6"/>
  <c r="W21" i="6"/>
  <c r="W22" i="6"/>
  <c r="W24" i="6"/>
  <c r="W25" i="6"/>
  <c r="W26" i="6"/>
  <c r="W27" i="6"/>
  <c r="W28" i="6"/>
  <c r="W29" i="6"/>
  <c r="W34" i="6"/>
  <c r="W35" i="6"/>
  <c r="W36" i="6"/>
  <c r="W37" i="6"/>
  <c r="W38" i="6"/>
  <c r="W39" i="6"/>
  <c r="W40" i="6"/>
  <c r="W41" i="6"/>
  <c r="W44" i="6"/>
  <c r="W45" i="6"/>
  <c r="W47" i="6"/>
  <c r="W48" i="6"/>
  <c r="W51" i="6"/>
  <c r="W52" i="6"/>
  <c r="W55" i="6"/>
  <c r="W57" i="6"/>
  <c r="W58" i="6"/>
  <c r="W59" i="6"/>
  <c r="W61" i="6"/>
  <c r="W62" i="6"/>
  <c r="W63" i="6"/>
  <c r="W64" i="6"/>
  <c r="W65" i="6"/>
  <c r="W66" i="6"/>
  <c r="W67" i="6"/>
  <c r="W68" i="6"/>
  <c r="W69" i="6"/>
  <c r="W70" i="6"/>
  <c r="W71" i="6"/>
  <c r="W72" i="6"/>
  <c r="W19" i="6"/>
  <c r="W26" i="7" l="1"/>
  <c r="X26" i="7"/>
  <c r="W27" i="7"/>
  <c r="X27" i="7"/>
  <c r="W32" i="7"/>
  <c r="X32" i="7"/>
  <c r="W31" i="7"/>
  <c r="X31" i="7"/>
  <c r="W30" i="7"/>
  <c r="X30" i="7"/>
  <c r="W25" i="7"/>
  <c r="X25" i="7"/>
  <c r="W28" i="7"/>
  <c r="X28" i="7"/>
  <c r="W29" i="7"/>
  <c r="X29" i="7"/>
  <c r="W23" i="7"/>
  <c r="X23" i="7"/>
  <c r="W22" i="7"/>
  <c r="X22" i="7"/>
  <c r="W24" i="7"/>
  <c r="X24" i="7"/>
  <c r="V72" i="6" l="1"/>
  <c r="J72" i="6"/>
  <c r="V71" i="6"/>
  <c r="V70" i="6"/>
  <c r="V69" i="6"/>
  <c r="V68" i="6"/>
  <c r="V67" i="6"/>
  <c r="V66" i="6"/>
  <c r="J66" i="6"/>
  <c r="V65" i="6"/>
  <c r="J65" i="6"/>
  <c r="V64" i="6"/>
  <c r="J64" i="6"/>
  <c r="V63" i="6"/>
  <c r="J63" i="6"/>
  <c r="V62" i="6"/>
  <c r="J62" i="6"/>
  <c r="V61" i="6"/>
  <c r="J61" i="6"/>
  <c r="V59" i="6"/>
  <c r="J59" i="6"/>
  <c r="V58" i="6"/>
  <c r="V56" i="6"/>
  <c r="J56" i="6"/>
  <c r="V52" i="6"/>
  <c r="J52" i="6"/>
  <c r="V48" i="6"/>
  <c r="J48" i="6"/>
  <c r="V47" i="6"/>
  <c r="J47" i="6"/>
  <c r="V44" i="6"/>
  <c r="J44" i="6"/>
  <c r="V43" i="6"/>
  <c r="J43" i="6"/>
  <c r="J41" i="6"/>
  <c r="V40" i="6"/>
  <c r="J40" i="6"/>
  <c r="V38" i="6"/>
  <c r="J38" i="6"/>
  <c r="V37" i="6"/>
  <c r="J37" i="6"/>
  <c r="V36" i="6"/>
  <c r="V35" i="6"/>
  <c r="V34" i="6"/>
  <c r="V33" i="6"/>
  <c r="V32" i="6"/>
  <c r="V29" i="6"/>
  <c r="J29" i="6"/>
  <c r="V28" i="6"/>
  <c r="J28" i="6"/>
  <c r="V27" i="6"/>
  <c r="V26" i="6"/>
  <c r="J26" i="6"/>
  <c r="V25" i="6"/>
  <c r="J25" i="6"/>
  <c r="V24" i="6"/>
  <c r="J24" i="6"/>
  <c r="V23" i="6"/>
  <c r="V22" i="6"/>
  <c r="J22" i="6"/>
  <c r="V21" i="6"/>
  <c r="J21" i="6"/>
  <c r="V20" i="6"/>
  <c r="J20" i="6"/>
  <c r="V19" i="6"/>
  <c r="J19" i="6"/>
</calcChain>
</file>

<file path=xl/sharedStrings.xml><?xml version="1.0" encoding="utf-8"?>
<sst xmlns="http://schemas.openxmlformats.org/spreadsheetml/2006/main" count="684" uniqueCount="184">
  <si>
    <t>EP-01-PC01</t>
  </si>
  <si>
    <t>-</t>
  </si>
  <si>
    <t>EP-03-PC02</t>
  </si>
  <si>
    <t>EP-04-PC02</t>
  </si>
  <si>
    <t>EP-06-PC03</t>
  </si>
  <si>
    <t>EP-08-PC03</t>
  </si>
  <si>
    <t>EP-49-PC11PC03</t>
  </si>
  <si>
    <t>EP-58-PC03</t>
  </si>
  <si>
    <t>EP-09-PC04</t>
  </si>
  <si>
    <t>EP-10-PC04</t>
  </si>
  <si>
    <t>EP-11-PC04</t>
  </si>
  <si>
    <t>EP-21-PC04</t>
  </si>
  <si>
    <t>EP-13-PC05</t>
  </si>
  <si>
    <t>EP-12-PC05</t>
  </si>
  <si>
    <t>EP-14-PC05</t>
  </si>
  <si>
    <t>EP-15-PC05</t>
  </si>
  <si>
    <t>EP-16-PC05</t>
  </si>
  <si>
    <t>EP-17-PC05</t>
  </si>
  <si>
    <t>EP-64-PC05</t>
  </si>
  <si>
    <t>EP-18-PC05</t>
  </si>
  <si>
    <t>EP-22-PC05</t>
  </si>
  <si>
    <t>EP-26-PC06</t>
  </si>
  <si>
    <t>EP-23-PC06</t>
  </si>
  <si>
    <t>EP-24-PC06</t>
  </si>
  <si>
    <t>EP-61-PC06</t>
  </si>
  <si>
    <t>EP-27-PC06</t>
  </si>
  <si>
    <t>EP-29-PC07</t>
  </si>
  <si>
    <t>EP-30-PC07</t>
  </si>
  <si>
    <t>EP-31-PC07</t>
  </si>
  <si>
    <t>EP-34-PC07</t>
  </si>
  <si>
    <t>EP-35-PC07</t>
  </si>
  <si>
    <t>EP-36-PC07</t>
  </si>
  <si>
    <t>EP-37-PC07</t>
  </si>
  <si>
    <t>EP-38-PC07</t>
  </si>
  <si>
    <t>EP-62-PC07</t>
  </si>
  <si>
    <t>EP-39-PC08</t>
  </si>
  <si>
    <t>EP-42-PC08</t>
  </si>
  <si>
    <t>EP-45-PC10</t>
  </si>
  <si>
    <t>EP-44-PC10</t>
  </si>
  <si>
    <t>EP-43-PC10</t>
  </si>
  <si>
    <t>EP-46-PC11</t>
  </si>
  <si>
    <t>EP-47-PC11</t>
  </si>
  <si>
    <t>EP-50-PC11</t>
  </si>
  <si>
    <t>EP-51-PC11</t>
  </si>
  <si>
    <t>EP-52-PC11</t>
  </si>
  <si>
    <t>EP-53-PC11</t>
  </si>
  <si>
    <t>EP-54-PC11</t>
  </si>
  <si>
    <t>EP-55-PC11</t>
  </si>
  <si>
    <t>EP-56-PC11</t>
  </si>
  <si>
    <t>EP-57-PC12</t>
  </si>
  <si>
    <t>Unidad propietaria</t>
  </si>
  <si>
    <t>Unidad Gestora</t>
  </si>
  <si>
    <t>Encuesta</t>
  </si>
  <si>
    <t xml:space="preserve">Código </t>
  </si>
  <si>
    <t>Grado de satisfacción de las consultas realizadas por los usuarios.</t>
  </si>
  <si>
    <t>G2-LICITADORES</t>
  </si>
  <si>
    <t>G3-USUARIOS</t>
  </si>
  <si>
    <t>Gestión y reservas de espacios externas (Espacios docentes y no docentes).</t>
  </si>
  <si>
    <t>Atención, reserva y gestión de espacios en el SAFYD.</t>
  </si>
  <si>
    <t>Actividades culturales</t>
  </si>
  <si>
    <t xml:space="preserve">MANTENIMIENTO </t>
  </si>
  <si>
    <t>Residuos</t>
  </si>
  <si>
    <t>Tramitación administrativa de los procedimientos de selección de plazas docentes. Tribunal.</t>
  </si>
  <si>
    <t>Tramitación administrativa de los procedimientos de selección de plazas docentes. Participantes.</t>
  </si>
  <si>
    <t>Tramitación administrativa de los procedimientos de acceso, promoción interna y provisión de vacantes. Participantes</t>
  </si>
  <si>
    <t>Tramitación administrativa de los procedimientos de acceso, promoción interna y provisión de vacantes. Tribunal.</t>
  </si>
  <si>
    <t>Tramitación de acciones formativas del PAS. Organización.</t>
  </si>
  <si>
    <t>Tramitación de acciones formativas del PAS. Formadores-Desarrollo</t>
  </si>
  <si>
    <t>EPIS</t>
  </si>
  <si>
    <t>VIGSALUD</t>
  </si>
  <si>
    <t>Obtención Certificado Digital.</t>
  </si>
  <si>
    <t>PREGUNTA AL BIBLIOTECARIO</t>
  </si>
  <si>
    <t>ALFIN</t>
  </si>
  <si>
    <t>PRÉSTAMO INTERBIBLIOTECARIO</t>
  </si>
  <si>
    <t>EP-PC06 PUBLICACIONES</t>
  </si>
  <si>
    <t>EPS_SGI03. Gestión económica-administrativa y de rendición de la cuenta justificativa de proyectos I+D y de ayudas a la investigación de carácter individual. (Investigación)</t>
  </si>
  <si>
    <t>EPS_SGI06. Encuesta postservicio de gestión de oportunidades de financiación. Proyectos del I+D+i y de ayudas a la investigación (Investigación).</t>
  </si>
  <si>
    <t>EPS_SGI07. Comercialización. Sociedad (Transferencia resultados</t>
  </si>
  <si>
    <t>EPS_SGI08. Encuesta comercialización. Investigadores. (Transferencia resultados)</t>
  </si>
  <si>
    <t>EPS_SGI09. Encuesta postservicio de convocatorias del reglamento de colaboradores con cargo a créditos de investigación. (Investigación)</t>
  </si>
  <si>
    <t>EPS_SGI10. Encuesta postservicio de convocatorias de programas de RR.HH para la incorporación en actividades de investigación (Investigación).</t>
  </si>
  <si>
    <t>EPS_SGI11. Encuesta postservicio de oportunidades de financiación. Gestoras (Investigación).</t>
  </si>
  <si>
    <t>Murphy 2.0 – Plataforma Easyvista</t>
  </si>
  <si>
    <t>Resolución Práctica de Consulta, Apoyo a la Docencia, Apoyo a la Investigación</t>
  </si>
  <si>
    <t>DISCAPACIDAD</t>
  </si>
  <si>
    <t>MOVILIDAD</t>
  </si>
  <si>
    <t>Prácticas de Empresa (Programa Ícaro)</t>
  </si>
  <si>
    <t>Solemne inauguración del curso académico.</t>
  </si>
  <si>
    <t>Solemne acto de inauguración del curso académico (Comitiva académica)</t>
  </si>
  <si>
    <t>PUMestudiantes</t>
  </si>
  <si>
    <t>PDI PUM</t>
  </si>
  <si>
    <t>CURSO CAMPUS JAÉN</t>
  </si>
  <si>
    <t>CURSO CAMPUS LINARES</t>
  </si>
  <si>
    <t>AFN</t>
  </si>
  <si>
    <t>COMPETICIONES PROPIAS</t>
  </si>
  <si>
    <t>CAU/CEU</t>
  </si>
  <si>
    <t>Gestión documental</t>
  </si>
  <si>
    <t>EP-32-PC07</t>
  </si>
  <si>
    <t>EP-33-PC07</t>
  </si>
  <si>
    <t>ACCIÓN SOCIAL</t>
  </si>
  <si>
    <t>SPE</t>
  </si>
  <si>
    <t>UTLA</t>
  </si>
  <si>
    <t>SPOD</t>
  </si>
  <si>
    <t>% Satisfacción</t>
  </si>
  <si>
    <t>Media de respuestas</t>
  </si>
  <si>
    <t>Consecuión de objtevos</t>
  </si>
  <si>
    <t>SCI</t>
  </si>
  <si>
    <t>SCPA</t>
  </si>
  <si>
    <t>UCON</t>
  </si>
  <si>
    <t>SDEP</t>
  </si>
  <si>
    <t>UT</t>
  </si>
  <si>
    <t>SPRL</t>
  </si>
  <si>
    <t>SIAG</t>
  </si>
  <si>
    <t>BIBLIO</t>
  </si>
  <si>
    <t>SGI</t>
  </si>
  <si>
    <t>EPS_SGI04. OTRI-Encuesta EBC (Transferencia de resultados)</t>
  </si>
  <si>
    <t>EPS_SGI05. OTRI-Encuesta IPR(Transferencia de resultados)</t>
  </si>
  <si>
    <t>SAYAE</t>
  </si>
  <si>
    <t>UAOG</t>
  </si>
  <si>
    <t>SAG</t>
  </si>
  <si>
    <t>Sostener los resultados en al menos el 90%</t>
  </si>
  <si>
    <t>Sostener resultados en  al menos 4,5</t>
  </si>
  <si>
    <t>Satisfacción global sobre la mejora percibida en la prestación del servicio</t>
  </si>
  <si>
    <t>Descripción</t>
  </si>
  <si>
    <t>Trabajos de Logística y Gestión de Almacén</t>
  </si>
  <si>
    <t>Trabajos de Mantenimiento Correctivo</t>
  </si>
  <si>
    <t xml:space="preserve">El objetivo propuesto a alcanzar es el 4,1 </t>
  </si>
  <si>
    <t>El objetivo propuesto a alcanzar es el 4,5</t>
  </si>
  <si>
    <t xml:space="preserve">Desviaciones </t>
  </si>
  <si>
    <t>2016/2015</t>
  </si>
  <si>
    <t>Objetivo Mejora</t>
  </si>
  <si>
    <t>Desviaciones</t>
  </si>
  <si>
    <t>Objetivos de Mejora</t>
  </si>
  <si>
    <t>EP-59-PC06</t>
  </si>
  <si>
    <t>Quejas y Sugerencias</t>
  </si>
  <si>
    <t>EP-65-PC05</t>
  </si>
  <si>
    <t>Certificaciones docentes</t>
  </si>
  <si>
    <t>Alcanzar resultados en  al menos 4</t>
  </si>
  <si>
    <t>El objetivo propuesto a alcanzar es el 4,40</t>
  </si>
  <si>
    <t>Mantener resultados en al menos 4</t>
  </si>
  <si>
    <t>Alcanzar un resultado de al menos el 90%</t>
  </si>
  <si>
    <t>2017/2016</t>
  </si>
  <si>
    <t>Consecuión de objetivos</t>
  </si>
  <si>
    <t>EG-60-PC06</t>
  </si>
  <si>
    <t>PORTAL DE TRANSPARENCIA</t>
  </si>
  <si>
    <t>TABLA  DE SEGUIMIENTO DE LA CONSECUCIÓN DE OBJETIVOS  DE SATISFACCIÓN GLOBAL SOBRE LA MEJORA DEL SERVICIO PRESTADO. CICLO 2017/2016</t>
  </si>
  <si>
    <t>Sostener resultados en  al menos 4,3</t>
  </si>
  <si>
    <t>Sostener los resultados en al menos el 80%</t>
  </si>
  <si>
    <t>Carácter bienal</t>
  </si>
  <si>
    <t>2018/2017</t>
  </si>
  <si>
    <t>EP-66-PC10</t>
  </si>
  <si>
    <t>Ventanilla</t>
  </si>
  <si>
    <t>Alcanzar niveles óptimos de satisfacción</t>
  </si>
  <si>
    <t>Sostener los resultados en al menos 90%</t>
  </si>
  <si>
    <t>&gt;=4,5</t>
  </si>
  <si>
    <t>EPS_SGI02  GESTIÓN DE CONTRATOS PARA LA PRESTACIÓN DE SERVICIOS DE CARÁCTER CIENTÍFICO, TÉCNICO Y/O ARTÍSTICO O PARA EL DESARROLLO DE ACTIVIDADES ESPECÍFICAS DE FORMACIÓN (ART. 83 LOU). Encuesta dirigida  a los investigadores.</t>
  </si>
  <si>
    <t>EPS_SGI01 GESTIÓN DE CONTRATOS PARA LA PRESTACIÓN DE SERVICIOS DE CARÁCTER CIENTÍFICO, TÉCNICO Y/O ARTÍSTICO O PARA EL DESARROLLO DE ACTIVIDADES ESPECÍFICAS DE FORMACIÓN (ART. 83 LOU). Encuesta dirigida a las empresas o entidades contratantes.</t>
  </si>
  <si>
    <t>2019/2018</t>
  </si>
  <si>
    <t>Cumplimiento de objetivos/Resultados sobresalientes</t>
  </si>
  <si>
    <t>Cumplimiento de objetivos/Resultado sobresaliente</t>
  </si>
  <si>
    <t>Valor límite</t>
  </si>
  <si>
    <t>Resultados sobresalientes</t>
  </si>
  <si>
    <t>Resultado sobresaliente</t>
  </si>
  <si>
    <t>Sostener resultados en &gt;=4</t>
  </si>
  <si>
    <t>Sostener resultados en &gt;=4,5</t>
  </si>
  <si>
    <t xml:space="preserve"> -</t>
  </si>
  <si>
    <t>SINF</t>
  </si>
  <si>
    <t>Sostener los resultados</t>
  </si>
  <si>
    <t>NO ACTIVA</t>
  </si>
  <si>
    <t>SACU</t>
  </si>
  <si>
    <t>(*)</t>
  </si>
  <si>
    <t>UPUB</t>
  </si>
  <si>
    <t>objetivo sobre la media</t>
  </si>
  <si>
    <t>SGE</t>
  </si>
  <si>
    <t>(**)</t>
  </si>
  <si>
    <t>Para este ciclo no se ha realizado la medición. Pendiente de revisión de la encuesta</t>
  </si>
  <si>
    <t>Sin informe por caída de red</t>
  </si>
  <si>
    <t>Alcanzar es el 4,10</t>
  </si>
  <si>
    <t>(*) Sin informe por caída de red</t>
  </si>
  <si>
    <t>ANEXO II: PROPUESTA DEL SISTEMA DE OBJETIVOS PARA EL CONTROL Y MEJORA DE LOS RESULTADOS DE LAS ENCUESTAS POST-SERVICIO. Ciclo 2020/2019</t>
  </si>
  <si>
    <t>ANEXO II: PROPUESTA DEL SISTEMA DE OBJETIVOS PARA EL CONTROL Y MEJORA DE LOS RESULTADOS DE LAS ENCUESTAS POST-SERVICIO. Ciclo 2019-2020</t>
  </si>
  <si>
    <t>Cmplimiento de objetivos/resultados sobresalientes</t>
  </si>
  <si>
    <t xml:space="preserve">mantener el nivel de satisfacción </t>
  </si>
  <si>
    <t xml:space="preserve">Sostener los resultados en al menos el 90%.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</si>
</sst>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(#,##0.00\)"/>
    <numFmt numFmtId="165" formatCode="#,##0.00\ %;\(#,##0.00\)\ %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8"/>
      <color rgb="FF000000"/>
      <name val="Calibri"/>
      <family val="2"/>
    </font>
    <font>
      <sz val="9"/>
      <color rgb="FF00000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808080"/>
      </left>
      <right style="medium">
        <color rgb="FF7F7F7F"/>
      </right>
      <top style="medium">
        <color rgb="FF808080"/>
      </top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80808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148">
    <xf numFmtId="0" fontId="0" fillId="0" borderId="0" xfId="0"/>
    <xf numFmtId="0" fontId="6" fillId="0" borderId="0" xfId="0" applyFont="1" applyAlignment="1">
      <alignment vertical="center"/>
    </xf>
    <xf numFmtId="0" fontId="0" fillId="0" borderId="6" xfId="0" applyBorder="1"/>
    <xf numFmtId="0" fontId="7" fillId="0" borderId="6" xfId="0" applyFont="1" applyBorder="1" applyAlignment="1">
      <alignment vertical="center"/>
    </xf>
    <xf numFmtId="0" fontId="9" fillId="0" borderId="0" xfId="0" applyFont="1"/>
    <xf numFmtId="0" fontId="0" fillId="0" borderId="0" xfId="0" applyAlignment="1"/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0" fontId="5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0" fontId="5" fillId="0" borderId="5" xfId="1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2" fillId="0" borderId="1" xfId="0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/>
    </xf>
    <xf numFmtId="0" fontId="11" fillId="0" borderId="9" xfId="0" applyFont="1" applyFill="1" applyBorder="1"/>
    <xf numFmtId="1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0" fontId="6" fillId="0" borderId="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0" fontId="12" fillId="0" borderId="11" xfId="1" applyNumberFormat="1" applyFon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0" xfId="0" applyFont="1" applyAlignment="1"/>
    <xf numFmtId="165" fontId="12" fillId="0" borderId="11" xfId="1" applyNumberFormat="1" applyFont="1" applyFill="1" applyBorder="1" applyAlignment="1">
      <alignment horizontal="center" vertical="center" wrapText="1"/>
    </xf>
    <xf numFmtId="10" fontId="0" fillId="0" borderId="0" xfId="0" applyNumberFormat="1"/>
    <xf numFmtId="9" fontId="5" fillId="0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/>
    <xf numFmtId="10" fontId="0" fillId="0" borderId="0" xfId="0" applyNumberFormat="1" applyFill="1"/>
    <xf numFmtId="0" fontId="11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10" fontId="5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164" fontId="12" fillId="3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9" fontId="5" fillId="3" borderId="2" xfId="0" applyNumberFormat="1" applyFont="1" applyFill="1" applyBorder="1" applyAlignment="1">
      <alignment vertical="center"/>
    </xf>
    <xf numFmtId="9" fontId="5" fillId="3" borderId="12" xfId="0" applyNumberFormat="1" applyFont="1" applyFill="1" applyBorder="1" applyAlignment="1">
      <alignment vertical="center"/>
    </xf>
    <xf numFmtId="164" fontId="12" fillId="3" borderId="11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0" fontId="5" fillId="3" borderId="1" xfId="1" applyNumberFormat="1" applyFont="1" applyFill="1" applyBorder="1" applyAlignment="1">
      <alignment horizontal="center" vertical="center"/>
    </xf>
    <xf numFmtId="10" fontId="5" fillId="3" borderId="1" xfId="1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0" fontId="5" fillId="3" borderId="5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10" fontId="5" fillId="3" borderId="14" xfId="0" applyNumberFormat="1" applyFont="1" applyFill="1" applyBorder="1" applyAlignment="1">
      <alignment horizontal="center" vertical="center"/>
    </xf>
    <xf numFmtId="10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Cabecera Vicerrectorado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14</xdr:col>
      <xdr:colOff>482601</xdr:colOff>
      <xdr:row>13</xdr:row>
      <xdr:rowOff>104775</xdr:rowOff>
    </xdr:to>
    <xdr:sp macro="" textlink="">
      <xdr:nvSpPr>
        <xdr:cNvPr id="3" name="2 CuadroTexto"/>
        <xdr:cNvSpPr txBox="1"/>
      </xdr:nvSpPr>
      <xdr:spPr>
        <a:xfrm>
          <a:off x="0" y="676275"/>
          <a:ext cx="8864601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/>
            <a:t>PORCENTAJE</a:t>
          </a:r>
          <a:r>
            <a:rPr lang="es-ES" sz="1200" b="1" i="0" u="sng" baseline="0"/>
            <a:t>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objetivos,</a:t>
          </a:r>
          <a:r>
            <a:rPr lang="es-ES" sz="1000" b="0" i="0" u="none" baseline="0"/>
            <a:t> siguiendo las pautas establecidas por el proyecto EFQM,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Incremento de mejora ( &gt;5%): </a:t>
          </a:r>
          <a:r>
            <a:rPr lang="es-ES" sz="1000" b="0" i="0" u="none"/>
            <a:t>Se establece un objetivo de mejora consistente en incrementar el valor anterior en 5 puntos porcentuales.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Decremento límite ( &gt;5%): </a:t>
          </a:r>
          <a:r>
            <a:rPr lang="es-ES" sz="1000" b="0" i="0" u="none"/>
            <a:t>Se establece un objetivo límite calculado en un decremento del valor anterior en 5 puntos porcentuales.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Cumplimiento objetivo (+-5%):  </a:t>
          </a:r>
          <a:r>
            <a:rPr lang="es-ES" sz="1000" b="0" i="0" u="none"/>
            <a:t>Si el valor obtenido en la siguiente medición se encuentra en el umbral establecido entre ambos valores se interpreta que cumple el objetivo.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Resultado sobresaliente (&gt;=90%):  </a:t>
          </a:r>
          <a:r>
            <a:rPr lang="es-ES" sz="1000" b="0" i="0" u="none"/>
            <a:t>Cuando el valor alcanza un porcentaje del 90% el objetivo de mejora es sostenerlo.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Valor Límite (=75%): </a:t>
          </a:r>
          <a:r>
            <a:rPr lang="es-ES" sz="1000" b="0" i="0" u="none"/>
            <a:t>Si un valor alcanza el 75% se entiende que, para los siguientes ciclos, no se debería bajar </a:t>
          </a:r>
        </a:p>
        <a:p>
          <a:pPr algn="l"/>
          <a:endParaRPr lang="es-ES" sz="1000" b="1" i="0" u="sng"/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33</xdr:col>
      <xdr:colOff>177685</xdr:colOff>
      <xdr:row>13</xdr:row>
      <xdr:rowOff>79374</xdr:rowOff>
    </xdr:to>
    <xdr:sp macro="" textlink="">
      <xdr:nvSpPr>
        <xdr:cNvPr id="4" name="4 CuadroTexto"/>
        <xdr:cNvSpPr txBox="1"/>
      </xdr:nvSpPr>
      <xdr:spPr>
        <a:xfrm>
          <a:off x="9144000" y="676275"/>
          <a:ext cx="10845685" cy="198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 baseline="0"/>
            <a:t>MEDIA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</a:t>
          </a:r>
          <a:r>
            <a:rPr lang="es-ES" sz="1000" b="0" i="0" u="none" baseline="0"/>
            <a:t>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Nivel limite (3,5): 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Si el resultado se sitúa por debajo del valor 3,5 se </a:t>
          </a:r>
          <a:r>
            <a:rPr lang="es-ES" sz="1000" b="0" i="0" u="none" baseline="0"/>
            <a:t>establece como objetivo de mejora incrementar el resultado hasta alcanzar dicho valor </a:t>
          </a:r>
          <a:r>
            <a:rPr lang="es-ES" sz="1000" b="0" i="0" u="none"/>
            <a:t>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 de avance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(&gt;=3,5 y  &lt;=4,5): </a:t>
          </a:r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excelente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(&gt;4,5):  </a:t>
          </a:r>
          <a:r>
            <a:rPr lang="es-ES" sz="1000" b="0" i="0" u="none"/>
            <a:t>Si el resultado</a:t>
          </a:r>
          <a:r>
            <a:rPr lang="es-ES" sz="1000" b="0" i="0" u="none" baseline="0"/>
            <a:t> supera el valor 4,5 el objetivo de mejora  al menos es sostenerlo.</a:t>
          </a:r>
          <a:endParaRPr lang="es-ES" sz="1000" b="0" i="0" u="none"/>
        </a:p>
        <a:p>
          <a:pPr algn="l"/>
          <a:endParaRPr lang="es-ES" sz="1000" b="1" i="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215899</xdr:colOff>
      <xdr:row>3</xdr:row>
      <xdr:rowOff>174625</xdr:rowOff>
    </xdr:from>
    <xdr:to>
      <xdr:col>9</xdr:col>
      <xdr:colOff>0</xdr:colOff>
      <xdr:row>14</xdr:row>
      <xdr:rowOff>88900</xdr:rowOff>
    </xdr:to>
    <xdr:sp macro="" textlink="">
      <xdr:nvSpPr>
        <xdr:cNvPr id="2" name="3 CuadroTexto"/>
        <xdr:cNvSpPr txBox="1"/>
      </xdr:nvSpPr>
      <xdr:spPr>
        <a:xfrm>
          <a:off x="215899" y="850900"/>
          <a:ext cx="9550401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/>
            <a:t>PORCENTAJE</a:t>
          </a:r>
          <a:r>
            <a:rPr lang="es-ES" sz="1200" b="1" i="0" u="sng" baseline="0"/>
            <a:t>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objetivos,</a:t>
          </a:r>
          <a:r>
            <a:rPr lang="es-ES" sz="1000" b="0" i="0" u="none" baseline="0"/>
            <a:t> siguiendo las pautas establecidas por el proyecto EFQM,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Incremento de mejora ( &gt;5%): </a:t>
          </a:r>
          <a:r>
            <a:rPr lang="es-ES" sz="1000" b="0" i="0" u="none"/>
            <a:t>Se establece un objetivo de mejora consistente en incrementar el valor anterior en 5 puntos porcentuales.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Decremento límite ( &gt;5%): </a:t>
          </a:r>
          <a:r>
            <a:rPr lang="es-ES" sz="1000" b="0" i="0" u="none"/>
            <a:t>Se establece un objetivo límite calculado en un decremento del valor anterior en 5 puntos porcentuales.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Cumplimiento objetivo (+-5%):  </a:t>
          </a:r>
          <a:r>
            <a:rPr lang="es-ES" sz="1000" b="0" i="0" u="none"/>
            <a:t>Si el valor obtenido en la siguiente medición se encuentra en el umbral establecido entre ambos valores se interpreta que cumple el objetivo.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Resultado sobresaliente (&gt;=90%):  </a:t>
          </a:r>
          <a:r>
            <a:rPr lang="es-ES" sz="1000" b="0" i="0" u="none"/>
            <a:t>Cuando el valor alcanza un porcentaje del 90% el objetivo de mejora es sostenerlo.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Valor Límite (=75%): </a:t>
          </a:r>
          <a:r>
            <a:rPr lang="es-ES" sz="1000" b="0" i="0" u="none"/>
            <a:t>Si un valor alcanza el 75% se entiende que, para los siguientes ciclos, no se debería bajar </a:t>
          </a:r>
        </a:p>
        <a:p>
          <a:pPr algn="l"/>
          <a:endParaRPr lang="es-ES" sz="1000" b="1" i="0" u="sng"/>
        </a:p>
      </xdr:txBody>
    </xdr:sp>
    <xdr:clientData/>
  </xdr:twoCellAnchor>
  <xdr:twoCellAnchor>
    <xdr:from>
      <xdr:col>13</xdr:col>
      <xdr:colOff>412751</xdr:colOff>
      <xdr:row>4</xdr:row>
      <xdr:rowOff>1</xdr:rowOff>
    </xdr:from>
    <xdr:to>
      <xdr:col>26</xdr:col>
      <xdr:colOff>1200036</xdr:colOff>
      <xdr:row>14</xdr:row>
      <xdr:rowOff>79375</xdr:rowOff>
    </xdr:to>
    <xdr:sp macro="" textlink="">
      <xdr:nvSpPr>
        <xdr:cNvPr id="3" name="4 CuadroTexto"/>
        <xdr:cNvSpPr txBox="1"/>
      </xdr:nvSpPr>
      <xdr:spPr>
        <a:xfrm>
          <a:off x="11147426" y="866776"/>
          <a:ext cx="11293360" cy="198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 baseline="0"/>
            <a:t>MEDIA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</a:t>
          </a:r>
          <a:r>
            <a:rPr lang="es-ES" sz="1000" b="0" i="0" u="none" baseline="0"/>
            <a:t>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Nivel limite (3,5): 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Si el resultado se sitúa por debajo del valor 3,5 se </a:t>
          </a:r>
          <a:r>
            <a:rPr lang="es-ES" sz="1000" b="0" i="0" u="none" baseline="0"/>
            <a:t>establece como objetivo de mejora incrementar el resultado hasta alcanzar dicho valor </a:t>
          </a:r>
          <a:r>
            <a:rPr lang="es-ES" sz="1000" b="0" i="0" u="none"/>
            <a:t>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 de avance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(&gt;=3,5 y  &lt;=4,5): </a:t>
          </a:r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excelente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(&gt;4,5):  </a:t>
          </a:r>
          <a:r>
            <a:rPr lang="es-ES" sz="1000" b="0" i="0" u="none"/>
            <a:t>Si el resultado</a:t>
          </a:r>
          <a:r>
            <a:rPr lang="es-ES" sz="1000" b="0" i="0" u="none" baseline="0"/>
            <a:t> supera el valor 4,5 el objetivo de mejora  al menos es sostenerlo.</a:t>
          </a:r>
          <a:endParaRPr lang="es-ES" sz="1000" b="0" i="0" u="none"/>
        </a:p>
        <a:p>
          <a:pPr algn="l"/>
          <a:endParaRPr lang="es-ES" sz="1000" b="1" i="0" u="sng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76"/>
  <sheetViews>
    <sheetView showGridLines="0" tabSelected="1" topLeftCell="G10" workbookViewId="0">
      <selection activeCell="P43" sqref="P43"/>
    </sheetView>
  </sheetViews>
  <sheetFormatPr baseColWidth="10" defaultRowHeight="15" x14ac:dyDescent="0.25"/>
  <cols>
    <col min="5" max="8" width="11.42578125" customWidth="1"/>
  </cols>
  <sheetData>
    <row r="2" spans="1:27" ht="23.25" x14ac:dyDescent="0.35">
      <c r="A2" s="4" t="s">
        <v>179</v>
      </c>
    </row>
    <row r="15" spans="1:27" ht="15.75" thickBot="1" x14ac:dyDescent="0.3"/>
    <row r="16" spans="1:27" ht="15.75" customHeight="1" thickBot="1" x14ac:dyDescent="0.3">
      <c r="A16" s="143" t="s">
        <v>52</v>
      </c>
      <c r="B16" s="143"/>
      <c r="C16" s="143" t="s">
        <v>50</v>
      </c>
      <c r="D16" s="143" t="s">
        <v>51</v>
      </c>
      <c r="E16" s="140" t="s">
        <v>122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2"/>
    </row>
    <row r="17" spans="1:27" ht="15.75" customHeight="1" thickBot="1" x14ac:dyDescent="0.3">
      <c r="A17" s="143"/>
      <c r="B17" s="143"/>
      <c r="C17" s="143"/>
      <c r="D17" s="143"/>
      <c r="E17" s="140" t="s">
        <v>103</v>
      </c>
      <c r="F17" s="141"/>
      <c r="G17" s="141"/>
      <c r="H17" s="141"/>
      <c r="I17" s="142"/>
      <c r="J17" s="140" t="s">
        <v>128</v>
      </c>
      <c r="K17" s="141"/>
      <c r="L17" s="141"/>
      <c r="M17" s="142"/>
      <c r="N17" s="144" t="s">
        <v>105</v>
      </c>
      <c r="O17" s="140" t="s">
        <v>130</v>
      </c>
      <c r="P17" s="142"/>
      <c r="Q17" s="137" t="s">
        <v>104</v>
      </c>
      <c r="R17" s="138"/>
      <c r="S17" s="138"/>
      <c r="T17" s="138"/>
      <c r="U17" s="139"/>
      <c r="V17" s="137" t="s">
        <v>131</v>
      </c>
      <c r="W17" s="138"/>
      <c r="X17" s="138"/>
      <c r="Y17" s="139"/>
      <c r="Z17" s="137" t="s">
        <v>130</v>
      </c>
      <c r="AA17" s="139"/>
    </row>
    <row r="18" spans="1:27" ht="15.75" thickBot="1" x14ac:dyDescent="0.3">
      <c r="A18" s="34" t="s">
        <v>53</v>
      </c>
      <c r="B18" s="34" t="s">
        <v>123</v>
      </c>
      <c r="C18" s="143"/>
      <c r="D18" s="143"/>
      <c r="E18" s="34">
        <v>2015</v>
      </c>
      <c r="F18" s="34">
        <v>2016</v>
      </c>
      <c r="G18" s="34">
        <v>2017</v>
      </c>
      <c r="H18" s="45">
        <v>2018</v>
      </c>
      <c r="I18" s="73">
        <v>2019</v>
      </c>
      <c r="J18" s="16" t="s">
        <v>129</v>
      </c>
      <c r="K18" s="16" t="s">
        <v>141</v>
      </c>
      <c r="L18" s="16" t="s">
        <v>149</v>
      </c>
      <c r="M18" s="16" t="s">
        <v>157</v>
      </c>
      <c r="N18" s="144"/>
      <c r="O18" s="33">
        <v>2019</v>
      </c>
      <c r="P18" s="33">
        <v>2020</v>
      </c>
      <c r="Q18" s="34">
        <v>2015</v>
      </c>
      <c r="R18" s="34">
        <v>2016</v>
      </c>
      <c r="S18" s="34">
        <v>2017</v>
      </c>
      <c r="T18" s="45">
        <v>2018</v>
      </c>
      <c r="U18" s="73">
        <v>2019</v>
      </c>
      <c r="V18" s="16" t="s">
        <v>129</v>
      </c>
      <c r="W18" s="16" t="s">
        <v>141</v>
      </c>
      <c r="X18" s="16" t="s">
        <v>149</v>
      </c>
      <c r="Y18" s="16" t="s">
        <v>157</v>
      </c>
      <c r="Z18" s="33">
        <v>2019</v>
      </c>
      <c r="AA18" s="33">
        <v>2020</v>
      </c>
    </row>
    <row r="19" spans="1:27" s="111" customFormat="1" ht="51" customHeight="1" thickBot="1" x14ac:dyDescent="0.3">
      <c r="A19" s="100" t="s">
        <v>0</v>
      </c>
      <c r="B19" s="101" t="s">
        <v>54</v>
      </c>
      <c r="C19" s="102" t="s">
        <v>106</v>
      </c>
      <c r="D19" s="102" t="s">
        <v>106</v>
      </c>
      <c r="E19" s="103">
        <v>1</v>
      </c>
      <c r="F19" s="103">
        <v>1</v>
      </c>
      <c r="G19" s="103">
        <v>0.97440000000000004</v>
      </c>
      <c r="H19" s="103">
        <v>1</v>
      </c>
      <c r="I19" s="103" t="s">
        <v>170</v>
      </c>
      <c r="J19" s="112">
        <f t="shared" ref="J19:M22" si="0">F19-E19</f>
        <v>0</v>
      </c>
      <c r="K19" s="112">
        <f t="shared" si="0"/>
        <v>-2.5599999999999956E-2</v>
      </c>
      <c r="L19" s="112">
        <f t="shared" si="0"/>
        <v>2.5599999999999956E-2</v>
      </c>
      <c r="M19" s="112" t="s">
        <v>165</v>
      </c>
      <c r="N19" s="106"/>
      <c r="O19" s="106" t="s">
        <v>120</v>
      </c>
      <c r="P19" s="106" t="s">
        <v>120</v>
      </c>
      <c r="Q19" s="113">
        <v>4.74</v>
      </c>
      <c r="R19" s="109">
        <v>3.7543859649122808</v>
      </c>
      <c r="S19" s="109">
        <v>4.82</v>
      </c>
      <c r="T19" s="109">
        <v>4.87</v>
      </c>
      <c r="U19" s="112" t="s">
        <v>170</v>
      </c>
      <c r="V19" s="110">
        <f>R19-Q19</f>
        <v>-0.98561403508771939</v>
      </c>
      <c r="W19" s="110">
        <f>S19-R19</f>
        <v>1.0656140350877195</v>
      </c>
      <c r="X19" s="110">
        <f>T19-S19</f>
        <v>4.9999999999999822E-2</v>
      </c>
      <c r="Y19" s="112" t="s">
        <v>165</v>
      </c>
      <c r="Z19" s="106" t="s">
        <v>137</v>
      </c>
      <c r="AA19" s="106" t="s">
        <v>137</v>
      </c>
    </row>
    <row r="20" spans="1:27" ht="51" customHeight="1" thickBot="1" x14ac:dyDescent="0.3">
      <c r="A20" s="68" t="s">
        <v>2</v>
      </c>
      <c r="B20" s="32" t="s">
        <v>55</v>
      </c>
      <c r="C20" s="6" t="s">
        <v>107</v>
      </c>
      <c r="D20" s="6" t="s">
        <v>100</v>
      </c>
      <c r="E20" s="31">
        <v>1</v>
      </c>
      <c r="F20" s="31">
        <v>0.84619999999999995</v>
      </c>
      <c r="G20" s="31">
        <v>0.9</v>
      </c>
      <c r="H20" s="31">
        <v>0.92</v>
      </c>
      <c r="I20" s="15">
        <v>0.94589999999999996</v>
      </c>
      <c r="J20" s="51">
        <f t="shared" si="0"/>
        <v>-0.15380000000000005</v>
      </c>
      <c r="K20" s="51">
        <f t="shared" si="0"/>
        <v>5.380000000000007E-2</v>
      </c>
      <c r="L20" s="51">
        <f t="shared" si="0"/>
        <v>2.0000000000000018E-2</v>
      </c>
      <c r="M20" s="78">
        <f t="shared" si="0"/>
        <v>2.5899999999999923E-2</v>
      </c>
      <c r="N20" s="30" t="s">
        <v>158</v>
      </c>
      <c r="O20" s="30" t="s">
        <v>120</v>
      </c>
      <c r="P20" s="82" t="s">
        <v>120</v>
      </c>
      <c r="Q20" s="28">
        <v>4.13</v>
      </c>
      <c r="R20" s="21">
        <v>4.24</v>
      </c>
      <c r="S20" s="21">
        <v>4.07</v>
      </c>
      <c r="T20" s="21">
        <v>4.09</v>
      </c>
      <c r="U20" s="21">
        <v>4.17</v>
      </c>
      <c r="V20" s="29">
        <f t="shared" ref="V20:V24" si="1">R20-Q20</f>
        <v>0.11000000000000032</v>
      </c>
      <c r="W20" s="29">
        <f t="shared" ref="W20:Y72" si="2">S20-R20</f>
        <v>-0.16999999999999993</v>
      </c>
      <c r="X20" s="47">
        <f t="shared" si="2"/>
        <v>1.9999999999999574E-2</v>
      </c>
      <c r="Y20" s="75">
        <f t="shared" si="2"/>
        <v>8.0000000000000071E-2</v>
      </c>
      <c r="Z20" s="84"/>
      <c r="AA20" s="82" t="s">
        <v>163</v>
      </c>
    </row>
    <row r="21" spans="1:27" ht="51" customHeight="1" thickBot="1" x14ac:dyDescent="0.3">
      <c r="A21" s="68" t="s">
        <v>3</v>
      </c>
      <c r="B21" s="32" t="s">
        <v>56</v>
      </c>
      <c r="C21" s="6" t="s">
        <v>107</v>
      </c>
      <c r="D21" s="6" t="s">
        <v>100</v>
      </c>
      <c r="E21" s="31">
        <v>1</v>
      </c>
      <c r="F21" s="31">
        <v>1</v>
      </c>
      <c r="G21" s="31">
        <v>1</v>
      </c>
      <c r="H21" s="31">
        <v>0.9677</v>
      </c>
      <c r="I21" s="31">
        <v>1</v>
      </c>
      <c r="J21" s="51">
        <f t="shared" si="0"/>
        <v>0</v>
      </c>
      <c r="K21" s="51">
        <f t="shared" si="0"/>
        <v>0</v>
      </c>
      <c r="L21" s="51">
        <f t="shared" si="0"/>
        <v>-3.2299999999999995E-2</v>
      </c>
      <c r="M21" s="78">
        <f t="shared" si="0"/>
        <v>3.2299999999999995E-2</v>
      </c>
      <c r="N21" s="30" t="s">
        <v>158</v>
      </c>
      <c r="O21" s="30" t="s">
        <v>120</v>
      </c>
      <c r="P21" s="82" t="s">
        <v>120</v>
      </c>
      <c r="Q21" s="28">
        <v>4.29</v>
      </c>
      <c r="R21" s="21">
        <v>4.33</v>
      </c>
      <c r="S21" s="21">
        <v>4.47</v>
      </c>
      <c r="T21" s="21">
        <v>4.1500000000000004</v>
      </c>
      <c r="U21" s="21">
        <v>4.5599999999999996</v>
      </c>
      <c r="V21" s="29">
        <f t="shared" si="1"/>
        <v>4.0000000000000036E-2</v>
      </c>
      <c r="W21" s="29">
        <f t="shared" si="2"/>
        <v>0.13999999999999968</v>
      </c>
      <c r="X21" s="47">
        <f t="shared" si="2"/>
        <v>-0.3199999999999994</v>
      </c>
      <c r="Y21" s="75">
        <f t="shared" si="2"/>
        <v>0.40999999999999925</v>
      </c>
      <c r="Z21" s="30"/>
      <c r="AA21" s="82" t="s">
        <v>164</v>
      </c>
    </row>
    <row r="22" spans="1:27" ht="51" customHeight="1" thickBot="1" x14ac:dyDescent="0.3">
      <c r="A22" s="68" t="s">
        <v>4</v>
      </c>
      <c r="B22" s="32" t="s">
        <v>57</v>
      </c>
      <c r="C22" s="6" t="s">
        <v>108</v>
      </c>
      <c r="D22" s="6" t="s">
        <v>100</v>
      </c>
      <c r="E22" s="31">
        <v>0.94120000000000004</v>
      </c>
      <c r="F22" s="31">
        <v>0.93100000000000005</v>
      </c>
      <c r="G22" s="31">
        <v>0.96430000000000005</v>
      </c>
      <c r="H22" s="31">
        <v>0.97619999999999996</v>
      </c>
      <c r="I22" s="31">
        <v>1</v>
      </c>
      <c r="J22" s="51">
        <f t="shared" si="0"/>
        <v>-1.0199999999999987E-2</v>
      </c>
      <c r="K22" s="51">
        <f t="shared" si="0"/>
        <v>3.3299999999999996E-2</v>
      </c>
      <c r="L22" s="51">
        <f t="shared" si="0"/>
        <v>1.1899999999999911E-2</v>
      </c>
      <c r="M22" s="80">
        <f t="shared" si="0"/>
        <v>2.3800000000000043E-2</v>
      </c>
      <c r="N22" s="30" t="s">
        <v>161</v>
      </c>
      <c r="O22" s="36"/>
      <c r="P22" s="88"/>
      <c r="Q22" s="27">
        <v>4.3499999999999996</v>
      </c>
      <c r="R22" s="21">
        <v>4.6900000000000004</v>
      </c>
      <c r="S22" s="21">
        <v>4.57</v>
      </c>
      <c r="T22" s="21">
        <v>4.6900000000000004</v>
      </c>
      <c r="U22" s="21">
        <v>4.5</v>
      </c>
      <c r="V22" s="29">
        <f t="shared" si="1"/>
        <v>0.34000000000000075</v>
      </c>
      <c r="W22" s="29">
        <f t="shared" si="2"/>
        <v>-0.12000000000000011</v>
      </c>
      <c r="X22" s="49">
        <f t="shared" si="2"/>
        <v>0.12000000000000011</v>
      </c>
      <c r="Y22" s="75">
        <f t="shared" si="2"/>
        <v>-0.19000000000000039</v>
      </c>
      <c r="Z22" s="30"/>
      <c r="AA22" s="36"/>
    </row>
    <row r="23" spans="1:27" ht="51" customHeight="1" thickBot="1" x14ac:dyDescent="0.3">
      <c r="A23" s="68" t="s">
        <v>5</v>
      </c>
      <c r="B23" s="32" t="s">
        <v>58</v>
      </c>
      <c r="C23" s="6" t="s">
        <v>109</v>
      </c>
      <c r="D23" s="6" t="s">
        <v>109</v>
      </c>
      <c r="E23" s="31" t="s">
        <v>1</v>
      </c>
      <c r="F23" s="31" t="s">
        <v>1</v>
      </c>
      <c r="G23" s="31" t="s">
        <v>1</v>
      </c>
      <c r="H23" s="31" t="s">
        <v>1</v>
      </c>
      <c r="I23" s="31">
        <v>0.89600000000000002</v>
      </c>
      <c r="J23" s="44"/>
      <c r="K23" s="44"/>
      <c r="L23" s="44"/>
      <c r="M23" s="44" t="s">
        <v>165</v>
      </c>
      <c r="N23" s="30"/>
      <c r="O23" s="65"/>
      <c r="P23" s="71" t="s">
        <v>172</v>
      </c>
      <c r="Q23" s="8">
        <v>3.55</v>
      </c>
      <c r="R23" s="21">
        <v>3.69</v>
      </c>
      <c r="S23" s="21" t="s">
        <v>1</v>
      </c>
      <c r="T23" s="21">
        <v>3.65</v>
      </c>
      <c r="U23" s="21">
        <v>3.99</v>
      </c>
      <c r="V23" s="29">
        <f t="shared" si="1"/>
        <v>0.14000000000000012</v>
      </c>
      <c r="W23" s="29" t="s">
        <v>1</v>
      </c>
      <c r="X23" s="49" t="s">
        <v>1</v>
      </c>
      <c r="Y23" s="75">
        <f>+U23-T23</f>
        <v>0.3400000000000003</v>
      </c>
      <c r="Z23" s="71" t="s">
        <v>152</v>
      </c>
      <c r="AA23" s="86" t="s">
        <v>152</v>
      </c>
    </row>
    <row r="24" spans="1:27" s="111" customFormat="1" ht="51" customHeight="1" thickBot="1" x14ac:dyDescent="0.3">
      <c r="A24" s="100" t="s">
        <v>6</v>
      </c>
      <c r="B24" s="101" t="s">
        <v>59</v>
      </c>
      <c r="C24" s="102" t="s">
        <v>169</v>
      </c>
      <c r="D24" s="102" t="s">
        <v>100</v>
      </c>
      <c r="E24" s="103">
        <v>0.95830000000000004</v>
      </c>
      <c r="F24" s="103">
        <v>0.95652173913043481</v>
      </c>
      <c r="G24" s="103">
        <v>0.94740000000000002</v>
      </c>
      <c r="H24" s="103">
        <v>1</v>
      </c>
      <c r="I24" s="103" t="s">
        <v>170</v>
      </c>
      <c r="J24" s="112">
        <f t="shared" ref="J24:L26" si="3">F24-E24</f>
        <v>-1.7782608695652291E-3</v>
      </c>
      <c r="K24" s="112">
        <f t="shared" si="3"/>
        <v>-9.1217391304347917E-3</v>
      </c>
      <c r="L24" s="112">
        <f t="shared" si="3"/>
        <v>5.259999999999998E-2</v>
      </c>
      <c r="M24" s="112" t="s">
        <v>165</v>
      </c>
      <c r="N24" s="106"/>
      <c r="O24" s="106" t="s">
        <v>120</v>
      </c>
      <c r="P24" s="106" t="s">
        <v>120</v>
      </c>
      <c r="Q24" s="113">
        <v>4.5</v>
      </c>
      <c r="R24" s="109">
        <v>4.4800000000000004</v>
      </c>
      <c r="S24" s="109">
        <v>4.53</v>
      </c>
      <c r="T24" s="109">
        <v>4.74</v>
      </c>
      <c r="U24" s="109" t="s">
        <v>170</v>
      </c>
      <c r="V24" s="110">
        <f t="shared" si="1"/>
        <v>-1.9999999999999574E-2</v>
      </c>
      <c r="W24" s="110">
        <f t="shared" si="2"/>
        <v>4.9999999999999822E-2</v>
      </c>
      <c r="X24" s="110">
        <f t="shared" si="2"/>
        <v>0.20999999999999996</v>
      </c>
      <c r="Y24" s="110" t="s">
        <v>165</v>
      </c>
      <c r="Z24" s="106"/>
      <c r="AA24" s="106"/>
    </row>
    <row r="25" spans="1:27" ht="51" customHeight="1" thickBot="1" x14ac:dyDescent="0.3">
      <c r="A25" s="68" t="s">
        <v>7</v>
      </c>
      <c r="B25" s="32" t="s">
        <v>124</v>
      </c>
      <c r="C25" s="6" t="s">
        <v>110</v>
      </c>
      <c r="D25" s="6" t="s">
        <v>110</v>
      </c>
      <c r="E25" s="31">
        <v>0.96699999999999997</v>
      </c>
      <c r="F25" s="31">
        <v>0.95299999999999996</v>
      </c>
      <c r="G25" s="31">
        <v>0.98699999999999999</v>
      </c>
      <c r="H25" s="31">
        <v>0.97199999999999998</v>
      </c>
      <c r="I25" s="31">
        <v>0.97430000000000005</v>
      </c>
      <c r="J25" s="51">
        <f t="shared" si="3"/>
        <v>-1.4000000000000012E-2</v>
      </c>
      <c r="K25" s="51">
        <f t="shared" si="3"/>
        <v>3.400000000000003E-2</v>
      </c>
      <c r="L25" s="51">
        <f t="shared" si="3"/>
        <v>-1.5000000000000013E-2</v>
      </c>
      <c r="M25" s="70">
        <f>+I25-H25</f>
        <v>2.3000000000000798E-3</v>
      </c>
      <c r="N25" s="27" t="s">
        <v>181</v>
      </c>
      <c r="O25" s="37" t="s">
        <v>120</v>
      </c>
      <c r="P25" s="74"/>
      <c r="Q25" s="28">
        <v>4.63</v>
      </c>
      <c r="R25" s="21">
        <v>4.68</v>
      </c>
      <c r="S25" s="21">
        <v>4.8</v>
      </c>
      <c r="T25" s="21">
        <v>4.71</v>
      </c>
      <c r="U25" s="21">
        <v>4.7699999999999996</v>
      </c>
      <c r="V25" s="29">
        <f>R25-Q25</f>
        <v>4.9999999999999822E-2</v>
      </c>
      <c r="W25" s="29">
        <f t="shared" si="2"/>
        <v>0.12000000000000011</v>
      </c>
      <c r="X25" s="64">
        <f t="shared" si="2"/>
        <v>-8.9999999999999858E-2</v>
      </c>
      <c r="Y25" s="75">
        <f>+U25-T25</f>
        <v>5.9999999999999609E-2</v>
      </c>
      <c r="Z25" s="27" t="s">
        <v>121</v>
      </c>
      <c r="AA25" s="37"/>
    </row>
    <row r="26" spans="1:27" ht="51" customHeight="1" thickBot="1" x14ac:dyDescent="0.3">
      <c r="A26" s="68" t="s">
        <v>8</v>
      </c>
      <c r="B26" s="32" t="s">
        <v>125</v>
      </c>
      <c r="C26" s="6" t="s">
        <v>110</v>
      </c>
      <c r="D26" s="6" t="s">
        <v>110</v>
      </c>
      <c r="E26" s="10">
        <v>0.95299999999999996</v>
      </c>
      <c r="F26" s="10">
        <v>0.96</v>
      </c>
      <c r="G26" s="10">
        <v>0.95499999999999996</v>
      </c>
      <c r="H26" s="10">
        <v>0.93100000000000005</v>
      </c>
      <c r="I26" s="10">
        <v>0.95099999999999996</v>
      </c>
      <c r="J26" s="51">
        <f t="shared" si="3"/>
        <v>7.0000000000000062E-3</v>
      </c>
      <c r="K26" s="51">
        <f t="shared" si="3"/>
        <v>-5.0000000000000044E-3</v>
      </c>
      <c r="L26" s="51">
        <f t="shared" si="3"/>
        <v>-2.399999999999991E-2</v>
      </c>
      <c r="M26" s="70">
        <f>+I26-H26</f>
        <v>1.9999999999999907E-2</v>
      </c>
      <c r="N26" s="74" t="s">
        <v>181</v>
      </c>
      <c r="O26" s="37" t="s">
        <v>120</v>
      </c>
      <c r="P26" s="74"/>
      <c r="Q26" s="28">
        <v>4.62</v>
      </c>
      <c r="R26" s="21">
        <v>4.72</v>
      </c>
      <c r="S26" s="21">
        <v>4.67</v>
      </c>
      <c r="T26" s="21">
        <v>4.53</v>
      </c>
      <c r="U26" s="21">
        <v>4.57</v>
      </c>
      <c r="V26" s="29">
        <f>R26-Q26</f>
        <v>9.9999999999999645E-2</v>
      </c>
      <c r="W26" s="29">
        <f t="shared" si="2"/>
        <v>-4.9999999999999822E-2</v>
      </c>
      <c r="X26" s="64">
        <f t="shared" si="2"/>
        <v>-0.13999999999999968</v>
      </c>
      <c r="Y26" s="75">
        <f>+U26-T26</f>
        <v>4.0000000000000036E-2</v>
      </c>
      <c r="Z26" s="27" t="s">
        <v>121</v>
      </c>
      <c r="AA26" s="37"/>
    </row>
    <row r="27" spans="1:27" ht="51" customHeight="1" thickBot="1" x14ac:dyDescent="0.3">
      <c r="A27" s="68" t="s">
        <v>9</v>
      </c>
      <c r="B27" s="32" t="s">
        <v>60</v>
      </c>
      <c r="C27" s="6" t="s">
        <v>166</v>
      </c>
      <c r="D27" s="6" t="s">
        <v>166</v>
      </c>
      <c r="E27" s="31"/>
      <c r="F27" s="31">
        <v>0.97</v>
      </c>
      <c r="G27" s="31">
        <v>0.98119999999999996</v>
      </c>
      <c r="H27" s="31">
        <v>0.97399999999999998</v>
      </c>
      <c r="I27" s="31">
        <v>0.98560000000000003</v>
      </c>
      <c r="J27" s="51"/>
      <c r="K27" s="51">
        <f t="shared" ref="K27:L29" si="4">G27-F27</f>
        <v>1.1199999999999988E-2</v>
      </c>
      <c r="L27" s="51">
        <f t="shared" si="4"/>
        <v>-7.1999999999999842E-3</v>
      </c>
      <c r="M27" s="87">
        <f>+I27-H27</f>
        <v>1.1600000000000055E-2</v>
      </c>
      <c r="N27" s="30" t="s">
        <v>161</v>
      </c>
      <c r="O27" s="30"/>
      <c r="P27" s="71" t="s">
        <v>165</v>
      </c>
      <c r="Q27" s="28">
        <v>4.6500000000000004</v>
      </c>
      <c r="R27" s="21">
        <v>4.68</v>
      </c>
      <c r="S27" s="21">
        <v>4.8099999999999996</v>
      </c>
      <c r="T27" s="21">
        <v>4.79</v>
      </c>
      <c r="U27" s="21">
        <v>4.8600000000000003</v>
      </c>
      <c r="V27" s="29">
        <f>R27-Q27</f>
        <v>2.9999999999999361E-2</v>
      </c>
      <c r="W27" s="29">
        <f t="shared" si="2"/>
        <v>0.12999999999999989</v>
      </c>
      <c r="X27" s="61">
        <f t="shared" si="2"/>
        <v>-1.9999999999999574E-2</v>
      </c>
      <c r="Y27" s="75">
        <f t="shared" si="2"/>
        <v>7.0000000000000284E-2</v>
      </c>
      <c r="Z27" s="30"/>
      <c r="AA27" s="30" t="s">
        <v>165</v>
      </c>
    </row>
    <row r="28" spans="1:27" ht="51" customHeight="1" thickBot="1" x14ac:dyDescent="0.3">
      <c r="A28" s="68" t="s">
        <v>10</v>
      </c>
      <c r="B28" s="32" t="s">
        <v>60</v>
      </c>
      <c r="C28" s="6" t="s">
        <v>101</v>
      </c>
      <c r="D28" s="6" t="s">
        <v>101</v>
      </c>
      <c r="E28" s="12">
        <v>0.97899999999999998</v>
      </c>
      <c r="F28" s="26">
        <v>0.98412698412698396</v>
      </c>
      <c r="G28" s="26">
        <v>1</v>
      </c>
      <c r="H28" s="26">
        <v>1</v>
      </c>
      <c r="I28" s="26">
        <v>1</v>
      </c>
      <c r="J28" s="51">
        <f>F28-E28</f>
        <v>5.12698412698398E-3</v>
      </c>
      <c r="K28" s="51">
        <f t="shared" si="4"/>
        <v>1.5873015873016039E-2</v>
      </c>
      <c r="L28" s="51">
        <f t="shared" si="4"/>
        <v>0</v>
      </c>
      <c r="M28" s="70"/>
      <c r="N28" s="30" t="s">
        <v>161</v>
      </c>
      <c r="O28" s="40" t="s">
        <v>1</v>
      </c>
      <c r="P28" s="40" t="s">
        <v>165</v>
      </c>
      <c r="Q28" s="8">
        <v>4.76</v>
      </c>
      <c r="R28" s="21">
        <v>4.8600000000000003</v>
      </c>
      <c r="S28" s="21">
        <v>4.96</v>
      </c>
      <c r="T28" s="21">
        <v>4.96</v>
      </c>
      <c r="U28" s="21">
        <v>4.97</v>
      </c>
      <c r="V28" s="29">
        <f>R28-Q28</f>
        <v>0.10000000000000053</v>
      </c>
      <c r="W28" s="29">
        <f t="shared" si="2"/>
        <v>9.9999999999999645E-2</v>
      </c>
      <c r="X28" s="57">
        <f t="shared" si="2"/>
        <v>0</v>
      </c>
      <c r="Y28" s="75">
        <f t="shared" si="2"/>
        <v>9.9999999999997868E-3</v>
      </c>
      <c r="Z28" s="13" t="s">
        <v>1</v>
      </c>
      <c r="AA28" s="13" t="s">
        <v>1</v>
      </c>
    </row>
    <row r="29" spans="1:27" s="111" customFormat="1" ht="51" customHeight="1" thickBot="1" x14ac:dyDescent="0.3">
      <c r="A29" s="100" t="s">
        <v>11</v>
      </c>
      <c r="B29" s="101" t="s">
        <v>61</v>
      </c>
      <c r="C29" s="102" t="s">
        <v>111</v>
      </c>
      <c r="D29" s="102" t="s">
        <v>100</v>
      </c>
      <c r="E29" s="103">
        <v>0.92310000000000003</v>
      </c>
      <c r="F29" s="103">
        <v>1</v>
      </c>
      <c r="G29" s="103">
        <v>1</v>
      </c>
      <c r="H29" s="103">
        <v>1</v>
      </c>
      <c r="I29" s="103" t="s">
        <v>170</v>
      </c>
      <c r="J29" s="112">
        <f>F29-E29</f>
        <v>7.6899999999999968E-2</v>
      </c>
      <c r="K29" s="112">
        <f t="shared" si="4"/>
        <v>0</v>
      </c>
      <c r="L29" s="112">
        <f t="shared" si="4"/>
        <v>0</v>
      </c>
      <c r="M29" s="103" t="s">
        <v>165</v>
      </c>
      <c r="N29" s="106" t="s">
        <v>158</v>
      </c>
      <c r="O29" s="106" t="s">
        <v>120</v>
      </c>
      <c r="P29" s="106"/>
      <c r="Q29" s="108">
        <v>4.04</v>
      </c>
      <c r="R29" s="109">
        <v>3.9</v>
      </c>
      <c r="S29" s="109">
        <v>4.5599999999999996</v>
      </c>
      <c r="T29" s="109">
        <v>4.2</v>
      </c>
      <c r="U29" s="109" t="s">
        <v>170</v>
      </c>
      <c r="V29" s="110">
        <f>R29-Q29</f>
        <v>-0.14000000000000012</v>
      </c>
      <c r="W29" s="110">
        <f t="shared" si="2"/>
        <v>0.6599999999999997</v>
      </c>
      <c r="X29" s="110">
        <f t="shared" si="2"/>
        <v>-0.35999999999999943</v>
      </c>
      <c r="Y29" s="109" t="s">
        <v>165</v>
      </c>
      <c r="Z29" s="106" t="s">
        <v>126</v>
      </c>
      <c r="AA29" s="106"/>
    </row>
    <row r="30" spans="1:27" ht="51" customHeight="1" thickBot="1" x14ac:dyDescent="0.3">
      <c r="A30" s="68" t="s">
        <v>12</v>
      </c>
      <c r="B30" s="32" t="s">
        <v>62</v>
      </c>
      <c r="C30" s="6" t="s">
        <v>102</v>
      </c>
      <c r="D30" s="6" t="s">
        <v>102</v>
      </c>
      <c r="E30" s="28"/>
      <c r="F30" s="28"/>
      <c r="G30" s="28" t="s">
        <v>1</v>
      </c>
      <c r="H30" s="31">
        <v>0.99490000000000001</v>
      </c>
      <c r="I30" s="31">
        <v>0.99080000000000001</v>
      </c>
      <c r="J30" s="51"/>
      <c r="K30" s="51"/>
      <c r="L30" s="51"/>
      <c r="M30" s="94">
        <f>+I30-H30</f>
        <v>-4.0999999999999925E-3</v>
      </c>
      <c r="N30" s="27" t="s">
        <v>158</v>
      </c>
      <c r="O30" s="27" t="s">
        <v>120</v>
      </c>
      <c r="P30" s="74" t="s">
        <v>120</v>
      </c>
      <c r="Q30" s="28" t="s">
        <v>1</v>
      </c>
      <c r="R30" s="21">
        <v>0</v>
      </c>
      <c r="S30" s="21" t="s">
        <v>1</v>
      </c>
      <c r="T30" s="21">
        <v>4.75</v>
      </c>
      <c r="U30" s="21">
        <v>4.76</v>
      </c>
      <c r="V30" s="29"/>
      <c r="W30" s="29"/>
      <c r="X30" s="47"/>
      <c r="Y30" s="75">
        <f>+U30-T30</f>
        <v>9.9999999999997868E-3</v>
      </c>
      <c r="Z30" s="27" t="s">
        <v>127</v>
      </c>
      <c r="AA30" s="74" t="s">
        <v>127</v>
      </c>
    </row>
    <row r="31" spans="1:27" ht="51" customHeight="1" thickBot="1" x14ac:dyDescent="0.3">
      <c r="A31" s="68" t="s">
        <v>13</v>
      </c>
      <c r="B31" s="32" t="s">
        <v>63</v>
      </c>
      <c r="C31" s="6" t="s">
        <v>102</v>
      </c>
      <c r="D31" s="6" t="s">
        <v>102</v>
      </c>
      <c r="E31" s="28"/>
      <c r="F31" s="28"/>
      <c r="G31" s="28" t="s">
        <v>1</v>
      </c>
      <c r="H31" s="31">
        <v>0.97330000000000005</v>
      </c>
      <c r="I31" s="31">
        <v>0.96960000000000002</v>
      </c>
      <c r="J31" s="51"/>
      <c r="K31" s="51"/>
      <c r="L31" s="51"/>
      <c r="M31" s="94">
        <f>+I31-H31</f>
        <v>-3.7000000000000366E-3</v>
      </c>
      <c r="N31" s="27" t="s">
        <v>158</v>
      </c>
      <c r="O31" s="27" t="s">
        <v>120</v>
      </c>
      <c r="P31" s="74" t="s">
        <v>120</v>
      </c>
      <c r="Q31" s="28" t="s">
        <v>1</v>
      </c>
      <c r="R31" s="21">
        <v>0</v>
      </c>
      <c r="S31" s="21" t="s">
        <v>1</v>
      </c>
      <c r="T31" s="21">
        <v>4.17</v>
      </c>
      <c r="U31" s="21">
        <v>4.5</v>
      </c>
      <c r="V31" s="29"/>
      <c r="W31" s="29"/>
      <c r="X31" s="47"/>
      <c r="Y31" s="75">
        <f t="shared" ref="Y31:Y36" si="5">+U31-T31</f>
        <v>0.33000000000000007</v>
      </c>
      <c r="Z31" s="27" t="s">
        <v>127</v>
      </c>
      <c r="AA31" s="74" t="s">
        <v>127</v>
      </c>
    </row>
    <row r="32" spans="1:27" ht="51" customHeight="1" thickBot="1" x14ac:dyDescent="0.3">
      <c r="A32" s="68" t="s">
        <v>14</v>
      </c>
      <c r="B32" s="32" t="s">
        <v>64</v>
      </c>
      <c r="C32" s="6" t="s">
        <v>102</v>
      </c>
      <c r="D32" s="6" t="s">
        <v>102</v>
      </c>
      <c r="E32" s="14"/>
      <c r="F32" s="14">
        <v>0.96</v>
      </c>
      <c r="G32" s="14" t="s">
        <v>1</v>
      </c>
      <c r="H32" s="31">
        <v>0.97389999999999999</v>
      </c>
      <c r="I32" s="31">
        <v>1</v>
      </c>
      <c r="J32" s="51"/>
      <c r="K32" s="51" t="s">
        <v>1</v>
      </c>
      <c r="L32" s="51"/>
      <c r="M32" s="94">
        <f>+I32-H32</f>
        <v>2.6100000000000012E-2</v>
      </c>
      <c r="N32" s="30" t="s">
        <v>158</v>
      </c>
      <c r="O32" s="9" t="s">
        <v>120</v>
      </c>
      <c r="P32" s="9" t="s">
        <v>120</v>
      </c>
      <c r="Q32" s="28">
        <v>4.87</v>
      </c>
      <c r="R32" s="21">
        <v>4.34</v>
      </c>
      <c r="S32" s="21" t="s">
        <v>1</v>
      </c>
      <c r="T32" s="21">
        <v>4.4800000000000004</v>
      </c>
      <c r="U32" s="21">
        <v>4.5999999999999996</v>
      </c>
      <c r="V32" s="29">
        <f t="shared" ref="V32:V72" si="6">R32-Q32</f>
        <v>-0.53000000000000025</v>
      </c>
      <c r="W32" s="29" t="s">
        <v>1</v>
      </c>
      <c r="X32" s="47"/>
      <c r="Y32" s="75">
        <f t="shared" si="5"/>
        <v>0.11999999999999922</v>
      </c>
      <c r="Z32" s="9" t="s">
        <v>121</v>
      </c>
      <c r="AA32" s="9" t="s">
        <v>121</v>
      </c>
    </row>
    <row r="33" spans="1:27" ht="51" customHeight="1" thickBot="1" x14ac:dyDescent="0.3">
      <c r="A33" s="68" t="s">
        <v>15</v>
      </c>
      <c r="B33" s="32" t="s">
        <v>65</v>
      </c>
      <c r="C33" s="6" t="s">
        <v>102</v>
      </c>
      <c r="D33" s="6" t="s">
        <v>102</v>
      </c>
      <c r="E33" s="31"/>
      <c r="F33" s="31">
        <v>0.97122302158273377</v>
      </c>
      <c r="G33" s="31" t="s">
        <v>1</v>
      </c>
      <c r="H33" s="31">
        <v>1</v>
      </c>
      <c r="I33" s="31">
        <v>1</v>
      </c>
      <c r="J33" s="51"/>
      <c r="K33" s="51" t="s">
        <v>1</v>
      </c>
      <c r="L33" s="51"/>
      <c r="M33" s="94">
        <f>+I33-H33</f>
        <v>0</v>
      </c>
      <c r="N33" s="30" t="s">
        <v>158</v>
      </c>
      <c r="O33" s="30" t="s">
        <v>120</v>
      </c>
      <c r="P33" s="86" t="s">
        <v>120</v>
      </c>
      <c r="Q33" s="28">
        <v>4.83</v>
      </c>
      <c r="R33" s="21">
        <v>4.49</v>
      </c>
      <c r="S33" s="21" t="s">
        <v>1</v>
      </c>
      <c r="T33" s="21">
        <v>4.46</v>
      </c>
      <c r="U33" s="21">
        <v>3.96</v>
      </c>
      <c r="V33" s="29">
        <f t="shared" si="6"/>
        <v>-0.33999999999999986</v>
      </c>
      <c r="W33" s="29" t="s">
        <v>1</v>
      </c>
      <c r="X33" s="47"/>
      <c r="Y33" s="75">
        <f t="shared" si="5"/>
        <v>-0.5</v>
      </c>
      <c r="Z33" s="30" t="s">
        <v>121</v>
      </c>
      <c r="AA33" s="86" t="s">
        <v>121</v>
      </c>
    </row>
    <row r="34" spans="1:27" ht="51" customHeight="1" thickBot="1" x14ac:dyDescent="0.3">
      <c r="A34" s="68" t="s">
        <v>16</v>
      </c>
      <c r="B34" s="32" t="s">
        <v>66</v>
      </c>
      <c r="C34" s="6" t="s">
        <v>102</v>
      </c>
      <c r="D34" s="6" t="s">
        <v>102</v>
      </c>
      <c r="E34" s="28"/>
      <c r="F34" s="15">
        <v>0.93975903614457834</v>
      </c>
      <c r="G34" s="31">
        <v>0.97399999999999998</v>
      </c>
      <c r="H34" s="31">
        <v>0.93</v>
      </c>
      <c r="I34" s="31">
        <v>0.95179999999999998</v>
      </c>
      <c r="J34" s="51"/>
      <c r="K34" s="51">
        <f t="shared" ref="K34:M41" si="7">G34-F34</f>
        <v>3.4240963855421636E-2</v>
      </c>
      <c r="L34" s="51">
        <f t="shared" si="7"/>
        <v>-4.3999999999999928E-2</v>
      </c>
      <c r="M34" s="70"/>
      <c r="N34" s="30" t="s">
        <v>158</v>
      </c>
      <c r="O34" s="27" t="s">
        <v>120</v>
      </c>
      <c r="P34" s="74" t="s">
        <v>120</v>
      </c>
      <c r="Q34" s="28">
        <v>4.24</v>
      </c>
      <c r="R34" s="21">
        <v>4.09</v>
      </c>
      <c r="S34" s="21">
        <v>4.7</v>
      </c>
      <c r="T34" s="21">
        <v>4.12</v>
      </c>
      <c r="U34" s="21">
        <v>4.22</v>
      </c>
      <c r="V34" s="29">
        <f t="shared" si="6"/>
        <v>-0.15000000000000036</v>
      </c>
      <c r="W34" s="29">
        <f t="shared" si="2"/>
        <v>0.61000000000000032</v>
      </c>
      <c r="X34" s="62">
        <f t="shared" si="2"/>
        <v>-0.58000000000000007</v>
      </c>
      <c r="Y34" s="75">
        <f t="shared" si="5"/>
        <v>9.9999999999999645E-2</v>
      </c>
      <c r="Z34" s="27" t="s">
        <v>121</v>
      </c>
      <c r="AA34" s="74" t="s">
        <v>121</v>
      </c>
    </row>
    <row r="35" spans="1:27" ht="51" customHeight="1" thickBot="1" x14ac:dyDescent="0.3">
      <c r="A35" s="68" t="s">
        <v>17</v>
      </c>
      <c r="B35" s="32" t="s">
        <v>67</v>
      </c>
      <c r="C35" s="6" t="s">
        <v>102</v>
      </c>
      <c r="D35" s="6" t="s">
        <v>102</v>
      </c>
      <c r="E35" s="28"/>
      <c r="F35" s="28"/>
      <c r="G35" s="15">
        <v>0.83960000000000001</v>
      </c>
      <c r="H35" s="15">
        <v>1</v>
      </c>
      <c r="I35" s="31">
        <v>1</v>
      </c>
      <c r="J35" s="51"/>
      <c r="K35" s="51">
        <f t="shared" si="7"/>
        <v>0.83960000000000001</v>
      </c>
      <c r="L35" s="51">
        <f t="shared" si="7"/>
        <v>0.16039999999999999</v>
      </c>
      <c r="M35" s="70"/>
      <c r="N35" s="63" t="s">
        <v>158</v>
      </c>
      <c r="O35" s="27" t="s">
        <v>120</v>
      </c>
      <c r="P35" s="74" t="s">
        <v>120</v>
      </c>
      <c r="Q35" s="28">
        <v>2.75</v>
      </c>
      <c r="R35" s="21">
        <v>2.76</v>
      </c>
      <c r="S35" s="21">
        <v>4.21</v>
      </c>
      <c r="T35" s="21">
        <v>4.7699999999999996</v>
      </c>
      <c r="U35" s="21">
        <v>4.8899999999999997</v>
      </c>
      <c r="V35" s="29">
        <f t="shared" si="6"/>
        <v>9.9999999999997868E-3</v>
      </c>
      <c r="W35" s="29">
        <f t="shared" si="2"/>
        <v>1.4500000000000002</v>
      </c>
      <c r="X35" s="62">
        <f t="shared" si="2"/>
        <v>0.55999999999999961</v>
      </c>
      <c r="Y35" s="75">
        <f t="shared" si="5"/>
        <v>0.12000000000000011</v>
      </c>
      <c r="Z35" s="27" t="s">
        <v>121</v>
      </c>
      <c r="AA35" s="74" t="s">
        <v>121</v>
      </c>
    </row>
    <row r="36" spans="1:27" ht="51" customHeight="1" thickBot="1" x14ac:dyDescent="0.3">
      <c r="A36" s="68" t="s">
        <v>18</v>
      </c>
      <c r="B36" s="32" t="s">
        <v>99</v>
      </c>
      <c r="C36" s="6" t="s">
        <v>102</v>
      </c>
      <c r="D36" s="6" t="s">
        <v>102</v>
      </c>
      <c r="E36" s="31"/>
      <c r="F36" s="31">
        <v>0.94789999999999996</v>
      </c>
      <c r="G36" s="31">
        <v>0.91649999999999998</v>
      </c>
      <c r="H36" s="31">
        <v>0.93869999999999998</v>
      </c>
      <c r="I36" s="31">
        <v>0.94259999999999999</v>
      </c>
      <c r="J36" s="51"/>
      <c r="K36" s="51">
        <f t="shared" si="7"/>
        <v>-3.1399999999999983E-2</v>
      </c>
      <c r="L36" s="51">
        <f t="shared" si="7"/>
        <v>2.2199999999999998E-2</v>
      </c>
      <c r="M36" s="70"/>
      <c r="N36" s="30" t="s">
        <v>158</v>
      </c>
      <c r="O36" s="30" t="s">
        <v>120</v>
      </c>
      <c r="P36" s="86" t="s">
        <v>120</v>
      </c>
      <c r="Q36" s="27">
        <v>3.77</v>
      </c>
      <c r="R36" s="21">
        <v>4.32</v>
      </c>
      <c r="S36" s="21">
        <v>4.2</v>
      </c>
      <c r="T36" s="21">
        <v>4.21</v>
      </c>
      <c r="U36" s="21">
        <v>4.2699999999999996</v>
      </c>
      <c r="V36" s="29">
        <f t="shared" si="6"/>
        <v>0.55000000000000027</v>
      </c>
      <c r="W36" s="29">
        <f t="shared" si="2"/>
        <v>-0.12000000000000011</v>
      </c>
      <c r="X36" s="62">
        <f t="shared" si="2"/>
        <v>9.9999999999997868E-3</v>
      </c>
      <c r="Y36" s="75">
        <f t="shared" si="5"/>
        <v>5.9999999999999609E-2</v>
      </c>
      <c r="Z36" s="30" t="s">
        <v>121</v>
      </c>
      <c r="AA36" s="86" t="s">
        <v>121</v>
      </c>
    </row>
    <row r="37" spans="1:27" s="111" customFormat="1" ht="51" customHeight="1" thickBot="1" x14ac:dyDescent="0.3">
      <c r="A37" s="100" t="s">
        <v>19</v>
      </c>
      <c r="B37" s="101" t="s">
        <v>68</v>
      </c>
      <c r="C37" s="102" t="s">
        <v>111</v>
      </c>
      <c r="D37" s="102" t="s">
        <v>100</v>
      </c>
      <c r="E37" s="103">
        <v>0.91600000000000004</v>
      </c>
      <c r="F37" s="103">
        <v>0.94550000000000001</v>
      </c>
      <c r="G37" s="103">
        <v>0.90510000000000002</v>
      </c>
      <c r="H37" s="103">
        <v>0.93640000000000001</v>
      </c>
      <c r="I37" s="103" t="s">
        <v>170</v>
      </c>
      <c r="J37" s="112">
        <f>F37-E37</f>
        <v>2.9499999999999971E-2</v>
      </c>
      <c r="K37" s="112">
        <f t="shared" si="7"/>
        <v>-4.0399999999999991E-2</v>
      </c>
      <c r="L37" s="112">
        <f t="shared" si="7"/>
        <v>3.1299999999999994E-2</v>
      </c>
      <c r="M37" s="112" t="s">
        <v>165</v>
      </c>
      <c r="N37" s="106"/>
      <c r="O37" s="106" t="s">
        <v>120</v>
      </c>
      <c r="P37" s="106"/>
      <c r="Q37" s="108">
        <v>4.17</v>
      </c>
      <c r="R37" s="109">
        <v>4.3299999999999992</v>
      </c>
      <c r="S37" s="109">
        <v>4.1399999999999997</v>
      </c>
      <c r="T37" s="109">
        <v>4.32</v>
      </c>
      <c r="U37" s="109"/>
      <c r="V37" s="110">
        <f t="shared" si="6"/>
        <v>0.15999999999999925</v>
      </c>
      <c r="W37" s="110">
        <f t="shared" si="2"/>
        <v>-0.1899999999999995</v>
      </c>
      <c r="X37" s="110">
        <f t="shared" si="2"/>
        <v>0.1800000000000006</v>
      </c>
      <c r="Y37" s="110" t="s">
        <v>165</v>
      </c>
      <c r="Z37" s="106" t="s">
        <v>126</v>
      </c>
      <c r="AA37" s="106"/>
    </row>
    <row r="38" spans="1:27" s="111" customFormat="1" ht="51" customHeight="1" thickBot="1" x14ac:dyDescent="0.3">
      <c r="A38" s="100" t="s">
        <v>20</v>
      </c>
      <c r="B38" s="101" t="s">
        <v>69</v>
      </c>
      <c r="C38" s="102" t="s">
        <v>111</v>
      </c>
      <c r="D38" s="102" t="s">
        <v>100</v>
      </c>
      <c r="E38" s="103">
        <v>0.98080000000000001</v>
      </c>
      <c r="F38" s="103">
        <v>0.99019999999999997</v>
      </c>
      <c r="G38" s="103">
        <v>0.95750000000000002</v>
      </c>
      <c r="H38" s="103">
        <v>0.96479999999999999</v>
      </c>
      <c r="I38" s="103" t="s">
        <v>170</v>
      </c>
      <c r="J38" s="112">
        <f>F38-E38</f>
        <v>9.3999999999999639E-3</v>
      </c>
      <c r="K38" s="112">
        <f t="shared" si="7"/>
        <v>-3.2699999999999951E-2</v>
      </c>
      <c r="L38" s="112">
        <f t="shared" si="7"/>
        <v>7.2999999999999732E-3</v>
      </c>
      <c r="M38" s="112" t="s">
        <v>165</v>
      </c>
      <c r="N38" s="106"/>
      <c r="O38" s="106" t="s">
        <v>120</v>
      </c>
      <c r="P38" s="106"/>
      <c r="Q38" s="113">
        <v>4.46</v>
      </c>
      <c r="R38" s="109">
        <v>4.42</v>
      </c>
      <c r="S38" s="109">
        <v>4.38</v>
      </c>
      <c r="T38" s="109">
        <v>4.3</v>
      </c>
      <c r="U38" s="109"/>
      <c r="V38" s="110">
        <f t="shared" si="6"/>
        <v>-4.0000000000000036E-2</v>
      </c>
      <c r="W38" s="110">
        <f t="shared" si="2"/>
        <v>-4.0000000000000036E-2</v>
      </c>
      <c r="X38" s="110">
        <f t="shared" si="2"/>
        <v>-8.0000000000000071E-2</v>
      </c>
      <c r="Y38" s="110" t="s">
        <v>165</v>
      </c>
      <c r="Z38" s="106" t="s">
        <v>138</v>
      </c>
      <c r="AA38" s="106"/>
    </row>
    <row r="39" spans="1:27" ht="51" customHeight="1" thickBot="1" x14ac:dyDescent="0.3">
      <c r="A39" s="68" t="s">
        <v>135</v>
      </c>
      <c r="B39" s="32" t="s">
        <v>136</v>
      </c>
      <c r="C39" s="6" t="s">
        <v>173</v>
      </c>
      <c r="D39" s="6" t="s">
        <v>173</v>
      </c>
      <c r="E39" s="31"/>
      <c r="F39" s="31">
        <v>1</v>
      </c>
      <c r="G39" s="31">
        <v>0.99360000000000004</v>
      </c>
      <c r="H39" s="31">
        <v>1</v>
      </c>
      <c r="I39" s="31">
        <v>1</v>
      </c>
      <c r="J39" s="51"/>
      <c r="K39" s="51">
        <f t="shared" si="7"/>
        <v>-6.3999999999999613E-3</v>
      </c>
      <c r="L39" s="51">
        <f t="shared" si="7"/>
        <v>6.3999999999999613E-3</v>
      </c>
      <c r="M39" s="87">
        <f t="shared" si="7"/>
        <v>0</v>
      </c>
      <c r="N39" s="63" t="s">
        <v>161</v>
      </c>
      <c r="O39" s="30"/>
      <c r="P39" s="71"/>
      <c r="Q39" s="27"/>
      <c r="R39" s="21">
        <v>4.9259259259259256</v>
      </c>
      <c r="S39" s="21">
        <v>4.92</v>
      </c>
      <c r="T39" s="21">
        <v>4.95</v>
      </c>
      <c r="U39" s="21">
        <v>4.92</v>
      </c>
      <c r="V39" s="29"/>
      <c r="W39" s="29">
        <f t="shared" si="2"/>
        <v>-5.925925925925668E-3</v>
      </c>
      <c r="X39" s="62">
        <f t="shared" si="2"/>
        <v>3.0000000000000249E-2</v>
      </c>
      <c r="Y39" s="75">
        <f>+U39-T39</f>
        <v>-3.0000000000000249E-2</v>
      </c>
      <c r="Z39" s="25"/>
      <c r="AA39" s="25"/>
    </row>
    <row r="40" spans="1:27" ht="51" customHeight="1" thickBot="1" x14ac:dyDescent="0.3">
      <c r="A40" s="68" t="s">
        <v>21</v>
      </c>
      <c r="B40" s="32" t="s">
        <v>70</v>
      </c>
      <c r="C40" s="6" t="s">
        <v>112</v>
      </c>
      <c r="D40" s="6" t="s">
        <v>100</v>
      </c>
      <c r="E40" s="31">
        <v>0.97989999999999999</v>
      </c>
      <c r="F40" s="31">
        <v>0.98946135831381732</v>
      </c>
      <c r="G40" s="31">
        <v>0.99529999999999996</v>
      </c>
      <c r="H40" s="31">
        <v>0.99360000000000004</v>
      </c>
      <c r="I40" s="31">
        <v>0.99770000000000003</v>
      </c>
      <c r="J40" s="51">
        <f>F40-E40</f>
        <v>9.5613583138173253E-3</v>
      </c>
      <c r="K40" s="51">
        <f t="shared" si="7"/>
        <v>5.838641686182644E-3</v>
      </c>
      <c r="L40" s="51">
        <f t="shared" si="7"/>
        <v>-1.6999999999999238E-3</v>
      </c>
      <c r="M40" s="80">
        <f t="shared" si="7"/>
        <v>4.0999999999999925E-3</v>
      </c>
      <c r="N40" s="30" t="s">
        <v>161</v>
      </c>
      <c r="O40" s="30"/>
      <c r="P40" s="71" t="s">
        <v>165</v>
      </c>
      <c r="Q40" s="27">
        <v>4.8099999999999996</v>
      </c>
      <c r="R40" s="21">
        <v>4.8499999999999996</v>
      </c>
      <c r="S40" s="21">
        <v>4.8899999999999997</v>
      </c>
      <c r="T40" s="21">
        <v>4.87</v>
      </c>
      <c r="U40" s="21">
        <v>4.92</v>
      </c>
      <c r="V40" s="29">
        <f t="shared" si="6"/>
        <v>4.0000000000000036E-2</v>
      </c>
      <c r="W40" s="29">
        <f t="shared" si="2"/>
        <v>4.0000000000000036E-2</v>
      </c>
      <c r="X40" s="52">
        <f t="shared" si="2"/>
        <v>-1.9999999999999574E-2</v>
      </c>
      <c r="Y40" s="75">
        <f t="shared" si="2"/>
        <v>4.9999999999999822E-2</v>
      </c>
      <c r="Z40" s="30"/>
      <c r="AA40" s="30" t="s">
        <v>165</v>
      </c>
    </row>
    <row r="41" spans="1:27" ht="77.25" thickBot="1" x14ac:dyDescent="0.3">
      <c r="A41" s="68" t="s">
        <v>22</v>
      </c>
      <c r="B41" s="32" t="s">
        <v>71</v>
      </c>
      <c r="C41" s="6" t="s">
        <v>113</v>
      </c>
      <c r="D41" s="6" t="s">
        <v>100</v>
      </c>
      <c r="E41" s="31">
        <v>0.9778</v>
      </c>
      <c r="F41" s="31">
        <v>0.8125</v>
      </c>
      <c r="G41" s="31">
        <v>0.94120000000000004</v>
      </c>
      <c r="H41" s="31">
        <v>0.95309999999999995</v>
      </c>
      <c r="I41" s="31">
        <v>0.91490000000000005</v>
      </c>
      <c r="J41" s="51">
        <f>F41-E41</f>
        <v>-0.1653</v>
      </c>
      <c r="K41" s="51">
        <f t="shared" si="7"/>
        <v>0.12870000000000004</v>
      </c>
      <c r="L41" s="51">
        <f t="shared" si="7"/>
        <v>1.1899999999999911E-2</v>
      </c>
      <c r="M41" s="80">
        <f t="shared" si="7"/>
        <v>-3.8199999999999901E-2</v>
      </c>
      <c r="N41" s="30" t="s">
        <v>158</v>
      </c>
      <c r="O41" s="36" t="s">
        <v>147</v>
      </c>
      <c r="P41" s="86" t="s">
        <v>147</v>
      </c>
      <c r="Q41" s="28" t="s">
        <v>1</v>
      </c>
      <c r="R41" s="21">
        <v>4.25</v>
      </c>
      <c r="S41" s="21">
        <v>4.5599999999999996</v>
      </c>
      <c r="T41" s="21">
        <v>4.47</v>
      </c>
      <c r="U41" s="21">
        <v>4.45</v>
      </c>
      <c r="V41" s="29"/>
      <c r="W41" s="29">
        <f t="shared" si="2"/>
        <v>0.30999999999999961</v>
      </c>
      <c r="X41" s="52">
        <f t="shared" si="2"/>
        <v>-8.9999999999999858E-2</v>
      </c>
      <c r="Y41" s="75">
        <f t="shared" si="2"/>
        <v>-1.9999999999999574E-2</v>
      </c>
      <c r="Z41" s="30"/>
      <c r="AA41" s="83"/>
    </row>
    <row r="42" spans="1:27" ht="51" customHeight="1" thickBot="1" x14ac:dyDescent="0.3">
      <c r="A42" s="68" t="s">
        <v>23</v>
      </c>
      <c r="B42" s="32" t="s">
        <v>72</v>
      </c>
      <c r="C42" s="6" t="s">
        <v>113</v>
      </c>
      <c r="D42" s="6" t="s">
        <v>113</v>
      </c>
      <c r="E42" s="31" t="s">
        <v>1</v>
      </c>
      <c r="F42" s="31" t="s">
        <v>1</v>
      </c>
      <c r="G42" s="31" t="s">
        <v>1</v>
      </c>
      <c r="H42" s="31" t="s">
        <v>1</v>
      </c>
      <c r="I42" s="31" t="s">
        <v>1</v>
      </c>
      <c r="J42" s="51"/>
      <c r="K42" s="51"/>
      <c r="L42" s="51"/>
      <c r="M42" s="70"/>
      <c r="N42" s="30"/>
      <c r="O42" s="30"/>
      <c r="P42" s="86"/>
      <c r="Q42" s="28" t="s">
        <v>1</v>
      </c>
      <c r="R42" s="21">
        <v>0</v>
      </c>
      <c r="S42" s="21" t="s">
        <v>1</v>
      </c>
      <c r="T42" s="21">
        <v>5</v>
      </c>
      <c r="U42" s="21">
        <v>5</v>
      </c>
      <c r="V42" s="29"/>
      <c r="W42" s="29"/>
      <c r="X42" s="47"/>
      <c r="Y42" s="75"/>
      <c r="Z42" s="30" t="s">
        <v>139</v>
      </c>
      <c r="AA42" s="36" t="s">
        <v>139</v>
      </c>
    </row>
    <row r="43" spans="1:27" ht="51" customHeight="1" thickBot="1" x14ac:dyDescent="0.3">
      <c r="A43" s="68" t="s">
        <v>24</v>
      </c>
      <c r="B43" s="32" t="s">
        <v>73</v>
      </c>
      <c r="C43" s="6" t="s">
        <v>113</v>
      </c>
      <c r="D43" s="6" t="s">
        <v>100</v>
      </c>
      <c r="E43" s="31">
        <v>1</v>
      </c>
      <c r="F43" s="31">
        <v>1</v>
      </c>
      <c r="G43" s="31">
        <v>1</v>
      </c>
      <c r="H43" s="31">
        <v>0.96989999999999998</v>
      </c>
      <c r="I43" s="31">
        <v>1</v>
      </c>
      <c r="J43" s="51">
        <f>F43-E43</f>
        <v>0</v>
      </c>
      <c r="K43" s="51">
        <f>G43-F43</f>
        <v>0</v>
      </c>
      <c r="L43" s="51">
        <f>H43-G43</f>
        <v>-3.0100000000000016E-2</v>
      </c>
      <c r="M43" s="80">
        <f>I43-H43</f>
        <v>3.0100000000000016E-2</v>
      </c>
      <c r="N43" s="30" t="s">
        <v>158</v>
      </c>
      <c r="O43" s="30" t="s">
        <v>120</v>
      </c>
      <c r="P43" s="86" t="s">
        <v>120</v>
      </c>
      <c r="Q43" s="28">
        <v>4.8499999999999996</v>
      </c>
      <c r="R43" s="21">
        <v>4.97</v>
      </c>
      <c r="S43" s="21">
        <v>4.8600000000000003</v>
      </c>
      <c r="T43" s="21">
        <v>4.8600000000000003</v>
      </c>
      <c r="U43" s="21">
        <v>4.74</v>
      </c>
      <c r="V43" s="29">
        <f t="shared" si="6"/>
        <v>0.12000000000000011</v>
      </c>
      <c r="W43" s="52">
        <f t="shared" ref="W43" si="8">S43-R43</f>
        <v>-0.10999999999999943</v>
      </c>
      <c r="X43" s="52">
        <f t="shared" ref="X43:Y44" si="9">T43-S43</f>
        <v>0</v>
      </c>
      <c r="Y43" s="75">
        <f t="shared" si="9"/>
        <v>-0.12000000000000011</v>
      </c>
      <c r="Z43" s="30"/>
      <c r="AA43" s="83"/>
    </row>
    <row r="44" spans="1:27" ht="51" customHeight="1" thickBot="1" x14ac:dyDescent="0.3">
      <c r="A44" s="68" t="s">
        <v>25</v>
      </c>
      <c r="B44" s="32" t="s">
        <v>74</v>
      </c>
      <c r="C44" s="6" t="s">
        <v>171</v>
      </c>
      <c r="D44" s="6" t="s">
        <v>100</v>
      </c>
      <c r="E44" s="31">
        <v>0.95350000000000001</v>
      </c>
      <c r="F44" s="31">
        <v>1</v>
      </c>
      <c r="G44" s="31">
        <v>0.92859999999999998</v>
      </c>
      <c r="H44" s="31">
        <v>1</v>
      </c>
      <c r="I44" s="31">
        <v>1</v>
      </c>
      <c r="J44" s="51">
        <f>F44-E44</f>
        <v>4.6499999999999986E-2</v>
      </c>
      <c r="K44" s="51">
        <f>G44-F44</f>
        <v>-7.1400000000000019E-2</v>
      </c>
      <c r="L44" s="80">
        <f t="shared" ref="L44:M44" si="10">H44-G44</f>
        <v>7.1400000000000019E-2</v>
      </c>
      <c r="M44" s="80">
        <f t="shared" si="10"/>
        <v>0</v>
      </c>
      <c r="N44" s="30" t="s">
        <v>161</v>
      </c>
      <c r="O44" s="30"/>
      <c r="P44" s="86" t="s">
        <v>120</v>
      </c>
      <c r="Q44" s="28">
        <v>4.5599999999999996</v>
      </c>
      <c r="R44" s="21">
        <v>4.6900000000000004</v>
      </c>
      <c r="S44" s="21">
        <v>4.5</v>
      </c>
      <c r="T44" s="21">
        <v>4.63</v>
      </c>
      <c r="U44" s="21">
        <v>4.58</v>
      </c>
      <c r="V44" s="29">
        <f t="shared" si="6"/>
        <v>0.13000000000000078</v>
      </c>
      <c r="W44" s="29">
        <f t="shared" si="2"/>
        <v>-0.19000000000000039</v>
      </c>
      <c r="X44" s="75">
        <f t="shared" si="9"/>
        <v>0.12999999999999989</v>
      </c>
      <c r="Y44" s="75">
        <f t="shared" ref="Y44" si="11">U44-T44</f>
        <v>-4.9999999999999822E-2</v>
      </c>
      <c r="Z44" s="30"/>
      <c r="AA44" s="86" t="s">
        <v>164</v>
      </c>
    </row>
    <row r="45" spans="1:27" ht="51" customHeight="1" thickBot="1" x14ac:dyDescent="0.3">
      <c r="A45" s="68" t="s">
        <v>133</v>
      </c>
      <c r="B45" s="32" t="s">
        <v>134</v>
      </c>
      <c r="C45" s="6" t="s">
        <v>112</v>
      </c>
      <c r="D45" s="6" t="s">
        <v>100</v>
      </c>
      <c r="E45" s="28"/>
      <c r="F45" s="14">
        <v>0.5</v>
      </c>
      <c r="G45" s="31">
        <v>0.2</v>
      </c>
      <c r="H45" s="31">
        <v>0.5484</v>
      </c>
      <c r="I45" s="31">
        <v>0.67049999999999998</v>
      </c>
      <c r="J45" s="51"/>
      <c r="K45" s="51">
        <f>G45-F45</f>
        <v>-0.3</v>
      </c>
      <c r="L45" s="51">
        <f>H45-G45</f>
        <v>0.34839999999999999</v>
      </c>
      <c r="M45" s="80">
        <f>I45-H45</f>
        <v>0.12209999999999999</v>
      </c>
      <c r="N45" s="27" t="s">
        <v>160</v>
      </c>
      <c r="O45" s="27"/>
      <c r="P45" s="74" t="s">
        <v>165</v>
      </c>
      <c r="Q45" s="28"/>
      <c r="R45" s="21">
        <v>2.2999999999999998</v>
      </c>
      <c r="S45" s="21">
        <v>1.8</v>
      </c>
      <c r="T45" s="21">
        <v>2.81</v>
      </c>
      <c r="U45" s="21">
        <v>3.26</v>
      </c>
      <c r="V45" s="29"/>
      <c r="W45" s="29">
        <f t="shared" si="2"/>
        <v>-0.49999999999999978</v>
      </c>
      <c r="X45" s="52">
        <f t="shared" si="2"/>
        <v>1.01</v>
      </c>
      <c r="Y45" s="75">
        <f t="shared" si="2"/>
        <v>0.44999999999999973</v>
      </c>
      <c r="Z45" s="27"/>
      <c r="AA45" s="27" t="s">
        <v>165</v>
      </c>
    </row>
    <row r="46" spans="1:27" s="111" customFormat="1" ht="51" customHeight="1" thickBot="1" x14ac:dyDescent="0.3">
      <c r="A46" s="100" t="s">
        <v>143</v>
      </c>
      <c r="B46" s="101" t="s">
        <v>144</v>
      </c>
      <c r="C46" s="102" t="s">
        <v>112</v>
      </c>
      <c r="D46" s="102" t="s">
        <v>100</v>
      </c>
      <c r="E46" s="113" t="s">
        <v>1</v>
      </c>
      <c r="F46" s="125" t="s">
        <v>1</v>
      </c>
      <c r="G46" s="125" t="s">
        <v>1</v>
      </c>
      <c r="H46" s="125" t="s">
        <v>1</v>
      </c>
      <c r="I46" s="103" t="s">
        <v>170</v>
      </c>
      <c r="J46" s="112" t="s">
        <v>1</v>
      </c>
      <c r="K46" s="112" t="s">
        <v>1</v>
      </c>
      <c r="L46" s="112" t="s">
        <v>1</v>
      </c>
      <c r="M46" s="112" t="s">
        <v>165</v>
      </c>
      <c r="N46" s="108"/>
      <c r="O46" s="108"/>
      <c r="P46" s="108" t="s">
        <v>165</v>
      </c>
      <c r="Q46" s="113" t="s">
        <v>1</v>
      </c>
      <c r="R46" s="109" t="s">
        <v>1</v>
      </c>
      <c r="S46" s="109" t="s">
        <v>1</v>
      </c>
      <c r="T46" s="109" t="s">
        <v>1</v>
      </c>
      <c r="U46" s="109"/>
      <c r="V46" s="110" t="s">
        <v>1</v>
      </c>
      <c r="W46" s="110" t="s">
        <v>1</v>
      </c>
      <c r="X46" s="110" t="s">
        <v>1</v>
      </c>
      <c r="Y46" s="110"/>
      <c r="Z46" s="108" t="s">
        <v>1</v>
      </c>
      <c r="AA46" s="108" t="s">
        <v>1</v>
      </c>
    </row>
    <row r="47" spans="1:27" ht="51" customHeight="1" thickBot="1" x14ac:dyDescent="0.3">
      <c r="A47" s="68" t="s">
        <v>26</v>
      </c>
      <c r="B47" s="32" t="s">
        <v>156</v>
      </c>
      <c r="C47" s="6" t="s">
        <v>114</v>
      </c>
      <c r="D47" s="6" t="s">
        <v>100</v>
      </c>
      <c r="E47" s="31">
        <v>1</v>
      </c>
      <c r="F47" s="31">
        <v>1</v>
      </c>
      <c r="G47" s="31">
        <v>0.98329999999999995</v>
      </c>
      <c r="H47" s="59" t="s">
        <v>1</v>
      </c>
      <c r="I47" s="96">
        <v>1</v>
      </c>
      <c r="J47" s="51">
        <f>F47-E47</f>
        <v>0</v>
      </c>
      <c r="K47" s="51">
        <f>G47-F47</f>
        <v>-1.6700000000000048E-2</v>
      </c>
      <c r="L47" s="51" t="s">
        <v>1</v>
      </c>
      <c r="M47" s="70" t="s">
        <v>1</v>
      </c>
      <c r="N47" s="30" t="s">
        <v>161</v>
      </c>
      <c r="O47" s="30"/>
      <c r="P47" s="71"/>
      <c r="Q47" s="28">
        <v>4.7699999999999996</v>
      </c>
      <c r="R47" s="21">
        <v>4.5999999999999996</v>
      </c>
      <c r="S47" s="21">
        <v>4.7300000000000004</v>
      </c>
      <c r="T47" s="21" t="s">
        <v>1</v>
      </c>
      <c r="U47" s="21">
        <v>4.22</v>
      </c>
      <c r="V47" s="29">
        <f t="shared" si="6"/>
        <v>-0.16999999999999993</v>
      </c>
      <c r="W47" s="29">
        <f t="shared" si="2"/>
        <v>0.13000000000000078</v>
      </c>
      <c r="X47" s="47" t="s">
        <v>1</v>
      </c>
      <c r="Y47" s="75" t="s">
        <v>1</v>
      </c>
      <c r="Z47" s="30"/>
      <c r="AA47" s="30"/>
    </row>
    <row r="48" spans="1:27" ht="51" customHeight="1" thickBot="1" x14ac:dyDescent="0.3">
      <c r="A48" s="68" t="s">
        <v>27</v>
      </c>
      <c r="B48" s="32" t="s">
        <v>155</v>
      </c>
      <c r="C48" s="6" t="s">
        <v>114</v>
      </c>
      <c r="D48" s="6" t="s">
        <v>100</v>
      </c>
      <c r="E48" s="31">
        <v>1</v>
      </c>
      <c r="F48" s="31">
        <v>1</v>
      </c>
      <c r="G48" s="31">
        <v>1</v>
      </c>
      <c r="H48" s="31">
        <v>0.98509999999999998</v>
      </c>
      <c r="I48" s="31">
        <v>1</v>
      </c>
      <c r="J48" s="51">
        <f>F48-E48</f>
        <v>0</v>
      </c>
      <c r="K48" s="51">
        <f>G48-F48</f>
        <v>0</v>
      </c>
      <c r="L48" s="51">
        <f>H48-G48</f>
        <v>-1.4900000000000024E-2</v>
      </c>
      <c r="M48" s="80">
        <f>I48-H48</f>
        <v>1.4900000000000024E-2</v>
      </c>
      <c r="N48" s="30" t="s">
        <v>161</v>
      </c>
      <c r="O48" s="30"/>
      <c r="P48" s="86"/>
      <c r="Q48" s="28">
        <v>4.8899999999999997</v>
      </c>
      <c r="R48" s="21">
        <v>4.8933333333333335</v>
      </c>
      <c r="S48" s="21">
        <v>4.8099999999999996</v>
      </c>
      <c r="T48" s="21">
        <v>4.83</v>
      </c>
      <c r="U48" s="21">
        <v>4.87</v>
      </c>
      <c r="V48" s="29">
        <f t="shared" si="6"/>
        <v>3.3333333333338544E-3</v>
      </c>
      <c r="W48" s="29">
        <f t="shared" si="2"/>
        <v>-8.3333333333333925E-2</v>
      </c>
      <c r="X48" s="58">
        <f t="shared" si="2"/>
        <v>2.0000000000000462E-2</v>
      </c>
      <c r="Y48" s="75">
        <f t="shared" si="2"/>
        <v>4.0000000000000036E-2</v>
      </c>
      <c r="Z48" s="30"/>
      <c r="AA48" s="30"/>
    </row>
    <row r="49" spans="1:27" ht="51" customHeight="1" thickBot="1" x14ac:dyDescent="0.3">
      <c r="A49" s="68" t="s">
        <v>28</v>
      </c>
      <c r="B49" s="32" t="s">
        <v>75</v>
      </c>
      <c r="C49" s="6" t="s">
        <v>114</v>
      </c>
      <c r="D49" s="6" t="s">
        <v>100</v>
      </c>
      <c r="E49" s="31">
        <v>0.96479999999999999</v>
      </c>
      <c r="F49" s="31" t="s">
        <v>1</v>
      </c>
      <c r="G49" s="31">
        <v>0.96940000000000004</v>
      </c>
      <c r="H49" s="31">
        <v>0.98529999999999995</v>
      </c>
      <c r="I49" s="31">
        <v>0.97330000000000005</v>
      </c>
      <c r="J49" s="51"/>
      <c r="K49" s="51"/>
      <c r="L49" s="51">
        <f>H49-G49</f>
        <v>1.5899999999999914E-2</v>
      </c>
      <c r="M49" s="87">
        <f>I49-H49</f>
        <v>-1.19999999999999E-2</v>
      </c>
      <c r="N49" s="30" t="s">
        <v>161</v>
      </c>
      <c r="O49" s="30"/>
      <c r="P49" s="86"/>
      <c r="Q49" s="28">
        <v>4.62</v>
      </c>
      <c r="R49" s="51" t="s">
        <v>1</v>
      </c>
      <c r="S49" s="21">
        <v>4.67</v>
      </c>
      <c r="T49" s="21">
        <v>4.74</v>
      </c>
      <c r="U49" s="21">
        <v>4.66</v>
      </c>
      <c r="V49" s="29" t="s">
        <v>1</v>
      </c>
      <c r="W49" s="29" t="s">
        <v>1</v>
      </c>
      <c r="X49" s="58">
        <f t="shared" si="2"/>
        <v>7.0000000000000284E-2</v>
      </c>
      <c r="Y49" s="75"/>
      <c r="Z49" s="30"/>
      <c r="AA49" s="30"/>
    </row>
    <row r="50" spans="1:27" s="111" customFormat="1" ht="51" customHeight="1" thickBot="1" x14ac:dyDescent="0.3">
      <c r="A50" s="100" t="s">
        <v>97</v>
      </c>
      <c r="B50" s="101" t="s">
        <v>115</v>
      </c>
      <c r="C50" s="102" t="s">
        <v>114</v>
      </c>
      <c r="D50" s="102" t="s">
        <v>100</v>
      </c>
      <c r="E50" s="123" t="s">
        <v>1</v>
      </c>
      <c r="F50" s="123" t="s">
        <v>1</v>
      </c>
      <c r="G50" s="123" t="s">
        <v>1</v>
      </c>
      <c r="H50" s="123" t="s">
        <v>1</v>
      </c>
      <c r="I50" s="103" t="s">
        <v>170</v>
      </c>
      <c r="J50" s="112" t="s">
        <v>1</v>
      </c>
      <c r="K50" s="112" t="s">
        <v>1</v>
      </c>
      <c r="L50" s="112" t="s">
        <v>1</v>
      </c>
      <c r="M50" s="112" t="s">
        <v>165</v>
      </c>
      <c r="N50" s="124"/>
      <c r="O50" s="124"/>
      <c r="P50" s="106"/>
      <c r="Q50" s="113" t="s">
        <v>1</v>
      </c>
      <c r="R50" s="109">
        <v>4.3999999999999995</v>
      </c>
      <c r="S50" s="109" t="s">
        <v>1</v>
      </c>
      <c r="T50" s="109" t="s">
        <v>1</v>
      </c>
      <c r="U50" s="109" t="s">
        <v>165</v>
      </c>
      <c r="V50" s="110" t="s">
        <v>1</v>
      </c>
      <c r="W50" s="110" t="s">
        <v>1</v>
      </c>
      <c r="X50" s="110" t="s">
        <v>1</v>
      </c>
      <c r="Y50" s="110" t="s">
        <v>165</v>
      </c>
      <c r="Z50" s="108"/>
      <c r="AA50" s="124"/>
    </row>
    <row r="51" spans="1:27" ht="51" customHeight="1" thickBot="1" x14ac:dyDescent="0.3">
      <c r="A51" s="68" t="s">
        <v>98</v>
      </c>
      <c r="B51" s="32" t="s">
        <v>116</v>
      </c>
      <c r="C51" s="6" t="s">
        <v>114</v>
      </c>
      <c r="D51" s="6" t="s">
        <v>100</v>
      </c>
      <c r="E51" s="28" t="s">
        <v>1</v>
      </c>
      <c r="F51" s="24">
        <v>1</v>
      </c>
      <c r="G51" s="24">
        <v>1</v>
      </c>
      <c r="H51" s="24">
        <v>1</v>
      </c>
      <c r="I51" s="15">
        <v>0.93330000000000002</v>
      </c>
      <c r="J51" s="51"/>
      <c r="K51" s="51">
        <f>G51-F51</f>
        <v>0</v>
      </c>
      <c r="L51" s="51">
        <f>H51-G51</f>
        <v>0</v>
      </c>
      <c r="M51" s="80">
        <f>I51-H51</f>
        <v>-6.6699999999999982E-2</v>
      </c>
      <c r="N51" s="27" t="s">
        <v>161</v>
      </c>
      <c r="O51" s="27"/>
      <c r="P51" s="86"/>
      <c r="Q51" s="28" t="s">
        <v>1</v>
      </c>
      <c r="R51" s="21">
        <v>4.8099999999999996</v>
      </c>
      <c r="S51" s="21">
        <v>5</v>
      </c>
      <c r="T51" s="21">
        <v>4.6900000000000004</v>
      </c>
      <c r="U51" s="21">
        <v>4.62</v>
      </c>
      <c r="V51" s="29"/>
      <c r="W51" s="29">
        <f t="shared" si="2"/>
        <v>0.19000000000000039</v>
      </c>
      <c r="X51" s="58">
        <f t="shared" si="2"/>
        <v>-0.30999999999999961</v>
      </c>
      <c r="Y51" s="75">
        <f t="shared" si="2"/>
        <v>-7.0000000000000284E-2</v>
      </c>
      <c r="Z51" s="27"/>
      <c r="AA51" s="27"/>
    </row>
    <row r="52" spans="1:27" s="111" customFormat="1" ht="51" customHeight="1" thickBot="1" x14ac:dyDescent="0.3">
      <c r="A52" s="100" t="s">
        <v>29</v>
      </c>
      <c r="B52" s="101" t="s">
        <v>76</v>
      </c>
      <c r="C52" s="102" t="s">
        <v>114</v>
      </c>
      <c r="D52" s="102" t="s">
        <v>100</v>
      </c>
      <c r="E52" s="103">
        <v>0.96619999999999995</v>
      </c>
      <c r="F52" s="123">
        <v>0.98290598290598286</v>
      </c>
      <c r="G52" s="123">
        <v>0.9909</v>
      </c>
      <c r="H52" s="123">
        <v>0.99019999999999997</v>
      </c>
      <c r="I52" s="103" t="s">
        <v>170</v>
      </c>
      <c r="J52" s="112">
        <f>F52-E52</f>
        <v>1.6705982905982908E-2</v>
      </c>
      <c r="K52" s="112">
        <f>G52-F52</f>
        <v>7.9940170940171473E-3</v>
      </c>
      <c r="L52" s="112">
        <f>H52-G52</f>
        <v>-7.0000000000003393E-4</v>
      </c>
      <c r="M52" s="112" t="s">
        <v>165</v>
      </c>
      <c r="N52" s="106"/>
      <c r="O52" s="106"/>
      <c r="P52" s="106"/>
      <c r="Q52" s="113">
        <v>4.51</v>
      </c>
      <c r="R52" s="109">
        <v>4.7699999999999996</v>
      </c>
      <c r="S52" s="109">
        <v>4.8</v>
      </c>
      <c r="T52" s="109">
        <v>4.78</v>
      </c>
      <c r="U52" s="109" t="s">
        <v>165</v>
      </c>
      <c r="V52" s="110">
        <f t="shared" si="6"/>
        <v>0.25999999999999979</v>
      </c>
      <c r="W52" s="110">
        <f t="shared" si="2"/>
        <v>3.0000000000000249E-2</v>
      </c>
      <c r="X52" s="110">
        <f t="shared" si="2"/>
        <v>-1.9999999999999574E-2</v>
      </c>
      <c r="Y52" s="110" t="s">
        <v>165</v>
      </c>
      <c r="Z52" s="106"/>
      <c r="AA52" s="106"/>
    </row>
    <row r="53" spans="1:27" ht="51" customHeight="1" thickBot="1" x14ac:dyDescent="0.3">
      <c r="A53" s="68" t="s">
        <v>30</v>
      </c>
      <c r="B53" s="32" t="s">
        <v>77</v>
      </c>
      <c r="C53" s="6" t="s">
        <v>114</v>
      </c>
      <c r="D53" s="6" t="s">
        <v>100</v>
      </c>
      <c r="E53" s="28" t="s">
        <v>1</v>
      </c>
      <c r="F53" s="28" t="s">
        <v>1</v>
      </c>
      <c r="G53" s="28" t="s">
        <v>1</v>
      </c>
      <c r="H53" s="43" t="s">
        <v>1</v>
      </c>
      <c r="I53" s="72" t="s">
        <v>168</v>
      </c>
      <c r="J53" s="51" t="s">
        <v>1</v>
      </c>
      <c r="K53" s="51" t="s">
        <v>1</v>
      </c>
      <c r="L53" s="51" t="s">
        <v>1</v>
      </c>
      <c r="M53" s="70"/>
      <c r="N53" s="27"/>
      <c r="O53" s="27"/>
      <c r="P53" s="86" t="s">
        <v>168</v>
      </c>
      <c r="Q53" s="28" t="s">
        <v>1</v>
      </c>
      <c r="R53" s="21" t="s">
        <v>1</v>
      </c>
      <c r="S53" s="21" t="s">
        <v>1</v>
      </c>
      <c r="T53" s="21" t="s">
        <v>1</v>
      </c>
      <c r="U53" s="21"/>
      <c r="V53" s="29" t="s">
        <v>1</v>
      </c>
      <c r="W53" s="29" t="s">
        <v>1</v>
      </c>
      <c r="X53" s="47" t="s">
        <v>1</v>
      </c>
      <c r="Y53" s="75"/>
      <c r="Z53" s="27"/>
      <c r="AA53" s="27"/>
    </row>
    <row r="54" spans="1:27" ht="51" customHeight="1" thickBot="1" x14ac:dyDescent="0.3">
      <c r="A54" s="68" t="s">
        <v>31</v>
      </c>
      <c r="B54" s="32" t="s">
        <v>78</v>
      </c>
      <c r="C54" s="6" t="s">
        <v>114</v>
      </c>
      <c r="D54" s="6" t="s">
        <v>100</v>
      </c>
      <c r="E54" s="28" t="s">
        <v>1</v>
      </c>
      <c r="F54" s="28" t="s">
        <v>1</v>
      </c>
      <c r="G54" s="28" t="s">
        <v>1</v>
      </c>
      <c r="H54" s="43" t="s">
        <v>1</v>
      </c>
      <c r="I54" s="72" t="s">
        <v>168</v>
      </c>
      <c r="J54" s="51" t="s">
        <v>1</v>
      </c>
      <c r="K54" s="51" t="s">
        <v>1</v>
      </c>
      <c r="L54" s="51" t="s">
        <v>1</v>
      </c>
      <c r="M54" s="70"/>
      <c r="N54" s="27"/>
      <c r="O54" s="27"/>
      <c r="P54" s="86" t="s">
        <v>168</v>
      </c>
      <c r="Q54" s="28" t="s">
        <v>1</v>
      </c>
      <c r="R54" s="21" t="s">
        <v>1</v>
      </c>
      <c r="S54" s="21" t="s">
        <v>1</v>
      </c>
      <c r="T54" s="21" t="s">
        <v>1</v>
      </c>
      <c r="U54" s="21"/>
      <c r="V54" s="29" t="s">
        <v>1</v>
      </c>
      <c r="W54" s="29" t="s">
        <v>1</v>
      </c>
      <c r="X54" s="47" t="s">
        <v>1</v>
      </c>
      <c r="Y54" s="75"/>
      <c r="Z54" s="27"/>
      <c r="AA54" s="27"/>
    </row>
    <row r="55" spans="1:27" ht="51" customHeight="1" thickBot="1" x14ac:dyDescent="0.3">
      <c r="A55" s="68" t="s">
        <v>32</v>
      </c>
      <c r="B55" s="32" t="s">
        <v>79</v>
      </c>
      <c r="C55" s="6" t="s">
        <v>114</v>
      </c>
      <c r="D55" s="6" t="s">
        <v>100</v>
      </c>
      <c r="E55" s="28" t="s">
        <v>1</v>
      </c>
      <c r="F55" s="15">
        <v>0.9157303370786517</v>
      </c>
      <c r="G55" s="15">
        <v>0.90459999999999996</v>
      </c>
      <c r="H55" s="15" t="s">
        <v>1</v>
      </c>
      <c r="I55" s="85" t="s">
        <v>168</v>
      </c>
      <c r="J55" s="51" t="s">
        <v>1</v>
      </c>
      <c r="K55" s="51">
        <f>G55-F55</f>
        <v>-1.1130337078651742E-2</v>
      </c>
      <c r="L55" s="51" t="s">
        <v>1</v>
      </c>
      <c r="M55" s="70"/>
      <c r="N55" s="30"/>
      <c r="O55" s="27" t="s">
        <v>1</v>
      </c>
      <c r="P55" s="86" t="s">
        <v>168</v>
      </c>
      <c r="Q55" s="28" t="s">
        <v>1</v>
      </c>
      <c r="R55" s="21">
        <v>4.2303370786516856</v>
      </c>
      <c r="S55" s="21">
        <v>4.24</v>
      </c>
      <c r="T55" s="21" t="s">
        <v>1</v>
      </c>
      <c r="U55" s="21"/>
      <c r="V55" s="29" t="s">
        <v>1</v>
      </c>
      <c r="W55" s="29">
        <f t="shared" si="2"/>
        <v>9.6629213483145904E-3</v>
      </c>
      <c r="X55" s="47" t="s">
        <v>1</v>
      </c>
      <c r="Y55" s="75"/>
      <c r="Z55" s="27"/>
      <c r="AA55" s="27"/>
    </row>
    <row r="56" spans="1:27" s="111" customFormat="1" ht="51" customHeight="1" thickBot="1" x14ac:dyDescent="0.3">
      <c r="A56" s="100" t="s">
        <v>33</v>
      </c>
      <c r="B56" s="101" t="s">
        <v>80</v>
      </c>
      <c r="C56" s="102" t="s">
        <v>114</v>
      </c>
      <c r="D56" s="102" t="s">
        <v>100</v>
      </c>
      <c r="E56" s="103">
        <v>1</v>
      </c>
      <c r="F56" s="103">
        <v>0.88235294117647056</v>
      </c>
      <c r="G56" s="103" t="s">
        <v>1</v>
      </c>
      <c r="H56" s="103">
        <v>0.95179999999999998</v>
      </c>
      <c r="I56" s="103" t="s">
        <v>170</v>
      </c>
      <c r="J56" s="112">
        <f>F56-E56</f>
        <v>-0.11764705882352944</v>
      </c>
      <c r="K56" s="112" t="s">
        <v>1</v>
      </c>
      <c r="L56" s="112"/>
      <c r="M56" s="112"/>
      <c r="N56" s="106"/>
      <c r="O56" s="106"/>
      <c r="P56" s="106"/>
      <c r="Q56" s="113">
        <v>4.83</v>
      </c>
      <c r="R56" s="109">
        <v>4.25</v>
      </c>
      <c r="S56" s="109" t="s">
        <v>1</v>
      </c>
      <c r="T56" s="109">
        <v>4.4800000000000004</v>
      </c>
      <c r="U56" s="109"/>
      <c r="V56" s="110">
        <f t="shared" si="6"/>
        <v>-0.58000000000000007</v>
      </c>
      <c r="W56" s="110" t="s">
        <v>1</v>
      </c>
      <c r="X56" s="110" t="s">
        <v>1</v>
      </c>
      <c r="Y56" s="110" t="s">
        <v>165</v>
      </c>
      <c r="Z56" s="106"/>
      <c r="AA56" s="106"/>
    </row>
    <row r="57" spans="1:27" s="111" customFormat="1" ht="66" customHeight="1" thickBot="1" x14ac:dyDescent="0.3">
      <c r="A57" s="114" t="s">
        <v>34</v>
      </c>
      <c r="B57" s="102" t="s">
        <v>81</v>
      </c>
      <c r="C57" s="102" t="s">
        <v>114</v>
      </c>
      <c r="D57" s="102" t="s">
        <v>100</v>
      </c>
      <c r="E57" s="115" t="s">
        <v>1</v>
      </c>
      <c r="F57" s="116">
        <v>1</v>
      </c>
      <c r="G57" s="116">
        <v>0.92589999999999995</v>
      </c>
      <c r="H57" s="117">
        <v>1</v>
      </c>
      <c r="I57" s="103" t="s">
        <v>170</v>
      </c>
      <c r="J57" s="118" t="s">
        <v>1</v>
      </c>
      <c r="K57" s="118">
        <f t="shared" ref="K57:L59" si="12">G57-F57</f>
        <v>-7.4100000000000055E-2</v>
      </c>
      <c r="L57" s="118">
        <f t="shared" si="12"/>
        <v>7.4100000000000055E-2</v>
      </c>
      <c r="M57" s="118" t="s">
        <v>165</v>
      </c>
      <c r="N57" s="106"/>
      <c r="O57" s="119"/>
      <c r="P57" s="106"/>
      <c r="Q57" s="113" t="s">
        <v>1</v>
      </c>
      <c r="R57" s="120">
        <v>4.7</v>
      </c>
      <c r="S57" s="120">
        <v>4.63</v>
      </c>
      <c r="T57" s="120">
        <v>4.67</v>
      </c>
      <c r="U57" s="120"/>
      <c r="V57" s="121"/>
      <c r="W57" s="121">
        <f t="shared" si="2"/>
        <v>-7.0000000000000284E-2</v>
      </c>
      <c r="X57" s="121">
        <f t="shared" si="2"/>
        <v>4.0000000000000036E-2</v>
      </c>
      <c r="Y57" s="121" t="s">
        <v>165</v>
      </c>
      <c r="Z57" s="122"/>
      <c r="AA57" s="122"/>
    </row>
    <row r="58" spans="1:27" ht="51" customHeight="1" thickBot="1" x14ac:dyDescent="0.3">
      <c r="A58" s="68" t="s">
        <v>35</v>
      </c>
      <c r="B58" s="32" t="s">
        <v>82</v>
      </c>
      <c r="C58" s="6" t="s">
        <v>166</v>
      </c>
      <c r="D58" s="6" t="s">
        <v>166</v>
      </c>
      <c r="E58" s="31"/>
      <c r="F58" s="31">
        <v>0.98499999999999999</v>
      </c>
      <c r="G58" s="31">
        <v>0.997</v>
      </c>
      <c r="H58" s="31">
        <v>0.98360000000000003</v>
      </c>
      <c r="I58" s="31">
        <v>0.99829999999999997</v>
      </c>
      <c r="J58" s="51"/>
      <c r="K58" s="51">
        <f t="shared" si="12"/>
        <v>1.2000000000000011E-2</v>
      </c>
      <c r="L58" s="51">
        <f t="shared" si="12"/>
        <v>-1.3399999999999967E-2</v>
      </c>
      <c r="M58" s="87">
        <f>I58-H58</f>
        <v>1.4699999999999935E-2</v>
      </c>
      <c r="N58" s="30" t="s">
        <v>161</v>
      </c>
      <c r="O58" s="30"/>
      <c r="P58" s="71"/>
      <c r="Q58" s="28">
        <v>4.66</v>
      </c>
      <c r="R58" s="21">
        <v>4.8499999999999996</v>
      </c>
      <c r="S58" s="21">
        <v>4.91</v>
      </c>
      <c r="T58" s="21">
        <v>4.87</v>
      </c>
      <c r="U58" s="21">
        <v>4.95</v>
      </c>
      <c r="V58" s="29">
        <f t="shared" si="6"/>
        <v>0.1899999999999995</v>
      </c>
      <c r="W58" s="29">
        <f t="shared" si="2"/>
        <v>6.0000000000000497E-2</v>
      </c>
      <c r="X58" s="61">
        <f t="shared" si="2"/>
        <v>-4.0000000000000036E-2</v>
      </c>
      <c r="Y58" s="75">
        <f t="shared" si="2"/>
        <v>8.0000000000000071E-2</v>
      </c>
      <c r="Z58" s="30"/>
      <c r="AA58" s="30" t="s">
        <v>165</v>
      </c>
    </row>
    <row r="59" spans="1:27" ht="51" customHeight="1" thickBot="1" x14ac:dyDescent="0.3">
      <c r="A59" s="68" t="s">
        <v>36</v>
      </c>
      <c r="B59" s="32" t="s">
        <v>83</v>
      </c>
      <c r="C59" s="6" t="s">
        <v>101</v>
      </c>
      <c r="D59" s="6" t="s">
        <v>101</v>
      </c>
      <c r="E59" s="12">
        <v>0.997</v>
      </c>
      <c r="F59" s="12">
        <v>0.99526066350710896</v>
      </c>
      <c r="G59" s="12">
        <v>0.98150000000000004</v>
      </c>
      <c r="H59" s="12">
        <v>0.99629999999999996</v>
      </c>
      <c r="I59" s="12">
        <v>0.99080000000000001</v>
      </c>
      <c r="J59" s="51">
        <f>F59-E59</f>
        <v>-1.7393364928910415E-3</v>
      </c>
      <c r="K59" s="51">
        <f t="shared" si="12"/>
        <v>-1.3760663507108917E-2</v>
      </c>
      <c r="L59" s="51">
        <f t="shared" si="12"/>
        <v>1.4799999999999924E-2</v>
      </c>
      <c r="M59" s="70"/>
      <c r="N59" s="30" t="s">
        <v>161</v>
      </c>
      <c r="O59" s="41" t="s">
        <v>1</v>
      </c>
      <c r="P59" s="41" t="s">
        <v>165</v>
      </c>
      <c r="Q59" s="8">
        <v>4.91</v>
      </c>
      <c r="R59" s="21">
        <v>4.8988941548183256</v>
      </c>
      <c r="S59" s="21">
        <v>4.8499999999999996</v>
      </c>
      <c r="T59" s="21">
        <v>4.8499999999999996</v>
      </c>
      <c r="U59" s="21">
        <v>4.91</v>
      </c>
      <c r="V59" s="29">
        <f t="shared" si="6"/>
        <v>-1.1105845181674567E-2</v>
      </c>
      <c r="W59" s="29">
        <f t="shared" si="2"/>
        <v>-4.889415481832593E-2</v>
      </c>
      <c r="X59" s="57">
        <f t="shared" si="2"/>
        <v>0</v>
      </c>
      <c r="Y59" s="75">
        <f t="shared" si="2"/>
        <v>6.0000000000000497E-2</v>
      </c>
      <c r="Z59" s="30" t="s">
        <v>165</v>
      </c>
      <c r="AA59" s="30" t="s">
        <v>1</v>
      </c>
    </row>
    <row r="60" spans="1:27" ht="51" customHeight="1" thickBot="1" x14ac:dyDescent="0.3">
      <c r="A60" s="68" t="s">
        <v>37</v>
      </c>
      <c r="B60" s="32" t="s">
        <v>84</v>
      </c>
      <c r="C60" s="6" t="s">
        <v>117</v>
      </c>
      <c r="D60" s="6" t="s">
        <v>117</v>
      </c>
      <c r="E60" s="38"/>
      <c r="F60" s="14"/>
      <c r="G60" s="38">
        <v>92.43</v>
      </c>
      <c r="H60" s="43">
        <v>92.43</v>
      </c>
      <c r="I60" s="15">
        <v>0.92430000000000001</v>
      </c>
      <c r="J60" s="51"/>
      <c r="K60" s="51"/>
      <c r="L60" s="51">
        <f t="shared" ref="L60:M69" si="13">H60-G60</f>
        <v>0</v>
      </c>
      <c r="M60" s="70"/>
      <c r="N60" s="27" t="s">
        <v>161</v>
      </c>
      <c r="O60" s="27" t="s">
        <v>148</v>
      </c>
      <c r="P60" s="74" t="s">
        <v>148</v>
      </c>
      <c r="Q60" s="28" t="s">
        <v>1</v>
      </c>
      <c r="R60" s="21"/>
      <c r="S60" s="21">
        <v>3.92</v>
      </c>
      <c r="T60" s="21">
        <v>3.92</v>
      </c>
      <c r="U60" s="21">
        <v>3.92</v>
      </c>
      <c r="V60" s="29"/>
      <c r="W60" s="29"/>
      <c r="X60" s="47"/>
      <c r="Y60" s="75"/>
      <c r="Z60" s="27"/>
      <c r="AA60" s="27"/>
    </row>
    <row r="61" spans="1:27" ht="51" customHeight="1" thickBot="1" x14ac:dyDescent="0.3">
      <c r="A61" s="68" t="s">
        <v>38</v>
      </c>
      <c r="B61" s="32" t="s">
        <v>85</v>
      </c>
      <c r="C61" s="6" t="s">
        <v>117</v>
      </c>
      <c r="D61" s="6" t="s">
        <v>117</v>
      </c>
      <c r="E61" s="14">
        <v>0.92</v>
      </c>
      <c r="F61" s="14">
        <v>0.94</v>
      </c>
      <c r="G61" s="12">
        <v>0.92759999999999998</v>
      </c>
      <c r="H61" s="12">
        <v>0.91369999999999996</v>
      </c>
      <c r="I61" s="12" t="s">
        <v>174</v>
      </c>
      <c r="J61" s="51">
        <f t="shared" ref="J61:K66" si="14">F61-E61</f>
        <v>1.9999999999999907E-2</v>
      </c>
      <c r="K61" s="51">
        <f t="shared" si="14"/>
        <v>-1.2399999999999967E-2</v>
      </c>
      <c r="L61" s="51">
        <f t="shared" si="13"/>
        <v>-1.3900000000000023E-2</v>
      </c>
      <c r="M61" s="70" t="s">
        <v>174</v>
      </c>
      <c r="N61" s="30"/>
      <c r="O61" s="11" t="s">
        <v>120</v>
      </c>
      <c r="P61" s="11" t="s">
        <v>120</v>
      </c>
      <c r="Q61" s="28">
        <v>4.7</v>
      </c>
      <c r="R61" s="21">
        <v>4.5999999999999996</v>
      </c>
      <c r="S61" s="21">
        <v>4.2300000000000004</v>
      </c>
      <c r="T61" s="21">
        <v>4.2</v>
      </c>
      <c r="U61" s="21" t="s">
        <v>174</v>
      </c>
      <c r="V61" s="29">
        <f t="shared" si="6"/>
        <v>-0.10000000000000053</v>
      </c>
      <c r="W61" s="29">
        <f t="shared" si="2"/>
        <v>-0.36999999999999922</v>
      </c>
      <c r="X61" s="60">
        <f t="shared" si="2"/>
        <v>-3.0000000000000249E-2</v>
      </c>
      <c r="Y61" s="75" t="s">
        <v>174</v>
      </c>
      <c r="Z61" s="27"/>
      <c r="AA61" s="27"/>
    </row>
    <row r="62" spans="1:27" ht="51" customHeight="1" thickBot="1" x14ac:dyDescent="0.3">
      <c r="A62" s="68" t="s">
        <v>39</v>
      </c>
      <c r="B62" s="32" t="s">
        <v>86</v>
      </c>
      <c r="C62" s="6" t="s">
        <v>117</v>
      </c>
      <c r="D62" s="6" t="s">
        <v>117</v>
      </c>
      <c r="E62" s="31">
        <v>0.86670000000000003</v>
      </c>
      <c r="F62" s="31">
        <v>0.85680000000000001</v>
      </c>
      <c r="G62" s="12">
        <v>0.96389999999999998</v>
      </c>
      <c r="H62" s="12">
        <v>0.94989999999999997</v>
      </c>
      <c r="I62" s="12">
        <v>0.96609999999999996</v>
      </c>
      <c r="J62" s="51">
        <f t="shared" si="14"/>
        <v>-9.9000000000000199E-3</v>
      </c>
      <c r="K62" s="51">
        <f t="shared" si="14"/>
        <v>0.10709999999999997</v>
      </c>
      <c r="L62" s="51">
        <f t="shared" si="13"/>
        <v>-1.4000000000000012E-2</v>
      </c>
      <c r="M62" s="87">
        <f t="shared" si="13"/>
        <v>1.6199999999999992E-2</v>
      </c>
      <c r="N62" s="30" t="s">
        <v>158</v>
      </c>
      <c r="O62" s="11" t="s">
        <v>140</v>
      </c>
      <c r="P62" s="11" t="s">
        <v>120</v>
      </c>
      <c r="Q62" s="28">
        <v>4.33</v>
      </c>
      <c r="R62" s="21">
        <v>4.2840000000000007</v>
      </c>
      <c r="S62" s="21">
        <v>4.09</v>
      </c>
      <c r="T62" s="21">
        <v>4.09</v>
      </c>
      <c r="U62" s="21">
        <v>4.1900000000000004</v>
      </c>
      <c r="V62" s="29">
        <f t="shared" si="6"/>
        <v>-4.5999999999999375E-2</v>
      </c>
      <c r="W62" s="29">
        <f t="shared" si="2"/>
        <v>-0.19400000000000084</v>
      </c>
      <c r="X62" s="60">
        <f t="shared" si="2"/>
        <v>0</v>
      </c>
      <c r="Y62" s="75">
        <f t="shared" si="2"/>
        <v>0.10000000000000053</v>
      </c>
      <c r="Z62" s="27"/>
      <c r="AA62" s="27"/>
    </row>
    <row r="63" spans="1:27" ht="51" customHeight="1" thickBot="1" x14ac:dyDescent="0.3">
      <c r="A63" s="68" t="s">
        <v>40</v>
      </c>
      <c r="B63" s="32" t="s">
        <v>87</v>
      </c>
      <c r="C63" s="6" t="s">
        <v>118</v>
      </c>
      <c r="D63" s="6" t="s">
        <v>100</v>
      </c>
      <c r="E63" s="31">
        <v>0.95</v>
      </c>
      <c r="F63" s="31">
        <v>0.95205479452054798</v>
      </c>
      <c r="G63" s="12">
        <v>0.91669999999999996</v>
      </c>
      <c r="H63" s="12">
        <v>0.84840000000000004</v>
      </c>
      <c r="I63" s="12">
        <v>1</v>
      </c>
      <c r="J63" s="51">
        <f t="shared" si="14"/>
        <v>2.05479452054802E-3</v>
      </c>
      <c r="K63" s="51">
        <f t="shared" si="14"/>
        <v>-3.5354794520548016E-2</v>
      </c>
      <c r="L63" s="51">
        <f t="shared" si="13"/>
        <v>-6.8299999999999916E-2</v>
      </c>
      <c r="M63" s="80">
        <f t="shared" si="13"/>
        <v>0.15159999999999996</v>
      </c>
      <c r="N63" s="30" t="s">
        <v>158</v>
      </c>
      <c r="O63" s="36" t="s">
        <v>120</v>
      </c>
      <c r="P63" s="86" t="s">
        <v>183</v>
      </c>
      <c r="Q63" s="27">
        <v>4.5</v>
      </c>
      <c r="R63" s="21">
        <v>4.5199999999999996</v>
      </c>
      <c r="S63" s="21">
        <v>4.42</v>
      </c>
      <c r="T63" s="21">
        <v>4.33</v>
      </c>
      <c r="U63" s="21">
        <v>4.67</v>
      </c>
      <c r="V63" s="29">
        <f t="shared" si="6"/>
        <v>1.9999999999999574E-2</v>
      </c>
      <c r="W63" s="29">
        <f t="shared" si="2"/>
        <v>-9.9999999999999645E-2</v>
      </c>
      <c r="X63" s="54">
        <f t="shared" si="2"/>
        <v>-8.9999999999999858E-2</v>
      </c>
      <c r="Y63" s="75">
        <f t="shared" si="2"/>
        <v>0.33999999999999986</v>
      </c>
      <c r="Z63" s="30"/>
      <c r="AA63" s="36"/>
    </row>
    <row r="64" spans="1:27" ht="51" customHeight="1" thickBot="1" x14ac:dyDescent="0.3">
      <c r="A64" s="68" t="s">
        <v>41</v>
      </c>
      <c r="B64" s="32" t="s">
        <v>88</v>
      </c>
      <c r="C64" s="6" t="s">
        <v>118</v>
      </c>
      <c r="D64" s="6" t="s">
        <v>100</v>
      </c>
      <c r="E64" s="31">
        <v>0.97499999999999998</v>
      </c>
      <c r="F64" s="31">
        <v>0.93200000000000005</v>
      </c>
      <c r="G64" s="12">
        <v>1</v>
      </c>
      <c r="H64" s="12">
        <v>0.96660000000000001</v>
      </c>
      <c r="I64" s="12">
        <v>1</v>
      </c>
      <c r="J64" s="51">
        <f t="shared" si="14"/>
        <v>-4.2999999999999927E-2</v>
      </c>
      <c r="K64" s="51">
        <f t="shared" si="14"/>
        <v>6.7999999999999949E-2</v>
      </c>
      <c r="L64" s="51">
        <f t="shared" si="13"/>
        <v>-3.3399999999999985E-2</v>
      </c>
      <c r="M64" s="80">
        <f t="shared" si="13"/>
        <v>3.3399999999999985E-2</v>
      </c>
      <c r="N64" s="81" t="s">
        <v>158</v>
      </c>
      <c r="O64" s="36" t="s">
        <v>120</v>
      </c>
      <c r="P64" s="86" t="s">
        <v>183</v>
      </c>
      <c r="Q64" s="27">
        <v>4.58</v>
      </c>
      <c r="R64" s="21">
        <v>4.3899999999999997</v>
      </c>
      <c r="S64" s="21">
        <v>4.75</v>
      </c>
      <c r="T64" s="21">
        <v>4.67</v>
      </c>
      <c r="U64" s="21">
        <v>4.67</v>
      </c>
      <c r="V64" s="29">
        <f t="shared" si="6"/>
        <v>-0.19000000000000039</v>
      </c>
      <c r="W64" s="29">
        <f t="shared" si="2"/>
        <v>0.36000000000000032</v>
      </c>
      <c r="X64" s="54">
        <f t="shared" si="2"/>
        <v>-8.0000000000000071E-2</v>
      </c>
      <c r="Y64" s="75">
        <f t="shared" si="2"/>
        <v>0</v>
      </c>
      <c r="Z64" s="30"/>
      <c r="AA64" s="36"/>
    </row>
    <row r="65" spans="1:27" s="111" customFormat="1" ht="51" customHeight="1" thickBot="1" x14ac:dyDescent="0.3">
      <c r="A65" s="100" t="s">
        <v>42</v>
      </c>
      <c r="B65" s="101" t="s">
        <v>89</v>
      </c>
      <c r="C65" s="102" t="s">
        <v>169</v>
      </c>
      <c r="D65" s="102" t="s">
        <v>100</v>
      </c>
      <c r="E65" s="103">
        <v>0.91220000000000001</v>
      </c>
      <c r="F65" s="103">
        <v>0.96719999999999995</v>
      </c>
      <c r="G65" s="104">
        <v>0.95279999999999998</v>
      </c>
      <c r="H65" s="104">
        <v>0.92310000000000003</v>
      </c>
      <c r="I65" s="104" t="s">
        <v>170</v>
      </c>
      <c r="J65" s="112">
        <f t="shared" si="14"/>
        <v>5.4999999999999938E-2</v>
      </c>
      <c r="K65" s="112">
        <f t="shared" si="14"/>
        <v>-1.4399999999999968E-2</v>
      </c>
      <c r="L65" s="112">
        <f t="shared" si="13"/>
        <v>-2.9699999999999949E-2</v>
      </c>
      <c r="M65" s="104" t="s">
        <v>165</v>
      </c>
      <c r="N65" s="106"/>
      <c r="O65" s="106" t="s">
        <v>120</v>
      </c>
      <c r="P65" s="106" t="s">
        <v>120</v>
      </c>
      <c r="Q65" s="108">
        <v>4.21</v>
      </c>
      <c r="R65" s="109">
        <v>4.43</v>
      </c>
      <c r="S65" s="109">
        <v>4.3499999999999996</v>
      </c>
      <c r="T65" s="109">
        <v>4.34</v>
      </c>
      <c r="U65" s="104" t="s">
        <v>170</v>
      </c>
      <c r="V65" s="110">
        <f t="shared" si="6"/>
        <v>0.21999999999999975</v>
      </c>
      <c r="W65" s="110">
        <f t="shared" si="2"/>
        <v>-8.0000000000000071E-2</v>
      </c>
      <c r="X65" s="110">
        <f t="shared" si="2"/>
        <v>-9.9999999999997868E-3</v>
      </c>
      <c r="Y65" s="104" t="s">
        <v>165</v>
      </c>
      <c r="Z65" s="106"/>
      <c r="AA65" s="106"/>
    </row>
    <row r="66" spans="1:27" s="111" customFormat="1" ht="51" customHeight="1" thickBot="1" x14ac:dyDescent="0.3">
      <c r="A66" s="100" t="s">
        <v>43</v>
      </c>
      <c r="B66" s="101" t="s">
        <v>90</v>
      </c>
      <c r="C66" s="102" t="s">
        <v>169</v>
      </c>
      <c r="D66" s="102" t="s">
        <v>100</v>
      </c>
      <c r="E66" s="103">
        <v>1</v>
      </c>
      <c r="F66" s="103">
        <v>1</v>
      </c>
      <c r="G66" s="104">
        <v>1</v>
      </c>
      <c r="H66" s="104">
        <v>1</v>
      </c>
      <c r="I66" s="104" t="s">
        <v>170</v>
      </c>
      <c r="J66" s="112">
        <f t="shared" si="14"/>
        <v>0</v>
      </c>
      <c r="K66" s="112">
        <f t="shared" si="14"/>
        <v>0</v>
      </c>
      <c r="L66" s="112">
        <f t="shared" si="13"/>
        <v>0</v>
      </c>
      <c r="M66" s="104" t="s">
        <v>165</v>
      </c>
      <c r="N66" s="106"/>
      <c r="O66" s="106" t="s">
        <v>120</v>
      </c>
      <c r="P66" s="106" t="s">
        <v>120</v>
      </c>
      <c r="Q66" s="108">
        <v>4.83</v>
      </c>
      <c r="R66" s="109">
        <v>4.8</v>
      </c>
      <c r="S66" s="109">
        <v>4.58</v>
      </c>
      <c r="T66" s="109">
        <v>4.57</v>
      </c>
      <c r="U66" s="104" t="s">
        <v>170</v>
      </c>
      <c r="V66" s="110">
        <f t="shared" si="6"/>
        <v>-3.0000000000000249E-2</v>
      </c>
      <c r="W66" s="110">
        <f t="shared" si="2"/>
        <v>-0.21999999999999975</v>
      </c>
      <c r="X66" s="110">
        <f t="shared" si="2"/>
        <v>-9.9999999999997868E-3</v>
      </c>
      <c r="Y66" s="104" t="s">
        <v>165</v>
      </c>
      <c r="Z66" s="106"/>
      <c r="AA66" s="106"/>
    </row>
    <row r="67" spans="1:27" ht="51" customHeight="1" thickBot="1" x14ac:dyDescent="0.3">
      <c r="A67" s="68" t="s">
        <v>44</v>
      </c>
      <c r="B67" s="32" t="s">
        <v>91</v>
      </c>
      <c r="C67" s="6" t="s">
        <v>109</v>
      </c>
      <c r="D67" s="6" t="s">
        <v>109</v>
      </c>
      <c r="E67" s="28"/>
      <c r="F67" s="15">
        <v>0.99137931034482762</v>
      </c>
      <c r="G67" s="12">
        <v>0.93330000000000002</v>
      </c>
      <c r="H67" s="12">
        <v>1</v>
      </c>
      <c r="I67" s="90">
        <v>0.97399999999999998</v>
      </c>
      <c r="J67" s="51"/>
      <c r="K67" s="51">
        <f>G67-F67</f>
        <v>-5.8079310344827606E-2</v>
      </c>
      <c r="L67" s="51">
        <f t="shared" si="13"/>
        <v>6.6699999999999982E-2</v>
      </c>
      <c r="M67" s="70"/>
      <c r="N67" s="27" t="s">
        <v>158</v>
      </c>
      <c r="O67" s="27" t="s">
        <v>153</v>
      </c>
      <c r="P67" s="74" t="s">
        <v>153</v>
      </c>
      <c r="Q67" s="8">
        <v>4.26</v>
      </c>
      <c r="R67" s="21">
        <v>4.41</v>
      </c>
      <c r="S67" s="21">
        <v>4.33</v>
      </c>
      <c r="T67" s="21">
        <v>4.6100000000000003</v>
      </c>
      <c r="U67" s="21">
        <v>4.7</v>
      </c>
      <c r="V67" s="29">
        <f t="shared" si="6"/>
        <v>0.15000000000000036</v>
      </c>
      <c r="W67" s="29">
        <f t="shared" si="2"/>
        <v>-8.0000000000000071E-2</v>
      </c>
      <c r="X67" s="56">
        <f t="shared" si="2"/>
        <v>0.28000000000000025</v>
      </c>
      <c r="Y67" s="75">
        <f t="shared" si="2"/>
        <v>8.9999999999999858E-2</v>
      </c>
      <c r="Z67" s="74" t="s">
        <v>154</v>
      </c>
      <c r="AA67" s="27"/>
    </row>
    <row r="68" spans="1:27" ht="51" customHeight="1" thickBot="1" x14ac:dyDescent="0.3">
      <c r="A68" s="68" t="s">
        <v>45</v>
      </c>
      <c r="B68" s="32" t="s">
        <v>92</v>
      </c>
      <c r="C68" s="6" t="s">
        <v>109</v>
      </c>
      <c r="D68" s="6" t="s">
        <v>109</v>
      </c>
      <c r="E68" s="28"/>
      <c r="F68" s="15">
        <v>0.90625</v>
      </c>
      <c r="G68" s="12">
        <v>0.9375</v>
      </c>
      <c r="H68" s="12">
        <v>1</v>
      </c>
      <c r="I68" s="90">
        <v>1</v>
      </c>
      <c r="J68" s="51"/>
      <c r="K68" s="51">
        <f>G68-F68</f>
        <v>3.125E-2</v>
      </c>
      <c r="L68" s="51">
        <f t="shared" si="13"/>
        <v>6.25E-2</v>
      </c>
      <c r="M68" s="70"/>
      <c r="N68" s="74" t="s">
        <v>158</v>
      </c>
      <c r="O68" s="66" t="s">
        <v>153</v>
      </c>
      <c r="P68" s="74" t="s">
        <v>153</v>
      </c>
      <c r="Q68" s="8">
        <v>3.88</v>
      </c>
      <c r="R68" s="21">
        <v>3.85</v>
      </c>
      <c r="S68" s="21">
        <v>4.4400000000000004</v>
      </c>
      <c r="T68" s="21">
        <v>4.09</v>
      </c>
      <c r="U68" s="21">
        <v>4.43</v>
      </c>
      <c r="V68" s="29">
        <f t="shared" si="6"/>
        <v>-2.9999999999999805E-2</v>
      </c>
      <c r="W68" s="29">
        <f t="shared" si="2"/>
        <v>0.5900000000000003</v>
      </c>
      <c r="X68" s="56">
        <f t="shared" si="2"/>
        <v>-0.35000000000000053</v>
      </c>
      <c r="Y68" s="75">
        <f t="shared" si="2"/>
        <v>0.33999999999999986</v>
      </c>
      <c r="Z68" s="66" t="s">
        <v>154</v>
      </c>
      <c r="AA68" s="74"/>
    </row>
    <row r="69" spans="1:27" ht="51" customHeight="1" thickBot="1" x14ac:dyDescent="0.3">
      <c r="A69" s="68" t="s">
        <v>46</v>
      </c>
      <c r="B69" s="32" t="s">
        <v>93</v>
      </c>
      <c r="C69" s="6" t="s">
        <v>109</v>
      </c>
      <c r="D69" s="6" t="s">
        <v>109</v>
      </c>
      <c r="E69" s="28"/>
      <c r="F69" s="15">
        <v>0.95402802101576178</v>
      </c>
      <c r="G69" s="39">
        <v>0.93900000000000006</v>
      </c>
      <c r="H69" s="39">
        <v>0.9829</v>
      </c>
      <c r="I69" s="90">
        <v>0.97529999999999994</v>
      </c>
      <c r="J69" s="51"/>
      <c r="K69" s="51">
        <f>G69-F69</f>
        <v>-1.5028021015761728E-2</v>
      </c>
      <c r="L69" s="51">
        <f t="shared" si="13"/>
        <v>4.3899999999999939E-2</v>
      </c>
      <c r="M69" s="87">
        <f t="shared" si="13"/>
        <v>-7.6000000000000512E-3</v>
      </c>
      <c r="N69" s="74" t="s">
        <v>158</v>
      </c>
      <c r="O69" s="66" t="s">
        <v>153</v>
      </c>
      <c r="P69" s="74" t="s">
        <v>167</v>
      </c>
      <c r="Q69" s="8">
        <v>4.46</v>
      </c>
      <c r="R69" s="21">
        <v>4.47</v>
      </c>
      <c r="S69" s="21">
        <v>4.5199999999999996</v>
      </c>
      <c r="T69" s="21">
        <v>4.72</v>
      </c>
      <c r="U69" s="21">
        <v>4.74</v>
      </c>
      <c r="V69" s="29">
        <f t="shared" si="6"/>
        <v>9.9999999999997868E-3</v>
      </c>
      <c r="W69" s="29">
        <f t="shared" si="2"/>
        <v>4.9999999999999822E-2</v>
      </c>
      <c r="X69" s="56">
        <f t="shared" si="2"/>
        <v>0.20000000000000018</v>
      </c>
      <c r="Y69" s="75">
        <f t="shared" si="2"/>
        <v>2.0000000000000462E-2</v>
      </c>
      <c r="Z69" s="66" t="s">
        <v>154</v>
      </c>
      <c r="AA69" s="74"/>
    </row>
    <row r="70" spans="1:27" ht="51" customHeight="1" thickBot="1" x14ac:dyDescent="0.3">
      <c r="A70" s="68" t="s">
        <v>47</v>
      </c>
      <c r="B70" s="32" t="s">
        <v>94</v>
      </c>
      <c r="C70" s="6" t="s">
        <v>109</v>
      </c>
      <c r="D70" s="6" t="s">
        <v>109</v>
      </c>
      <c r="E70" s="28" t="s">
        <v>1</v>
      </c>
      <c r="F70" s="28" t="s">
        <v>1</v>
      </c>
      <c r="G70" s="12" t="s">
        <v>1</v>
      </c>
      <c r="H70" s="12">
        <v>0.95599999999999996</v>
      </c>
      <c r="I70" s="90">
        <v>0.94530000000000003</v>
      </c>
      <c r="J70" s="51"/>
      <c r="K70" s="51"/>
      <c r="L70" s="51"/>
      <c r="M70" s="70"/>
      <c r="N70" s="74" t="s">
        <v>158</v>
      </c>
      <c r="O70" s="66" t="s">
        <v>153</v>
      </c>
      <c r="P70" s="74" t="s">
        <v>153</v>
      </c>
      <c r="Q70" s="8">
        <v>3.97</v>
      </c>
      <c r="R70" s="21">
        <v>3.76</v>
      </c>
      <c r="S70" s="21">
        <v>3.47</v>
      </c>
      <c r="T70" s="21">
        <v>3.73</v>
      </c>
      <c r="U70" s="21">
        <v>4.01</v>
      </c>
      <c r="V70" s="29">
        <f t="shared" si="6"/>
        <v>-0.21000000000000041</v>
      </c>
      <c r="W70" s="29">
        <f t="shared" si="2"/>
        <v>-0.28999999999999959</v>
      </c>
      <c r="X70" s="56">
        <f t="shared" si="2"/>
        <v>0.25999999999999979</v>
      </c>
      <c r="Y70" s="75">
        <f t="shared" si="2"/>
        <v>0.2799999999999998</v>
      </c>
      <c r="Z70" s="66" t="s">
        <v>154</v>
      </c>
      <c r="AA70" s="74"/>
    </row>
    <row r="71" spans="1:27" ht="51" customHeight="1" thickBot="1" x14ac:dyDescent="0.3">
      <c r="A71" s="68" t="s">
        <v>48</v>
      </c>
      <c r="B71" s="32" t="s">
        <v>95</v>
      </c>
      <c r="C71" s="6" t="s">
        <v>109</v>
      </c>
      <c r="D71" s="6" t="s">
        <v>109</v>
      </c>
      <c r="E71" s="28" t="s">
        <v>1</v>
      </c>
      <c r="F71" s="28" t="s">
        <v>1</v>
      </c>
      <c r="G71" s="12" t="s">
        <v>1</v>
      </c>
      <c r="H71" s="12"/>
      <c r="I71" s="90">
        <v>0.97829999999999995</v>
      </c>
      <c r="J71" s="51"/>
      <c r="K71" s="51"/>
      <c r="L71" s="51"/>
      <c r="M71" s="70"/>
      <c r="N71" s="27" t="s">
        <v>161</v>
      </c>
      <c r="O71" s="27"/>
      <c r="P71" s="74" t="s">
        <v>167</v>
      </c>
      <c r="Q71" s="8">
        <v>3.56</v>
      </c>
      <c r="R71" s="21">
        <v>4.1500000000000004</v>
      </c>
      <c r="S71" s="21">
        <v>3.97</v>
      </c>
      <c r="T71" s="21">
        <v>3.94</v>
      </c>
      <c r="U71" s="21">
        <v>3.89</v>
      </c>
      <c r="V71" s="29">
        <f t="shared" si="6"/>
        <v>0.5900000000000003</v>
      </c>
      <c r="W71" s="29">
        <f t="shared" si="2"/>
        <v>-0.18000000000000016</v>
      </c>
      <c r="X71" s="47">
        <f t="shared" si="2"/>
        <v>-3.0000000000000249E-2</v>
      </c>
      <c r="Y71" s="75">
        <f t="shared" si="2"/>
        <v>-4.9999999999999822E-2</v>
      </c>
      <c r="Z71" s="66" t="s">
        <v>154</v>
      </c>
      <c r="AA71" s="74"/>
    </row>
    <row r="72" spans="1:27" ht="51" customHeight="1" thickBot="1" x14ac:dyDescent="0.3">
      <c r="A72" s="68" t="s">
        <v>49</v>
      </c>
      <c r="B72" s="32" t="s">
        <v>96</v>
      </c>
      <c r="C72" s="6" t="s">
        <v>119</v>
      </c>
      <c r="D72" s="6" t="s">
        <v>100</v>
      </c>
      <c r="E72" s="31">
        <v>1</v>
      </c>
      <c r="F72" s="31">
        <v>1</v>
      </c>
      <c r="G72" s="31">
        <v>1</v>
      </c>
      <c r="H72" s="31">
        <v>1</v>
      </c>
      <c r="I72" s="31">
        <v>1</v>
      </c>
      <c r="J72" s="51">
        <f>F72-E72</f>
        <v>0</v>
      </c>
      <c r="K72" s="51">
        <f>G72-F72</f>
        <v>0</v>
      </c>
      <c r="L72" s="51">
        <f>H72-G72</f>
        <v>0</v>
      </c>
      <c r="M72" s="80">
        <f>I72-H72</f>
        <v>0</v>
      </c>
      <c r="N72" s="30" t="s">
        <v>161</v>
      </c>
      <c r="O72" s="36"/>
      <c r="P72" s="86" t="s">
        <v>182</v>
      </c>
      <c r="Q72" s="27">
        <v>4.51</v>
      </c>
      <c r="R72" s="21">
        <v>4.5</v>
      </c>
      <c r="S72" s="21">
        <v>4.53</v>
      </c>
      <c r="T72" s="21">
        <v>4.62</v>
      </c>
      <c r="U72" s="21">
        <v>4.7</v>
      </c>
      <c r="V72" s="29">
        <f t="shared" si="6"/>
        <v>-9.9999999999997868E-3</v>
      </c>
      <c r="W72" s="29">
        <f t="shared" si="2"/>
        <v>3.0000000000000249E-2</v>
      </c>
      <c r="X72" s="55">
        <f t="shared" si="2"/>
        <v>8.9999999999999858E-2</v>
      </c>
      <c r="Y72" s="75">
        <f t="shared" si="2"/>
        <v>8.0000000000000071E-2</v>
      </c>
      <c r="Z72" s="30"/>
      <c r="AA72" s="30"/>
    </row>
    <row r="73" spans="1:27" s="111" customFormat="1" ht="51.75" thickBot="1" x14ac:dyDescent="0.3">
      <c r="A73" s="100" t="s">
        <v>150</v>
      </c>
      <c r="B73" s="101" t="s">
        <v>151</v>
      </c>
      <c r="C73" s="102" t="s">
        <v>117</v>
      </c>
      <c r="D73" s="102" t="s">
        <v>100</v>
      </c>
      <c r="E73" s="103"/>
      <c r="F73" s="103"/>
      <c r="G73" s="103"/>
      <c r="H73" s="103">
        <v>0.88019999999999998</v>
      </c>
      <c r="I73" s="104" t="s">
        <v>170</v>
      </c>
      <c r="J73" s="105"/>
      <c r="K73" s="105"/>
      <c r="L73" s="105"/>
      <c r="M73" s="105" t="s">
        <v>165</v>
      </c>
      <c r="N73" s="108"/>
      <c r="O73" s="107" t="s">
        <v>140</v>
      </c>
      <c r="P73" s="107"/>
      <c r="Q73" s="108"/>
      <c r="R73" s="109"/>
      <c r="S73" s="109"/>
      <c r="T73" s="109">
        <v>4.1500000000000004</v>
      </c>
      <c r="U73" s="109" t="s">
        <v>165</v>
      </c>
      <c r="V73" s="110"/>
      <c r="W73" s="110"/>
      <c r="X73" s="110"/>
      <c r="Y73" s="110" t="s">
        <v>165</v>
      </c>
      <c r="Z73" s="106"/>
      <c r="AA73" s="106"/>
    </row>
    <row r="74" spans="1:27" x14ac:dyDescent="0.25">
      <c r="I74" s="95"/>
      <c r="U74" s="97"/>
    </row>
    <row r="75" spans="1:27" x14ac:dyDescent="0.25">
      <c r="A75" s="91" t="s">
        <v>170</v>
      </c>
      <c r="B75" s="92" t="s">
        <v>176</v>
      </c>
    </row>
    <row r="76" spans="1:27" x14ac:dyDescent="0.25">
      <c r="A76" s="91" t="s">
        <v>174</v>
      </c>
      <c r="B76" s="93" t="s">
        <v>175</v>
      </c>
    </row>
  </sheetData>
  <mergeCells count="11">
    <mergeCell ref="Q17:U17"/>
    <mergeCell ref="V17:Y17"/>
    <mergeCell ref="Z17:AA17"/>
    <mergeCell ref="E16:AA16"/>
    <mergeCell ref="A16:B17"/>
    <mergeCell ref="C16:C18"/>
    <mergeCell ref="D16:D18"/>
    <mergeCell ref="N17:N18"/>
    <mergeCell ref="O17:P17"/>
    <mergeCell ref="J17:M17"/>
    <mergeCell ref="E17:I17"/>
  </mergeCells>
  <pageMargins left="0.70866141732283472" right="0.70866141732283472" top="0.74803149606299213" bottom="0.74803149606299213" header="0.31496062992125984" footer="0.31496062992125984"/>
  <pageSetup paperSize="8" scale="4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5"/>
  <sheetViews>
    <sheetView showGridLines="0" view="pageBreakPreview" topLeftCell="D19" zoomScaleNormal="100" zoomScaleSheetLayoutView="100" workbookViewId="0">
      <selection activeCell="N32" sqref="N32"/>
    </sheetView>
  </sheetViews>
  <sheetFormatPr baseColWidth="10" defaultRowHeight="15" x14ac:dyDescent="0.25"/>
  <cols>
    <col min="1" max="1" width="15.85546875" customWidth="1"/>
    <col min="2" max="2" width="66.5703125" customWidth="1"/>
    <col min="3" max="3" width="10" customWidth="1"/>
    <col min="4" max="5" width="11.42578125" customWidth="1"/>
    <col min="6" max="8" width="11.42578125" style="7" customWidth="1"/>
    <col min="9" max="9" width="11.42578125" style="7"/>
    <col min="14" max="14" width="22.42578125" customWidth="1"/>
    <col min="15" max="15" width="29" customWidth="1"/>
    <col min="16" max="16" width="21.140625" customWidth="1"/>
    <col min="26" max="26" width="14.140625" customWidth="1"/>
    <col min="27" max="27" width="13.140625" customWidth="1"/>
  </cols>
  <sheetData>
    <row r="2" spans="1:1" ht="23.25" x14ac:dyDescent="0.35">
      <c r="A2" s="4" t="s">
        <v>180</v>
      </c>
    </row>
    <row r="17" spans="1:27" ht="16.5" customHeight="1" thickBot="1" x14ac:dyDescent="0.3"/>
    <row r="18" spans="1:27" ht="26.25" customHeight="1" thickBot="1" x14ac:dyDescent="0.3">
      <c r="A18" s="3" t="s">
        <v>145</v>
      </c>
      <c r="B18" s="2"/>
      <c r="C18" s="2"/>
      <c r="D18" s="2"/>
      <c r="E18" s="2"/>
      <c r="F18" s="22"/>
      <c r="G18" s="22"/>
      <c r="H18" s="22"/>
      <c r="I18" s="2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6.5" customHeight="1" thickBot="1" x14ac:dyDescent="0.3">
      <c r="A19" s="143" t="s">
        <v>52</v>
      </c>
      <c r="B19" s="143"/>
      <c r="C19" s="143" t="s">
        <v>50</v>
      </c>
      <c r="D19" s="143" t="s">
        <v>51</v>
      </c>
      <c r="E19" s="140" t="s">
        <v>122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2"/>
    </row>
    <row r="20" spans="1:27" ht="15.75" customHeight="1" thickBot="1" x14ac:dyDescent="0.3">
      <c r="A20" s="143"/>
      <c r="B20" s="143"/>
      <c r="C20" s="143"/>
      <c r="D20" s="143"/>
      <c r="E20" s="140" t="s">
        <v>103</v>
      </c>
      <c r="F20" s="141"/>
      <c r="G20" s="141"/>
      <c r="H20" s="141"/>
      <c r="I20" s="142"/>
      <c r="J20" s="140" t="s">
        <v>131</v>
      </c>
      <c r="K20" s="141"/>
      <c r="L20" s="141"/>
      <c r="M20" s="142"/>
      <c r="N20" s="146" t="s">
        <v>142</v>
      </c>
      <c r="O20" s="141" t="s">
        <v>132</v>
      </c>
      <c r="P20" s="142"/>
      <c r="Q20" s="137" t="s">
        <v>104</v>
      </c>
      <c r="R20" s="138"/>
      <c r="S20" s="138"/>
      <c r="T20" s="138"/>
      <c r="U20" s="139"/>
      <c r="V20" s="137" t="s">
        <v>131</v>
      </c>
      <c r="W20" s="138"/>
      <c r="X20" s="138"/>
      <c r="Y20" s="139"/>
      <c r="Z20" s="145" t="s">
        <v>132</v>
      </c>
      <c r="AA20" s="145"/>
    </row>
    <row r="21" spans="1:27" ht="41.25" customHeight="1" thickBot="1" x14ac:dyDescent="0.3">
      <c r="A21" s="34" t="s">
        <v>53</v>
      </c>
      <c r="B21" s="34" t="s">
        <v>123</v>
      </c>
      <c r="C21" s="143"/>
      <c r="D21" s="143"/>
      <c r="E21" s="34">
        <v>2015</v>
      </c>
      <c r="F21" s="23">
        <v>2016</v>
      </c>
      <c r="G21" s="23">
        <v>2017</v>
      </c>
      <c r="H21" s="23">
        <v>2018</v>
      </c>
      <c r="I21" s="79">
        <v>2019</v>
      </c>
      <c r="J21" s="67" t="s">
        <v>129</v>
      </c>
      <c r="K21" s="50" t="s">
        <v>141</v>
      </c>
      <c r="L21" s="50" t="s">
        <v>149</v>
      </c>
      <c r="M21" s="50" t="s">
        <v>157</v>
      </c>
      <c r="N21" s="147"/>
      <c r="O21" s="35">
        <v>2019</v>
      </c>
      <c r="P21" s="33">
        <v>2020</v>
      </c>
      <c r="Q21" s="34">
        <v>2015</v>
      </c>
      <c r="R21" s="34">
        <v>2016</v>
      </c>
      <c r="S21" s="34">
        <v>2017</v>
      </c>
      <c r="T21" s="45">
        <v>2018</v>
      </c>
      <c r="U21" s="76">
        <v>2019</v>
      </c>
      <c r="V21" s="33" t="s">
        <v>129</v>
      </c>
      <c r="W21" s="33" t="s">
        <v>141</v>
      </c>
      <c r="X21" s="46" t="s">
        <v>149</v>
      </c>
      <c r="Y21" s="77" t="s">
        <v>157</v>
      </c>
      <c r="Z21" s="33">
        <v>2019</v>
      </c>
      <c r="AA21" s="33">
        <v>2020</v>
      </c>
    </row>
    <row r="22" spans="1:27" s="7" customFormat="1" ht="53.25" customHeight="1" thickBot="1" x14ac:dyDescent="0.3">
      <c r="A22" s="69" t="s">
        <v>2</v>
      </c>
      <c r="B22" s="32" t="s">
        <v>55</v>
      </c>
      <c r="C22" s="32" t="s">
        <v>107</v>
      </c>
      <c r="D22" s="32" t="s">
        <v>100</v>
      </c>
      <c r="E22" s="17">
        <v>1</v>
      </c>
      <c r="F22" s="17">
        <v>0.84</v>
      </c>
      <c r="G22" s="17">
        <v>0.94040000000000001</v>
      </c>
      <c r="H22" s="17">
        <v>0.92749999999999999</v>
      </c>
      <c r="I22" s="17">
        <v>0.94589999999999996</v>
      </c>
      <c r="J22" s="51">
        <f t="shared" ref="J22:M25" si="0">F22-E22</f>
        <v>-0.16000000000000003</v>
      </c>
      <c r="K22" s="51">
        <f t="shared" si="0"/>
        <v>0.10040000000000004</v>
      </c>
      <c r="L22" s="51">
        <f t="shared" si="0"/>
        <v>-1.2900000000000023E-2</v>
      </c>
      <c r="M22" s="78">
        <f t="shared" si="0"/>
        <v>1.8399999999999972E-2</v>
      </c>
      <c r="N22" s="30" t="s">
        <v>159</v>
      </c>
      <c r="O22" s="30" t="s">
        <v>120</v>
      </c>
      <c r="P22" s="36" t="s">
        <v>120</v>
      </c>
      <c r="Q22" s="28">
        <v>4.21</v>
      </c>
      <c r="R22" s="21">
        <v>4.34</v>
      </c>
      <c r="S22" s="21">
        <v>4.09</v>
      </c>
      <c r="T22" s="21">
        <v>4.0999999999999996</v>
      </c>
      <c r="U22" s="21">
        <v>4.09</v>
      </c>
      <c r="V22" s="29">
        <f t="shared" ref="V22" si="1">R22-Q22</f>
        <v>0.12999999999999989</v>
      </c>
      <c r="W22" s="29">
        <f t="shared" ref="W22:Y22" si="2">S22-R22</f>
        <v>-0.25</v>
      </c>
      <c r="X22" s="47">
        <f t="shared" si="2"/>
        <v>9.9999999999997868E-3</v>
      </c>
      <c r="Y22" s="75">
        <f t="shared" si="2"/>
        <v>-9.9999999999997868E-3</v>
      </c>
      <c r="Z22" s="19"/>
      <c r="AA22" s="82" t="s">
        <v>163</v>
      </c>
    </row>
    <row r="23" spans="1:27" s="7" customFormat="1" ht="53.25" customHeight="1" thickBot="1" x14ac:dyDescent="0.3">
      <c r="A23" s="69" t="s">
        <v>3</v>
      </c>
      <c r="B23" s="32" t="s">
        <v>56</v>
      </c>
      <c r="C23" s="32" t="s">
        <v>107</v>
      </c>
      <c r="D23" s="32" t="s">
        <v>100</v>
      </c>
      <c r="E23" s="17">
        <v>1</v>
      </c>
      <c r="F23" s="17">
        <v>1</v>
      </c>
      <c r="G23" s="17">
        <v>1</v>
      </c>
      <c r="H23" s="17">
        <v>0.96550000000000002</v>
      </c>
      <c r="I23" s="17">
        <v>1</v>
      </c>
      <c r="J23" s="51">
        <f t="shared" si="0"/>
        <v>0</v>
      </c>
      <c r="K23" s="51">
        <f t="shared" si="0"/>
        <v>0</v>
      </c>
      <c r="L23" s="51">
        <f t="shared" si="0"/>
        <v>-3.4499999999999975E-2</v>
      </c>
      <c r="M23" s="78">
        <f t="shared" si="0"/>
        <v>3.4499999999999975E-2</v>
      </c>
      <c r="N23" s="42" t="s">
        <v>159</v>
      </c>
      <c r="O23" s="30" t="s">
        <v>120</v>
      </c>
      <c r="P23" s="36" t="s">
        <v>120</v>
      </c>
      <c r="Q23" s="28">
        <v>4.29</v>
      </c>
      <c r="R23" s="21">
        <v>4.32</v>
      </c>
      <c r="S23" s="21">
        <v>4.46</v>
      </c>
      <c r="T23" s="21">
        <v>4.4800000000000004</v>
      </c>
      <c r="U23" s="21">
        <v>4.62</v>
      </c>
      <c r="V23" s="29">
        <f t="shared" ref="V23:V24" si="3">R23-Q23</f>
        <v>3.0000000000000249E-2</v>
      </c>
      <c r="W23" s="29">
        <f t="shared" ref="W23:Y24" si="4">S23-R23</f>
        <v>0.13999999999999968</v>
      </c>
      <c r="X23" s="47">
        <f t="shared" si="4"/>
        <v>2.0000000000000462E-2</v>
      </c>
      <c r="Y23" s="75">
        <f t="shared" si="4"/>
        <v>0.13999999999999968</v>
      </c>
      <c r="Z23" s="19"/>
      <c r="AA23" s="82" t="s">
        <v>164</v>
      </c>
    </row>
    <row r="24" spans="1:27" s="7" customFormat="1" ht="53.25" customHeight="1" thickBot="1" x14ac:dyDescent="0.3">
      <c r="A24" s="69" t="s">
        <v>4</v>
      </c>
      <c r="B24" s="32" t="s">
        <v>57</v>
      </c>
      <c r="C24" s="32" t="s">
        <v>108</v>
      </c>
      <c r="D24" s="32" t="s">
        <v>100</v>
      </c>
      <c r="E24" s="17">
        <v>0.9375</v>
      </c>
      <c r="F24" s="17">
        <v>0.88890000000000002</v>
      </c>
      <c r="G24" s="17">
        <v>0.96299999999999997</v>
      </c>
      <c r="H24" s="17">
        <v>0.95</v>
      </c>
      <c r="I24" s="17">
        <v>1</v>
      </c>
      <c r="J24" s="51">
        <f t="shared" si="0"/>
        <v>-4.8599999999999977E-2</v>
      </c>
      <c r="K24" s="51">
        <f t="shared" si="0"/>
        <v>7.4099999999999944E-2</v>
      </c>
      <c r="L24" s="51">
        <f t="shared" si="0"/>
        <v>-1.3000000000000012E-2</v>
      </c>
      <c r="M24" s="80">
        <f t="shared" si="0"/>
        <v>5.0000000000000044E-2</v>
      </c>
      <c r="N24" s="48" t="s">
        <v>162</v>
      </c>
      <c r="O24" s="30"/>
      <c r="P24" s="30"/>
      <c r="Q24" s="28">
        <v>4.4400000000000004</v>
      </c>
      <c r="R24" s="21">
        <v>4.5199999999999996</v>
      </c>
      <c r="S24" s="21">
        <v>4.37</v>
      </c>
      <c r="T24" s="21">
        <v>4.58</v>
      </c>
      <c r="U24" s="21">
        <v>4.5</v>
      </c>
      <c r="V24" s="29">
        <f t="shared" si="3"/>
        <v>7.9999999999999183E-2</v>
      </c>
      <c r="W24" s="29">
        <f t="shared" si="4"/>
        <v>-0.14999999999999947</v>
      </c>
      <c r="X24" s="49">
        <f t="shared" si="4"/>
        <v>0.20999999999999996</v>
      </c>
      <c r="Y24" s="75">
        <f t="shared" si="4"/>
        <v>-8.0000000000000071E-2</v>
      </c>
      <c r="Z24" s="19"/>
      <c r="AA24" s="19"/>
    </row>
    <row r="25" spans="1:27" s="111" customFormat="1" ht="53.25" customHeight="1" thickBot="1" x14ac:dyDescent="0.3">
      <c r="A25" s="127" t="s">
        <v>6</v>
      </c>
      <c r="B25" s="101" t="s">
        <v>59</v>
      </c>
      <c r="C25" s="101" t="s">
        <v>169</v>
      </c>
      <c r="D25" s="101" t="s">
        <v>100</v>
      </c>
      <c r="E25" s="128">
        <v>0.95650000000000002</v>
      </c>
      <c r="F25" s="128">
        <v>0.95454545454545459</v>
      </c>
      <c r="G25" s="128">
        <v>1</v>
      </c>
      <c r="H25" s="128">
        <v>1</v>
      </c>
      <c r="I25" s="128" t="s">
        <v>170</v>
      </c>
      <c r="J25" s="112">
        <f t="shared" si="0"/>
        <v>-1.954545454545431E-3</v>
      </c>
      <c r="K25" s="112">
        <f t="shared" si="0"/>
        <v>4.5454545454545414E-2</v>
      </c>
      <c r="L25" s="112">
        <f t="shared" si="0"/>
        <v>0</v>
      </c>
      <c r="M25" s="112" t="s">
        <v>170</v>
      </c>
      <c r="N25" s="106"/>
      <c r="O25" s="106" t="s">
        <v>120</v>
      </c>
      <c r="P25" s="106" t="s">
        <v>120</v>
      </c>
      <c r="Q25" s="113">
        <v>4.4800000000000004</v>
      </c>
      <c r="R25" s="109">
        <v>4.45</v>
      </c>
      <c r="S25" s="109">
        <v>4.6900000000000004</v>
      </c>
      <c r="T25" s="109">
        <v>4.7699999999999996</v>
      </c>
      <c r="U25" s="109" t="s">
        <v>170</v>
      </c>
      <c r="V25" s="110">
        <f t="shared" ref="V25" si="5">R25-Q25</f>
        <v>-3.0000000000000249E-2</v>
      </c>
      <c r="W25" s="110">
        <f t="shared" ref="W25:X25" si="6">S25-R25</f>
        <v>0.24000000000000021</v>
      </c>
      <c r="X25" s="110">
        <f t="shared" si="6"/>
        <v>7.9999999999999183E-2</v>
      </c>
      <c r="Y25" s="110" t="s">
        <v>170</v>
      </c>
      <c r="Z25" s="106"/>
      <c r="AA25" s="129"/>
    </row>
    <row r="26" spans="1:27" s="7" customFormat="1" ht="53.25" customHeight="1" thickBot="1" x14ac:dyDescent="0.3">
      <c r="A26" s="69" t="s">
        <v>7</v>
      </c>
      <c r="B26" s="32" t="s">
        <v>124</v>
      </c>
      <c r="C26" s="32" t="s">
        <v>110</v>
      </c>
      <c r="D26" s="32" t="s">
        <v>110</v>
      </c>
      <c r="E26" s="20">
        <v>0.97</v>
      </c>
      <c r="F26" s="20">
        <v>0.95199999999999996</v>
      </c>
      <c r="G26" s="20">
        <v>0.98199999999999998</v>
      </c>
      <c r="H26" s="20">
        <v>0.97099999999999997</v>
      </c>
      <c r="I26" s="17">
        <v>0.97299999999999998</v>
      </c>
      <c r="J26" s="51">
        <v>1.100000000000001E-2</v>
      </c>
      <c r="K26" s="51">
        <v>1.100000000000001E-2</v>
      </c>
      <c r="L26" s="51">
        <v>1.100000000000001E-2</v>
      </c>
      <c r="M26" s="89">
        <f>+I26-H26</f>
        <v>2.0000000000000018E-3</v>
      </c>
      <c r="N26" s="30" t="s">
        <v>159</v>
      </c>
      <c r="O26" s="19" t="s">
        <v>120</v>
      </c>
      <c r="P26" s="19" t="s">
        <v>120</v>
      </c>
      <c r="Q26" s="28">
        <v>4.4400000000000004</v>
      </c>
      <c r="R26" s="21">
        <v>4.38</v>
      </c>
      <c r="S26" s="21">
        <v>4.6399999999999997</v>
      </c>
      <c r="T26" s="21">
        <v>4.3899999999999997</v>
      </c>
      <c r="U26" s="21">
        <v>4.41</v>
      </c>
      <c r="V26" s="29">
        <f t="shared" ref="V26:V27" si="7">R26-Q26</f>
        <v>-6.0000000000000497E-2</v>
      </c>
      <c r="W26" s="29">
        <f t="shared" ref="W26:Y27" si="8">S26-R26</f>
        <v>0.25999999999999979</v>
      </c>
      <c r="X26" s="64">
        <f t="shared" si="8"/>
        <v>-0.25</v>
      </c>
      <c r="Y26" s="75">
        <f>+U26-T26</f>
        <v>2.0000000000000462E-2</v>
      </c>
      <c r="Z26" s="19" t="s">
        <v>146</v>
      </c>
      <c r="AA26" s="19" t="s">
        <v>146</v>
      </c>
    </row>
    <row r="27" spans="1:27" s="7" customFormat="1" ht="53.25" customHeight="1" thickBot="1" x14ac:dyDescent="0.3">
      <c r="A27" s="69" t="s">
        <v>8</v>
      </c>
      <c r="B27" s="32" t="s">
        <v>125</v>
      </c>
      <c r="C27" s="32" t="s">
        <v>110</v>
      </c>
      <c r="D27" s="32" t="s">
        <v>110</v>
      </c>
      <c r="E27" s="20">
        <v>0.94899999999999995</v>
      </c>
      <c r="F27" s="20"/>
      <c r="G27" s="20">
        <v>0.95299999999999996</v>
      </c>
      <c r="H27" s="20">
        <v>0.93500000000000005</v>
      </c>
      <c r="I27" s="17">
        <v>0.94</v>
      </c>
      <c r="J27" s="51">
        <v>-1.0000000000000009E-2</v>
      </c>
      <c r="K27" s="51">
        <v>-1.0000000000000009E-2</v>
      </c>
      <c r="L27" s="51">
        <v>-1.0000000000000009E-2</v>
      </c>
      <c r="M27" s="89">
        <f>+I27-H27</f>
        <v>4.9999999999998934E-3</v>
      </c>
      <c r="N27" s="30" t="s">
        <v>159</v>
      </c>
      <c r="O27" s="19" t="s">
        <v>120</v>
      </c>
      <c r="P27" s="19" t="s">
        <v>120</v>
      </c>
      <c r="Q27" s="28">
        <v>4.41</v>
      </c>
      <c r="R27" s="21">
        <v>4.6500000000000004</v>
      </c>
      <c r="S27" s="21">
        <v>4.62</v>
      </c>
      <c r="T27" s="21">
        <v>4.4000000000000004</v>
      </c>
      <c r="U27" s="21">
        <v>4.22</v>
      </c>
      <c r="V27" s="29">
        <f t="shared" si="7"/>
        <v>0.24000000000000021</v>
      </c>
      <c r="W27" s="29">
        <f t="shared" si="8"/>
        <v>-3.0000000000000249E-2</v>
      </c>
      <c r="X27" s="64">
        <f t="shared" si="8"/>
        <v>-0.21999999999999975</v>
      </c>
      <c r="Y27" s="75">
        <f t="shared" si="8"/>
        <v>-0.1800000000000006</v>
      </c>
      <c r="Z27" s="19" t="s">
        <v>121</v>
      </c>
      <c r="AA27" s="19" t="s">
        <v>121</v>
      </c>
    </row>
    <row r="28" spans="1:27" s="7" customFormat="1" ht="53.25" customHeight="1" thickBot="1" x14ac:dyDescent="0.3">
      <c r="A28" s="127" t="s">
        <v>11</v>
      </c>
      <c r="B28" s="101" t="s">
        <v>61</v>
      </c>
      <c r="C28" s="101" t="s">
        <v>111</v>
      </c>
      <c r="D28" s="101" t="s">
        <v>100</v>
      </c>
      <c r="E28" s="128">
        <v>0.95830000000000004</v>
      </c>
      <c r="F28" s="128">
        <v>0.88890000000000002</v>
      </c>
      <c r="G28" s="128">
        <v>1</v>
      </c>
      <c r="H28" s="128">
        <v>0.9</v>
      </c>
      <c r="I28" s="128" t="s">
        <v>170</v>
      </c>
      <c r="J28" s="112">
        <f t="shared" ref="J28:M32" si="9">F28-E28</f>
        <v>-6.9400000000000017E-2</v>
      </c>
      <c r="K28" s="112">
        <f t="shared" si="9"/>
        <v>0.11109999999999998</v>
      </c>
      <c r="L28" s="112">
        <f t="shared" si="9"/>
        <v>-9.9999999999999978E-2</v>
      </c>
      <c r="M28" s="112" t="s">
        <v>170</v>
      </c>
      <c r="N28" s="106" t="s">
        <v>159</v>
      </c>
      <c r="O28" s="106" t="s">
        <v>120</v>
      </c>
      <c r="P28" s="106" t="s">
        <v>120</v>
      </c>
      <c r="Q28" s="113">
        <v>3.92</v>
      </c>
      <c r="R28" s="109">
        <v>3.78</v>
      </c>
      <c r="S28" s="109">
        <v>4.5599999999999996</v>
      </c>
      <c r="T28" s="109">
        <v>4.2</v>
      </c>
      <c r="U28" s="109" t="s">
        <v>170</v>
      </c>
      <c r="V28" s="110">
        <f t="shared" ref="V28" si="10">R28-Q28</f>
        <v>-0.14000000000000012</v>
      </c>
      <c r="W28" s="110">
        <f t="shared" ref="W28:X28" si="11">S28-R28</f>
        <v>0.7799999999999998</v>
      </c>
      <c r="X28" s="110">
        <f t="shared" si="11"/>
        <v>-0.35999999999999943</v>
      </c>
      <c r="Y28" s="110" t="s">
        <v>170</v>
      </c>
      <c r="Z28" s="130" t="s">
        <v>177</v>
      </c>
      <c r="AA28" s="130" t="s">
        <v>177</v>
      </c>
    </row>
    <row r="29" spans="1:27" s="7" customFormat="1" ht="53.25" customHeight="1" thickBot="1" x14ac:dyDescent="0.3">
      <c r="A29" s="69" t="s">
        <v>25</v>
      </c>
      <c r="B29" s="32" t="s">
        <v>74</v>
      </c>
      <c r="C29" s="32" t="s">
        <v>171</v>
      </c>
      <c r="D29" s="32" t="s">
        <v>100</v>
      </c>
      <c r="E29" s="17">
        <v>0.94740000000000002</v>
      </c>
      <c r="F29" s="17">
        <v>1</v>
      </c>
      <c r="G29" s="17">
        <v>1</v>
      </c>
      <c r="H29" s="17">
        <v>0.93330000000000002</v>
      </c>
      <c r="I29" s="17">
        <v>1</v>
      </c>
      <c r="J29" s="51">
        <f t="shared" si="9"/>
        <v>5.259999999999998E-2</v>
      </c>
      <c r="K29" s="51">
        <f t="shared" si="9"/>
        <v>0</v>
      </c>
      <c r="L29" s="51">
        <f t="shared" si="9"/>
        <v>-6.6699999999999982E-2</v>
      </c>
      <c r="M29" s="80">
        <f t="shared" si="9"/>
        <v>6.6699999999999982E-2</v>
      </c>
      <c r="N29" s="30" t="s">
        <v>162</v>
      </c>
      <c r="O29" s="30"/>
      <c r="P29" s="18"/>
      <c r="Q29" s="28">
        <v>4.47</v>
      </c>
      <c r="R29" s="21">
        <v>4.76</v>
      </c>
      <c r="S29" s="21">
        <v>4.57</v>
      </c>
      <c r="T29" s="21">
        <v>4.53</v>
      </c>
      <c r="U29" s="21">
        <v>4.6100000000000003</v>
      </c>
      <c r="V29" s="29">
        <f t="shared" ref="V29" si="12">R29-Q29</f>
        <v>0.29000000000000004</v>
      </c>
      <c r="W29" s="29">
        <f t="shared" ref="W29:Y29" si="13">S29-R29</f>
        <v>-0.1899999999999995</v>
      </c>
      <c r="X29" s="53">
        <f t="shared" si="13"/>
        <v>-4.0000000000000036E-2</v>
      </c>
      <c r="Y29" s="75">
        <f t="shared" si="13"/>
        <v>8.0000000000000071E-2</v>
      </c>
      <c r="Z29" s="30"/>
      <c r="AA29" s="18"/>
    </row>
    <row r="30" spans="1:27" s="7" customFormat="1" ht="53.25" customHeight="1" thickBot="1" x14ac:dyDescent="0.3">
      <c r="A30" s="127" t="s">
        <v>42</v>
      </c>
      <c r="B30" s="101" t="s">
        <v>89</v>
      </c>
      <c r="C30" s="101" t="s">
        <v>169</v>
      </c>
      <c r="D30" s="101" t="s">
        <v>100</v>
      </c>
      <c r="E30" s="128">
        <v>0.91490000000000005</v>
      </c>
      <c r="F30" s="128">
        <v>0.94120000000000004</v>
      </c>
      <c r="G30" s="128">
        <v>0.93200000000000005</v>
      </c>
      <c r="H30" s="128">
        <v>0.92859999999999998</v>
      </c>
      <c r="I30" s="128" t="s">
        <v>170</v>
      </c>
      <c r="J30" s="112">
        <f t="shared" si="9"/>
        <v>2.629999999999999E-2</v>
      </c>
      <c r="K30" s="112">
        <f t="shared" si="9"/>
        <v>-9.199999999999986E-3</v>
      </c>
      <c r="L30" s="112">
        <f t="shared" si="9"/>
        <v>-3.4000000000000696E-3</v>
      </c>
      <c r="M30" s="112" t="s">
        <v>170</v>
      </c>
      <c r="N30" s="106"/>
      <c r="O30" s="106" t="s">
        <v>120</v>
      </c>
      <c r="P30" s="106" t="s">
        <v>120</v>
      </c>
      <c r="Q30" s="113">
        <v>4.21</v>
      </c>
      <c r="R30" s="109">
        <v>4.3499999999999996</v>
      </c>
      <c r="S30" s="109">
        <v>4.25</v>
      </c>
      <c r="T30" s="109">
        <v>4.2699999999999996</v>
      </c>
      <c r="U30" s="109" t="s">
        <v>170</v>
      </c>
      <c r="V30" s="110">
        <f t="shared" ref="V30:V31" si="14">R30-Q30</f>
        <v>0.13999999999999968</v>
      </c>
      <c r="W30" s="110">
        <f t="shared" ref="W30:X31" si="15">S30-R30</f>
        <v>-9.9999999999999645E-2</v>
      </c>
      <c r="X30" s="110">
        <f t="shared" si="15"/>
        <v>1.9999999999999574E-2</v>
      </c>
      <c r="Y30" s="109" t="s">
        <v>170</v>
      </c>
      <c r="Z30" s="106"/>
      <c r="AA30" s="129"/>
    </row>
    <row r="31" spans="1:27" s="7" customFormat="1" ht="53.25" customHeight="1" thickBot="1" x14ac:dyDescent="0.3">
      <c r="A31" s="131" t="s">
        <v>43</v>
      </c>
      <c r="B31" s="132" t="s">
        <v>90</v>
      </c>
      <c r="C31" s="132" t="s">
        <v>169</v>
      </c>
      <c r="D31" s="132" t="s">
        <v>100</v>
      </c>
      <c r="E31" s="133">
        <v>1</v>
      </c>
      <c r="F31" s="133">
        <v>1</v>
      </c>
      <c r="G31" s="133">
        <v>1</v>
      </c>
      <c r="H31" s="133">
        <v>0.92</v>
      </c>
      <c r="I31" s="133" t="s">
        <v>170</v>
      </c>
      <c r="J31" s="112">
        <f t="shared" si="9"/>
        <v>0</v>
      </c>
      <c r="K31" s="112">
        <f t="shared" si="9"/>
        <v>0</v>
      </c>
      <c r="L31" s="112">
        <f t="shared" si="9"/>
        <v>-7.999999999999996E-2</v>
      </c>
      <c r="M31" s="112" t="s">
        <v>170</v>
      </c>
      <c r="N31" s="134"/>
      <c r="O31" s="134" t="s">
        <v>120</v>
      </c>
      <c r="P31" s="134" t="s">
        <v>120</v>
      </c>
      <c r="Q31" s="135">
        <v>4.75</v>
      </c>
      <c r="R31" s="120">
        <v>4.67</v>
      </c>
      <c r="S31" s="120">
        <v>4.55</v>
      </c>
      <c r="T31" s="120">
        <v>4.4400000000000004</v>
      </c>
      <c r="U31" s="120" t="s">
        <v>170</v>
      </c>
      <c r="V31" s="121">
        <f t="shared" si="14"/>
        <v>-8.0000000000000071E-2</v>
      </c>
      <c r="W31" s="121">
        <f t="shared" si="15"/>
        <v>-0.12000000000000011</v>
      </c>
      <c r="X31" s="121">
        <f t="shared" si="15"/>
        <v>-0.10999999999999943</v>
      </c>
      <c r="Y31" s="120" t="s">
        <v>170</v>
      </c>
      <c r="Z31" s="134"/>
      <c r="AA31" s="136"/>
    </row>
    <row r="32" spans="1:27" s="7" customFormat="1" ht="53.25" customHeight="1" thickBot="1" x14ac:dyDescent="0.3">
      <c r="A32" s="69" t="s">
        <v>49</v>
      </c>
      <c r="B32" s="32" t="s">
        <v>96</v>
      </c>
      <c r="C32" s="32" t="s">
        <v>119</v>
      </c>
      <c r="D32" s="32" t="s">
        <v>100</v>
      </c>
      <c r="E32" s="31">
        <v>1</v>
      </c>
      <c r="F32" s="31">
        <v>1</v>
      </c>
      <c r="G32" s="31">
        <v>1</v>
      </c>
      <c r="H32" s="31">
        <v>1</v>
      </c>
      <c r="I32" s="31">
        <v>1</v>
      </c>
      <c r="J32" s="126">
        <f t="shared" si="9"/>
        <v>0</v>
      </c>
      <c r="K32" s="126">
        <f t="shared" si="9"/>
        <v>0</v>
      </c>
      <c r="L32" s="126">
        <f t="shared" si="9"/>
        <v>0</v>
      </c>
      <c r="M32" s="126">
        <f t="shared" si="9"/>
        <v>0</v>
      </c>
      <c r="N32" s="86" t="s">
        <v>162</v>
      </c>
      <c r="O32" s="86"/>
      <c r="P32" s="86"/>
      <c r="Q32" s="85">
        <v>4.3899999999999997</v>
      </c>
      <c r="R32" s="21">
        <v>4.4800000000000004</v>
      </c>
      <c r="S32" s="21">
        <v>4.4800000000000004</v>
      </c>
      <c r="T32" s="21">
        <v>4.43</v>
      </c>
      <c r="U32" s="21">
        <v>4.58</v>
      </c>
      <c r="V32" s="75">
        <f t="shared" ref="V32" si="16">R32-Q32</f>
        <v>9.0000000000000746E-2</v>
      </c>
      <c r="W32" s="75">
        <f t="shared" ref="W32:Y32" si="17">S32-R32</f>
        <v>0</v>
      </c>
      <c r="X32" s="75">
        <f t="shared" si="17"/>
        <v>-5.0000000000000711E-2</v>
      </c>
      <c r="Y32" s="75">
        <f t="shared" si="17"/>
        <v>0.15000000000000036</v>
      </c>
      <c r="Z32" s="19"/>
      <c r="AA32" s="19"/>
    </row>
    <row r="33" spans="1:27" x14ac:dyDescent="0.25">
      <c r="I33" s="99"/>
      <c r="U33" s="98"/>
    </row>
    <row r="34" spans="1:27" x14ac:dyDescent="0.25">
      <c r="A34" t="s">
        <v>178</v>
      </c>
    </row>
    <row r="35" spans="1:27" x14ac:dyDescent="0.25">
      <c r="A35" s="1"/>
      <c r="B35" s="1"/>
      <c r="AA35" s="5"/>
    </row>
  </sheetData>
  <mergeCells count="11">
    <mergeCell ref="Z20:AA20"/>
    <mergeCell ref="E20:I20"/>
    <mergeCell ref="J20:M20"/>
    <mergeCell ref="A19:B20"/>
    <mergeCell ref="C19:C21"/>
    <mergeCell ref="D19:D21"/>
    <mergeCell ref="N20:N21"/>
    <mergeCell ref="O20:P20"/>
    <mergeCell ref="Q20:U20"/>
    <mergeCell ref="E19:AA19"/>
    <mergeCell ref="V20:Y20"/>
  </mergeCells>
  <printOptions horizontalCentered="1"/>
  <pageMargins left="0.39370078740157483" right="0.39370078740157483" top="0.74803149606299213" bottom="0.74803149606299213" header="0.31496062992125984" footer="0.31496062992125984"/>
  <pageSetup paperSize="8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EP-SATISFACCIÓN GLOBAL</vt:lpstr>
      <vt:lpstr>EP-SATISFACCIÓN SOBRE MEJOR </vt:lpstr>
      <vt:lpstr>'EP-SATISFACCIÓN SOBRE MEJOR '!Área_de_impresión</vt:lpstr>
      <vt:lpstr>'EP-SATISFACCIÓN SOBRE MEJOR '!Print_Titles</vt:lpstr>
      <vt:lpstr>'EP-SATISFACCIÓN SOBRE MEJOR '!Título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Ana Uceda</cp:lastModifiedBy>
  <cp:lastPrinted>2020-03-05T10:35:24Z</cp:lastPrinted>
  <dcterms:created xsi:type="dcterms:W3CDTF">2016-03-30T11:07:16Z</dcterms:created>
  <dcterms:modified xsi:type="dcterms:W3CDTF">2020-03-18T08:45:47Z</dcterms:modified>
</cp:coreProperties>
</file>