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JA\Desktop\SIGC-SUA_2022\INFORMES FINALES_2022\"/>
    </mc:Choice>
  </mc:AlternateContent>
  <xr:revisionPtr revIDLastSave="0" documentId="13_ncr:1_{091BDEED-7A97-4612-9CF5-97EAC5726FA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definedNames>
    <definedName name="_xlnm.Print_Area" localSheetId="0">Hoja1!$A$1:$AD$65</definedName>
  </definedNames>
  <calcPr calcId="191029"/>
</workbook>
</file>

<file path=xl/calcChain.xml><?xml version="1.0" encoding="utf-8"?>
<calcChain xmlns="http://schemas.openxmlformats.org/spreadsheetml/2006/main">
  <c r="D16" i="1" l="1"/>
  <c r="AC33" i="1" l="1"/>
  <c r="Z37" i="1" l="1"/>
  <c r="Y37" i="1"/>
  <c r="X37" i="1"/>
  <c r="W37" i="1"/>
  <c r="V37" i="1"/>
  <c r="U37" i="1"/>
  <c r="T37" i="1"/>
  <c r="S37" i="1"/>
  <c r="Z35" i="1"/>
  <c r="Y35" i="1"/>
  <c r="X35" i="1"/>
  <c r="W35" i="1"/>
  <c r="V35" i="1"/>
  <c r="U35" i="1"/>
  <c r="T35" i="1"/>
  <c r="S35" i="1"/>
  <c r="AA33" i="1"/>
  <c r="R33" i="1"/>
  <c r="Q33" i="1"/>
  <c r="P33" i="1"/>
  <c r="O33" i="1"/>
  <c r="N33" i="1"/>
  <c r="M33" i="1"/>
  <c r="L33" i="1"/>
  <c r="Z32" i="1"/>
  <c r="Y32" i="1"/>
  <c r="X32" i="1"/>
  <c r="W32" i="1"/>
  <c r="V32" i="1"/>
  <c r="U32" i="1"/>
  <c r="T32" i="1"/>
  <c r="S32" i="1"/>
  <c r="Z31" i="1"/>
  <c r="Y31" i="1"/>
  <c r="X31" i="1"/>
  <c r="W31" i="1"/>
  <c r="V31" i="1"/>
  <c r="U31" i="1"/>
  <c r="T31" i="1"/>
  <c r="S31" i="1"/>
  <c r="Z30" i="1"/>
  <c r="Y30" i="1"/>
  <c r="X30" i="1"/>
  <c r="W30" i="1"/>
  <c r="V30" i="1"/>
  <c r="U30" i="1"/>
  <c r="T30" i="1"/>
  <c r="S30" i="1"/>
  <c r="Z29" i="1"/>
  <c r="Y29" i="1"/>
  <c r="X29" i="1"/>
  <c r="W29" i="1"/>
  <c r="V29" i="1"/>
  <c r="U29" i="1"/>
  <c r="T29" i="1"/>
  <c r="S29" i="1"/>
  <c r="Z28" i="1"/>
  <c r="Y28" i="1"/>
  <c r="X28" i="1"/>
  <c r="W28" i="1"/>
  <c r="V28" i="1"/>
  <c r="U28" i="1"/>
  <c r="T28" i="1"/>
  <c r="S28" i="1"/>
  <c r="Z27" i="1"/>
  <c r="Y27" i="1"/>
  <c r="X27" i="1"/>
  <c r="W27" i="1"/>
  <c r="V27" i="1"/>
  <c r="U27" i="1"/>
  <c r="T27" i="1"/>
  <c r="S27" i="1"/>
  <c r="Z26" i="1"/>
  <c r="Y26" i="1"/>
  <c r="X26" i="1"/>
  <c r="W26" i="1"/>
  <c r="V26" i="1"/>
  <c r="U26" i="1"/>
  <c r="T26" i="1"/>
  <c r="S26" i="1"/>
  <c r="Z25" i="1"/>
  <c r="Y25" i="1"/>
  <c r="X25" i="1"/>
  <c r="W25" i="1"/>
  <c r="V25" i="1"/>
  <c r="U25" i="1"/>
  <c r="T25" i="1"/>
  <c r="S25" i="1"/>
  <c r="Z24" i="1"/>
  <c r="Y24" i="1"/>
  <c r="X24" i="1"/>
  <c r="W24" i="1"/>
  <c r="V24" i="1"/>
  <c r="U24" i="1"/>
  <c r="T24" i="1"/>
  <c r="S24" i="1"/>
  <c r="D14" i="1"/>
  <c r="W33" i="1" l="1"/>
  <c r="T33" i="1"/>
  <c r="X33" i="1"/>
  <c r="V33" i="1"/>
  <c r="Y33" i="1"/>
  <c r="S33" i="1"/>
  <c r="Z33" i="1"/>
  <c r="U33" i="1"/>
</calcChain>
</file>

<file path=xl/sharedStrings.xml><?xml version="1.0" encoding="utf-8"?>
<sst xmlns="http://schemas.openxmlformats.org/spreadsheetml/2006/main" count="99" uniqueCount="48">
  <si>
    <t>Servicio de Planificación y Evaluación</t>
  </si>
  <si>
    <t>RESULTADOS DE LA ENCUESTA DE SATISFACCIÓN DE CLIENTES/USUARIOS</t>
  </si>
  <si>
    <t>Nº DE ENCUESTAS RECIBIDAS</t>
  </si>
  <si>
    <t xml:space="preserve">SATISFACCIÓN USUARIOS </t>
  </si>
  <si>
    <t>FRECUENCIAS ABSOLUTAS</t>
  </si>
  <si>
    <t>FRECUENCIAS RELATIVAS</t>
  </si>
  <si>
    <t>FRECUENCIAS POR NIVEL DE SATISFACCIÓN</t>
  </si>
  <si>
    <t>MEDIDAS ESTADISTICAS</t>
  </si>
  <si>
    <t>Muy Insatisfecho (1)</t>
  </si>
  <si>
    <t>Insatisfecho (2)</t>
  </si>
  <si>
    <t>Algo Satisfecho (3)</t>
  </si>
  <si>
    <t>Bastante Satisfecho (4)</t>
  </si>
  <si>
    <t>Muy Satisfecho (5)</t>
  </si>
  <si>
    <t>No sabe/No contesta</t>
  </si>
  <si>
    <t>Total</t>
  </si>
  <si>
    <t>Insatisfacción en % (1+2)</t>
  </si>
  <si>
    <t>Satisfacción en % (3+4+5)</t>
  </si>
  <si>
    <t>Media</t>
  </si>
  <si>
    <t>Desvi. Tipica</t>
  </si>
  <si>
    <t>Mediana</t>
  </si>
  <si>
    <t>Moda</t>
  </si>
  <si>
    <t xml:space="preserve">1. La información proporcionada por la Coordinación Técnica sobre el SIGC-SUA es suficiente. </t>
  </si>
  <si>
    <t xml:space="preserve">2. La información proporcionada por la Coordinación Técnica del SIGC-SUA es clara. </t>
  </si>
  <si>
    <t xml:space="preserve">'2. La confianza en que le prestan un servicio fiable, con exactitud y sin errores.' : </t>
  </si>
  <si>
    <t xml:space="preserve">3. La facilidad para acceder y consultar la información del SIGC-SUA en la página web del SPE. </t>
  </si>
  <si>
    <t xml:space="preserve">4. La utilidad de la plataforma de gestión del SIGC-SUA. </t>
  </si>
  <si>
    <t xml:space="preserve">5. Los medios proporcionados para realizar consultas. </t>
  </si>
  <si>
    <t xml:space="preserve">6. El asesoramiento técnico sobre el SIGC-SUA recibido ante sus consultas. </t>
  </si>
  <si>
    <t xml:space="preserve">7. Las actuaciones realizadas en la planificación y gestión de encuestas. </t>
  </si>
  <si>
    <t xml:space="preserve">8. El asesoramiento técnico recibido en la gestión de encuestas. </t>
  </si>
  <si>
    <t xml:space="preserve">3. La rapidez o la adecuación del tiempo en la realización de trámites y/o la prestación del servicio. : </t>
  </si>
  <si>
    <t xml:space="preserve">9. Los informes elaborados a partir de las respuestas obtenidas en las encuestas realizadas. </t>
  </si>
  <si>
    <t xml:space="preserve">4. La adecuación del servicio prestado a las necesidades y expectativas que usted tenía. : </t>
  </si>
  <si>
    <t>TOTAL</t>
  </si>
  <si>
    <t xml:space="preserve">10.Valore su nivel de satisfacción global sobre la Coordinación Técnica del SIGC-SUA. </t>
  </si>
  <si>
    <t xml:space="preserve">11.Valore su nivel de satisfacción global sobre las mejoras percibidas en la Coordinación Técnica del SIGC-SUA. </t>
  </si>
  <si>
    <t>Observaciones/Sugerencias</t>
  </si>
  <si>
    <t>PROCESO PC06. GESTIÓN DE LOS RECURSOS DE LA INFORMACIÓN Y DEL CONOCIMIENTO</t>
  </si>
  <si>
    <t>TASA DE RESPUESTA (Sobre el nº óptimo</t>
  </si>
  <si>
    <t>Nº ÓPTIMO DE ENCUESTAS RECIBIDAS</t>
  </si>
  <si>
    <t>Nº de ENCUESTAS ENVIADAS</t>
  </si>
  <si>
    <t>TASA DE RESPUESTA</t>
  </si>
  <si>
    <r>
      <t xml:space="preserve">* </t>
    </r>
    <r>
      <rPr>
        <b/>
        <sz val="14"/>
        <rFont val="Calibri"/>
        <family val="2"/>
        <scheme val="minor"/>
      </rPr>
      <t>Tasa de respuesta (sobre el nº óptimo): indicador que representa el porcentaje de respuestas obtenidas. Este indicador se ha calculado como el cociente entre el nº de encuestas recibidas y el nº óptimo de encuestas recibidas. Para quellos casos en los que se hayan recibido un nº mayor de encuesta al óptimo, se computa tasa de respuesta = 100%.</t>
    </r>
  </si>
  <si>
    <r>
      <t xml:space="preserve">* </t>
    </r>
    <r>
      <rPr>
        <b/>
        <sz val="14"/>
        <rFont val="Calibri"/>
        <family val="2"/>
        <scheme val="minor"/>
      </rPr>
      <t xml:space="preserve">Tasa de respuesta : indicador que representa el porcentaje de respuestas obtenidas. Este indicador se ha calculado como el cociente entre el nº de encuestas recibidas y el nº  de encuestas enviadas. </t>
    </r>
  </si>
  <si>
    <t>AÑO 2022</t>
  </si>
  <si>
    <t>Desvi, Tipica</t>
  </si>
  <si>
    <t>Muchas gracias por vuestro apoyo. Saludos.</t>
  </si>
  <si>
    <t>Seguir trabajando en que la plataforma de gestión realmente sea de gestión, y no solo para plasmar resultados. Gracias.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</si>
</sst>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#.00"/>
    <numFmt numFmtId="166" formatCode="####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Arial"/>
      <family val="2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77">
    <xf numFmtId="0" fontId="0" fillId="0" borderId="0" xfId="0"/>
    <xf numFmtId="0" fontId="4" fillId="0" borderId="0" xfId="2" applyAlignment="1"/>
    <xf numFmtId="10" fontId="5" fillId="0" borderId="0" xfId="2" applyNumberFormat="1" applyFont="1" applyAlignment="1"/>
    <xf numFmtId="0" fontId="4" fillId="0" borderId="0" xfId="2"/>
    <xf numFmtId="0" fontId="6" fillId="0" borderId="0" xfId="2" applyFont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 vertical="center" wrapText="1" shrinkToFit="1"/>
    </xf>
    <xf numFmtId="0" fontId="7" fillId="3" borderId="4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10" fontId="7" fillId="3" borderId="4" xfId="0" applyNumberFormat="1" applyFont="1" applyFill="1" applyBorder="1" applyAlignment="1">
      <alignment horizontal="center" vertical="center" wrapText="1" shrinkToFit="1"/>
    </xf>
    <xf numFmtId="0" fontId="11" fillId="0" borderId="0" xfId="0" applyFont="1"/>
    <xf numFmtId="0" fontId="13" fillId="7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164" fontId="14" fillId="0" borderId="4" xfId="4" applyNumberFormat="1" applyFont="1" applyBorder="1" applyAlignment="1">
      <alignment horizontal="center" vertical="center" wrapText="1"/>
    </xf>
    <xf numFmtId="10" fontId="8" fillId="0" borderId="4" xfId="1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165" fontId="14" fillId="0" borderId="4" xfId="5" applyNumberFormat="1" applyFont="1" applyBorder="1" applyAlignment="1">
      <alignment horizontal="center" vertical="center" wrapText="1"/>
    </xf>
    <xf numFmtId="164" fontId="14" fillId="0" borderId="4" xfId="5" applyNumberFormat="1" applyFont="1" applyBorder="1" applyAlignment="1">
      <alignment horizontal="center" vertical="center" wrapText="1"/>
    </xf>
    <xf numFmtId="0" fontId="15" fillId="9" borderId="1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164" fontId="16" fillId="9" borderId="10" xfId="5" applyNumberFormat="1" applyFont="1" applyFill="1" applyBorder="1" applyAlignment="1">
      <alignment horizontal="center" vertical="center" wrapText="1"/>
    </xf>
    <xf numFmtId="10" fontId="17" fillId="9" borderId="10" xfId="0" applyNumberFormat="1" applyFont="1" applyFill="1" applyBorder="1" applyAlignment="1">
      <alignment horizontal="center" vertical="center" wrapText="1"/>
    </xf>
    <xf numFmtId="165" fontId="16" fillId="9" borderId="10" xfId="5" applyNumberFormat="1" applyFont="1" applyFill="1" applyBorder="1" applyAlignment="1">
      <alignment horizontal="center" vertical="center" wrapText="1"/>
    </xf>
    <xf numFmtId="165" fontId="18" fillId="4" borderId="10" xfId="5" applyNumberFormat="1" applyFont="1" applyFill="1" applyBorder="1" applyAlignment="1">
      <alignment horizontal="center" vertical="center" wrapText="1"/>
    </xf>
    <xf numFmtId="164" fontId="18" fillId="4" borderId="7" xfId="5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10" fontId="14" fillId="0" borderId="4" xfId="1" applyNumberFormat="1" applyFont="1" applyBorder="1" applyAlignment="1">
      <alignment horizontal="center" vertical="center" wrapText="1"/>
    </xf>
    <xf numFmtId="164" fontId="14" fillId="0" borderId="0" xfId="5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0" fontId="8" fillId="0" borderId="0" xfId="1" applyNumberFormat="1" applyFont="1" applyBorder="1" applyAlignment="1">
      <alignment horizontal="center" vertical="center" wrapText="1"/>
    </xf>
    <xf numFmtId="165" fontId="14" fillId="0" borderId="0" xfId="5" applyNumberFormat="1" applyFont="1" applyBorder="1" applyAlignment="1">
      <alignment horizontal="center" vertical="center" wrapText="1"/>
    </xf>
    <xf numFmtId="166" fontId="14" fillId="0" borderId="0" xfId="5" applyNumberFormat="1" applyFont="1" applyBorder="1" applyAlignment="1">
      <alignment horizontal="center" vertical="center" wrapText="1"/>
    </xf>
    <xf numFmtId="0" fontId="0" fillId="0" borderId="0" xfId="0" applyBorder="1"/>
    <xf numFmtId="164" fontId="14" fillId="0" borderId="0" xfId="3" applyNumberFormat="1" applyFont="1" applyBorder="1" applyAlignment="1">
      <alignment horizontal="right" vertical="top"/>
    </xf>
    <xf numFmtId="10" fontId="14" fillId="0" borderId="0" xfId="1" applyNumberFormat="1" applyFont="1" applyBorder="1" applyAlignment="1">
      <alignment horizontal="right" vertical="top"/>
    </xf>
    <xf numFmtId="10" fontId="8" fillId="0" borderId="0" xfId="0" applyNumberFormat="1" applyFont="1" applyBorder="1" applyAlignment="1">
      <alignment horizontal="center" vertical="center" wrapText="1"/>
    </xf>
    <xf numFmtId="165" fontId="14" fillId="0" borderId="0" xfId="5" applyNumberFormat="1" applyFont="1" applyBorder="1" applyAlignment="1">
      <alignment horizontal="right" vertical="top"/>
    </xf>
    <xf numFmtId="164" fontId="14" fillId="0" borderId="0" xfId="5" applyNumberFormat="1" applyFont="1" applyBorder="1" applyAlignment="1">
      <alignment horizontal="right" vertical="top"/>
    </xf>
    <xf numFmtId="0" fontId="19" fillId="11" borderId="0" xfId="0" applyFont="1" applyFill="1" applyAlignment="1">
      <alignment horizontal="center" vertical="center" wrapText="1" shrinkToFit="1"/>
    </xf>
    <xf numFmtId="0" fontId="0" fillId="0" borderId="0" xfId="0" applyFill="1" applyBorder="1"/>
    <xf numFmtId="1" fontId="7" fillId="3" borderId="4" xfId="0" applyNumberFormat="1" applyFont="1" applyFill="1" applyBorder="1" applyAlignment="1">
      <alignment horizontal="center" vertical="center" wrapText="1" shrinkToFit="1"/>
    </xf>
    <xf numFmtId="0" fontId="14" fillId="10" borderId="1" xfId="5" applyFont="1" applyFill="1" applyBorder="1" applyAlignment="1">
      <alignment vertical="center" wrapText="1"/>
    </xf>
    <xf numFmtId="0" fontId="14" fillId="10" borderId="2" xfId="5" applyFont="1" applyFill="1" applyBorder="1" applyAlignment="1">
      <alignment vertical="center" wrapText="1"/>
    </xf>
    <xf numFmtId="0" fontId="14" fillId="10" borderId="3" xfId="5" applyFont="1" applyFill="1" applyBorder="1" applyAlignment="1">
      <alignment vertical="center" wrapText="1"/>
    </xf>
    <xf numFmtId="0" fontId="14" fillId="10" borderId="1" xfId="5" applyFont="1" applyFill="1" applyBorder="1" applyAlignment="1">
      <alignment horizontal="left" vertical="center" wrapText="1"/>
    </xf>
    <xf numFmtId="0" fontId="14" fillId="10" borderId="2" xfId="5" applyFont="1" applyFill="1" applyBorder="1" applyAlignment="1">
      <alignment horizontal="left" vertical="center" wrapText="1"/>
    </xf>
    <xf numFmtId="0" fontId="14" fillId="10" borderId="3" xfId="5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center" vertical="center"/>
    </xf>
    <xf numFmtId="0" fontId="14" fillId="0" borderId="1" xfId="3" applyFont="1" applyBorder="1" applyAlignment="1">
      <alignment horizontal="left" vertical="top" wrapText="1"/>
    </xf>
    <xf numFmtId="0" fontId="14" fillId="0" borderId="2" xfId="3" applyFont="1" applyBorder="1" applyAlignment="1">
      <alignment horizontal="left" vertical="top" wrapText="1"/>
    </xf>
    <xf numFmtId="0" fontId="14" fillId="0" borderId="4" xfId="3" applyFont="1" applyBorder="1" applyAlignment="1">
      <alignment horizontal="left" vertical="center" wrapText="1"/>
    </xf>
    <xf numFmtId="0" fontId="14" fillId="0" borderId="1" xfId="3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</cellXfs>
  <cellStyles count="6">
    <cellStyle name="Cabecera Vicerrectorado" xfId="2" xr:uid="{00000000-0005-0000-0000-000000000000}"/>
    <cellStyle name="Normal" xfId="0" builtinId="0"/>
    <cellStyle name="Normal_Hoja1" xfId="5" xr:uid="{00000000-0005-0000-0000-000002000000}"/>
    <cellStyle name="Normal_Hoja1_1" xfId="3" xr:uid="{00000000-0005-0000-0000-000003000000}"/>
    <cellStyle name="Normal_Hoja1_2" xfId="4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16279124093621"/>
          <c:y val="7.9331420558732185E-2"/>
          <c:w val="0.77970322651011881"/>
          <c:h val="0.71812708506098832"/>
        </c:manualLayout>
      </c:layout>
      <c:barChart>
        <c:barDir val="bar"/>
        <c:grouping val="clustered"/>
        <c:varyColors val="0"/>
        <c:ser>
          <c:idx val="0"/>
          <c:order val="0"/>
          <c:tx>
            <c:v>PERCEPCIÓN SOBRE LA MEJORA</c:v>
          </c:tx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6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Hoja1!$S$34:$X$34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Hoja1!$S$37:$X$37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7.6923076923076927E-2</c:v>
                </c:pt>
                <c:pt idx="3">
                  <c:v>0.46153846153846156</c:v>
                </c:pt>
                <c:pt idx="4">
                  <c:v>0.46153846153846156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B-40FB-89B6-C03B7CD65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06136"/>
        <c:axId val="424306528"/>
      </c:barChart>
      <c:catAx>
        <c:axId val="424306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424306528"/>
        <c:crosses val="autoZero"/>
        <c:auto val="1"/>
        <c:lblAlgn val="ctr"/>
        <c:lblOffset val="100"/>
        <c:noMultiLvlLbl val="0"/>
      </c:catAx>
      <c:valAx>
        <c:axId val="424306528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424306136"/>
        <c:crosses val="autoZero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2400" b="1" i="1"/>
            </a:pPr>
            <a:endParaRPr lang="es-ES"/>
          </a:p>
        </c:txPr>
      </c:legendEntry>
      <c:layout>
        <c:manualLayout>
          <c:xMode val="edge"/>
          <c:yMode val="edge"/>
          <c:x val="0.26912405737802431"/>
          <c:y val="0.90157350155597449"/>
          <c:w val="0.51281014344506026"/>
          <c:h val="6.3079992841803892E-2"/>
        </c:manualLayout>
      </c:layout>
      <c:overlay val="0"/>
      <c:txPr>
        <a:bodyPr/>
        <a:lstStyle/>
        <a:p>
          <a:pPr>
            <a:defRPr sz="2400" i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1291705349059"/>
          <c:y val="5.5233853006681516E-2"/>
          <c:w val="0.78701491134568879"/>
          <c:h val="0.67494712970681581"/>
        </c:manualLayout>
      </c:layout>
      <c:barChart>
        <c:barDir val="bar"/>
        <c:grouping val="clustered"/>
        <c:varyColors val="0"/>
        <c:ser>
          <c:idx val="0"/>
          <c:order val="0"/>
          <c:tx>
            <c:v>SATISFACCIÓN GLOBAL</c:v>
          </c:tx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6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Hoja1!$S$34:$X$34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Hoja1!$S$35:$X$35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7.6923076923076927E-2</c:v>
                </c:pt>
                <c:pt idx="3">
                  <c:v>0.53846153846153844</c:v>
                </c:pt>
                <c:pt idx="4">
                  <c:v>0.38461538461538464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9-430E-BCB6-070767BF7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07312"/>
        <c:axId val="424307704"/>
      </c:barChart>
      <c:catAx>
        <c:axId val="4243073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424307704"/>
        <c:crosses val="autoZero"/>
        <c:auto val="1"/>
        <c:lblAlgn val="ctr"/>
        <c:lblOffset val="100"/>
        <c:noMultiLvlLbl val="0"/>
      </c:catAx>
      <c:valAx>
        <c:axId val="424307704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42430731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5292393864550731"/>
          <c:y val="0.87326880242884286"/>
          <c:w val="0.27259551629948331"/>
          <c:h val="8.3951491151898372E-2"/>
        </c:manualLayout>
      </c:layout>
      <c:overlay val="0"/>
      <c:txPr>
        <a:bodyPr/>
        <a:lstStyle/>
        <a:p>
          <a:pPr>
            <a:defRPr sz="2400" b="1" i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275072</xdr:colOff>
      <xdr:row>0</xdr:row>
      <xdr:rowOff>104776</xdr:rowOff>
    </xdr:from>
    <xdr:to>
      <xdr:col>17</xdr:col>
      <xdr:colOff>435552</xdr:colOff>
      <xdr:row>2</xdr:row>
      <xdr:rowOff>5060</xdr:rowOff>
    </xdr:to>
    <xdr:pic>
      <xdr:nvPicPr>
        <xdr:cNvPr id="2" name="1 Imagen" descr="escudo_text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43222" y="104776"/>
          <a:ext cx="1074880" cy="833734"/>
        </a:xfrm>
        <a:prstGeom prst="rect">
          <a:avLst/>
        </a:prstGeom>
      </xdr:spPr>
    </xdr:pic>
    <xdr:clientData/>
  </xdr:twoCellAnchor>
  <xdr:twoCellAnchor>
    <xdr:from>
      <xdr:col>16</xdr:col>
      <xdr:colOff>158750</xdr:colOff>
      <xdr:row>38</xdr:row>
      <xdr:rowOff>238126</xdr:rowOff>
    </xdr:from>
    <xdr:to>
      <xdr:col>28</xdr:col>
      <xdr:colOff>238124</xdr:colOff>
      <xdr:row>59</xdr:row>
      <xdr:rowOff>111125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1905000</xdr:colOff>
      <xdr:row>39</xdr:row>
      <xdr:rowOff>23091</xdr:rowOff>
    </xdr:from>
    <xdr:to>
      <xdr:col>14</xdr:col>
      <xdr:colOff>381001</xdr:colOff>
      <xdr:row>59</xdr:row>
      <xdr:rowOff>127000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65"/>
  <sheetViews>
    <sheetView tabSelected="1" view="pageBreakPreview" topLeftCell="L19" zoomScaleNormal="100" zoomScaleSheetLayoutView="100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14" customWidth="1"/>
    <col min="3" max="3" width="15.7109375" customWidth="1"/>
    <col min="4" max="4" width="19.28515625" customWidth="1"/>
    <col min="5" max="5" width="23.28515625" customWidth="1"/>
    <col min="6" max="11" width="1.7109375" customWidth="1"/>
    <col min="12" max="18" width="13.7109375" customWidth="1"/>
    <col min="19" max="20" width="16.5703125" customWidth="1"/>
    <col min="21" max="21" width="15.28515625" customWidth="1"/>
    <col min="22" max="22" width="16" customWidth="1"/>
    <col min="23" max="23" width="15.28515625" customWidth="1"/>
    <col min="24" max="24" width="19.140625" bestFit="1" customWidth="1"/>
    <col min="25" max="25" width="18.85546875" customWidth="1"/>
    <col min="26" max="26" width="19.140625" customWidth="1"/>
    <col min="27" max="30" width="9.7109375" customWidth="1"/>
  </cols>
  <sheetData>
    <row r="2" spans="1:30" s="3" customFormat="1" ht="58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  <c r="AC2" s="1"/>
      <c r="AD2" s="1"/>
    </row>
    <row r="3" spans="1:30" s="4" customFormat="1" ht="18.75" x14ac:dyDescent="0.3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</row>
    <row r="4" spans="1:30" s="4" customFormat="1" ht="15" customHeight="1" x14ac:dyDescent="0.3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5"/>
    </row>
    <row r="5" spans="1:30" s="7" customFormat="1" ht="18.75" x14ac:dyDescent="0.3">
      <c r="A5" s="75" t="s">
        <v>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1:30" s="7" customFormat="1" ht="18.75" x14ac:dyDescent="0.3">
      <c r="A6" s="75" t="s">
        <v>37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1:30" s="7" customFormat="1" ht="27.75" customHeight="1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1:30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26.25" x14ac:dyDescent="0.25">
      <c r="A9" s="47" t="s">
        <v>44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s="11" customFormat="1" ht="20.25" customHeight="1" x14ac:dyDescent="0.25">
      <c r="A12" s="63" t="s">
        <v>39</v>
      </c>
      <c r="B12" s="64"/>
      <c r="C12" s="65"/>
      <c r="D12" s="9">
        <v>21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s="11" customFormat="1" ht="24.75" customHeight="1" x14ac:dyDescent="0.25">
      <c r="A13" s="63" t="s">
        <v>2</v>
      </c>
      <c r="B13" s="64"/>
      <c r="C13" s="65"/>
      <c r="D13" s="9">
        <v>13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s="11" customFormat="1" ht="26.25" customHeight="1" x14ac:dyDescent="0.25">
      <c r="A14" s="63" t="s">
        <v>38</v>
      </c>
      <c r="B14" s="64"/>
      <c r="C14" s="65"/>
      <c r="D14" s="12">
        <f>D13/D12</f>
        <v>0.61904761904761907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ht="18.75" x14ac:dyDescent="0.25">
      <c r="A15" s="63" t="s">
        <v>40</v>
      </c>
      <c r="B15" s="64"/>
      <c r="C15" s="65"/>
      <c r="D15" s="49">
        <v>29</v>
      </c>
    </row>
    <row r="16" spans="1:30" ht="18.75" x14ac:dyDescent="0.25">
      <c r="A16" s="63" t="s">
        <v>41</v>
      </c>
      <c r="B16" s="64"/>
      <c r="C16" s="65"/>
      <c r="D16" s="12">
        <f>D13/D15</f>
        <v>0.44827586206896552</v>
      </c>
    </row>
    <row r="17" spans="1:30" ht="21" x14ac:dyDescent="0.35">
      <c r="A17" s="13" t="s">
        <v>42</v>
      </c>
    </row>
    <row r="18" spans="1:30" ht="21" x14ac:dyDescent="0.35">
      <c r="A18" s="13" t="s">
        <v>43</v>
      </c>
    </row>
    <row r="21" spans="1:30" ht="16.5" customHeight="1" x14ac:dyDescent="0.25">
      <c r="A21" s="66" t="s">
        <v>3</v>
      </c>
      <c r="B21" s="66"/>
      <c r="C21" s="66"/>
      <c r="D21" s="66"/>
      <c r="E21" s="66"/>
      <c r="F21" s="66"/>
      <c r="G21" s="66"/>
      <c r="H21" s="66"/>
      <c r="I21" s="66"/>
      <c r="J21" s="66"/>
      <c r="K21" s="67"/>
      <c r="L21" s="70" t="s">
        <v>4</v>
      </c>
      <c r="M21" s="70"/>
      <c r="N21" s="70"/>
      <c r="O21" s="70"/>
      <c r="P21" s="70"/>
      <c r="Q21" s="70"/>
      <c r="S21" s="70" t="s">
        <v>5</v>
      </c>
      <c r="T21" s="70"/>
      <c r="U21" s="70"/>
      <c r="V21" s="70"/>
      <c r="W21" s="70"/>
      <c r="X21" s="70"/>
      <c r="Y21" s="72" t="s">
        <v>6</v>
      </c>
      <c r="Z21" s="72"/>
      <c r="AA21" s="73" t="s">
        <v>7</v>
      </c>
      <c r="AB21" s="73"/>
      <c r="AC21" s="73"/>
      <c r="AD21" s="73"/>
    </row>
    <row r="22" spans="1:30" ht="21.75" customHeigh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71"/>
      <c r="M22" s="71"/>
      <c r="N22" s="71"/>
      <c r="O22" s="71"/>
      <c r="P22" s="71"/>
      <c r="Q22" s="71"/>
      <c r="S22" s="70"/>
      <c r="T22" s="70"/>
      <c r="U22" s="70"/>
      <c r="V22" s="70"/>
      <c r="W22" s="70"/>
      <c r="X22" s="70"/>
      <c r="Y22" s="72"/>
      <c r="Z22" s="72"/>
      <c r="AA22" s="73"/>
      <c r="AB22" s="73"/>
      <c r="AC22" s="73"/>
      <c r="AD22" s="73"/>
    </row>
    <row r="23" spans="1:30" ht="46.5" customHeight="1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14" t="s">
        <v>8</v>
      </c>
      <c r="M23" s="14" t="s">
        <v>9</v>
      </c>
      <c r="N23" s="14" t="s">
        <v>10</v>
      </c>
      <c r="O23" s="14" t="s">
        <v>11</v>
      </c>
      <c r="P23" s="14" t="s">
        <v>12</v>
      </c>
      <c r="Q23" s="14" t="s">
        <v>13</v>
      </c>
      <c r="R23" s="15" t="s">
        <v>14</v>
      </c>
      <c r="S23" s="16" t="s">
        <v>8</v>
      </c>
      <c r="T23" s="16" t="s">
        <v>9</v>
      </c>
      <c r="U23" s="16" t="s">
        <v>10</v>
      </c>
      <c r="V23" s="16" t="s">
        <v>11</v>
      </c>
      <c r="W23" s="16" t="s">
        <v>12</v>
      </c>
      <c r="X23" s="16" t="s">
        <v>13</v>
      </c>
      <c r="Y23" s="17" t="s">
        <v>15</v>
      </c>
      <c r="Z23" s="17" t="s">
        <v>16</v>
      </c>
      <c r="AA23" s="14" t="s">
        <v>17</v>
      </c>
      <c r="AB23" s="14" t="s">
        <v>18</v>
      </c>
      <c r="AC23" s="14" t="s">
        <v>19</v>
      </c>
      <c r="AD23" s="14" t="s">
        <v>20</v>
      </c>
    </row>
    <row r="24" spans="1:30" ht="18.75" customHeight="1" x14ac:dyDescent="0.25">
      <c r="A24" s="59" t="s">
        <v>21</v>
      </c>
      <c r="B24" s="59"/>
      <c r="C24" s="59"/>
      <c r="D24" s="59"/>
      <c r="E24" s="59"/>
      <c r="F24" s="59"/>
      <c r="G24" s="59"/>
      <c r="H24" s="59"/>
      <c r="I24" s="59"/>
      <c r="J24" s="59"/>
      <c r="K24" s="60"/>
      <c r="L24" s="18">
        <v>0</v>
      </c>
      <c r="M24" s="18">
        <v>0</v>
      </c>
      <c r="N24" s="18">
        <v>0</v>
      </c>
      <c r="O24" s="18">
        <v>10</v>
      </c>
      <c r="P24" s="18">
        <v>3</v>
      </c>
      <c r="Q24" s="18">
        <v>0</v>
      </c>
      <c r="R24" s="18">
        <v>13</v>
      </c>
      <c r="S24" s="19">
        <f>L24/$R24</f>
        <v>0</v>
      </c>
      <c r="T24" s="19">
        <f t="shared" ref="T24:X33" si="0">M24/$R24</f>
        <v>0</v>
      </c>
      <c r="U24" s="19">
        <f t="shared" si="0"/>
        <v>0</v>
      </c>
      <c r="V24" s="19">
        <f t="shared" si="0"/>
        <v>0.76923076923076927</v>
      </c>
      <c r="W24" s="19">
        <f t="shared" si="0"/>
        <v>0.23076923076923078</v>
      </c>
      <c r="X24" s="19">
        <f t="shared" si="0"/>
        <v>0</v>
      </c>
      <c r="Y24" s="20">
        <f>(L24+M24)/(L24+M24+N24+O24+P24)</f>
        <v>0</v>
      </c>
      <c r="Z24" s="20">
        <f>(N24+O24+P24)/(L24+M24+N24+O24+P24)</f>
        <v>1</v>
      </c>
      <c r="AA24" s="21">
        <v>4.2300000000000004</v>
      </c>
      <c r="AB24" s="21">
        <v>0.44</v>
      </c>
      <c r="AC24" s="22">
        <v>4</v>
      </c>
      <c r="AD24" s="22">
        <v>4</v>
      </c>
    </row>
    <row r="25" spans="1:30" ht="18.75" customHeight="1" x14ac:dyDescent="0.25">
      <c r="A25" s="59" t="s">
        <v>22</v>
      </c>
      <c r="B25" s="59" t="s">
        <v>23</v>
      </c>
      <c r="C25" s="59" t="s">
        <v>23</v>
      </c>
      <c r="D25" s="59" t="s">
        <v>23</v>
      </c>
      <c r="E25" s="59" t="s">
        <v>23</v>
      </c>
      <c r="F25" s="59" t="s">
        <v>23</v>
      </c>
      <c r="G25" s="59" t="s">
        <v>23</v>
      </c>
      <c r="H25" s="59" t="s">
        <v>23</v>
      </c>
      <c r="I25" s="59" t="s">
        <v>23</v>
      </c>
      <c r="J25" s="59" t="s">
        <v>23</v>
      </c>
      <c r="K25" s="60" t="s">
        <v>23</v>
      </c>
      <c r="L25" s="18">
        <v>0</v>
      </c>
      <c r="M25" s="18">
        <v>1</v>
      </c>
      <c r="N25" s="18">
        <v>3</v>
      </c>
      <c r="O25" s="18">
        <v>5</v>
      </c>
      <c r="P25" s="18">
        <v>4</v>
      </c>
      <c r="Q25" s="18">
        <v>0</v>
      </c>
      <c r="R25" s="18">
        <v>13</v>
      </c>
      <c r="S25" s="19">
        <f t="shared" ref="S25:S33" si="1">L25/$R25</f>
        <v>0</v>
      </c>
      <c r="T25" s="19">
        <f t="shared" si="0"/>
        <v>7.6923076923076927E-2</v>
      </c>
      <c r="U25" s="19">
        <f t="shared" si="0"/>
        <v>0.23076923076923078</v>
      </c>
      <c r="V25" s="19">
        <f t="shared" si="0"/>
        <v>0.38461538461538464</v>
      </c>
      <c r="W25" s="19">
        <f t="shared" si="0"/>
        <v>0.30769230769230771</v>
      </c>
      <c r="X25" s="19">
        <f t="shared" si="0"/>
        <v>0</v>
      </c>
      <c r="Y25" s="20">
        <f t="shared" ref="Y25:Y33" si="2">(L25+M25)/(L25+M25+N25+O25+P25)</f>
        <v>7.6923076923076927E-2</v>
      </c>
      <c r="Z25" s="20">
        <f t="shared" ref="Z25:Z33" si="3">(N25+O25+P25)/(L25+M25+N25+O25+P25)</f>
        <v>0.92307692307692313</v>
      </c>
      <c r="AA25" s="21">
        <v>3.92</v>
      </c>
      <c r="AB25" s="21">
        <v>0.95</v>
      </c>
      <c r="AC25" s="22">
        <v>4</v>
      </c>
      <c r="AD25" s="22">
        <v>4</v>
      </c>
    </row>
    <row r="26" spans="1:30" ht="18.75" customHeight="1" x14ac:dyDescent="0.25">
      <c r="A26" s="57" t="s">
        <v>24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18">
        <v>0</v>
      </c>
      <c r="M26" s="18">
        <v>0</v>
      </c>
      <c r="N26" s="18">
        <v>0</v>
      </c>
      <c r="O26" s="18">
        <v>9</v>
      </c>
      <c r="P26" s="18">
        <v>4</v>
      </c>
      <c r="Q26" s="18">
        <v>0</v>
      </c>
      <c r="R26" s="18">
        <v>13</v>
      </c>
      <c r="S26" s="19">
        <f t="shared" si="1"/>
        <v>0</v>
      </c>
      <c r="T26" s="19">
        <f t="shared" si="0"/>
        <v>0</v>
      </c>
      <c r="U26" s="19">
        <f t="shared" si="0"/>
        <v>0</v>
      </c>
      <c r="V26" s="19">
        <f t="shared" si="0"/>
        <v>0.69230769230769229</v>
      </c>
      <c r="W26" s="19">
        <f t="shared" si="0"/>
        <v>0.30769230769230771</v>
      </c>
      <c r="X26" s="19">
        <f t="shared" si="0"/>
        <v>0</v>
      </c>
      <c r="Y26" s="20">
        <f t="shared" si="2"/>
        <v>0</v>
      </c>
      <c r="Z26" s="20">
        <f t="shared" si="3"/>
        <v>1</v>
      </c>
      <c r="AA26" s="21">
        <v>4.3099999999999996</v>
      </c>
      <c r="AB26" s="21">
        <v>0.48</v>
      </c>
      <c r="AC26" s="22">
        <v>4</v>
      </c>
      <c r="AD26" s="22">
        <v>4</v>
      </c>
    </row>
    <row r="27" spans="1:30" ht="18.75" customHeight="1" x14ac:dyDescent="0.25">
      <c r="A27" s="57" t="s">
        <v>25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18">
        <v>0</v>
      </c>
      <c r="M27" s="18">
        <v>0</v>
      </c>
      <c r="N27" s="18">
        <v>1</v>
      </c>
      <c r="O27" s="18">
        <v>8</v>
      </c>
      <c r="P27" s="18">
        <v>4</v>
      </c>
      <c r="Q27" s="18">
        <v>0</v>
      </c>
      <c r="R27" s="18">
        <v>13</v>
      </c>
      <c r="S27" s="19">
        <f t="shared" si="1"/>
        <v>0</v>
      </c>
      <c r="T27" s="19">
        <f t="shared" si="0"/>
        <v>0</v>
      </c>
      <c r="U27" s="19">
        <f t="shared" si="0"/>
        <v>7.6923076923076927E-2</v>
      </c>
      <c r="V27" s="19">
        <f t="shared" si="0"/>
        <v>0.61538461538461542</v>
      </c>
      <c r="W27" s="19">
        <f t="shared" si="0"/>
        <v>0.30769230769230771</v>
      </c>
      <c r="X27" s="19">
        <f t="shared" si="0"/>
        <v>0</v>
      </c>
      <c r="Y27" s="20">
        <f t="shared" si="2"/>
        <v>0</v>
      </c>
      <c r="Z27" s="20">
        <f t="shared" si="3"/>
        <v>1</v>
      </c>
      <c r="AA27" s="21">
        <v>4.2300000000000004</v>
      </c>
      <c r="AB27" s="21">
        <v>0.6</v>
      </c>
      <c r="AC27" s="22">
        <v>4</v>
      </c>
      <c r="AD27" s="22">
        <v>4</v>
      </c>
    </row>
    <row r="28" spans="1:30" ht="18.75" customHeight="1" x14ac:dyDescent="0.25">
      <c r="A28" s="57" t="s">
        <v>26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18">
        <v>0</v>
      </c>
      <c r="M28" s="18">
        <v>0</v>
      </c>
      <c r="N28" s="18">
        <v>0</v>
      </c>
      <c r="O28" s="18">
        <v>7</v>
      </c>
      <c r="P28" s="18">
        <v>6</v>
      </c>
      <c r="Q28" s="18">
        <v>0</v>
      </c>
      <c r="R28" s="18">
        <v>13</v>
      </c>
      <c r="S28" s="19">
        <f t="shared" si="1"/>
        <v>0</v>
      </c>
      <c r="T28" s="19">
        <f t="shared" si="0"/>
        <v>0</v>
      </c>
      <c r="U28" s="19">
        <f t="shared" si="0"/>
        <v>0</v>
      </c>
      <c r="V28" s="19">
        <f t="shared" si="0"/>
        <v>0.53846153846153844</v>
      </c>
      <c r="W28" s="19">
        <f t="shared" si="0"/>
        <v>0.46153846153846156</v>
      </c>
      <c r="X28" s="19">
        <f t="shared" si="0"/>
        <v>0</v>
      </c>
      <c r="Y28" s="20">
        <f t="shared" si="2"/>
        <v>0</v>
      </c>
      <c r="Z28" s="20">
        <f t="shared" si="3"/>
        <v>1</v>
      </c>
      <c r="AA28" s="21">
        <v>4.46</v>
      </c>
      <c r="AB28" s="21">
        <v>0.52</v>
      </c>
      <c r="AC28" s="22">
        <v>4</v>
      </c>
      <c r="AD28" s="22">
        <v>4</v>
      </c>
    </row>
    <row r="29" spans="1:30" ht="18.75" customHeight="1" x14ac:dyDescent="0.25">
      <c r="A29" s="57" t="s">
        <v>27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18">
        <v>0</v>
      </c>
      <c r="M29" s="18">
        <v>0</v>
      </c>
      <c r="N29" s="18">
        <v>0</v>
      </c>
      <c r="O29" s="18">
        <v>5</v>
      </c>
      <c r="P29" s="18">
        <v>8</v>
      </c>
      <c r="Q29" s="18">
        <v>0</v>
      </c>
      <c r="R29" s="18">
        <v>13</v>
      </c>
      <c r="S29" s="19">
        <f t="shared" si="1"/>
        <v>0</v>
      </c>
      <c r="T29" s="19">
        <f t="shared" si="0"/>
        <v>0</v>
      </c>
      <c r="U29" s="19">
        <f t="shared" si="0"/>
        <v>0</v>
      </c>
      <c r="V29" s="19">
        <f t="shared" si="0"/>
        <v>0.38461538461538464</v>
      </c>
      <c r="W29" s="19">
        <f t="shared" si="0"/>
        <v>0.61538461538461542</v>
      </c>
      <c r="X29" s="19">
        <f t="shared" si="0"/>
        <v>0</v>
      </c>
      <c r="Y29" s="20">
        <f t="shared" si="2"/>
        <v>0</v>
      </c>
      <c r="Z29" s="20">
        <f t="shared" si="3"/>
        <v>1</v>
      </c>
      <c r="AA29" s="21">
        <v>4.62</v>
      </c>
      <c r="AB29" s="21">
        <v>0.51</v>
      </c>
      <c r="AC29" s="22">
        <v>5</v>
      </c>
      <c r="AD29" s="22">
        <v>5</v>
      </c>
    </row>
    <row r="30" spans="1:30" ht="18.75" customHeight="1" x14ac:dyDescent="0.25">
      <c r="A30" s="57" t="s">
        <v>28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18">
        <v>0</v>
      </c>
      <c r="M30" s="18">
        <v>1</v>
      </c>
      <c r="N30" s="18">
        <v>0</v>
      </c>
      <c r="O30" s="18">
        <v>7</v>
      </c>
      <c r="P30" s="18">
        <v>4</v>
      </c>
      <c r="Q30" s="18">
        <v>1</v>
      </c>
      <c r="R30" s="18">
        <v>13</v>
      </c>
      <c r="S30" s="19">
        <f t="shared" si="1"/>
        <v>0</v>
      </c>
      <c r="T30" s="19">
        <f t="shared" si="0"/>
        <v>7.6923076923076927E-2</v>
      </c>
      <c r="U30" s="19">
        <f t="shared" si="0"/>
        <v>0</v>
      </c>
      <c r="V30" s="19">
        <f t="shared" si="0"/>
        <v>0.53846153846153844</v>
      </c>
      <c r="W30" s="19">
        <f t="shared" si="0"/>
        <v>0.30769230769230771</v>
      </c>
      <c r="X30" s="19">
        <f t="shared" si="0"/>
        <v>7.6923076923076927E-2</v>
      </c>
      <c r="Y30" s="20">
        <f t="shared" si="2"/>
        <v>8.3333333333333329E-2</v>
      </c>
      <c r="Z30" s="20">
        <f t="shared" si="3"/>
        <v>0.91666666666666663</v>
      </c>
      <c r="AA30" s="21">
        <v>4.17</v>
      </c>
      <c r="AB30" s="21">
        <v>0.83</v>
      </c>
      <c r="AC30" s="22">
        <v>4</v>
      </c>
      <c r="AD30" s="22">
        <v>4</v>
      </c>
    </row>
    <row r="31" spans="1:30" ht="18.75" customHeight="1" x14ac:dyDescent="0.25">
      <c r="A31" s="59" t="s">
        <v>29</v>
      </c>
      <c r="B31" s="59" t="s">
        <v>30</v>
      </c>
      <c r="C31" s="59" t="s">
        <v>30</v>
      </c>
      <c r="D31" s="59" t="s">
        <v>30</v>
      </c>
      <c r="E31" s="59" t="s">
        <v>30</v>
      </c>
      <c r="F31" s="59" t="s">
        <v>30</v>
      </c>
      <c r="G31" s="59" t="s">
        <v>30</v>
      </c>
      <c r="H31" s="59" t="s">
        <v>30</v>
      </c>
      <c r="I31" s="59" t="s">
        <v>30</v>
      </c>
      <c r="J31" s="59" t="s">
        <v>30</v>
      </c>
      <c r="K31" s="60" t="s">
        <v>30</v>
      </c>
      <c r="L31" s="18">
        <v>0</v>
      </c>
      <c r="M31" s="18">
        <v>0</v>
      </c>
      <c r="N31" s="18">
        <v>0</v>
      </c>
      <c r="O31" s="18">
        <v>9</v>
      </c>
      <c r="P31" s="18">
        <v>3</v>
      </c>
      <c r="Q31" s="18">
        <v>1</v>
      </c>
      <c r="R31" s="18">
        <v>13</v>
      </c>
      <c r="S31" s="19">
        <f t="shared" si="1"/>
        <v>0</v>
      </c>
      <c r="T31" s="19">
        <f t="shared" si="0"/>
        <v>0</v>
      </c>
      <c r="U31" s="19">
        <f t="shared" si="0"/>
        <v>0</v>
      </c>
      <c r="V31" s="19">
        <f t="shared" si="0"/>
        <v>0.69230769230769229</v>
      </c>
      <c r="W31" s="19">
        <f t="shared" si="0"/>
        <v>0.23076923076923078</v>
      </c>
      <c r="X31" s="19">
        <f t="shared" si="0"/>
        <v>7.6923076923076927E-2</v>
      </c>
      <c r="Y31" s="20">
        <f t="shared" si="2"/>
        <v>0</v>
      </c>
      <c r="Z31" s="20">
        <f t="shared" si="3"/>
        <v>1</v>
      </c>
      <c r="AA31" s="21">
        <v>4.25</v>
      </c>
      <c r="AB31" s="21">
        <v>0.45</v>
      </c>
      <c r="AC31" s="22">
        <v>4</v>
      </c>
      <c r="AD31" s="22">
        <v>4</v>
      </c>
    </row>
    <row r="32" spans="1:30" ht="18.75" customHeight="1" x14ac:dyDescent="0.25">
      <c r="A32" s="59" t="s">
        <v>31</v>
      </c>
      <c r="B32" s="59" t="s">
        <v>32</v>
      </c>
      <c r="C32" s="59" t="s">
        <v>32</v>
      </c>
      <c r="D32" s="59" t="s">
        <v>32</v>
      </c>
      <c r="E32" s="59" t="s">
        <v>32</v>
      </c>
      <c r="F32" s="59" t="s">
        <v>32</v>
      </c>
      <c r="G32" s="59" t="s">
        <v>32</v>
      </c>
      <c r="H32" s="59" t="s">
        <v>32</v>
      </c>
      <c r="I32" s="59" t="s">
        <v>32</v>
      </c>
      <c r="J32" s="59" t="s">
        <v>32</v>
      </c>
      <c r="K32" s="60" t="s">
        <v>32</v>
      </c>
      <c r="L32" s="18">
        <v>0</v>
      </c>
      <c r="M32" s="18">
        <v>0</v>
      </c>
      <c r="N32" s="18">
        <v>1</v>
      </c>
      <c r="O32" s="18">
        <v>7</v>
      </c>
      <c r="P32" s="18">
        <v>4</v>
      </c>
      <c r="Q32" s="18">
        <v>1</v>
      </c>
      <c r="R32" s="18">
        <v>13</v>
      </c>
      <c r="S32" s="19">
        <f t="shared" si="1"/>
        <v>0</v>
      </c>
      <c r="T32" s="19">
        <f t="shared" si="0"/>
        <v>0</v>
      </c>
      <c r="U32" s="19">
        <f t="shared" si="0"/>
        <v>7.6923076923076927E-2</v>
      </c>
      <c r="V32" s="19">
        <f t="shared" si="0"/>
        <v>0.53846153846153844</v>
      </c>
      <c r="W32" s="19">
        <f t="shared" si="0"/>
        <v>0.30769230769230771</v>
      </c>
      <c r="X32" s="19">
        <f t="shared" si="0"/>
        <v>7.6923076923076927E-2</v>
      </c>
      <c r="Y32" s="20">
        <f t="shared" si="2"/>
        <v>0</v>
      </c>
      <c r="Z32" s="20">
        <f t="shared" si="3"/>
        <v>1</v>
      </c>
      <c r="AA32" s="21">
        <v>4.25</v>
      </c>
      <c r="AB32" s="21">
        <v>0.62</v>
      </c>
      <c r="AC32" s="22">
        <v>4</v>
      </c>
      <c r="AD32" s="22">
        <v>4</v>
      </c>
    </row>
    <row r="33" spans="1:30" ht="37.5" customHeight="1" x14ac:dyDescent="0.25">
      <c r="A33" s="23" t="s">
        <v>33</v>
      </c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26">
        <f t="shared" ref="L33:R33" si="4">SUM(L24:L32)</f>
        <v>0</v>
      </c>
      <c r="M33" s="26">
        <f t="shared" si="4"/>
        <v>2</v>
      </c>
      <c r="N33" s="26">
        <f t="shared" si="4"/>
        <v>5</v>
      </c>
      <c r="O33" s="26">
        <f t="shared" si="4"/>
        <v>67</v>
      </c>
      <c r="P33" s="26">
        <f t="shared" si="4"/>
        <v>40</v>
      </c>
      <c r="Q33" s="26">
        <f t="shared" si="4"/>
        <v>3</v>
      </c>
      <c r="R33" s="26">
        <f t="shared" si="4"/>
        <v>117</v>
      </c>
      <c r="S33" s="27">
        <f t="shared" si="1"/>
        <v>0</v>
      </c>
      <c r="T33" s="27">
        <f t="shared" si="0"/>
        <v>1.7094017094017096E-2</v>
      </c>
      <c r="U33" s="27">
        <f t="shared" si="0"/>
        <v>4.2735042735042736E-2</v>
      </c>
      <c r="V33" s="27">
        <f t="shared" si="0"/>
        <v>0.57264957264957261</v>
      </c>
      <c r="W33" s="27">
        <f t="shared" si="0"/>
        <v>0.34188034188034189</v>
      </c>
      <c r="X33" s="27">
        <f t="shared" si="0"/>
        <v>2.564102564102564E-2</v>
      </c>
      <c r="Y33" s="27">
        <f t="shared" si="2"/>
        <v>1.7543859649122806E-2</v>
      </c>
      <c r="Z33" s="27">
        <f t="shared" si="3"/>
        <v>0.98245614035087714</v>
      </c>
      <c r="AA33" s="28">
        <f>AVERAGE(AA24:AA32)</f>
        <v>4.2711111111111117</v>
      </c>
      <c r="AB33" s="29"/>
      <c r="AC33" s="26">
        <f>+MEDIAN(AC24:AC32)</f>
        <v>4</v>
      </c>
      <c r="AD33" s="30"/>
    </row>
    <row r="34" spans="1:30" ht="45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2" t="s">
        <v>8</v>
      </c>
      <c r="M34" s="32" t="s">
        <v>9</v>
      </c>
      <c r="N34" s="32" t="s">
        <v>10</v>
      </c>
      <c r="O34" s="32" t="s">
        <v>11</v>
      </c>
      <c r="P34" s="32" t="s">
        <v>12</v>
      </c>
      <c r="Q34" s="32" t="s">
        <v>13</v>
      </c>
      <c r="R34" s="33" t="s">
        <v>14</v>
      </c>
      <c r="S34" s="32" t="s">
        <v>8</v>
      </c>
      <c r="T34" s="32" t="s">
        <v>9</v>
      </c>
      <c r="U34" s="32" t="s">
        <v>10</v>
      </c>
      <c r="V34" s="32" t="s">
        <v>11</v>
      </c>
      <c r="W34" s="32" t="s">
        <v>12</v>
      </c>
      <c r="X34" s="32" t="s">
        <v>13</v>
      </c>
      <c r="Y34" s="34" t="s">
        <v>15</v>
      </c>
      <c r="Z34" s="34" t="s">
        <v>16</v>
      </c>
      <c r="AA34" s="32" t="s">
        <v>17</v>
      </c>
      <c r="AB34" s="32" t="s">
        <v>45</v>
      </c>
      <c r="AC34" s="32" t="s">
        <v>19</v>
      </c>
      <c r="AD34" s="32" t="s">
        <v>20</v>
      </c>
    </row>
    <row r="35" spans="1:30" ht="24.75" customHeight="1" x14ac:dyDescent="0.25">
      <c r="A35" s="61" t="s">
        <v>34</v>
      </c>
      <c r="B35" s="61"/>
      <c r="C35" s="61"/>
      <c r="D35" s="61"/>
      <c r="E35" s="61"/>
      <c r="F35" s="61"/>
      <c r="G35" s="61"/>
      <c r="H35" s="61"/>
      <c r="I35" s="61"/>
      <c r="J35" s="61"/>
      <c r="K35" s="62"/>
      <c r="L35" s="22">
        <v>0</v>
      </c>
      <c r="M35" s="22">
        <v>0</v>
      </c>
      <c r="N35" s="22">
        <v>1</v>
      </c>
      <c r="O35" s="22">
        <v>7</v>
      </c>
      <c r="P35" s="22">
        <v>5</v>
      </c>
      <c r="Q35" s="22">
        <v>0</v>
      </c>
      <c r="R35" s="22">
        <v>13</v>
      </c>
      <c r="S35" s="35">
        <f>L35/$R35</f>
        <v>0</v>
      </c>
      <c r="T35" s="35">
        <f t="shared" ref="T35:X35" si="5">M35/$R35</f>
        <v>0</v>
      </c>
      <c r="U35" s="35">
        <f t="shared" si="5"/>
        <v>7.6923076923076927E-2</v>
      </c>
      <c r="V35" s="35">
        <f t="shared" si="5"/>
        <v>0.53846153846153844</v>
      </c>
      <c r="W35" s="35">
        <f t="shared" si="5"/>
        <v>0.38461538461538464</v>
      </c>
      <c r="X35" s="35">
        <f t="shared" si="5"/>
        <v>0</v>
      </c>
      <c r="Y35" s="20">
        <f>(L35+M35)/(L35+M35+N35+O35+P35)</f>
        <v>0</v>
      </c>
      <c r="Z35" s="20">
        <f>(N35+O35+P35)/(L35+M35+N35+O35+P35)</f>
        <v>1</v>
      </c>
      <c r="AA35" s="21">
        <v>4.3099999999999996</v>
      </c>
      <c r="AB35" s="21">
        <v>0.63</v>
      </c>
      <c r="AC35" s="22">
        <v>4</v>
      </c>
      <c r="AD35" s="22">
        <v>4</v>
      </c>
    </row>
    <row r="36" spans="1:30" s="41" customFormat="1" ht="18.75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6"/>
      <c r="M36" s="36"/>
      <c r="N36" s="36"/>
      <c r="O36" s="36"/>
      <c r="P36" s="36"/>
      <c r="Q36" s="36"/>
      <c r="R36" s="37"/>
      <c r="S36" s="38"/>
      <c r="T36" s="38"/>
      <c r="U36" s="38"/>
      <c r="V36" s="38"/>
      <c r="W36" s="38"/>
      <c r="X36" s="38"/>
      <c r="Y36" s="37"/>
      <c r="Z36" s="37"/>
      <c r="AA36" s="39"/>
      <c r="AB36" s="39"/>
      <c r="AC36" s="40"/>
      <c r="AD36" s="36"/>
    </row>
    <row r="37" spans="1:30" ht="37.5" customHeight="1" x14ac:dyDescent="0.25">
      <c r="A37" s="61" t="s">
        <v>35</v>
      </c>
      <c r="B37" s="61"/>
      <c r="C37" s="61"/>
      <c r="D37" s="61"/>
      <c r="E37" s="61"/>
      <c r="F37" s="61"/>
      <c r="G37" s="61"/>
      <c r="H37" s="61"/>
      <c r="I37" s="61"/>
      <c r="J37" s="61"/>
      <c r="K37" s="62"/>
      <c r="L37" s="22">
        <v>0</v>
      </c>
      <c r="M37" s="22">
        <v>0</v>
      </c>
      <c r="N37" s="22">
        <v>1</v>
      </c>
      <c r="O37" s="22">
        <v>6</v>
      </c>
      <c r="P37" s="22">
        <v>6</v>
      </c>
      <c r="Q37" s="22">
        <v>0</v>
      </c>
      <c r="R37" s="22">
        <v>13</v>
      </c>
      <c r="S37" s="35">
        <f>L37/$R37</f>
        <v>0</v>
      </c>
      <c r="T37" s="35">
        <f t="shared" ref="T37:X37" si="6">M37/$R37</f>
        <v>0</v>
      </c>
      <c r="U37" s="35">
        <f t="shared" si="6"/>
        <v>7.6923076923076927E-2</v>
      </c>
      <c r="V37" s="35">
        <f t="shared" si="6"/>
        <v>0.46153846153846156</v>
      </c>
      <c r="W37" s="35">
        <f t="shared" si="6"/>
        <v>0.46153846153846156</v>
      </c>
      <c r="X37" s="35">
        <f t="shared" si="6"/>
        <v>0</v>
      </c>
      <c r="Y37" s="20">
        <f>(L37+M37)/(L37+M37+N37+O37+P37)</f>
        <v>0</v>
      </c>
      <c r="Z37" s="20">
        <f>(N37+O37+P37)/(L37+M37+N37+O37+P37)</f>
        <v>1</v>
      </c>
      <c r="AA37" s="21">
        <v>4.38</v>
      </c>
      <c r="AB37" s="21">
        <v>0.65</v>
      </c>
      <c r="AC37" s="22">
        <v>4</v>
      </c>
      <c r="AD37" s="22">
        <v>4</v>
      </c>
    </row>
    <row r="38" spans="1:30" ht="20.2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42"/>
      <c r="M38" s="42"/>
      <c r="N38" s="42"/>
      <c r="O38" s="42"/>
      <c r="P38" s="42"/>
      <c r="Q38" s="42"/>
      <c r="R38" s="42"/>
      <c r="S38" s="43"/>
      <c r="T38" s="43"/>
      <c r="U38" s="43"/>
      <c r="V38" s="43"/>
      <c r="W38" s="43"/>
      <c r="X38" s="43"/>
      <c r="Y38" s="44"/>
      <c r="Z38" s="44"/>
      <c r="AA38" s="45"/>
      <c r="AB38" s="45"/>
      <c r="AC38" s="46"/>
      <c r="AD38" s="46"/>
    </row>
    <row r="39" spans="1:30" ht="20.25" customHeight="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42"/>
      <c r="M39" s="42"/>
      <c r="N39" s="42"/>
      <c r="O39" s="42"/>
      <c r="P39" s="42"/>
      <c r="Q39" s="42"/>
      <c r="R39" s="42"/>
      <c r="S39" s="43"/>
      <c r="T39" s="43"/>
      <c r="U39" s="43"/>
      <c r="V39" s="43"/>
      <c r="W39" s="43"/>
      <c r="X39" s="43"/>
      <c r="Y39" s="44"/>
      <c r="Z39" s="44"/>
      <c r="AA39" s="45"/>
      <c r="AB39" s="45"/>
      <c r="AC39" s="46"/>
      <c r="AD39" s="46"/>
    </row>
    <row r="40" spans="1:30" ht="20.2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42"/>
      <c r="M40" s="42"/>
      <c r="N40" s="42"/>
      <c r="O40" s="42"/>
      <c r="P40" s="42"/>
      <c r="Q40" s="42"/>
      <c r="R40" s="42"/>
      <c r="S40" s="43"/>
      <c r="T40" s="43"/>
      <c r="U40" s="43"/>
      <c r="V40" s="43"/>
      <c r="W40" s="43"/>
      <c r="X40" s="43"/>
      <c r="Y40" s="44"/>
      <c r="Z40" s="44"/>
      <c r="AA40" s="45"/>
      <c r="AB40" s="45"/>
      <c r="AC40" s="46"/>
      <c r="AD40" s="46"/>
    </row>
    <row r="41" spans="1:30" ht="20.25" customHeight="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42"/>
      <c r="M41" s="42"/>
      <c r="N41" s="42"/>
      <c r="O41" s="42"/>
      <c r="P41" s="42"/>
      <c r="Q41" s="42"/>
      <c r="R41" s="42"/>
      <c r="S41" s="43"/>
      <c r="T41" s="43"/>
      <c r="U41" s="43"/>
      <c r="V41" s="43"/>
      <c r="W41" s="43"/>
      <c r="X41" s="43"/>
      <c r="Y41" s="44"/>
      <c r="Z41" s="44"/>
      <c r="AA41" s="45"/>
      <c r="AB41" s="45"/>
      <c r="AC41" s="46"/>
      <c r="AD41" s="46"/>
    </row>
    <row r="42" spans="1:30" ht="20.25" customHeigh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42"/>
      <c r="M42" s="42"/>
      <c r="N42" s="42"/>
      <c r="O42" s="42"/>
      <c r="P42" s="42"/>
      <c r="Q42" s="42"/>
      <c r="R42" s="42"/>
      <c r="S42" s="43"/>
      <c r="T42" s="43"/>
      <c r="U42" s="43"/>
      <c r="V42" s="43"/>
      <c r="W42" s="43"/>
      <c r="X42" s="43"/>
      <c r="Y42" s="44"/>
      <c r="Z42" s="44"/>
      <c r="AA42" s="45"/>
      <c r="AB42" s="45"/>
      <c r="AC42" s="46"/>
      <c r="AD42" s="46"/>
    </row>
    <row r="43" spans="1:30" ht="20.2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42"/>
      <c r="M43" s="42"/>
      <c r="N43" s="42"/>
      <c r="O43" s="42"/>
      <c r="P43" s="42"/>
      <c r="Q43" s="42"/>
      <c r="R43" s="42"/>
      <c r="S43" s="43"/>
      <c r="T43" s="43"/>
      <c r="U43" s="43"/>
      <c r="V43" s="43"/>
      <c r="W43" s="43"/>
      <c r="X43" s="43"/>
      <c r="Y43" s="44"/>
      <c r="Z43" s="44"/>
      <c r="AA43" s="45"/>
      <c r="AB43" s="45"/>
      <c r="AC43" s="46"/>
      <c r="AD43" s="46"/>
    </row>
    <row r="44" spans="1:30" ht="20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42"/>
      <c r="M44" s="42"/>
      <c r="N44" s="42"/>
      <c r="O44" s="42"/>
      <c r="P44" s="42"/>
      <c r="Q44" s="42"/>
      <c r="R44" s="42"/>
      <c r="S44" s="43"/>
      <c r="T44" s="43"/>
      <c r="U44" s="43"/>
      <c r="V44" s="43"/>
      <c r="W44" s="43"/>
      <c r="X44" s="43"/>
      <c r="Y44" s="44"/>
      <c r="Z44" s="44"/>
      <c r="AA44" s="45"/>
      <c r="AB44" s="45"/>
      <c r="AC44" s="46"/>
      <c r="AD44" s="46"/>
    </row>
    <row r="45" spans="1:30" ht="20.2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42"/>
      <c r="M45" s="42"/>
      <c r="N45" s="42"/>
      <c r="O45" s="42"/>
      <c r="P45" s="42"/>
      <c r="Q45" s="42"/>
      <c r="R45" s="42"/>
      <c r="S45" s="43"/>
      <c r="T45" s="43"/>
      <c r="U45" s="43"/>
      <c r="V45" s="43"/>
      <c r="W45" s="43"/>
      <c r="X45" s="43"/>
      <c r="Y45" s="44"/>
      <c r="Z45" s="44"/>
      <c r="AA45" s="45"/>
      <c r="AB45" s="45"/>
      <c r="AC45" s="46"/>
      <c r="AD45" s="46"/>
    </row>
    <row r="46" spans="1:30" ht="20.25" customHeight="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42"/>
      <c r="M46" s="42"/>
      <c r="N46" s="42"/>
      <c r="O46" s="42"/>
      <c r="P46" s="42"/>
      <c r="Q46" s="42"/>
      <c r="R46" s="42"/>
      <c r="S46" s="43"/>
      <c r="T46" s="43"/>
      <c r="U46" s="43"/>
      <c r="V46" s="43"/>
      <c r="W46" s="43"/>
      <c r="X46" s="43"/>
      <c r="Y46" s="44"/>
      <c r="Z46" s="44"/>
      <c r="AA46" s="45"/>
      <c r="AB46" s="45"/>
      <c r="AC46" s="46"/>
      <c r="AD46" s="46"/>
    </row>
    <row r="47" spans="1:30" ht="20.25" customHeigh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42"/>
      <c r="M47" s="42"/>
      <c r="N47" s="42"/>
      <c r="O47" s="42"/>
      <c r="P47" s="42"/>
      <c r="Q47" s="42"/>
      <c r="R47" s="42"/>
      <c r="S47" s="43"/>
      <c r="T47" s="43"/>
      <c r="U47" s="43"/>
      <c r="V47" s="43"/>
      <c r="W47" s="43"/>
      <c r="X47" s="43"/>
      <c r="Y47" s="44"/>
      <c r="Z47" s="44"/>
      <c r="AA47" s="45"/>
      <c r="AB47" s="45"/>
      <c r="AC47" s="46"/>
      <c r="AD47" s="46"/>
    </row>
    <row r="48" spans="1:30" ht="20.25" customHeigh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42"/>
      <c r="M48" s="42"/>
      <c r="N48" s="42"/>
      <c r="O48" s="42"/>
      <c r="P48" s="42"/>
      <c r="Q48" s="42"/>
      <c r="R48" s="42"/>
      <c r="S48" s="43"/>
      <c r="T48" s="43"/>
      <c r="U48" s="43"/>
      <c r="V48" s="43"/>
      <c r="W48" s="43"/>
      <c r="X48" s="43"/>
      <c r="Y48" s="44"/>
      <c r="Z48" s="44"/>
      <c r="AA48" s="45"/>
      <c r="AB48" s="45"/>
      <c r="AC48" s="46"/>
      <c r="AD48" s="46"/>
    </row>
    <row r="49" spans="1:30" ht="20.25" customHeight="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42"/>
      <c r="M49" s="42"/>
      <c r="N49" s="42"/>
      <c r="O49" s="42"/>
      <c r="P49" s="42"/>
      <c r="Q49" s="42"/>
      <c r="R49" s="42"/>
      <c r="S49" s="43"/>
      <c r="T49" s="43"/>
      <c r="U49" s="43"/>
      <c r="V49" s="43"/>
      <c r="W49" s="43"/>
      <c r="X49" s="43"/>
      <c r="Y49" s="44"/>
      <c r="Z49" s="44"/>
      <c r="AA49" s="45"/>
      <c r="AB49" s="45"/>
      <c r="AC49" s="46"/>
      <c r="AD49" s="46"/>
    </row>
    <row r="50" spans="1:30" ht="20.2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42"/>
      <c r="M50" s="42"/>
      <c r="N50" s="42"/>
      <c r="O50" s="42"/>
      <c r="P50" s="42"/>
      <c r="Q50" s="42"/>
      <c r="R50" s="42"/>
      <c r="S50" s="43"/>
      <c r="T50" s="43"/>
      <c r="U50" s="43"/>
      <c r="V50" s="43"/>
      <c r="W50" s="43"/>
      <c r="X50" s="43"/>
      <c r="Y50" s="44"/>
      <c r="Z50" s="44"/>
      <c r="AA50" s="45"/>
      <c r="AB50" s="45"/>
      <c r="AC50" s="46"/>
      <c r="AD50" s="46"/>
    </row>
    <row r="51" spans="1:30" ht="20.25" customHeight="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42"/>
      <c r="M51" s="42"/>
      <c r="N51" s="42"/>
      <c r="O51" s="42"/>
      <c r="P51" s="42"/>
      <c r="Q51" s="42"/>
      <c r="R51" s="42"/>
      <c r="S51" s="43"/>
      <c r="T51" s="43"/>
      <c r="U51" s="43"/>
      <c r="V51" s="43"/>
      <c r="W51" s="43"/>
      <c r="X51" s="43"/>
      <c r="Y51" s="44"/>
      <c r="Z51" s="44"/>
      <c r="AA51" s="45"/>
      <c r="AB51" s="45"/>
      <c r="AC51" s="46"/>
      <c r="AD51" s="46"/>
    </row>
    <row r="52" spans="1:30" ht="20.2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42"/>
      <c r="M52" s="42"/>
      <c r="N52" s="42"/>
      <c r="O52" s="42"/>
      <c r="P52" s="42"/>
      <c r="Q52" s="42"/>
      <c r="R52" s="42"/>
      <c r="S52" s="43"/>
      <c r="T52" s="43"/>
      <c r="U52" s="43"/>
      <c r="V52" s="43"/>
      <c r="W52" s="43"/>
      <c r="X52" s="43"/>
      <c r="Y52" s="44"/>
      <c r="Z52" s="44"/>
      <c r="AA52" s="45"/>
      <c r="AB52" s="45"/>
      <c r="AC52" s="46"/>
      <c r="AD52" s="46"/>
    </row>
    <row r="53" spans="1:30" ht="21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42"/>
      <c r="M53" s="42"/>
      <c r="N53" s="42"/>
      <c r="O53" s="42"/>
      <c r="P53" s="42"/>
      <c r="Q53" s="42"/>
      <c r="R53" s="42"/>
      <c r="S53" s="43"/>
      <c r="T53" s="43"/>
      <c r="U53" s="43"/>
      <c r="V53" s="43"/>
      <c r="W53" s="43"/>
      <c r="X53" s="43"/>
      <c r="Y53" s="44"/>
      <c r="Z53" s="44"/>
      <c r="AA53" s="45"/>
      <c r="AB53" s="45"/>
      <c r="AC53" s="46"/>
      <c r="AD53" s="46"/>
    </row>
    <row r="54" spans="1:30" ht="21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42"/>
      <c r="M54" s="42"/>
      <c r="N54" s="42"/>
      <c r="O54" s="42"/>
      <c r="P54" s="42"/>
      <c r="Q54" s="42"/>
      <c r="R54" s="42"/>
      <c r="S54" s="43"/>
      <c r="T54" s="43"/>
      <c r="U54" s="43"/>
      <c r="V54" s="43"/>
      <c r="W54" s="43"/>
      <c r="X54" s="43"/>
      <c r="Y54" s="44"/>
      <c r="Z54" s="44"/>
      <c r="AA54" s="45"/>
      <c r="AB54" s="45"/>
      <c r="AC54" s="46"/>
      <c r="AD54" s="46"/>
    </row>
    <row r="55" spans="1:30" ht="21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42"/>
      <c r="M55" s="42"/>
      <c r="N55" s="42"/>
      <c r="O55" s="42"/>
      <c r="P55" s="42"/>
      <c r="Q55" s="42"/>
      <c r="R55" s="42"/>
      <c r="S55" s="43"/>
      <c r="T55" s="43"/>
      <c r="U55" s="43"/>
      <c r="V55" s="43"/>
      <c r="W55" s="43"/>
      <c r="X55" s="43"/>
      <c r="Y55" s="44"/>
      <c r="Z55" s="44"/>
      <c r="AA55" s="45"/>
      <c r="AB55" s="45"/>
      <c r="AC55" s="46"/>
      <c r="AD55" s="46"/>
    </row>
    <row r="56" spans="1:30" ht="21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42"/>
      <c r="M56" s="42"/>
      <c r="N56" s="42"/>
      <c r="O56" s="42"/>
      <c r="P56" s="42"/>
      <c r="Q56" s="42"/>
      <c r="R56" s="42"/>
      <c r="S56" s="43"/>
      <c r="T56" s="43"/>
      <c r="U56" s="43"/>
      <c r="V56" s="43"/>
      <c r="W56" s="43"/>
      <c r="X56" s="43"/>
      <c r="Y56" s="44"/>
      <c r="Z56" s="44"/>
      <c r="AA56" s="45"/>
      <c r="AB56" s="45"/>
      <c r="AC56" s="46"/>
      <c r="AD56" s="46"/>
    </row>
    <row r="57" spans="1:30" ht="21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42"/>
      <c r="M57" s="42"/>
      <c r="N57" s="42"/>
      <c r="O57" s="42"/>
      <c r="P57" s="42"/>
      <c r="Q57" s="42"/>
      <c r="R57" s="42"/>
      <c r="S57" s="43"/>
      <c r="T57" s="43"/>
      <c r="U57" s="43"/>
      <c r="V57" s="43"/>
      <c r="W57" s="43"/>
      <c r="X57" s="43"/>
      <c r="Y57" s="44"/>
      <c r="Z57" s="44"/>
      <c r="AA57" s="45"/>
      <c r="AB57" s="45"/>
      <c r="AC57" s="46"/>
      <c r="AD57" s="46"/>
    </row>
    <row r="58" spans="1:30" ht="21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42"/>
      <c r="M58" s="42"/>
      <c r="N58" s="42"/>
      <c r="O58" s="42"/>
      <c r="P58" s="42"/>
      <c r="Q58" s="42"/>
      <c r="R58" s="42"/>
      <c r="S58" s="43"/>
      <c r="T58" s="43"/>
      <c r="U58" s="43"/>
      <c r="V58" s="43"/>
      <c r="W58" s="43"/>
      <c r="X58" s="43"/>
      <c r="Y58" s="44"/>
      <c r="Z58" s="44"/>
      <c r="AA58" s="45"/>
      <c r="AB58" s="45"/>
      <c r="AC58" s="46"/>
      <c r="AD58" s="46"/>
    </row>
    <row r="59" spans="1:30" ht="21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42"/>
      <c r="M59" s="42"/>
      <c r="N59" s="42"/>
      <c r="O59" s="42"/>
      <c r="P59" s="42"/>
      <c r="Q59" s="42"/>
      <c r="R59" s="42"/>
      <c r="S59" s="43"/>
      <c r="T59" s="43"/>
      <c r="U59" s="43"/>
      <c r="V59" s="43"/>
      <c r="W59" s="43"/>
      <c r="X59" s="43"/>
      <c r="Y59" s="44"/>
      <c r="Z59" s="44"/>
      <c r="AA59" s="45"/>
      <c r="AB59" s="45"/>
      <c r="AC59" s="46"/>
      <c r="AD59" s="46"/>
    </row>
    <row r="60" spans="1:30" ht="21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42"/>
      <c r="M60" s="42"/>
      <c r="N60" s="42"/>
      <c r="O60" s="42"/>
      <c r="P60" s="42"/>
      <c r="Q60" s="42"/>
      <c r="R60" s="42"/>
      <c r="S60" s="43"/>
      <c r="T60" s="43"/>
      <c r="U60" s="43"/>
      <c r="V60" s="43"/>
      <c r="W60" s="43"/>
      <c r="X60" s="43"/>
      <c r="Y60" s="44"/>
      <c r="Z60" s="44"/>
      <c r="AA60" s="45"/>
      <c r="AB60" s="45"/>
      <c r="AC60" s="46"/>
      <c r="AD60" s="46"/>
    </row>
    <row r="62" spans="1:30" ht="23.25" x14ac:dyDescent="0.25">
      <c r="A62" s="56" t="s">
        <v>36</v>
      </c>
      <c r="B62" s="56"/>
      <c r="C62" s="56"/>
      <c r="D62" s="56"/>
      <c r="E62" s="56"/>
      <c r="F62" s="56"/>
    </row>
    <row r="63" spans="1:30" ht="45.75" customHeight="1" x14ac:dyDescent="0.25">
      <c r="A63" s="53" t="s">
        <v>46</v>
      </c>
      <c r="B63" s="54"/>
      <c r="C63" s="54"/>
      <c r="D63" s="54"/>
      <c r="E63" s="54"/>
      <c r="F63" s="55"/>
    </row>
    <row r="64" spans="1:30" ht="45.75" customHeight="1" x14ac:dyDescent="0.25">
      <c r="A64" s="53" t="s">
        <v>47</v>
      </c>
      <c r="B64" s="54"/>
      <c r="C64" s="54"/>
      <c r="D64" s="54"/>
      <c r="E64" s="54"/>
      <c r="F64" s="55"/>
    </row>
    <row r="65" spans="1:8" ht="42.75" customHeight="1" x14ac:dyDescent="0.25">
      <c r="A65" s="50"/>
      <c r="B65" s="51"/>
      <c r="C65" s="51"/>
      <c r="D65" s="51"/>
      <c r="E65" s="51"/>
      <c r="F65" s="52"/>
      <c r="G65" s="48"/>
      <c r="H65" s="48"/>
    </row>
  </sheetData>
  <mergeCells count="28">
    <mergeCell ref="Y21:Z22"/>
    <mergeCell ref="AA21:AD22"/>
    <mergeCell ref="A3:AD3"/>
    <mergeCell ref="A5:AD5"/>
    <mergeCell ref="A6:AD6"/>
    <mergeCell ref="A7:AD7"/>
    <mergeCell ref="A12:C12"/>
    <mergeCell ref="A13:C13"/>
    <mergeCell ref="A15:C15"/>
    <mergeCell ref="A16:C16"/>
    <mergeCell ref="A29:K29"/>
    <mergeCell ref="A14:C14"/>
    <mergeCell ref="A21:K23"/>
    <mergeCell ref="L21:Q22"/>
    <mergeCell ref="S21:X22"/>
    <mergeCell ref="A24:K24"/>
    <mergeCell ref="A25:K25"/>
    <mergeCell ref="A26:K26"/>
    <mergeCell ref="A27:K27"/>
    <mergeCell ref="A28:K28"/>
    <mergeCell ref="A63:F63"/>
    <mergeCell ref="A64:F64"/>
    <mergeCell ref="A62:F62"/>
    <mergeCell ref="A30:K30"/>
    <mergeCell ref="A31:K31"/>
    <mergeCell ref="A32:K32"/>
    <mergeCell ref="A35:K35"/>
    <mergeCell ref="A37:K3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cp:lastPrinted>2022-03-18T08:20:51Z</cp:lastPrinted>
  <dcterms:created xsi:type="dcterms:W3CDTF">2015-03-03T13:57:18Z</dcterms:created>
  <dcterms:modified xsi:type="dcterms:W3CDTF">2023-06-23T11:34:24Z</dcterms:modified>
</cp:coreProperties>
</file>