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isticas\ENCUESTAS\Encuestas 2024\POSTSERVICIO\PASADOS A SIGCSUA\"/>
    </mc:Choice>
  </mc:AlternateContent>
  <xr:revisionPtr revIDLastSave="0" documentId="13_ncr:1_{790639B3-D0D1-4BA2-A488-053A68F89E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Hoja1!$A$1:$AE$70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6" i="1" l="1"/>
  <c r="AD26" i="1"/>
  <c r="AE26" i="1"/>
  <c r="AB26" i="1"/>
  <c r="AC24" i="1"/>
  <c r="AD24" i="1"/>
  <c r="AE24" i="1"/>
  <c r="AB24" i="1"/>
  <c r="AB21" i="1"/>
  <c r="AC21" i="1"/>
  <c r="AD21" i="1"/>
  <c r="AE21" i="1"/>
  <c r="AC20" i="1"/>
  <c r="AD20" i="1"/>
  <c r="AE20" i="1"/>
  <c r="AB20" i="1"/>
  <c r="S26" i="1"/>
  <c r="X26" i="1" s="1"/>
  <c r="N26" i="1"/>
  <c r="Z26" i="1" s="1"/>
  <c r="O26" i="1"/>
  <c r="P26" i="1"/>
  <c r="Q26" i="1"/>
  <c r="R26" i="1"/>
  <c r="M26" i="1"/>
  <c r="S24" i="1"/>
  <c r="V24" i="1" s="1"/>
  <c r="N24" i="1"/>
  <c r="O24" i="1"/>
  <c r="P24" i="1"/>
  <c r="Q24" i="1"/>
  <c r="R24" i="1"/>
  <c r="M24" i="1"/>
  <c r="S21" i="1"/>
  <c r="U21" i="1" s="1"/>
  <c r="S20" i="1"/>
  <c r="U20" i="1" s="1"/>
  <c r="M21" i="1"/>
  <c r="Z21" i="1" s="1"/>
  <c r="N21" i="1"/>
  <c r="O21" i="1"/>
  <c r="P21" i="1"/>
  <c r="AA21" i="1" s="1"/>
  <c r="Q21" i="1"/>
  <c r="R21" i="1"/>
  <c r="N20" i="1"/>
  <c r="O20" i="1"/>
  <c r="P20" i="1"/>
  <c r="Q20" i="1"/>
  <c r="R20" i="1"/>
  <c r="M20" i="1"/>
  <c r="M22" i="1" s="1"/>
  <c r="Y20" i="1"/>
  <c r="R22" i="1"/>
  <c r="Q22" i="1"/>
  <c r="P22" i="1"/>
  <c r="O22" i="1"/>
  <c r="N22" i="1"/>
  <c r="D12" i="1"/>
  <c r="V20" i="1"/>
  <c r="AB22" i="1" l="1"/>
  <c r="T26" i="1"/>
  <c r="Y26" i="1"/>
  <c r="W26" i="1"/>
  <c r="V26" i="1"/>
  <c r="U26" i="1"/>
  <c r="AA26" i="1"/>
  <c r="W24" i="1"/>
  <c r="Y24" i="1"/>
  <c r="X24" i="1"/>
  <c r="T24" i="1"/>
  <c r="U24" i="1"/>
  <c r="Z24" i="1"/>
  <c r="AA24" i="1"/>
  <c r="Y21" i="1"/>
  <c r="V21" i="1"/>
  <c r="X21" i="1"/>
  <c r="W20" i="1"/>
  <c r="X20" i="1"/>
  <c r="T21" i="1"/>
  <c r="W21" i="1"/>
  <c r="Z20" i="1"/>
  <c r="AA20" i="1"/>
  <c r="T20" i="1"/>
  <c r="S22" i="1"/>
  <c r="W22" i="1" s="1"/>
  <c r="Z22" i="1"/>
  <c r="AA22" i="1"/>
  <c r="T22" i="1" l="1"/>
  <c r="X22" i="1"/>
  <c r="U22" i="1"/>
  <c r="V22" i="1"/>
  <c r="Y22" i="1"/>
</calcChain>
</file>

<file path=xl/sharedStrings.xml><?xml version="1.0" encoding="utf-8"?>
<sst xmlns="http://schemas.openxmlformats.org/spreadsheetml/2006/main" count="101" uniqueCount="50">
  <si>
    <t>Servicio de Planificación y Evaluación</t>
  </si>
  <si>
    <t>RESULTADOS DE LA ENCUESTA POSTSERVICIO</t>
  </si>
  <si>
    <t>PROCESO PC12. GESTIÓN DOCUMENTAL.</t>
  </si>
  <si>
    <t>Servicio de Archivo General</t>
  </si>
  <si>
    <t>Nº DE ENCUESTAS ENVIADAS</t>
  </si>
  <si>
    <t>Nº DE ENCUESTAS RECIBIDAS</t>
  </si>
  <si>
    <t xml:space="preserve">TASA DE RESPUESTA </t>
  </si>
  <si>
    <t xml:space="preserve">SATISFACCIÓN USUARIOS </t>
  </si>
  <si>
    <t>FRECUENCIAS ABSOLUTAS</t>
  </si>
  <si>
    <t>FRECUENCIAS RELATIVAS</t>
  </si>
  <si>
    <t>FRECUENCIAS POR NIVEL DE SATISFACCIÓN</t>
  </si>
  <si>
    <t>MEDIDAS ESTADISTICAS</t>
  </si>
  <si>
    <t>Muy Insatisfecho (1)</t>
  </si>
  <si>
    <t>Insatisfecho (2)</t>
  </si>
  <si>
    <t>Algo Satisfecho (3)</t>
  </si>
  <si>
    <t>Bastante Satisfecho (4)</t>
  </si>
  <si>
    <t>Muy Satisfecho (5)</t>
  </si>
  <si>
    <t>No sabe/No contesta</t>
  </si>
  <si>
    <t>Total</t>
  </si>
  <si>
    <t>Insatisfacción en % (1+2)</t>
  </si>
  <si>
    <t>Satisfacción en % (3+4+5)</t>
  </si>
  <si>
    <t>Media</t>
  </si>
  <si>
    <t>Desvi. Tipica</t>
  </si>
  <si>
    <t>Mediana</t>
  </si>
  <si>
    <t>Moda</t>
  </si>
  <si>
    <t xml:space="preserve">1. La adecuación del servicio prestado a sus necesidades y expectativas. 
</t>
  </si>
  <si>
    <t xml:space="preserve">7. La implantación y uso de las tecnologías de información y comunicación para la prestación del servicio. : </t>
  </si>
  <si>
    <t xml:space="preserve">2. El tiempo de respuesta del servicio. 
</t>
  </si>
  <si>
    <t xml:space="preserve">'8. La adecuación de los medios para facilitar su participación (presentación de quejas y sugerencias, encuestas, reuniones, canales de comunicación, etc..).' : </t>
  </si>
  <si>
    <t>TOTAL</t>
  </si>
  <si>
    <t>Global</t>
  </si>
  <si>
    <t>3. Valore el nivel de satisfacción global sobre la prestación de los servicios indicados en esta encuesta.</t>
  </si>
  <si>
    <t>Percepción sobre la mejora</t>
  </si>
  <si>
    <t>4. Valore su nivel de satisfacción global sobre las mejoras percibidas en la prestación de los servicios indicados en esta encuesta.</t>
  </si>
  <si>
    <t>Observaciones/Sugerencias</t>
  </si>
  <si>
    <t>[1. La adecuación del servicio prestado a sus necesidades y expectativas. ] Para conocer su grado de satisfacción con el servicio prestado, le agradeceríamos responda a las siguientes preguntas, teniendo en cuenta que "1" significa "totalmente insatisf</t>
  </si>
  <si>
    <t>[2. El tiempo de respuesta del servicio. ] Para conocer su grado de satisfacción con el servicio prestado, le agradeceríamos responda a las siguientes preguntas, teniendo en cuenta que "1" significa "totalmente insatisfecho" y "5" "totalmente satisfecho</t>
  </si>
  <si>
    <t>[3. Valore el nivel de satisfacción global sobre la prestación de los servicios indicados en esta encuesta.] Para conocer su grado de satisfacción con el servicio prestado, le agradeceríamos responda a las siguientes preguntas, teniendo en cuenta que</t>
  </si>
  <si>
    <t>[4. Valore su nivel de satisfacción global sobre las mejoras percibidas en la prestación de los servicios indicados en esta encuesta.] Para conocer su grado de satisfacción con el servicio prestado, le agradeceríamos responda a las siguientes pregunta</t>
  </si>
  <si>
    <t>Datos extraídos a 16 de enero de 2025</t>
  </si>
  <si>
    <t>Período: enero 20234 - diciembre 2024</t>
  </si>
  <si>
    <t>NS/NC</t>
  </si>
  <si>
    <t>Agradezco la diligencia y rapidez con la que se ha llevado a cabo el servicio de archivo. La valoración es positiva.</t>
  </si>
  <si>
    <t>CONTESTAN MUY RÁPIDO Y LA ATENCIÓN ES EXCELENTE.</t>
  </si>
  <si>
    <t>La comunicación perfecta, muy cómodo hacer las transferencias.</t>
  </si>
  <si>
    <t>La gestión del archivo en la provisión de los documentos solicitados es rápida, eficaz y eficiente.</t>
  </si>
  <si>
    <t>Les estoy muy agradecida por la rapidez y la eficiencia de su servicio.</t>
  </si>
  <si>
    <t>Quiero expresar mi sincero agradecimiento por la eficiencia y prontitud con la que gestionaron mi solicitud de documento.</t>
  </si>
  <si>
    <t>Rapidez y amabilidad en la prestación del servicio, con instrucciones técnicas adecuadas para hacerlo</t>
  </si>
  <si>
    <t>Mi experiencia con su servicio ha sido sumamente satisfactoria. La eficiencia y rapidez con la que han atendido mis solicitudes son dignas de elogio. La adecuación de los servicios ofrecidos a las necesidades que presenté fue notable.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</si>
</sst>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"/>
    <numFmt numFmtId="165" formatCode="####.00"/>
    <numFmt numFmtId="166" formatCode="####.0"/>
    <numFmt numFmtId="167" formatCode="##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indexed="8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4" fillId="0" borderId="0"/>
    <xf numFmtId="0" fontId="4" fillId="0" borderId="0"/>
  </cellStyleXfs>
  <cellXfs count="82">
    <xf numFmtId="0" fontId="0" fillId="0" borderId="0" xfId="0"/>
    <xf numFmtId="0" fontId="4" fillId="0" borderId="0" xfId="2" applyAlignment="1"/>
    <xf numFmtId="10" fontId="5" fillId="0" borderId="0" xfId="2" applyNumberFormat="1" applyFont="1" applyAlignment="1"/>
    <xf numFmtId="0" fontId="4" fillId="0" borderId="0" xfId="2"/>
    <xf numFmtId="0" fontId="6" fillId="0" borderId="0" xfId="2" applyFont="1"/>
    <xf numFmtId="0" fontId="6" fillId="0" borderId="0" xfId="2" applyFont="1" applyAlignment="1"/>
    <xf numFmtId="0" fontId="6" fillId="0" borderId="0" xfId="2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10" fontId="7" fillId="3" borderId="4" xfId="0" applyNumberFormat="1" applyFont="1" applyFill="1" applyBorder="1" applyAlignment="1">
      <alignment horizontal="center" vertical="center" wrapText="1" shrinkToFit="1"/>
    </xf>
    <xf numFmtId="0" fontId="12" fillId="7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164" fontId="13" fillId="0" borderId="4" xfId="4" applyNumberFormat="1" applyFont="1" applyBorder="1" applyAlignment="1">
      <alignment horizontal="center" vertical="center" wrapText="1"/>
    </xf>
    <xf numFmtId="10" fontId="13" fillId="0" borderId="4" xfId="1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165" fontId="13" fillId="0" borderId="4" xfId="5" applyNumberFormat="1" applyFont="1" applyBorder="1" applyAlignment="1">
      <alignment horizontal="center" vertical="center" wrapText="1"/>
    </xf>
    <xf numFmtId="164" fontId="13" fillId="0" borderId="4" xfId="5" applyNumberFormat="1" applyFont="1" applyBorder="1" applyAlignment="1">
      <alignment horizontal="center" vertical="center" wrapText="1"/>
    </xf>
    <xf numFmtId="164" fontId="16" fillId="9" borderId="7" xfId="5" applyNumberFormat="1" applyFont="1" applyFill="1" applyBorder="1" applyAlignment="1">
      <alignment horizontal="center" vertical="center" wrapText="1"/>
    </xf>
    <xf numFmtId="10" fontId="17" fillId="9" borderId="7" xfId="0" applyNumberFormat="1" applyFont="1" applyFill="1" applyBorder="1" applyAlignment="1">
      <alignment horizontal="center" vertical="center" wrapText="1"/>
    </xf>
    <xf numFmtId="165" fontId="16" fillId="9" borderId="7" xfId="5" applyNumberFormat="1" applyFont="1" applyFill="1" applyBorder="1" applyAlignment="1">
      <alignment horizontal="center" vertical="center" wrapText="1"/>
    </xf>
    <xf numFmtId="165" fontId="18" fillId="4" borderId="7" xfId="5" applyNumberFormat="1" applyFont="1" applyFill="1" applyBorder="1" applyAlignment="1">
      <alignment horizontal="center" vertical="center" wrapText="1"/>
    </xf>
    <xf numFmtId="0" fontId="16" fillId="9" borderId="7" xfId="5" applyNumberFormat="1" applyFont="1" applyFill="1" applyBorder="1" applyAlignment="1">
      <alignment horizontal="center" vertical="center" wrapText="1"/>
    </xf>
    <xf numFmtId="164" fontId="18" fillId="4" borderId="7" xfId="5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5"/>
    <xf numFmtId="164" fontId="13" fillId="0" borderId="0" xfId="5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0" fontId="8" fillId="0" borderId="0" xfId="1" applyNumberFormat="1" applyFont="1" applyBorder="1" applyAlignment="1">
      <alignment horizontal="center" vertical="center" wrapText="1"/>
    </xf>
    <xf numFmtId="165" fontId="13" fillId="0" borderId="8" xfId="5" applyNumberFormat="1" applyFont="1" applyBorder="1" applyAlignment="1">
      <alignment horizontal="center" vertical="center"/>
    </xf>
    <xf numFmtId="166" fontId="13" fillId="0" borderId="8" xfId="5" applyNumberFormat="1" applyFont="1" applyBorder="1" applyAlignment="1">
      <alignment horizontal="center" vertical="center"/>
    </xf>
    <xf numFmtId="164" fontId="13" fillId="0" borderId="9" xfId="5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64" fontId="13" fillId="0" borderId="0" xfId="3" applyNumberFormat="1" applyFont="1" applyBorder="1" applyAlignment="1">
      <alignment horizontal="right" vertical="top"/>
    </xf>
    <xf numFmtId="165" fontId="13" fillId="0" borderId="0" xfId="3" applyNumberFormat="1" applyFont="1" applyBorder="1" applyAlignment="1">
      <alignment horizontal="right" vertical="top"/>
    </xf>
    <xf numFmtId="10" fontId="8" fillId="0" borderId="0" xfId="0" applyNumberFormat="1" applyFont="1" applyBorder="1" applyAlignment="1">
      <alignment horizontal="center" vertical="center" wrapText="1"/>
    </xf>
    <xf numFmtId="165" fontId="13" fillId="0" borderId="0" xfId="5" applyNumberFormat="1" applyFont="1" applyBorder="1" applyAlignment="1">
      <alignment horizontal="right" vertical="top"/>
    </xf>
    <xf numFmtId="164" fontId="13" fillId="0" borderId="0" xfId="5" applyNumberFormat="1" applyFont="1" applyBorder="1" applyAlignment="1">
      <alignment horizontal="right" vertical="top"/>
    </xf>
    <xf numFmtId="0" fontId="0" fillId="0" borderId="0" xfId="0" applyBorder="1"/>
    <xf numFmtId="0" fontId="0" fillId="0" borderId="0" xfId="0" applyFont="1"/>
    <xf numFmtId="0" fontId="1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Alignment="1"/>
    <xf numFmtId="0" fontId="8" fillId="0" borderId="0" xfId="0" applyFont="1" applyAlignment="1">
      <alignment horizontal="left"/>
    </xf>
    <xf numFmtId="0" fontId="3" fillId="0" borderId="0" xfId="0" applyFont="1"/>
    <xf numFmtId="0" fontId="12" fillId="7" borderId="0" xfId="0" applyFont="1" applyFill="1" applyBorder="1" applyAlignment="1">
      <alignment vertical="center" wrapText="1"/>
    </xf>
    <xf numFmtId="0" fontId="8" fillId="0" borderId="0" xfId="0" applyFont="1" applyAlignment="1"/>
    <xf numFmtId="0" fontId="13" fillId="0" borderId="4" xfId="3" applyFont="1" applyBorder="1" applyAlignment="1">
      <alignment horizontal="left" vertical="center" wrapText="1"/>
    </xf>
    <xf numFmtId="0" fontId="13" fillId="0" borderId="1" xfId="3" applyFont="1" applyBorder="1" applyAlignment="1">
      <alignment horizontal="left" vertical="center" wrapText="1"/>
    </xf>
    <xf numFmtId="0" fontId="15" fillId="9" borderId="1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6" fillId="0" borderId="0" xfId="5" applyFont="1" applyAlignment="1">
      <alignment horizontal="left" vertical="center"/>
    </xf>
    <xf numFmtId="0" fontId="0" fillId="0" borderId="0" xfId="0" applyAlignment="1">
      <alignment horizontal="left" vertical="center"/>
    </xf>
    <xf numFmtId="167" fontId="13" fillId="0" borderId="4" xfId="5" applyNumberFormat="1" applyFont="1" applyBorder="1" applyAlignment="1">
      <alignment horizontal="center" vertical="center" wrapText="1"/>
    </xf>
    <xf numFmtId="2" fontId="13" fillId="0" borderId="4" xfId="5" applyNumberFormat="1" applyFont="1" applyBorder="1" applyAlignment="1">
      <alignment horizontal="center" vertical="center" wrapText="1"/>
    </xf>
  </cellXfs>
  <cellStyles count="6">
    <cellStyle name="Cabecera Vicerrectorado" xfId="2" xr:uid="{00000000-0005-0000-0000-000000000000}"/>
    <cellStyle name="Normal" xfId="0" builtinId="0"/>
    <cellStyle name="Normal_Hoja1" xfId="5" xr:uid="{00000000-0005-0000-0000-000002000000}"/>
    <cellStyle name="Normal_Hoja1_1" xfId="3" xr:uid="{00000000-0005-0000-0000-000003000000}"/>
    <cellStyle name="Normal_Hoja1_2" xfId="4" xr:uid="{00000000-0005-0000-0000-000004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00718569119255"/>
          <c:y val="7.9331420558731922E-2"/>
          <c:w val="0.78985893518277106"/>
          <c:h val="0.71812708506098832"/>
        </c:manualLayout>
      </c:layout>
      <c:barChart>
        <c:barDir val="bar"/>
        <c:grouping val="clustered"/>
        <c:varyColors val="0"/>
        <c:ser>
          <c:idx val="0"/>
          <c:order val="0"/>
          <c:tx>
            <c:v>PERCEPCIÓN SOBRE LA MEJORA</c:v>
          </c:tx>
          <c:invertIfNegative val="0"/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6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Hoja1!$T$23:$Y$23</c:f>
              <c:strCache>
                <c:ptCount val="6"/>
                <c:pt idx="0">
                  <c:v>Muy Insatisfecho (1)</c:v>
                </c:pt>
                <c:pt idx="1">
                  <c:v>Insatisfecho (2)</c:v>
                </c:pt>
                <c:pt idx="2">
                  <c:v>Algo Satisfecho (3)</c:v>
                </c:pt>
                <c:pt idx="3">
                  <c:v>Bastante Satisfecho (4)</c:v>
                </c:pt>
                <c:pt idx="4">
                  <c:v>Muy Satisfecho (5)</c:v>
                </c:pt>
                <c:pt idx="5">
                  <c:v>No sabe/No contesta</c:v>
                </c:pt>
              </c:strCache>
            </c:strRef>
          </c:cat>
          <c:val>
            <c:numRef>
              <c:f>Hoja1!$T$26:$Y$26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0.96296296296296291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7-4881-BE6D-C13FDC2A6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10352"/>
        <c:axId val="173608000"/>
      </c:barChart>
      <c:catAx>
        <c:axId val="173610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</a:ln>
        </c:spPr>
        <c:txPr>
          <a:bodyPr/>
          <a:lstStyle/>
          <a:p>
            <a:pPr>
              <a:defRPr sz="16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73608000"/>
        <c:crosses val="autoZero"/>
        <c:auto val="1"/>
        <c:lblAlgn val="ctr"/>
        <c:lblOffset val="100"/>
        <c:noMultiLvlLbl val="0"/>
      </c:catAx>
      <c:valAx>
        <c:axId val="173608000"/>
        <c:scaling>
          <c:orientation val="minMax"/>
          <c:max val="1"/>
        </c:scaling>
        <c:delete val="0"/>
        <c:axPos val="b"/>
        <c:numFmt formatCode="0.0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</a:ln>
        </c:spPr>
        <c:txPr>
          <a:bodyPr/>
          <a:lstStyle/>
          <a:p>
            <a:pPr>
              <a:defRPr sz="16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73610352"/>
        <c:crosses val="autoZero"/>
        <c:crossBetween val="between"/>
      </c:valAx>
      <c:spPr>
        <a:noFill/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2400" b="1" i="0"/>
            </a:pPr>
            <a:endParaRPr lang="es-ES"/>
          </a:p>
        </c:txPr>
      </c:legendEntry>
      <c:layout>
        <c:manualLayout>
          <c:xMode val="edge"/>
          <c:yMode val="edge"/>
          <c:x val="0.26912405737802431"/>
          <c:y val="0.90157350155597449"/>
          <c:w val="0.51281014344506026"/>
          <c:h val="6.3079992841803892E-2"/>
        </c:manualLayout>
      </c:layout>
      <c:overlay val="0"/>
      <c:txPr>
        <a:bodyPr/>
        <a:lstStyle/>
        <a:p>
          <a:pPr>
            <a:defRPr sz="2400" i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1291705349059"/>
          <c:y val="5.5233853006681516E-2"/>
          <c:w val="0.78701491134568879"/>
          <c:h val="0.73547464991353295"/>
        </c:manualLayout>
      </c:layout>
      <c:barChart>
        <c:barDir val="bar"/>
        <c:grouping val="clustered"/>
        <c:varyColors val="0"/>
        <c:ser>
          <c:idx val="0"/>
          <c:order val="0"/>
          <c:tx>
            <c:v>SATISFACCIÓN GLOBAL</c:v>
          </c:tx>
          <c:invertIfNegative val="0"/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160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Hoja1!$T$23:$Y$23</c:f>
              <c:strCache>
                <c:ptCount val="6"/>
                <c:pt idx="0">
                  <c:v>Muy Insatisfecho (1)</c:v>
                </c:pt>
                <c:pt idx="1">
                  <c:v>Insatisfecho (2)</c:v>
                </c:pt>
                <c:pt idx="2">
                  <c:v>Algo Satisfecho (3)</c:v>
                </c:pt>
                <c:pt idx="3">
                  <c:v>Bastante Satisfecho (4)</c:v>
                </c:pt>
                <c:pt idx="4">
                  <c:v>Muy Satisfecho (5)</c:v>
                </c:pt>
                <c:pt idx="5">
                  <c:v>No sabe/No contesta</c:v>
                </c:pt>
              </c:strCache>
            </c:strRef>
          </c:cat>
          <c:val>
            <c:numRef>
              <c:f>Hoja1!$T$24:$Y$24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3.7037037037037035E-2</c:v>
                </c:pt>
                <c:pt idx="4">
                  <c:v>0.92592592592592593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5-4380-AD91-1B0A014C3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477920"/>
        <c:axId val="250478312"/>
      </c:barChart>
      <c:catAx>
        <c:axId val="250477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</a:ln>
        </c:spPr>
        <c:txPr>
          <a:bodyPr/>
          <a:lstStyle/>
          <a:p>
            <a:pPr>
              <a:defRPr sz="16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250478312"/>
        <c:crosses val="autoZero"/>
        <c:auto val="1"/>
        <c:lblAlgn val="ctr"/>
        <c:lblOffset val="100"/>
        <c:noMultiLvlLbl val="0"/>
      </c:catAx>
      <c:valAx>
        <c:axId val="250478312"/>
        <c:scaling>
          <c:orientation val="minMax"/>
          <c:max val="1"/>
        </c:scaling>
        <c:delete val="0"/>
        <c:axPos val="b"/>
        <c:numFmt formatCode="0.00%" sourceLinked="1"/>
        <c:majorTickMark val="out"/>
        <c:minorTickMark val="none"/>
        <c:tickLblPos val="nextTo"/>
        <c:spPr>
          <a:ln>
            <a:solidFill>
              <a:srgbClr val="C0504D">
                <a:lumMod val="75000"/>
              </a:srgbClr>
            </a:solidFill>
          </a:ln>
        </c:spPr>
        <c:txPr>
          <a:bodyPr/>
          <a:lstStyle/>
          <a:p>
            <a:pPr>
              <a:defRPr sz="16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250477920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39010853643294646"/>
          <c:y val="0.897253529277658"/>
          <c:w val="0.2987837568338893"/>
          <c:h val="6.2364449432685133E-2"/>
        </c:manualLayout>
      </c:layout>
      <c:overlay val="0"/>
      <c:txPr>
        <a:bodyPr/>
        <a:lstStyle/>
        <a:p>
          <a:pPr>
            <a:defRPr sz="2400" b="1" i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796426</xdr:colOff>
      <xdr:row>0</xdr:row>
      <xdr:rowOff>31750</xdr:rowOff>
    </xdr:from>
    <xdr:to>
      <xdr:col>15</xdr:col>
      <xdr:colOff>1020547</xdr:colOff>
      <xdr:row>2</xdr:row>
      <xdr:rowOff>8234</xdr:rowOff>
    </xdr:to>
    <xdr:pic>
      <xdr:nvPicPr>
        <xdr:cNvPr id="2" name="1 Imagen" descr="escudo_tex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02864" y="31750"/>
          <a:ext cx="1212339" cy="905172"/>
        </a:xfrm>
        <a:prstGeom prst="rect">
          <a:avLst/>
        </a:prstGeom>
      </xdr:spPr>
    </xdr:pic>
    <xdr:clientData/>
  </xdr:twoCellAnchor>
  <xdr:twoCellAnchor>
    <xdr:from>
      <xdr:col>15</xdr:col>
      <xdr:colOff>571500</xdr:colOff>
      <xdr:row>27</xdr:row>
      <xdr:rowOff>0</xdr:rowOff>
    </xdr:from>
    <xdr:to>
      <xdr:col>28</xdr:col>
      <xdr:colOff>31751</xdr:colOff>
      <xdr:row>53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1904999</xdr:colOff>
      <xdr:row>27</xdr:row>
      <xdr:rowOff>0</xdr:rowOff>
    </xdr:from>
    <xdr:to>
      <xdr:col>14</xdr:col>
      <xdr:colOff>809625</xdr:colOff>
      <xdr:row>53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108"/>
  <sheetViews>
    <sheetView tabSelected="1" view="pageBreakPreview" zoomScale="80" zoomScaleNormal="100" zoomScaleSheetLayoutView="80" workbookViewId="0">
      <selection activeCell="R76" sqref="R76"/>
    </sheetView>
  </sheetViews>
  <sheetFormatPr baseColWidth="10" defaultRowHeight="15" x14ac:dyDescent="0.25"/>
  <cols>
    <col min="1" max="1" width="29.140625" bestFit="1" customWidth="1"/>
    <col min="3" max="3" width="32.85546875" customWidth="1"/>
    <col min="4" max="5" width="14.5703125" customWidth="1"/>
    <col min="6" max="6" width="22.5703125" customWidth="1"/>
    <col min="7" max="7" width="23.28515625" customWidth="1"/>
    <col min="8" max="12" width="3.7109375" customWidth="1"/>
    <col min="13" max="13" width="17" customWidth="1"/>
    <col min="14" max="14" width="17" bestFit="1" customWidth="1"/>
    <col min="15" max="15" width="14.85546875" customWidth="1"/>
    <col min="16" max="16" width="15.28515625" customWidth="1"/>
    <col min="17" max="17" width="15.140625" customWidth="1"/>
    <col min="18" max="18" width="16.5703125" bestFit="1" customWidth="1"/>
    <col min="19" max="19" width="8.42578125" bestFit="1" customWidth="1"/>
    <col min="20" max="20" width="17" customWidth="1"/>
    <col min="21" max="21" width="17" bestFit="1" customWidth="1"/>
    <col min="22" max="22" width="14.5703125" customWidth="1"/>
    <col min="23" max="23" width="15.28515625" customWidth="1"/>
    <col min="24" max="24" width="15.140625" customWidth="1"/>
    <col min="25" max="25" width="16.5703125" bestFit="1" customWidth="1"/>
    <col min="26" max="26" width="19.140625" customWidth="1"/>
    <col min="27" max="27" width="16.5703125" customWidth="1"/>
    <col min="28" max="28" width="9.42578125" bestFit="1" customWidth="1"/>
    <col min="30" max="30" width="12.28515625" customWidth="1"/>
    <col min="31" max="31" width="9" bestFit="1" customWidth="1"/>
    <col min="32" max="32" width="34.140625" hidden="1" customWidth="1"/>
    <col min="33" max="49" width="0" hidden="1" customWidth="1"/>
  </cols>
  <sheetData>
    <row r="2" spans="1:31" s="3" customFormat="1" ht="58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  <c r="AC2" s="1"/>
      <c r="AD2" s="1"/>
      <c r="AE2" s="1"/>
    </row>
    <row r="3" spans="1:31" s="4" customFormat="1" ht="18.75" x14ac:dyDescent="0.3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s="4" customFormat="1" ht="15" customHeight="1" x14ac:dyDescent="0.3">
      <c r="A4" s="5"/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5"/>
      <c r="AE4" s="5"/>
    </row>
    <row r="5" spans="1:31" s="7" customFormat="1" ht="18.75" x14ac:dyDescent="0.3">
      <c r="A5" s="69" t="s">
        <v>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</row>
    <row r="6" spans="1:31" s="7" customFormat="1" ht="18.75" x14ac:dyDescent="0.3">
      <c r="A6" s="69" t="s">
        <v>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</row>
    <row r="7" spans="1:31" s="7" customFormat="1" ht="26.25" x14ac:dyDescent="0.3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</row>
    <row r="8" spans="1:3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s="11" customFormat="1" ht="20.25" customHeight="1" x14ac:dyDescent="0.25">
      <c r="A10" s="71" t="s">
        <v>4</v>
      </c>
      <c r="B10" s="72"/>
      <c r="C10" s="73"/>
      <c r="D10" s="9">
        <v>54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s="11" customFormat="1" ht="18.75" x14ac:dyDescent="0.25">
      <c r="A11" s="71" t="s">
        <v>5</v>
      </c>
      <c r="B11" s="72"/>
      <c r="C11" s="73"/>
      <c r="D11" s="9">
        <v>27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s="11" customFormat="1" ht="22.5" customHeight="1" x14ac:dyDescent="0.25">
      <c r="A12" s="71" t="s">
        <v>6</v>
      </c>
      <c r="B12" s="72"/>
      <c r="C12" s="73"/>
      <c r="D12" s="12">
        <f>D11/D10</f>
        <v>0.5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4" spans="1:31" ht="18.75" x14ac:dyDescent="0.3">
      <c r="A14" s="7" t="s">
        <v>39</v>
      </c>
    </row>
    <row r="15" spans="1:31" ht="18.75" x14ac:dyDescent="0.3">
      <c r="A15" s="7" t="s">
        <v>40</v>
      </c>
    </row>
    <row r="17" spans="1:49" ht="16.5" customHeight="1" x14ac:dyDescent="0.25">
      <c r="A17" s="75" t="s">
        <v>7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4" t="s">
        <v>8</v>
      </c>
      <c r="N17" s="74"/>
      <c r="O17" s="74"/>
      <c r="P17" s="74"/>
      <c r="Q17" s="74"/>
      <c r="R17" s="74"/>
      <c r="T17" s="74" t="s">
        <v>9</v>
      </c>
      <c r="U17" s="74"/>
      <c r="V17" s="74"/>
      <c r="W17" s="74"/>
      <c r="X17" s="74"/>
      <c r="Y17" s="74"/>
      <c r="Z17" s="66" t="s">
        <v>10</v>
      </c>
      <c r="AA17" s="66"/>
      <c r="AB17" s="67" t="s">
        <v>11</v>
      </c>
      <c r="AC17" s="67"/>
      <c r="AD17" s="67"/>
      <c r="AE17" s="67"/>
    </row>
    <row r="18" spans="1:49" ht="21.75" customHeight="1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7"/>
      <c r="N18" s="77"/>
      <c r="O18" s="77"/>
      <c r="P18" s="77"/>
      <c r="Q18" s="77"/>
      <c r="R18" s="77"/>
      <c r="T18" s="74"/>
      <c r="U18" s="74"/>
      <c r="V18" s="74"/>
      <c r="W18" s="74"/>
      <c r="X18" s="74"/>
      <c r="Y18" s="74"/>
      <c r="Z18" s="66"/>
      <c r="AA18" s="66"/>
      <c r="AB18" s="67"/>
      <c r="AC18" s="67"/>
      <c r="AD18" s="67"/>
      <c r="AE18" s="67"/>
    </row>
    <row r="19" spans="1:49" ht="54" customHeigh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13" t="s">
        <v>12</v>
      </c>
      <c r="N19" s="13" t="s">
        <v>13</v>
      </c>
      <c r="O19" s="13" t="s">
        <v>14</v>
      </c>
      <c r="P19" s="13" t="s">
        <v>15</v>
      </c>
      <c r="Q19" s="13" t="s">
        <v>16</v>
      </c>
      <c r="R19" s="13" t="s">
        <v>17</v>
      </c>
      <c r="S19" s="14" t="s">
        <v>18</v>
      </c>
      <c r="T19" s="15" t="s">
        <v>12</v>
      </c>
      <c r="U19" s="15" t="s">
        <v>13</v>
      </c>
      <c r="V19" s="15" t="s">
        <v>14</v>
      </c>
      <c r="W19" s="15" t="s">
        <v>15</v>
      </c>
      <c r="X19" s="15" t="s">
        <v>16</v>
      </c>
      <c r="Y19" s="15" t="s">
        <v>17</v>
      </c>
      <c r="Z19" s="16" t="s">
        <v>19</v>
      </c>
      <c r="AA19" s="16" t="s">
        <v>20</v>
      </c>
      <c r="AB19" s="13" t="s">
        <v>21</v>
      </c>
      <c r="AC19" s="13" t="s">
        <v>22</v>
      </c>
      <c r="AD19" s="13" t="s">
        <v>23</v>
      </c>
      <c r="AE19" s="13" t="s">
        <v>24</v>
      </c>
      <c r="AG19">
        <v>1</v>
      </c>
      <c r="AH19">
        <v>2</v>
      </c>
      <c r="AI19">
        <v>3</v>
      </c>
      <c r="AJ19">
        <v>4</v>
      </c>
      <c r="AK19">
        <v>5</v>
      </c>
      <c r="AL19" t="s">
        <v>41</v>
      </c>
      <c r="AM19" t="s">
        <v>18</v>
      </c>
      <c r="AO19">
        <v>1</v>
      </c>
      <c r="AP19">
        <v>2</v>
      </c>
      <c r="AQ19">
        <v>3</v>
      </c>
      <c r="AR19">
        <v>4</v>
      </c>
      <c r="AS19">
        <v>5</v>
      </c>
      <c r="AT19" t="s">
        <v>18</v>
      </c>
    </row>
    <row r="20" spans="1:49" ht="18.75" customHeight="1" x14ac:dyDescent="0.25">
      <c r="A20" s="58" t="s">
        <v>25</v>
      </c>
      <c r="B20" s="58" t="s">
        <v>26</v>
      </c>
      <c r="C20" s="58" t="s">
        <v>26</v>
      </c>
      <c r="D20" s="58" t="s">
        <v>26</v>
      </c>
      <c r="E20" s="58" t="s">
        <v>26</v>
      </c>
      <c r="F20" s="58" t="s">
        <v>26</v>
      </c>
      <c r="G20" s="58" t="s">
        <v>26</v>
      </c>
      <c r="H20" s="58" t="s">
        <v>26</v>
      </c>
      <c r="I20" s="58" t="s">
        <v>26</v>
      </c>
      <c r="J20" s="58" t="s">
        <v>26</v>
      </c>
      <c r="K20" s="58" t="s">
        <v>26</v>
      </c>
      <c r="L20" s="59" t="s">
        <v>26</v>
      </c>
      <c r="M20" s="17">
        <f>AG20</f>
        <v>0</v>
      </c>
      <c r="N20" s="17">
        <f t="shared" ref="N20:R20" si="0">AH20</f>
        <v>0</v>
      </c>
      <c r="O20" s="17">
        <f t="shared" si="0"/>
        <v>0</v>
      </c>
      <c r="P20" s="17">
        <f t="shared" si="0"/>
        <v>2</v>
      </c>
      <c r="Q20" s="17">
        <f t="shared" si="0"/>
        <v>25</v>
      </c>
      <c r="R20" s="17">
        <f t="shared" si="0"/>
        <v>0</v>
      </c>
      <c r="S20" s="17">
        <f>SUM(M20:R20)</f>
        <v>27</v>
      </c>
      <c r="T20" s="18">
        <f>M20/$S20</f>
        <v>0</v>
      </c>
      <c r="U20" s="18">
        <f t="shared" ref="U20:Y22" si="1">N20/$S20</f>
        <v>0</v>
      </c>
      <c r="V20" s="18">
        <f t="shared" si="1"/>
        <v>0</v>
      </c>
      <c r="W20" s="18">
        <f t="shared" si="1"/>
        <v>7.407407407407407E-2</v>
      </c>
      <c r="X20" s="18">
        <f t="shared" si="1"/>
        <v>0.92592592592592593</v>
      </c>
      <c r="Y20" s="18">
        <f t="shared" si="1"/>
        <v>0</v>
      </c>
      <c r="Z20" s="19">
        <f t="shared" ref="Z20:Z22" si="2">(M20+N20)/(M20+N20+O20+P20+Q20)</f>
        <v>0</v>
      </c>
      <c r="AA20" s="19">
        <f t="shared" ref="AA20:AA22" si="3">(O20+P20+Q20)/(M20+N20+O20+P20+Q20)</f>
        <v>1</v>
      </c>
      <c r="AB20" s="20">
        <f>AT20</f>
        <v>4.93</v>
      </c>
      <c r="AC20" s="81">
        <f t="shared" ref="AC20:AE20" si="4">AU20</f>
        <v>0.27</v>
      </c>
      <c r="AD20" s="80">
        <f t="shared" si="4"/>
        <v>5</v>
      </c>
      <c r="AE20" s="80">
        <f t="shared" si="4"/>
        <v>5</v>
      </c>
      <c r="AF20" s="78" t="s">
        <v>35</v>
      </c>
      <c r="AG20">
        <v>0</v>
      </c>
      <c r="AH20">
        <v>0</v>
      </c>
      <c r="AI20">
        <v>0</v>
      </c>
      <c r="AJ20">
        <v>2</v>
      </c>
      <c r="AK20">
        <v>25</v>
      </c>
      <c r="AL20">
        <v>0</v>
      </c>
      <c r="AM20">
        <v>27</v>
      </c>
      <c r="AN20" t="s">
        <v>35</v>
      </c>
      <c r="AO20">
        <v>0</v>
      </c>
      <c r="AP20">
        <v>0</v>
      </c>
      <c r="AQ20">
        <v>0</v>
      </c>
      <c r="AR20">
        <v>2</v>
      </c>
      <c r="AS20">
        <v>25</v>
      </c>
      <c r="AT20">
        <v>4.93</v>
      </c>
      <c r="AU20">
        <v>0.27</v>
      </c>
      <c r="AV20">
        <v>5</v>
      </c>
      <c r="AW20">
        <v>5</v>
      </c>
    </row>
    <row r="21" spans="1:49" ht="18.75" customHeight="1" x14ac:dyDescent="0.25">
      <c r="A21" s="58" t="s">
        <v>27</v>
      </c>
      <c r="B21" s="58" t="s">
        <v>28</v>
      </c>
      <c r="C21" s="58" t="s">
        <v>28</v>
      </c>
      <c r="D21" s="58" t="s">
        <v>28</v>
      </c>
      <c r="E21" s="58" t="s">
        <v>28</v>
      </c>
      <c r="F21" s="58" t="s">
        <v>28</v>
      </c>
      <c r="G21" s="58" t="s">
        <v>28</v>
      </c>
      <c r="H21" s="58" t="s">
        <v>28</v>
      </c>
      <c r="I21" s="58" t="s">
        <v>28</v>
      </c>
      <c r="J21" s="58" t="s">
        <v>28</v>
      </c>
      <c r="K21" s="58" t="s">
        <v>28</v>
      </c>
      <c r="L21" s="59" t="s">
        <v>28</v>
      </c>
      <c r="M21" s="17">
        <f>AG21</f>
        <v>0</v>
      </c>
      <c r="N21" s="17">
        <f t="shared" ref="N21" si="5">AH21</f>
        <v>0</v>
      </c>
      <c r="O21" s="17">
        <f t="shared" ref="O21" si="6">AI21</f>
        <v>0</v>
      </c>
      <c r="P21" s="17">
        <f t="shared" ref="P21" si="7">AJ21</f>
        <v>0</v>
      </c>
      <c r="Q21" s="17">
        <f t="shared" ref="Q21" si="8">AK21</f>
        <v>27</v>
      </c>
      <c r="R21" s="17">
        <f t="shared" ref="R21" si="9">AL21</f>
        <v>0</v>
      </c>
      <c r="S21" s="17">
        <f>SUM(M21:R21)</f>
        <v>27</v>
      </c>
      <c r="T21" s="18">
        <f>M21/$S21</f>
        <v>0</v>
      </c>
      <c r="U21" s="18">
        <f t="shared" si="1"/>
        <v>0</v>
      </c>
      <c r="V21" s="18">
        <f t="shared" si="1"/>
        <v>0</v>
      </c>
      <c r="W21" s="18">
        <f t="shared" si="1"/>
        <v>0</v>
      </c>
      <c r="X21" s="18">
        <f t="shared" si="1"/>
        <v>1</v>
      </c>
      <c r="Y21" s="18">
        <f t="shared" si="1"/>
        <v>0</v>
      </c>
      <c r="Z21" s="19">
        <f t="shared" si="2"/>
        <v>0</v>
      </c>
      <c r="AA21" s="19">
        <f t="shared" si="3"/>
        <v>1</v>
      </c>
      <c r="AB21" s="20">
        <f>AT21</f>
        <v>5</v>
      </c>
      <c r="AC21" s="81">
        <f t="shared" ref="AC21" si="10">AU21</f>
        <v>0</v>
      </c>
      <c r="AD21" s="80">
        <f t="shared" ref="AD21" si="11">AV21</f>
        <v>5</v>
      </c>
      <c r="AE21" s="80">
        <f t="shared" ref="AE21" si="12">AW21</f>
        <v>5</v>
      </c>
      <c r="AF21" s="78" t="s">
        <v>36</v>
      </c>
      <c r="AG21">
        <v>0</v>
      </c>
      <c r="AH21">
        <v>0</v>
      </c>
      <c r="AI21">
        <v>0</v>
      </c>
      <c r="AJ21">
        <v>0</v>
      </c>
      <c r="AK21">
        <v>27</v>
      </c>
      <c r="AL21">
        <v>0</v>
      </c>
      <c r="AM21">
        <v>27</v>
      </c>
      <c r="AN21" t="s">
        <v>36</v>
      </c>
      <c r="AO21">
        <v>0</v>
      </c>
      <c r="AP21">
        <v>0</v>
      </c>
      <c r="AQ21">
        <v>0</v>
      </c>
      <c r="AR21">
        <v>0</v>
      </c>
      <c r="AS21">
        <v>27</v>
      </c>
      <c r="AT21">
        <v>5</v>
      </c>
      <c r="AU21">
        <v>0</v>
      </c>
      <c r="AV21">
        <v>5</v>
      </c>
      <c r="AW21">
        <v>5</v>
      </c>
    </row>
    <row r="22" spans="1:49" ht="23.25" x14ac:dyDescent="0.25">
      <c r="A22" s="60" t="s">
        <v>29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2"/>
      <c r="M22" s="22">
        <f t="shared" ref="M22:R22" si="13">SUM(M20:M21)</f>
        <v>0</v>
      </c>
      <c r="N22" s="22">
        <f t="shared" si="13"/>
        <v>0</v>
      </c>
      <c r="O22" s="22">
        <f t="shared" si="13"/>
        <v>0</v>
      </c>
      <c r="P22" s="22">
        <f t="shared" si="13"/>
        <v>2</v>
      </c>
      <c r="Q22" s="22">
        <f t="shared" si="13"/>
        <v>52</v>
      </c>
      <c r="R22" s="22">
        <f t="shared" si="13"/>
        <v>0</v>
      </c>
      <c r="S22" s="22">
        <f>SUM(M22:R22)</f>
        <v>54</v>
      </c>
      <c r="T22" s="23">
        <f t="shared" ref="T22" si="14">M22/$S22</f>
        <v>0</v>
      </c>
      <c r="U22" s="23">
        <f t="shared" si="1"/>
        <v>0</v>
      </c>
      <c r="V22" s="23">
        <f t="shared" si="1"/>
        <v>0</v>
      </c>
      <c r="W22" s="23">
        <f t="shared" si="1"/>
        <v>3.7037037037037035E-2</v>
      </c>
      <c r="X22" s="23">
        <f t="shared" si="1"/>
        <v>0.96296296296296291</v>
      </c>
      <c r="Y22" s="23">
        <f t="shared" si="1"/>
        <v>0</v>
      </c>
      <c r="Z22" s="23">
        <f t="shared" si="2"/>
        <v>0</v>
      </c>
      <c r="AA22" s="23">
        <f t="shared" si="3"/>
        <v>1</v>
      </c>
      <c r="AB22" s="24">
        <f>AVERAGE(AB20:AB21)</f>
        <v>4.9649999999999999</v>
      </c>
      <c r="AC22" s="25"/>
      <c r="AD22" s="26">
        <v>5</v>
      </c>
      <c r="AE22" s="27"/>
      <c r="AF22" s="79" t="s">
        <v>37</v>
      </c>
      <c r="AG22">
        <v>0</v>
      </c>
      <c r="AH22">
        <v>0</v>
      </c>
      <c r="AI22">
        <v>0</v>
      </c>
      <c r="AJ22">
        <v>1</v>
      </c>
      <c r="AK22">
        <v>25</v>
      </c>
      <c r="AL22">
        <v>1</v>
      </c>
      <c r="AM22">
        <v>27</v>
      </c>
      <c r="AN22" t="s">
        <v>37</v>
      </c>
      <c r="AO22">
        <v>0</v>
      </c>
      <c r="AP22">
        <v>0</v>
      </c>
      <c r="AQ22">
        <v>0</v>
      </c>
      <c r="AR22">
        <v>1</v>
      </c>
      <c r="AS22">
        <v>25</v>
      </c>
      <c r="AT22">
        <v>4.96</v>
      </c>
      <c r="AU22">
        <v>0.2</v>
      </c>
      <c r="AV22">
        <v>5</v>
      </c>
      <c r="AW22">
        <v>5</v>
      </c>
    </row>
    <row r="23" spans="1:49" ht="48.75" customHeight="1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30" t="s">
        <v>12</v>
      </c>
      <c r="N23" s="30" t="s">
        <v>13</v>
      </c>
      <c r="O23" s="30" t="s">
        <v>14</v>
      </c>
      <c r="P23" s="30" t="s">
        <v>15</v>
      </c>
      <c r="Q23" s="30" t="s">
        <v>16</v>
      </c>
      <c r="R23" s="30" t="s">
        <v>17</v>
      </c>
      <c r="S23" s="31" t="s">
        <v>18</v>
      </c>
      <c r="T23" s="30" t="s">
        <v>12</v>
      </c>
      <c r="U23" s="30" t="s">
        <v>13</v>
      </c>
      <c r="V23" s="30" t="s">
        <v>14</v>
      </c>
      <c r="W23" s="30" t="s">
        <v>15</v>
      </c>
      <c r="X23" s="30" t="s">
        <v>16</v>
      </c>
      <c r="Y23" s="30" t="s">
        <v>17</v>
      </c>
      <c r="Z23" s="32" t="s">
        <v>19</v>
      </c>
      <c r="AA23" s="32" t="s">
        <v>20</v>
      </c>
      <c r="AB23" s="30" t="s">
        <v>21</v>
      </c>
      <c r="AC23" s="30" t="s">
        <v>22</v>
      </c>
      <c r="AD23" s="30" t="s">
        <v>23</v>
      </c>
      <c r="AE23" s="30" t="s">
        <v>24</v>
      </c>
      <c r="AF23" s="79" t="s">
        <v>38</v>
      </c>
      <c r="AG23">
        <v>0</v>
      </c>
      <c r="AH23">
        <v>0</v>
      </c>
      <c r="AI23">
        <v>0</v>
      </c>
      <c r="AJ23">
        <v>0</v>
      </c>
      <c r="AK23">
        <v>26</v>
      </c>
      <c r="AL23">
        <v>1</v>
      </c>
      <c r="AM23">
        <v>27</v>
      </c>
      <c r="AN23" t="s">
        <v>38</v>
      </c>
      <c r="AO23">
        <v>0</v>
      </c>
      <c r="AP23">
        <v>0</v>
      </c>
      <c r="AQ23">
        <v>0</v>
      </c>
      <c r="AR23">
        <v>0</v>
      </c>
      <c r="AS23">
        <v>26</v>
      </c>
      <c r="AT23">
        <v>5</v>
      </c>
      <c r="AU23">
        <v>0</v>
      </c>
      <c r="AV23">
        <v>5</v>
      </c>
      <c r="AW23">
        <v>5</v>
      </c>
    </row>
    <row r="24" spans="1:49" ht="21" customHeight="1" x14ac:dyDescent="0.25">
      <c r="A24" s="33" t="s">
        <v>30</v>
      </c>
      <c r="B24" s="63" t="s">
        <v>31</v>
      </c>
      <c r="C24" s="63"/>
      <c r="D24" s="63"/>
      <c r="E24" s="63"/>
      <c r="F24" s="63"/>
      <c r="G24" s="63"/>
      <c r="H24" s="63"/>
      <c r="I24" s="63"/>
      <c r="J24" s="63"/>
      <c r="K24" s="63"/>
      <c r="L24" s="64"/>
      <c r="M24" s="21">
        <f>AG22</f>
        <v>0</v>
      </c>
      <c r="N24" s="21">
        <f t="shared" ref="N24:R24" si="15">AH22</f>
        <v>0</v>
      </c>
      <c r="O24" s="21">
        <f t="shared" si="15"/>
        <v>0</v>
      </c>
      <c r="P24" s="21">
        <f t="shared" si="15"/>
        <v>1</v>
      </c>
      <c r="Q24" s="21">
        <f t="shared" si="15"/>
        <v>25</v>
      </c>
      <c r="R24" s="21">
        <f t="shared" si="15"/>
        <v>1</v>
      </c>
      <c r="S24" s="17">
        <f>SUM(M24:R24)</f>
        <v>27</v>
      </c>
      <c r="T24" s="18">
        <f>M24/$S24</f>
        <v>0</v>
      </c>
      <c r="U24" s="18">
        <f t="shared" ref="U24:Y24" si="16">N24/$S24</f>
        <v>0</v>
      </c>
      <c r="V24" s="18">
        <f t="shared" si="16"/>
        <v>0</v>
      </c>
      <c r="W24" s="18">
        <f t="shared" si="16"/>
        <v>3.7037037037037035E-2</v>
      </c>
      <c r="X24" s="18">
        <f t="shared" si="16"/>
        <v>0.92592592592592593</v>
      </c>
      <c r="Y24" s="18">
        <f t="shared" si="16"/>
        <v>3.7037037037037035E-2</v>
      </c>
      <c r="Z24" s="19">
        <f>(M24+N24)/(M24+N24+O24+P24+Q24)</f>
        <v>0</v>
      </c>
      <c r="AA24" s="19">
        <f>(O24+P24+Q24)/(M24+N24+O24+P24+Q24)</f>
        <v>1</v>
      </c>
      <c r="AB24" s="20">
        <f>AT22</f>
        <v>4.96</v>
      </c>
      <c r="AC24" s="81">
        <f t="shared" ref="AC24:AE24" si="17">AU22</f>
        <v>0.2</v>
      </c>
      <c r="AD24" s="80">
        <f t="shared" si="17"/>
        <v>5</v>
      </c>
      <c r="AE24" s="80">
        <f t="shared" si="17"/>
        <v>5</v>
      </c>
      <c r="AF24" s="34"/>
    </row>
    <row r="25" spans="1:49" ht="41.25" customHeight="1" x14ac:dyDescent="0.2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35"/>
      <c r="N25" s="35"/>
      <c r="O25" s="35"/>
      <c r="P25" s="35"/>
      <c r="Q25" s="35"/>
      <c r="R25" s="35"/>
      <c r="S25" s="36"/>
      <c r="T25" s="18"/>
      <c r="U25" s="37"/>
      <c r="V25" s="37"/>
      <c r="W25" s="37"/>
      <c r="X25" s="37"/>
      <c r="Y25" s="37"/>
      <c r="Z25" s="36"/>
      <c r="AA25" s="36"/>
      <c r="AB25" s="38"/>
      <c r="AC25" s="38"/>
      <c r="AD25" s="39"/>
      <c r="AE25" s="40"/>
    </row>
    <row r="26" spans="1:49" ht="37.5" customHeight="1" x14ac:dyDescent="0.25">
      <c r="A26" s="33" t="s">
        <v>32</v>
      </c>
      <c r="B26" s="63" t="s">
        <v>33</v>
      </c>
      <c r="C26" s="63"/>
      <c r="D26" s="63"/>
      <c r="E26" s="63"/>
      <c r="F26" s="63"/>
      <c r="G26" s="63"/>
      <c r="H26" s="63"/>
      <c r="I26" s="63"/>
      <c r="J26" s="63"/>
      <c r="K26" s="63"/>
      <c r="L26" s="64"/>
      <c r="M26" s="21">
        <f>AG23</f>
        <v>0</v>
      </c>
      <c r="N26" s="21">
        <f t="shared" ref="N26:R26" si="18">AH23</f>
        <v>0</v>
      </c>
      <c r="O26" s="21">
        <f t="shared" si="18"/>
        <v>0</v>
      </c>
      <c r="P26" s="21">
        <f t="shared" si="18"/>
        <v>0</v>
      </c>
      <c r="Q26" s="21">
        <f t="shared" si="18"/>
        <v>26</v>
      </c>
      <c r="R26" s="21">
        <f t="shared" si="18"/>
        <v>1</v>
      </c>
      <c r="S26" s="17">
        <f>SUM(M26:R26)</f>
        <v>27</v>
      </c>
      <c r="T26" s="18">
        <f>M26/$S26</f>
        <v>0</v>
      </c>
      <c r="U26" s="18">
        <f t="shared" ref="U26:Y26" si="19">N26/$S26</f>
        <v>0</v>
      </c>
      <c r="V26" s="18">
        <f t="shared" si="19"/>
        <v>0</v>
      </c>
      <c r="W26" s="18">
        <f t="shared" si="19"/>
        <v>0</v>
      </c>
      <c r="X26" s="18">
        <f t="shared" si="19"/>
        <v>0.96296296296296291</v>
      </c>
      <c r="Y26" s="18">
        <f t="shared" si="19"/>
        <v>3.7037037037037035E-2</v>
      </c>
      <c r="Z26" s="19">
        <f>(M26+N26)/(M26+N26+O26+P26+Q26)</f>
        <v>0</v>
      </c>
      <c r="AA26" s="19">
        <f>(O26+P26+Q26)/(M26+N26+O26+P26+Q26)</f>
        <v>1</v>
      </c>
      <c r="AB26" s="20">
        <f>AT23</f>
        <v>5</v>
      </c>
      <c r="AC26" s="81">
        <f t="shared" ref="AC26:AE26" si="20">AU23</f>
        <v>0</v>
      </c>
      <c r="AD26" s="80">
        <f t="shared" si="20"/>
        <v>5</v>
      </c>
      <c r="AE26" s="80">
        <f t="shared" si="20"/>
        <v>5</v>
      </c>
      <c r="AF26" s="34"/>
    </row>
    <row r="27" spans="1:49" ht="39.75" customHeight="1" x14ac:dyDescent="0.25">
      <c r="A27" s="41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42"/>
      <c r="N27" s="42"/>
      <c r="O27" s="42"/>
      <c r="P27" s="42"/>
      <c r="Q27" s="42"/>
      <c r="R27" s="42"/>
      <c r="S27" s="42"/>
      <c r="T27" s="43"/>
      <c r="U27" s="43"/>
      <c r="V27" s="43"/>
      <c r="W27" s="43"/>
      <c r="X27" s="43"/>
      <c r="Y27" s="43"/>
      <c r="Z27" s="44"/>
      <c r="AA27" s="44"/>
      <c r="AB27" s="45"/>
      <c r="AC27" s="45"/>
      <c r="AD27" s="46"/>
      <c r="AE27" s="46"/>
    </row>
    <row r="28" spans="1:49" ht="37.5" customHeight="1" x14ac:dyDescent="0.25">
      <c r="A28" s="41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42"/>
      <c r="N28" s="42"/>
      <c r="O28" s="42"/>
      <c r="P28" s="42"/>
      <c r="Q28" s="42"/>
      <c r="R28" s="42"/>
      <c r="S28" s="42"/>
      <c r="T28" s="43"/>
      <c r="U28" s="43"/>
      <c r="V28" s="43"/>
      <c r="W28" s="43"/>
      <c r="X28" s="43"/>
      <c r="Y28" s="43"/>
      <c r="Z28" s="44"/>
      <c r="AA28" s="44"/>
      <c r="AB28" s="45"/>
      <c r="AC28" s="45"/>
      <c r="AD28" s="46"/>
      <c r="AE28" s="46"/>
    </row>
    <row r="29" spans="1:49" ht="47.25" customHeight="1" x14ac:dyDescent="0.25">
      <c r="A29" s="41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42"/>
      <c r="N29" s="42"/>
      <c r="O29" s="42"/>
      <c r="P29" s="42"/>
      <c r="Q29" s="42"/>
      <c r="R29" s="42"/>
      <c r="S29" s="42"/>
      <c r="T29" s="43"/>
      <c r="U29" s="43"/>
      <c r="V29" s="43"/>
      <c r="W29" s="43"/>
      <c r="X29" s="43"/>
      <c r="Y29" s="43"/>
      <c r="Z29" s="44"/>
      <c r="AA29" s="44"/>
      <c r="AB29" s="45"/>
      <c r="AC29" s="45"/>
      <c r="AD29" s="46"/>
      <c r="AE29" s="46"/>
    </row>
    <row r="30" spans="1:49" ht="24.75" customHeight="1" x14ac:dyDescent="0.25">
      <c r="A30" s="41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42"/>
      <c r="N30" s="42"/>
      <c r="O30" s="42"/>
      <c r="P30" s="42"/>
      <c r="Q30" s="42"/>
      <c r="R30" s="42"/>
      <c r="S30" s="42"/>
      <c r="T30" s="43"/>
      <c r="U30" s="43"/>
      <c r="V30" s="43"/>
      <c r="W30" s="43"/>
      <c r="X30" s="43"/>
      <c r="Y30" s="43"/>
      <c r="Z30" s="44"/>
      <c r="AA30" s="44"/>
      <c r="AB30" s="45"/>
      <c r="AC30" s="45"/>
      <c r="AD30" s="46"/>
      <c r="AE30" s="46"/>
    </row>
    <row r="31" spans="1:49" s="47" customFormat="1" ht="18.75" x14ac:dyDescent="0.25">
      <c r="A31" s="41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42"/>
      <c r="N31" s="42"/>
      <c r="O31" s="42"/>
      <c r="P31" s="42"/>
      <c r="Q31" s="42"/>
      <c r="R31" s="42"/>
      <c r="S31" s="42"/>
      <c r="T31" s="43"/>
      <c r="U31" s="43"/>
      <c r="V31" s="43"/>
      <c r="W31" s="43"/>
      <c r="X31" s="43"/>
      <c r="Y31" s="43"/>
      <c r="Z31" s="44"/>
      <c r="AA31" s="44"/>
      <c r="AB31" s="45"/>
      <c r="AC31" s="45"/>
      <c r="AD31" s="46"/>
      <c r="AE31" s="46"/>
    </row>
    <row r="32" spans="1:49" ht="37.5" customHeight="1" x14ac:dyDescent="0.25">
      <c r="A32" s="41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42"/>
      <c r="N32" s="42"/>
      <c r="O32" s="42"/>
      <c r="P32" s="42"/>
      <c r="Q32" s="42"/>
      <c r="R32" s="42"/>
      <c r="S32" s="42"/>
      <c r="T32" s="43"/>
      <c r="U32" s="43"/>
      <c r="V32" s="43"/>
      <c r="W32" s="43"/>
      <c r="X32" s="43"/>
      <c r="Y32" s="43"/>
      <c r="Z32" s="44"/>
      <c r="AA32" s="44"/>
      <c r="AB32" s="45"/>
      <c r="AC32" s="45"/>
      <c r="AD32" s="46"/>
      <c r="AE32" s="46"/>
    </row>
    <row r="33" spans="1:31" ht="20.25" customHeight="1" x14ac:dyDescent="0.25">
      <c r="A33" s="41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42"/>
      <c r="N33" s="42"/>
      <c r="O33" s="42"/>
      <c r="P33" s="42"/>
      <c r="Q33" s="42"/>
      <c r="R33" s="42"/>
      <c r="S33" s="42"/>
      <c r="T33" s="43"/>
      <c r="U33" s="43"/>
      <c r="V33" s="43"/>
      <c r="W33" s="43"/>
      <c r="X33" s="43"/>
      <c r="Y33" s="43"/>
      <c r="Z33" s="44"/>
      <c r="AA33" s="44"/>
      <c r="AB33" s="45"/>
      <c r="AC33" s="45"/>
      <c r="AD33" s="46"/>
      <c r="AE33" s="46"/>
    </row>
    <row r="34" spans="1:31" ht="20.25" customHeight="1" x14ac:dyDescent="0.25">
      <c r="A34" s="41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42"/>
      <c r="N34" s="42"/>
      <c r="O34" s="42"/>
      <c r="P34" s="42"/>
      <c r="Q34" s="42"/>
      <c r="R34" s="42"/>
      <c r="S34" s="42"/>
      <c r="T34" s="43"/>
      <c r="U34" s="43"/>
      <c r="V34" s="43"/>
      <c r="W34" s="43"/>
      <c r="X34" s="43"/>
      <c r="Y34" s="43"/>
      <c r="Z34" s="44"/>
      <c r="AA34" s="44"/>
      <c r="AB34" s="45"/>
      <c r="AC34" s="45"/>
      <c r="AD34" s="46"/>
      <c r="AE34" s="46"/>
    </row>
    <row r="35" spans="1:31" ht="20.25" customHeight="1" x14ac:dyDescent="0.25">
      <c r="A35" s="41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42"/>
      <c r="N35" s="42"/>
      <c r="O35" s="42"/>
      <c r="P35" s="42"/>
      <c r="Q35" s="42"/>
      <c r="R35" s="42"/>
      <c r="S35" s="42"/>
      <c r="T35" s="43"/>
      <c r="U35" s="43"/>
      <c r="V35" s="43"/>
      <c r="W35" s="43"/>
      <c r="X35" s="43"/>
      <c r="Y35" s="43"/>
      <c r="Z35" s="44"/>
      <c r="AA35" s="44"/>
      <c r="AB35" s="45"/>
      <c r="AC35" s="45"/>
      <c r="AD35" s="46"/>
      <c r="AE35" s="46"/>
    </row>
    <row r="36" spans="1:31" ht="20.25" customHeight="1" x14ac:dyDescent="0.25">
      <c r="A36" s="41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42"/>
      <c r="N36" s="42"/>
      <c r="O36" s="42"/>
      <c r="P36" s="42"/>
      <c r="Q36" s="42"/>
      <c r="R36" s="42"/>
      <c r="S36" s="42"/>
      <c r="T36" s="43"/>
      <c r="U36" s="43"/>
      <c r="V36" s="43"/>
      <c r="W36" s="43"/>
      <c r="X36" s="43"/>
      <c r="Y36" s="43"/>
      <c r="Z36" s="44"/>
      <c r="AA36" s="44"/>
      <c r="AB36" s="45"/>
      <c r="AC36" s="45"/>
      <c r="AD36" s="46"/>
      <c r="AE36" s="46"/>
    </row>
    <row r="37" spans="1:31" ht="20.25" customHeight="1" x14ac:dyDescent="0.25">
      <c r="A37" s="41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42"/>
      <c r="N37" s="42"/>
      <c r="O37" s="42"/>
      <c r="P37" s="42"/>
      <c r="Q37" s="42"/>
      <c r="R37" s="42"/>
      <c r="S37" s="42"/>
      <c r="T37" s="43"/>
      <c r="U37" s="43"/>
      <c r="V37" s="43"/>
      <c r="W37" s="43"/>
      <c r="X37" s="43"/>
      <c r="Y37" s="43"/>
      <c r="Z37" s="44"/>
      <c r="AA37" s="44"/>
      <c r="AB37" s="45"/>
      <c r="AC37" s="45"/>
      <c r="AD37" s="46"/>
      <c r="AE37" s="46"/>
    </row>
    <row r="38" spans="1:31" ht="16.5" customHeight="1" x14ac:dyDescent="0.25">
      <c r="A38" s="41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42"/>
      <c r="N38" s="42"/>
      <c r="O38" s="42"/>
      <c r="P38" s="42"/>
      <c r="Q38" s="42"/>
      <c r="R38" s="42"/>
      <c r="S38" s="42"/>
      <c r="T38" s="43"/>
      <c r="U38" s="43"/>
      <c r="V38" s="43"/>
      <c r="W38" s="43"/>
      <c r="X38" s="43"/>
      <c r="Y38" s="43"/>
      <c r="Z38" s="44"/>
      <c r="AA38" s="44"/>
      <c r="AB38" s="45"/>
      <c r="AC38" s="45"/>
      <c r="AD38" s="46"/>
      <c r="AE38" s="46"/>
    </row>
    <row r="39" spans="1:31" ht="16.5" customHeight="1" x14ac:dyDescent="0.25">
      <c r="A39" s="41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42"/>
      <c r="N39" s="42"/>
      <c r="O39" s="42"/>
      <c r="P39" s="42"/>
      <c r="Q39" s="42"/>
      <c r="R39" s="42"/>
      <c r="S39" s="42"/>
      <c r="T39" s="43"/>
      <c r="U39" s="43"/>
      <c r="V39" s="43"/>
      <c r="W39" s="43"/>
      <c r="X39" s="43"/>
      <c r="Y39" s="43"/>
      <c r="Z39" s="44"/>
      <c r="AA39" s="44"/>
      <c r="AB39" s="45"/>
      <c r="AC39" s="45"/>
      <c r="AD39" s="46"/>
      <c r="AE39" s="46"/>
    </row>
    <row r="40" spans="1:31" ht="16.5" customHeight="1" x14ac:dyDescent="0.25">
      <c r="A40" s="41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42"/>
      <c r="N40" s="42"/>
      <c r="O40" s="42"/>
      <c r="P40" s="42"/>
      <c r="Q40" s="42"/>
      <c r="R40" s="42"/>
      <c r="S40" s="42"/>
      <c r="T40" s="43"/>
      <c r="U40" s="43"/>
      <c r="V40" s="43"/>
      <c r="W40" s="43"/>
      <c r="X40" s="43"/>
      <c r="Y40" s="43"/>
      <c r="Z40" s="44"/>
      <c r="AA40" s="44"/>
      <c r="AB40" s="45"/>
      <c r="AC40" s="45"/>
      <c r="AD40" s="46"/>
      <c r="AE40" s="46"/>
    </row>
    <row r="41" spans="1:31" ht="16.5" customHeight="1" x14ac:dyDescent="0.25">
      <c r="A41" s="41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42"/>
      <c r="N41" s="42"/>
      <c r="O41" s="42"/>
      <c r="P41" s="42"/>
      <c r="Q41" s="42"/>
      <c r="R41" s="42"/>
      <c r="S41" s="42"/>
      <c r="T41" s="43"/>
      <c r="U41" s="43"/>
      <c r="V41" s="43"/>
      <c r="W41" s="43"/>
      <c r="X41" s="43"/>
      <c r="Y41" s="43"/>
      <c r="Z41" s="44"/>
      <c r="AA41" s="44"/>
      <c r="AB41" s="45"/>
      <c r="AC41" s="45"/>
      <c r="AD41" s="46"/>
      <c r="AE41" s="46"/>
    </row>
    <row r="42" spans="1:31" ht="16.5" customHeight="1" x14ac:dyDescent="0.25">
      <c r="A42" s="41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42"/>
      <c r="N42" s="42"/>
      <c r="O42" s="42"/>
      <c r="P42" s="42"/>
      <c r="Q42" s="42"/>
      <c r="R42" s="42"/>
      <c r="S42" s="42"/>
      <c r="T42" s="43"/>
      <c r="U42" s="43"/>
      <c r="V42" s="43"/>
      <c r="W42" s="43"/>
      <c r="X42" s="43"/>
      <c r="Y42" s="43"/>
      <c r="Z42" s="44"/>
      <c r="AA42" s="44"/>
      <c r="AB42" s="45"/>
      <c r="AC42" s="45"/>
      <c r="AD42" s="46"/>
      <c r="AE42" s="46"/>
    </row>
    <row r="43" spans="1:31" ht="16.5" customHeight="1" x14ac:dyDescent="0.25">
      <c r="A43" s="41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42"/>
      <c r="N43" s="42"/>
      <c r="O43" s="42"/>
      <c r="P43" s="42"/>
      <c r="Q43" s="42"/>
      <c r="R43" s="42"/>
      <c r="S43" s="42"/>
      <c r="T43" s="43"/>
      <c r="U43" s="43"/>
      <c r="V43" s="43"/>
      <c r="W43" s="43"/>
      <c r="X43" s="43"/>
      <c r="Y43" s="43"/>
      <c r="Z43" s="44"/>
      <c r="AA43" s="44"/>
      <c r="AB43" s="45"/>
      <c r="AC43" s="45"/>
      <c r="AD43" s="46"/>
      <c r="AE43" s="46"/>
    </row>
    <row r="44" spans="1:31" ht="16.5" customHeight="1" x14ac:dyDescent="0.25">
      <c r="A44" s="41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42"/>
      <c r="N44" s="42"/>
      <c r="O44" s="42"/>
      <c r="P44" s="42"/>
      <c r="Q44" s="42"/>
      <c r="R44" s="42"/>
      <c r="S44" s="42"/>
      <c r="T44" s="43"/>
      <c r="U44" s="43"/>
      <c r="V44" s="43"/>
      <c r="W44" s="43"/>
      <c r="X44" s="43"/>
      <c r="Y44" s="43"/>
      <c r="Z44" s="44"/>
      <c r="AA44" s="44"/>
      <c r="AB44" s="45"/>
      <c r="AC44" s="45"/>
      <c r="AD44" s="46"/>
      <c r="AE44" s="46"/>
    </row>
    <row r="45" spans="1:31" ht="16.5" customHeight="1" x14ac:dyDescent="0.25">
      <c r="A45" s="41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42"/>
      <c r="N45" s="42"/>
      <c r="O45" s="42"/>
      <c r="P45" s="42"/>
      <c r="Q45" s="42"/>
      <c r="R45" s="42"/>
      <c r="S45" s="42"/>
      <c r="T45" s="43"/>
      <c r="U45" s="43"/>
      <c r="V45" s="43"/>
      <c r="W45" s="43"/>
      <c r="X45" s="43"/>
      <c r="Y45" s="43"/>
      <c r="Z45" s="44"/>
      <c r="AA45" s="44"/>
      <c r="AB45" s="45"/>
      <c r="AC45" s="45"/>
      <c r="AD45" s="46"/>
      <c r="AE45" s="46"/>
    </row>
    <row r="46" spans="1:31" ht="16.5" customHeight="1" x14ac:dyDescent="0.25">
      <c r="A46" s="41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42"/>
      <c r="N46" s="42"/>
      <c r="O46" s="42"/>
      <c r="P46" s="42"/>
      <c r="Q46" s="42"/>
      <c r="R46" s="42"/>
      <c r="S46" s="42"/>
      <c r="T46" s="43"/>
      <c r="U46" s="43"/>
      <c r="V46" s="43"/>
      <c r="W46" s="43"/>
      <c r="X46" s="43"/>
      <c r="Y46" s="43"/>
      <c r="Z46" s="44"/>
      <c r="AA46" s="44"/>
      <c r="AB46" s="45"/>
      <c r="AC46" s="45"/>
      <c r="AD46" s="46"/>
      <c r="AE46" s="46"/>
    </row>
    <row r="47" spans="1:31" ht="16.5" customHeight="1" x14ac:dyDescent="0.25">
      <c r="A47" s="41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42"/>
      <c r="N47" s="42"/>
      <c r="O47" s="42"/>
      <c r="P47" s="42"/>
      <c r="Q47" s="42"/>
      <c r="R47" s="42"/>
      <c r="S47" s="42"/>
      <c r="T47" s="43"/>
      <c r="U47" s="43"/>
      <c r="V47" s="43"/>
      <c r="W47" s="43"/>
      <c r="X47" s="43"/>
      <c r="Y47" s="43"/>
      <c r="Z47" s="44"/>
      <c r="AA47" s="44"/>
      <c r="AB47" s="45"/>
      <c r="AC47" s="45"/>
      <c r="AD47" s="46"/>
      <c r="AE47" s="46"/>
    </row>
    <row r="48" spans="1:31" ht="16.5" customHeight="1" x14ac:dyDescent="0.25">
      <c r="A48" s="41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42"/>
      <c r="N48" s="42"/>
      <c r="O48" s="42"/>
      <c r="P48" s="42"/>
      <c r="Q48" s="42"/>
      <c r="R48" s="42"/>
      <c r="S48" s="42"/>
      <c r="T48" s="43"/>
      <c r="U48" s="43"/>
      <c r="V48" s="43"/>
      <c r="W48" s="43"/>
      <c r="X48" s="43"/>
      <c r="Y48" s="43"/>
      <c r="Z48" s="44"/>
      <c r="AA48" s="44"/>
      <c r="AB48" s="45"/>
      <c r="AC48" s="45"/>
      <c r="AD48" s="46"/>
      <c r="AE48" s="46"/>
    </row>
    <row r="49" spans="1:31" ht="16.5" customHeight="1" x14ac:dyDescent="0.25">
      <c r="A49" s="41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42"/>
      <c r="N49" s="42"/>
      <c r="O49" s="42"/>
      <c r="P49" s="42"/>
      <c r="Q49" s="42"/>
      <c r="R49" s="42"/>
      <c r="S49" s="42"/>
      <c r="T49" s="43"/>
      <c r="U49" s="43"/>
      <c r="V49" s="43"/>
      <c r="W49" s="43"/>
      <c r="X49" s="43"/>
      <c r="Y49" s="43"/>
      <c r="Z49" s="44"/>
      <c r="AA49" s="44"/>
      <c r="AB49" s="45"/>
      <c r="AC49" s="45"/>
      <c r="AD49" s="46"/>
      <c r="AE49" s="46"/>
    </row>
    <row r="50" spans="1:31" ht="16.5" customHeight="1" x14ac:dyDescent="0.25">
      <c r="A50" s="41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42"/>
      <c r="N50" s="42"/>
      <c r="O50" s="42"/>
      <c r="P50" s="42"/>
      <c r="Q50" s="42"/>
      <c r="R50" s="42"/>
      <c r="S50" s="42"/>
      <c r="T50" s="43"/>
      <c r="U50" s="43"/>
      <c r="V50" s="43"/>
      <c r="W50" s="43"/>
      <c r="X50" s="43"/>
      <c r="Y50" s="43"/>
      <c r="Z50" s="44"/>
      <c r="AA50" s="44"/>
      <c r="AB50" s="45"/>
      <c r="AC50" s="45"/>
      <c r="AD50" s="46"/>
      <c r="AE50" s="46"/>
    </row>
    <row r="51" spans="1:31" ht="16.5" customHeight="1" x14ac:dyDescent="0.25">
      <c r="A51" s="41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42"/>
      <c r="N51" s="42"/>
      <c r="O51" s="42"/>
      <c r="P51" s="42"/>
      <c r="Q51" s="42"/>
      <c r="R51" s="42"/>
      <c r="S51" s="42"/>
      <c r="T51" s="43"/>
      <c r="U51" s="43"/>
      <c r="V51" s="43"/>
      <c r="W51" s="43"/>
      <c r="X51" s="43"/>
      <c r="Y51" s="43"/>
      <c r="Z51" s="44"/>
      <c r="AA51" s="44"/>
      <c r="AB51" s="45"/>
      <c r="AC51" s="45"/>
      <c r="AD51" s="46"/>
      <c r="AE51" s="46"/>
    </row>
    <row r="52" spans="1:31" ht="16.5" customHeight="1" x14ac:dyDescent="0.25">
      <c r="A52" s="41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42"/>
      <c r="N52" s="42"/>
      <c r="O52" s="42"/>
      <c r="P52" s="42"/>
      <c r="Q52" s="42"/>
      <c r="R52" s="42"/>
      <c r="S52" s="42"/>
      <c r="T52" s="43"/>
      <c r="U52" s="43"/>
      <c r="V52" s="43"/>
      <c r="W52" s="43"/>
      <c r="X52" s="43"/>
      <c r="Y52" s="43"/>
      <c r="Z52" s="44"/>
      <c r="AA52" s="44"/>
      <c r="AB52" s="45"/>
      <c r="AC52" s="45"/>
      <c r="AD52" s="46"/>
      <c r="AE52" s="46"/>
    </row>
    <row r="53" spans="1:31" ht="16.5" customHeight="1" x14ac:dyDescent="0.25">
      <c r="A53" s="41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42"/>
      <c r="N53" s="42"/>
      <c r="O53" s="42"/>
      <c r="P53" s="42"/>
      <c r="Q53" s="42"/>
      <c r="R53" s="42"/>
      <c r="S53" s="42"/>
      <c r="T53" s="43"/>
      <c r="U53" s="43"/>
      <c r="V53" s="43"/>
      <c r="W53" s="43"/>
      <c r="X53" s="43"/>
      <c r="Y53" s="43"/>
      <c r="Z53" s="44"/>
      <c r="AA53" s="44"/>
      <c r="AB53" s="45"/>
      <c r="AC53" s="45"/>
      <c r="AD53" s="46"/>
      <c r="AE53" s="46"/>
    </row>
    <row r="54" spans="1:31" ht="16.5" customHeight="1" x14ac:dyDescent="0.25"/>
    <row r="55" spans="1:31" ht="16.5" customHeigh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</row>
    <row r="56" spans="1:31" ht="16.5" customHeight="1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</row>
    <row r="57" spans="1:31" ht="16.5" customHeight="1" x14ac:dyDescent="0.25">
      <c r="A57" s="65" t="s">
        <v>34</v>
      </c>
      <c r="B57" s="65"/>
      <c r="C57" s="65"/>
      <c r="D57" s="65"/>
      <c r="E57" s="65"/>
      <c r="F57" s="65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</row>
    <row r="58" spans="1:31" s="48" customFormat="1" ht="19.5" customHeight="1" x14ac:dyDescent="0.25">
      <c r="A58" t="s">
        <v>42</v>
      </c>
      <c r="B58" s="49"/>
      <c r="C58" s="49"/>
      <c r="D58" s="49"/>
      <c r="E58"/>
      <c r="F58"/>
      <c r="G58"/>
      <c r="H58"/>
      <c r="I58"/>
      <c r="J58"/>
      <c r="K58"/>
      <c r="L58"/>
      <c r="M58"/>
      <c r="N58"/>
      <c r="O58"/>
      <c r="P58"/>
      <c r="Q58" s="50"/>
      <c r="R58" s="50"/>
      <c r="S58" s="50"/>
      <c r="T58" s="50"/>
    </row>
    <row r="59" spans="1:31" s="48" customFormat="1" ht="19.5" customHeight="1" x14ac:dyDescent="0.25">
      <c r="A59" t="s">
        <v>43</v>
      </c>
      <c r="B59" s="49"/>
      <c r="C59" s="49"/>
      <c r="D59" s="49"/>
      <c r="E59"/>
      <c r="F59"/>
      <c r="G59"/>
      <c r="H59"/>
      <c r="I59"/>
      <c r="J59"/>
      <c r="K59"/>
      <c r="L59"/>
      <c r="M59"/>
      <c r="N59"/>
      <c r="O59"/>
      <c r="P59"/>
      <c r="Q59" s="51"/>
      <c r="R59" s="51"/>
      <c r="S59" s="51"/>
      <c r="T59" s="51"/>
    </row>
    <row r="60" spans="1:31" s="48" customFormat="1" ht="19.5" customHeight="1" x14ac:dyDescent="0.25">
      <c r="A60" t="s">
        <v>44</v>
      </c>
      <c r="B60" s="49"/>
      <c r="C60" s="49"/>
      <c r="D60" s="49"/>
      <c r="E60"/>
      <c r="F60"/>
      <c r="G60"/>
      <c r="H60"/>
      <c r="I60"/>
      <c r="J60"/>
      <c r="K60"/>
      <c r="L60"/>
      <c r="M60"/>
      <c r="N60"/>
      <c r="O60"/>
      <c r="P60"/>
      <c r="Q60" s="51"/>
      <c r="R60" s="51"/>
      <c r="S60" s="51"/>
      <c r="T60" s="51"/>
    </row>
    <row r="61" spans="1:31" s="48" customFormat="1" ht="19.5" customHeight="1" x14ac:dyDescent="0.25">
      <c r="A61" t="s">
        <v>45</v>
      </c>
      <c r="B61" s="49"/>
      <c r="C61" s="49"/>
      <c r="D61" s="49"/>
      <c r="E61"/>
      <c r="F61"/>
      <c r="G61"/>
      <c r="H61"/>
      <c r="I61"/>
      <c r="J61"/>
      <c r="K61"/>
      <c r="L61"/>
      <c r="M61"/>
      <c r="N61"/>
      <c r="O61"/>
      <c r="P61"/>
      <c r="Q61" s="51"/>
      <c r="R61" s="51"/>
      <c r="S61" s="51"/>
      <c r="T61" s="51"/>
    </row>
    <row r="62" spans="1:31" s="48" customFormat="1" ht="19.5" customHeight="1" x14ac:dyDescent="0.3">
      <c r="A62" t="s">
        <v>46</v>
      </c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 s="52"/>
      <c r="R62" s="52"/>
      <c r="S62" s="52"/>
      <c r="T62" s="52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</row>
    <row r="63" spans="1:31" s="48" customFormat="1" ht="19.5" customHeight="1" x14ac:dyDescent="0.25">
      <c r="A63" t="s">
        <v>49</v>
      </c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48" customFormat="1" ht="19.5" customHeight="1" x14ac:dyDescent="0.25">
      <c r="A64" t="s">
        <v>47</v>
      </c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pans="1:31" s="48" customFormat="1" ht="19.5" customHeight="1" x14ac:dyDescent="0.25">
      <c r="A65" t="s">
        <v>48</v>
      </c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pans="1:31" s="48" customFormat="1" ht="21.7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pans="1:31" s="48" customFormat="1" ht="24.7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</row>
    <row r="68" spans="1:31" s="53" customFormat="1" ht="18.75" x14ac:dyDescent="0.3">
      <c r="A68"/>
      <c r="B68"/>
      <c r="C68"/>
      <c r="D68"/>
      <c r="E68" s="54"/>
      <c r="F68" s="54"/>
      <c r="G68" s="54"/>
      <c r="H68" s="54"/>
      <c r="I68" s="54"/>
      <c r="J68" s="54"/>
      <c r="K68" s="54"/>
      <c r="L68" s="54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70" spans="1:31" x14ac:dyDescent="0.25">
      <c r="A70" s="55"/>
      <c r="B70" s="55"/>
    </row>
    <row r="72" spans="1:31" ht="18.75" x14ac:dyDescent="0.3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</row>
    <row r="73" spans="1:31" x14ac:dyDescent="0.25">
      <c r="A73" s="34"/>
    </row>
    <row r="74" spans="1:31" ht="17.25" customHeight="1" x14ac:dyDescent="0.25">
      <c r="A74" s="34"/>
    </row>
    <row r="75" spans="1:31" x14ac:dyDescent="0.25">
      <c r="A75" s="34"/>
    </row>
    <row r="76" spans="1:31" x14ac:dyDescent="0.25">
      <c r="A76" s="34"/>
    </row>
    <row r="77" spans="1:31" x14ac:dyDescent="0.25">
      <c r="A77" s="34"/>
    </row>
    <row r="78" spans="1:31" x14ac:dyDescent="0.25">
      <c r="A78" s="34"/>
    </row>
    <row r="79" spans="1:31" x14ac:dyDescent="0.25">
      <c r="A79" s="34"/>
    </row>
    <row r="80" spans="1:31" x14ac:dyDescent="0.25">
      <c r="A80" s="34"/>
    </row>
    <row r="81" spans="1:1" x14ac:dyDescent="0.25">
      <c r="A81" s="34"/>
    </row>
    <row r="97" spans="1:10" x14ac:dyDescent="0.25">
      <c r="E97" s="56"/>
      <c r="F97" s="56"/>
      <c r="G97" s="56"/>
      <c r="H97" s="56"/>
      <c r="I97" s="56"/>
      <c r="J97" s="56"/>
    </row>
    <row r="98" spans="1:10" x14ac:dyDescent="0.25">
      <c r="E98" s="56"/>
      <c r="F98" s="56"/>
      <c r="G98" s="56"/>
      <c r="H98" s="56"/>
      <c r="I98" s="56"/>
      <c r="J98" s="56"/>
    </row>
    <row r="99" spans="1:10" x14ac:dyDescent="0.25">
      <c r="E99" s="56"/>
      <c r="F99" s="56"/>
      <c r="G99" s="56"/>
      <c r="H99" s="56"/>
      <c r="I99" s="56"/>
      <c r="J99" s="56"/>
    </row>
    <row r="101" spans="1:10" x14ac:dyDescent="0.25">
      <c r="A101" s="56"/>
      <c r="B101" s="56"/>
      <c r="C101" s="56"/>
      <c r="D101" s="56"/>
    </row>
    <row r="102" spans="1:10" x14ac:dyDescent="0.25">
      <c r="A102" s="56"/>
      <c r="B102" s="56"/>
      <c r="C102" s="56"/>
      <c r="D102" s="56"/>
    </row>
    <row r="103" spans="1:10" x14ac:dyDescent="0.25">
      <c r="A103" s="56"/>
      <c r="B103" s="56"/>
      <c r="C103" s="56"/>
      <c r="D103" s="56"/>
    </row>
    <row r="108" spans="1:10" ht="6" customHeight="1" x14ac:dyDescent="0.25"/>
  </sheetData>
  <mergeCells count="18">
    <mergeCell ref="Z17:AA18"/>
    <mergeCell ref="AB17:AE18"/>
    <mergeCell ref="A3:AE3"/>
    <mergeCell ref="A5:AE5"/>
    <mergeCell ref="A6:AE6"/>
    <mergeCell ref="A7:AE7"/>
    <mergeCell ref="A10:C10"/>
    <mergeCell ref="A11:C11"/>
    <mergeCell ref="T17:Y18"/>
    <mergeCell ref="A12:C12"/>
    <mergeCell ref="A17:L19"/>
    <mergeCell ref="M17:R18"/>
    <mergeCell ref="A20:L20"/>
    <mergeCell ref="A21:L21"/>
    <mergeCell ref="A22:L22"/>
    <mergeCell ref="B24:L24"/>
    <mergeCell ref="A57:F57"/>
    <mergeCell ref="B26:L2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cp:lastPrinted>2022-01-26T13:11:03Z</cp:lastPrinted>
  <dcterms:created xsi:type="dcterms:W3CDTF">2015-02-03T08:25:46Z</dcterms:created>
  <dcterms:modified xsi:type="dcterms:W3CDTF">2025-01-23T09:07:27Z</dcterms:modified>
</cp:coreProperties>
</file>