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JA\Desktop\Encuestas\"/>
    </mc:Choice>
  </mc:AlternateContent>
  <xr:revisionPtr revIDLastSave="0" documentId="8_{9B3D9DF3-2032-4078-B898-D3BF4A59EFF7}"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Print_Area" localSheetId="0">Hoja1!$A$1:$AE$76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31" i="1" l="1"/>
  <c r="AD31" i="1"/>
  <c r="AE31" i="1"/>
  <c r="AB31" i="1"/>
  <c r="N31" i="1"/>
  <c r="O31" i="1"/>
  <c r="P31" i="1"/>
  <c r="Q31" i="1"/>
  <c r="R31" i="1"/>
  <c r="M31" i="1"/>
  <c r="AB23" i="1"/>
  <c r="AC23" i="1"/>
  <c r="AD23" i="1"/>
  <c r="AE23" i="1"/>
  <c r="AB24" i="1"/>
  <c r="AC24" i="1"/>
  <c r="AD24" i="1"/>
  <c r="AE24" i="1"/>
  <c r="AB25" i="1"/>
  <c r="AC25" i="1"/>
  <c r="AD25" i="1"/>
  <c r="AE25" i="1"/>
  <c r="AB26" i="1"/>
  <c r="AC26" i="1"/>
  <c r="AD26" i="1"/>
  <c r="AE26" i="1"/>
  <c r="AB27" i="1"/>
  <c r="AC27" i="1"/>
  <c r="AD27" i="1"/>
  <c r="AE27" i="1"/>
  <c r="AB28" i="1"/>
  <c r="AC28" i="1"/>
  <c r="AD28" i="1"/>
  <c r="AE28" i="1"/>
  <c r="AC22" i="1"/>
  <c r="AD22" i="1"/>
  <c r="AE22" i="1"/>
  <c r="AB22" i="1"/>
  <c r="M23" i="1"/>
  <c r="N23" i="1"/>
  <c r="O23" i="1"/>
  <c r="P23" i="1"/>
  <c r="Q23" i="1"/>
  <c r="R23" i="1"/>
  <c r="M24" i="1"/>
  <c r="N24" i="1"/>
  <c r="O24" i="1"/>
  <c r="P24" i="1"/>
  <c r="Q24" i="1"/>
  <c r="R24" i="1"/>
  <c r="M25" i="1"/>
  <c r="N25" i="1"/>
  <c r="O25" i="1"/>
  <c r="P25" i="1"/>
  <c r="Q25" i="1"/>
  <c r="R25" i="1"/>
  <c r="M26" i="1"/>
  <c r="N26" i="1"/>
  <c r="O26" i="1"/>
  <c r="P26" i="1"/>
  <c r="Q26" i="1"/>
  <c r="R26" i="1"/>
  <c r="M27" i="1"/>
  <c r="Z27" i="1" s="1"/>
  <c r="N27" i="1"/>
  <c r="O27" i="1"/>
  <c r="P27" i="1"/>
  <c r="Q27" i="1"/>
  <c r="R27" i="1"/>
  <c r="M28" i="1"/>
  <c r="Z28" i="1" s="1"/>
  <c r="N28" i="1"/>
  <c r="O28" i="1"/>
  <c r="P28" i="1"/>
  <c r="Q28" i="1"/>
  <c r="R28" i="1"/>
  <c r="R22" i="1"/>
  <c r="Q22" i="1"/>
  <c r="P22" i="1"/>
  <c r="O22" i="1"/>
  <c r="N22" i="1"/>
  <c r="M22" i="1"/>
  <c r="D13" i="1"/>
  <c r="AB29" i="1" l="1"/>
  <c r="AA27" i="1"/>
  <c r="S23" i="1"/>
  <c r="W23" i="1" s="1"/>
  <c r="S28" i="1"/>
  <c r="Y28" i="1" s="1"/>
  <c r="S26" i="1"/>
  <c r="T26" i="1" s="1"/>
  <c r="S31" i="1"/>
  <c r="U31" i="1"/>
  <c r="V31" i="1"/>
  <c r="X22" i="1"/>
  <c r="W31" i="1"/>
  <c r="U27" i="1"/>
  <c r="T27" i="1"/>
  <c r="V23" i="1"/>
  <c r="S22" i="1"/>
  <c r="W22" i="1" s="1"/>
  <c r="M29" i="1"/>
  <c r="AA25" i="1"/>
  <c r="AA24" i="1"/>
  <c r="AA26" i="1"/>
  <c r="S25" i="1"/>
  <c r="V25" i="1" s="1"/>
  <c r="S24" i="1"/>
  <c r="T24" i="1" s="1"/>
  <c r="V27" i="1"/>
  <c r="T28" i="1"/>
  <c r="Z26" i="1"/>
  <c r="Z23" i="1"/>
  <c r="Z25" i="1"/>
  <c r="S27" i="1"/>
  <c r="Z24" i="1"/>
  <c r="AA23" i="1"/>
  <c r="T31" i="1"/>
  <c r="Y31" i="1"/>
  <c r="X31" i="1"/>
  <c r="Z31" i="1"/>
  <c r="AA31" i="1"/>
  <c r="X23" i="1"/>
  <c r="X28" i="1"/>
  <c r="X26" i="1"/>
  <c r="T23" i="1"/>
  <c r="W28" i="1"/>
  <c r="W26" i="1"/>
  <c r="U23" i="1"/>
  <c r="V28" i="1"/>
  <c r="U28" i="1"/>
  <c r="AA28" i="1"/>
  <c r="Q29" i="1"/>
  <c r="O29" i="1"/>
  <c r="Y22" i="1"/>
  <c r="P29" i="1"/>
  <c r="R29" i="1"/>
  <c r="Z22" i="1"/>
  <c r="AA22" i="1"/>
  <c r="N29" i="1"/>
  <c r="U26" i="1" l="1"/>
  <c r="V26" i="1"/>
  <c r="Y26" i="1"/>
  <c r="Y23" i="1"/>
  <c r="U24" i="1"/>
  <c r="W27" i="1"/>
  <c r="X27" i="1"/>
  <c r="Y27" i="1"/>
  <c r="W24" i="1"/>
  <c r="T22" i="1"/>
  <c r="U22" i="1"/>
  <c r="V22" i="1"/>
  <c r="Y25" i="1"/>
  <c r="U25" i="1"/>
  <c r="X24" i="1"/>
  <c r="X25" i="1"/>
  <c r="W25" i="1"/>
  <c r="Y24" i="1"/>
  <c r="Z29" i="1"/>
  <c r="V24" i="1"/>
  <c r="S29" i="1"/>
  <c r="T29" i="1" s="1"/>
  <c r="T25" i="1"/>
  <c r="Y29" i="1"/>
  <c r="W29" i="1"/>
  <c r="V29" i="1"/>
  <c r="AA29" i="1"/>
  <c r="U29" i="1" l="1"/>
  <c r="X29" i="1"/>
</calcChain>
</file>

<file path=xl/sharedStrings.xml><?xml version="1.0" encoding="utf-8"?>
<sst xmlns="http://schemas.openxmlformats.org/spreadsheetml/2006/main" count="95" uniqueCount="60">
  <si>
    <t>Servicio de Planificación y Evaluación</t>
  </si>
  <si>
    <t>RESULTADOS DE LA ENCUESTA DE SATISFACCIÓN DE CLIENTES/USUARIOS</t>
  </si>
  <si>
    <t>Nº DE ENCUESTAS RECIBIDAS</t>
  </si>
  <si>
    <t xml:space="preserve">SATISFACCIÓN USUARIOS </t>
  </si>
  <si>
    <t>FRECUENCIAS ABSOLUTAS</t>
  </si>
  <si>
    <t>FRECUENCIAS RELATIVAS</t>
  </si>
  <si>
    <t>FRECUENCIAS POR NIVEL DE SATISFACCIÓN</t>
  </si>
  <si>
    <t>MEDIDAS ESTADISTICAS</t>
  </si>
  <si>
    <t>Muy Insatisfecho (1)</t>
  </si>
  <si>
    <t>Insatisfecho (2)</t>
  </si>
  <si>
    <t>Algo Satisfecho (3)</t>
  </si>
  <si>
    <t>Bastante Satisfecho (4)</t>
  </si>
  <si>
    <t>Muy Satisfecho (5)</t>
  </si>
  <si>
    <t>No sabe/No contesta</t>
  </si>
  <si>
    <t>Total</t>
  </si>
  <si>
    <t>Insatisfacción en % (1+2)</t>
  </si>
  <si>
    <t>Satisfacción en % (3+4+5)</t>
  </si>
  <si>
    <t>Media</t>
  </si>
  <si>
    <t>Desvi. Tipica</t>
  </si>
  <si>
    <t>Mediana</t>
  </si>
  <si>
    <t>Moda</t>
  </si>
  <si>
    <t>TOTAL</t>
  </si>
  <si>
    <t>Global</t>
  </si>
  <si>
    <t>Nº DE ENCUESTAS ENVIADAS</t>
  </si>
  <si>
    <t>PORCENTAJE DE RESPUESTA</t>
  </si>
  <si>
    <t>Grado de satisfacción con la gestión de certificaciones académicas</t>
  </si>
  <si>
    <t>PROCESO PC09. GESTIÓN ACADÉMICA ADMINISTRATIVA</t>
  </si>
  <si>
    <t>Utilidad y accesibilidad  de las páginas web (Gestión Académica Virtual, …)</t>
  </si>
  <si>
    <t>La información facilitada para la realización de los trámites telematizados  (enlaces, preguntas frecuentes, solicitudes…).</t>
  </si>
  <si>
    <t>La agilidad en la tramitación de las certificaciones académicas.</t>
  </si>
  <si>
    <t>La disponibilidad de medios y canales para plantear incidencias, dudas, reclamaciones y sugerencias.</t>
  </si>
  <si>
    <t>La accesibilidad a la aplicación de certificaciones académicas</t>
  </si>
  <si>
    <t>La navegación por la aplicación le ha resultado simple e intuitiva.</t>
  </si>
  <si>
    <t>La organización y  contenido de la aplicación (pantallas, colores, textos,…)</t>
  </si>
  <si>
    <t xml:space="preserve"> Valore el nivel de satisfacción global sobre la prestación de los servicios indicados en esta encuesta. </t>
  </si>
  <si>
    <t>Si lo deseas  puedes indicar cualquier observación o sugerencia para ayudarnos a mejorar</t>
  </si>
  <si>
    <t>NS/NC</t>
  </si>
  <si>
    <t>[Utilidad y accesibilidad  de las páginas web (Gestión Académica Virtual, …)] Grado de satisfacción con la gestión de certificaciones académicas</t>
  </si>
  <si>
    <t>[La información facilitada para la realización de los trámites telematizados  (enlaces, preguntas frecuentes, solicitudes…).] Grado de satisfacción con la gestión de certificaciones académicas</t>
  </si>
  <si>
    <t>[La agilidad en la tramitación de las certificaciones académicas.] Grado de satisfacción con la gestión de certificaciones académicas</t>
  </si>
  <si>
    <t>[La disponibilidad de medios y canales para plantear incidencias, dudas, reclamaciones y sugerencias.] Grado de satisfacción con la gestión de certificaciones académicas</t>
  </si>
  <si>
    <t>[La accesibilidad a la aplicación de certificaciones académicas] Grado de satisfacción con la aplicación de certificación académicas</t>
  </si>
  <si>
    <t>[La navegación por la aplicación le ha resultado simple e intuitiva.] Grado de satisfacción con la aplicación de certificación académicas</t>
  </si>
  <si>
    <t>[La organización y  contenido de la aplicación (pantallas, colores, textos,…)] Grado de satisfacción con la aplicación de certificación académicas</t>
  </si>
  <si>
    <t>[En general, estoy satisfecho con la prestación del servicio] Grado de satisfacción global con la prestación del servicio de certificación académicas</t>
  </si>
  <si>
    <t>Datos extraídos el 20 de enero de 2026</t>
  </si>
  <si>
    <t>Periodo de medición: enero-diciembre 2025</t>
  </si>
  <si>
    <t>Como positivo recalco la rapidez en la que se me ha contactado, haciendo uso de la llamada telefónica por parte de la Universidad y explicándome cómo debía de proceder para obtener la certificación académica, así como la rapidez en la que todo el proceso ha sido llevado a cabo y cerrándose satisfactoriamente. Un 10 a los trabajadores Como mejora: he tenido que descargar e imprimir una instancia para dar permiso para que verifiquen mis datos, para posteriormente rellenarla y subirla a la aplicación. Sería mucho más fácil y sencillo que se pudiera rellenar online y firmar con firma electrónica, puesto que habrá personas que no dispongan de impresora</t>
  </si>
  <si>
    <t>En el certificado académico en Calificación las matrículas de honor no se indican correctamente, sale "Matrícula de"</t>
  </si>
  <si>
    <t>Estimados/as,  Me pongo en contacto con ustedes en relación con mi solicitud de certificado académico (expediente: 2025/003075/cap – 121A/2536/ags00042).  Tal y como indiqué en las observaciones de la solicitud, solicité expresamente que en el certificado apareciera reflejada mi nota media con al menos dos decimales, requisito imprescindible para poder participar en el proceso de oposición de la Comunidad de Madrid (convocatoria Garantía Juvenil). Mi nota media es 7,51, pero en el certificado emitido sigue figurando sin los decimales requeridos.  Desde el sistema de oposiciones de la Comunidad de Madrid se exige lo siguiente:  “2.1. Expediente académico en el título alegado Por este apartado se valorará exclusivamente la nota media del expediente académico, que debe presentarse con todas las hojas donde consten las puntuaciones obtenidas en todas las asignaturas y cursos. La nota media debe figurar claramente para su valoración en los tramos establecidos (de 0 a 10 o en créditos de 0 a 4). La certificación debe estar debidamente firmada y validada por la entidad competente y debe constar que el interesado está en condiciones de que se le expida el título o el SET.”  Esto implica que la nota media debe aparecer reflejada de forma exacta, con su precisión correspondiente, para poder ser valorada. Sin embargo, el certificado emitido no incorpora los decimales solicitados y es idéntico al que ya tenía, pese a haber abonado nuevamente las tasas (26,30 €), por lo que no cumple con los requisitos oficiales del proceso selectivo.  Por todo ello, les ruego revisen mi caso y procedan a emitir el certificado correctamente, mostrando la nota media con al menos dos decimales (7,51), según exige la normativa del proceso.  Agradezco de antemano su atención y quedo a la espera de una solución.  Un cordial saludo,</t>
  </si>
  <si>
    <t>Excelente servicio.</t>
  </si>
  <si>
    <t>He recibido una atención muy profesional, rápida y resolutiva.</t>
  </si>
  <si>
    <t>La gestión en general fue rápida y buena, lo único que fue confuso es encontrar la opinión dentro de todo el menú de opciones. Ya que por un lado aparece expediente académico y por otro en trámites, la solicitud del certificado de notas. Yo añadiría una opción en expediente académico que sea "Solicitar Certificado Notas" y te redirija al trámite ya existente.</t>
  </si>
  <si>
    <t>Los procesos han demorado bastante.  Me parece que la comunicación es muy poco cordial y si hay demoras te hacen pensar que fuiste tu el del problema, aunque así no haya sido.</t>
  </si>
  <si>
    <t>Me han atendido muy bien. Gracias</t>
  </si>
  <si>
    <t>Me parece alucinante que después de pagar 133€ por el título. Pagar 26 € más para que me den el certificado de notas. Pero bueno esto es una empresa y a veces los alumnos olvidamos esa parte.</t>
  </si>
  <si>
    <t>Muy buen servicio mediante correo electronico</t>
  </si>
  <si>
    <t>no tengo comentarios</t>
  </si>
  <si>
    <t>PRUEBA</t>
  </si>
  <si>
    <t>Responder mas pronto algun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</si>
</sst>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
    <numFmt numFmtId="167" formatCode="####"/>
  </numFmts>
  <fonts count="2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2"/>
      <name val="Arial"/>
      <family val="2"/>
    </font>
    <font>
      <sz val="14"/>
      <name val="Calibri"/>
      <family val="2"/>
      <scheme val="minor"/>
    </font>
    <font>
      <b/>
      <sz val="14"/>
      <name val="Calibri"/>
      <family val="2"/>
      <scheme val="minor"/>
    </font>
    <font>
      <sz val="14"/>
      <color theme="1"/>
      <name val="Calibri"/>
      <family val="2"/>
      <scheme val="minor"/>
    </font>
    <font>
      <sz val="18"/>
      <name val="Calibri"/>
      <family val="2"/>
      <scheme val="minor"/>
    </font>
    <font>
      <b/>
      <sz val="10"/>
      <name val="Arial"/>
      <family val="2"/>
    </font>
    <font>
      <b/>
      <sz val="12"/>
      <name val="Calibri"/>
      <family val="2"/>
      <scheme val="minor"/>
    </font>
    <font>
      <b/>
      <sz val="11"/>
      <name val="Calibri"/>
      <family val="2"/>
      <scheme val="minor"/>
    </font>
    <font>
      <sz val="14"/>
      <color indexed="8"/>
      <name val="Calibri"/>
      <family val="2"/>
      <scheme val="minor"/>
    </font>
    <font>
      <sz val="11"/>
      <name val="Calibri"/>
      <family val="2"/>
      <scheme val="minor"/>
    </font>
    <font>
      <b/>
      <sz val="18"/>
      <color theme="1"/>
      <name val="Calibri"/>
      <family val="2"/>
      <scheme val="minor"/>
    </font>
    <font>
      <b/>
      <sz val="14"/>
      <color indexed="8"/>
      <name val="Arial"/>
      <family val="2"/>
    </font>
    <font>
      <b/>
      <sz val="14"/>
      <color theme="1"/>
      <name val="Calibri"/>
      <family val="2"/>
      <scheme val="minor"/>
    </font>
    <font>
      <sz val="14"/>
      <color indexed="8"/>
      <name val="Arial"/>
      <family val="2"/>
    </font>
    <font>
      <sz val="12"/>
      <name val="Calibri"/>
      <family val="2"/>
      <scheme val="minor"/>
    </font>
    <font>
      <sz val="16"/>
      <name val="Calibri"/>
      <family val="2"/>
      <scheme val="minor"/>
    </font>
    <font>
      <b/>
      <u/>
      <sz val="11"/>
      <color theme="1"/>
      <name val="Calibri"/>
      <family val="2"/>
      <scheme val="minor"/>
    </font>
  </fonts>
  <fills count="11">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rgb="FF00B0F0"/>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2"/>
        <bgColor indexed="64"/>
      </patternFill>
    </fill>
    <fill>
      <patternFill patternType="solid">
        <fgColor theme="0" tint="-4.9989318521683403E-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8"/>
      </left>
      <right style="medium">
        <color indexed="8"/>
      </right>
      <top/>
      <bottom/>
      <diagonal/>
    </border>
  </borders>
  <cellStyleXfs count="6">
    <xf numFmtId="0" fontId="0" fillId="0" borderId="0"/>
    <xf numFmtId="9" fontId="1" fillId="0" borderId="0" applyFont="0" applyFill="0" applyBorder="0" applyAlignment="0" applyProtection="0"/>
    <xf numFmtId="0" fontId="4" fillId="0" borderId="0"/>
    <xf numFmtId="0" fontId="4" fillId="0" borderId="0"/>
    <xf numFmtId="0" fontId="4" fillId="0" borderId="0"/>
    <xf numFmtId="0" fontId="4" fillId="0" borderId="0"/>
  </cellStyleXfs>
  <cellXfs count="90">
    <xf numFmtId="0" fontId="0" fillId="0" borderId="0" xfId="0"/>
    <xf numFmtId="0" fontId="4" fillId="0" borderId="0" xfId="2" applyAlignment="1"/>
    <xf numFmtId="10" fontId="5" fillId="0" borderId="0" xfId="2" applyNumberFormat="1" applyFont="1" applyAlignment="1"/>
    <xf numFmtId="0" fontId="4" fillId="0" borderId="0" xfId="2"/>
    <xf numFmtId="0" fontId="6" fillId="0" borderId="0" xfId="2" applyFont="1"/>
    <xf numFmtId="0" fontId="6" fillId="0" borderId="0" xfId="2" applyFont="1" applyAlignment="1"/>
    <xf numFmtId="0" fontId="6" fillId="0" borderId="0" xfId="2" applyFont="1" applyAlignment="1">
      <alignment horizontal="center"/>
    </xf>
    <xf numFmtId="0" fontId="8" fillId="0" borderId="0" xfId="0" applyFont="1"/>
    <xf numFmtId="0" fontId="10" fillId="0" borderId="0" xfId="0" applyFont="1" applyAlignment="1">
      <alignment horizontal="center" vertical="center" wrapText="1" shrinkToFit="1"/>
    </xf>
    <xf numFmtId="0" fontId="7" fillId="3" borderId="4" xfId="0" applyFont="1" applyFill="1" applyBorder="1" applyAlignment="1">
      <alignment horizontal="center" vertical="center" wrapText="1" shrinkToFit="1"/>
    </xf>
    <xf numFmtId="0" fontId="7" fillId="0" borderId="0" xfId="0" applyFont="1" applyAlignment="1">
      <alignment horizontal="center" vertical="center" wrapText="1" shrinkToFit="1"/>
    </xf>
    <xf numFmtId="0" fontId="8" fillId="0" borderId="0" xfId="0" applyFont="1" applyAlignment="1">
      <alignment horizontal="center" vertical="center" wrapText="1"/>
    </xf>
    <xf numFmtId="10" fontId="7" fillId="3" borderId="4" xfId="0" applyNumberFormat="1" applyFont="1" applyFill="1" applyBorder="1" applyAlignment="1">
      <alignment horizontal="center" vertical="center" wrapText="1" shrinkToFit="1"/>
    </xf>
    <xf numFmtId="0" fontId="12" fillId="7" borderId="6"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3" fillId="8" borderId="11" xfId="0" applyFont="1" applyFill="1" applyBorder="1" applyAlignment="1">
      <alignment horizontal="center" vertical="center" wrapText="1"/>
    </xf>
    <xf numFmtId="164" fontId="13" fillId="0" borderId="4" xfId="4" applyNumberFormat="1" applyFont="1" applyBorder="1" applyAlignment="1">
      <alignment horizontal="center" vertical="center" wrapText="1"/>
    </xf>
    <xf numFmtId="10" fontId="13" fillId="0" borderId="4" xfId="1" applyNumberFormat="1" applyFont="1" applyBorder="1" applyAlignment="1">
      <alignment horizontal="center" vertical="center" wrapText="1"/>
    </xf>
    <xf numFmtId="10" fontId="8" fillId="0" borderId="4" xfId="0" applyNumberFormat="1" applyFont="1" applyBorder="1" applyAlignment="1">
      <alignment horizontal="center" vertical="center" wrapText="1"/>
    </xf>
    <xf numFmtId="165" fontId="13" fillId="0" borderId="4" xfId="5" applyNumberFormat="1" applyFont="1" applyBorder="1" applyAlignment="1">
      <alignment horizontal="center" vertical="center" wrapText="1"/>
    </xf>
    <xf numFmtId="164" fontId="13" fillId="0" borderId="4" xfId="5" applyNumberFormat="1" applyFont="1" applyBorder="1" applyAlignment="1">
      <alignment horizontal="center" vertical="center" wrapText="1"/>
    </xf>
    <xf numFmtId="0" fontId="14" fillId="0" borderId="0" xfId="5" applyFont="1" applyAlignment="1">
      <alignment horizontal="center" vertical="center"/>
    </xf>
    <xf numFmtId="164" fontId="16" fillId="9" borderId="12" xfId="5" applyNumberFormat="1" applyFont="1" applyFill="1" applyBorder="1" applyAlignment="1">
      <alignment horizontal="center" vertical="center" wrapText="1"/>
    </xf>
    <xf numFmtId="10" fontId="17" fillId="9" borderId="12" xfId="0" applyNumberFormat="1" applyFont="1" applyFill="1" applyBorder="1" applyAlignment="1">
      <alignment horizontal="center" vertical="center" wrapText="1"/>
    </xf>
    <xf numFmtId="10" fontId="17" fillId="9" borderId="13" xfId="0" applyNumberFormat="1" applyFont="1" applyFill="1" applyBorder="1" applyAlignment="1">
      <alignment horizontal="center" vertical="center" wrapText="1"/>
    </xf>
    <xf numFmtId="165" fontId="16" fillId="9" borderId="12" xfId="5" applyNumberFormat="1" applyFont="1" applyFill="1" applyBorder="1" applyAlignment="1">
      <alignment horizontal="center" vertical="center" wrapText="1"/>
    </xf>
    <xf numFmtId="165" fontId="18" fillId="4" borderId="12" xfId="5" applyNumberFormat="1" applyFont="1" applyFill="1" applyBorder="1" applyAlignment="1">
      <alignment horizontal="center" vertical="center" wrapText="1"/>
    </xf>
    <xf numFmtId="0" fontId="16" fillId="9" borderId="12" xfId="5" applyNumberFormat="1" applyFont="1" applyFill="1" applyBorder="1" applyAlignment="1">
      <alignment horizontal="center" vertical="center" wrapText="1"/>
    </xf>
    <xf numFmtId="164" fontId="18" fillId="4" borderId="12" xfId="5" applyNumberFormat="1" applyFont="1" applyFill="1" applyBorder="1" applyAlignment="1">
      <alignment horizontal="center" vertical="center" wrapText="1"/>
    </xf>
    <xf numFmtId="0" fontId="0" fillId="0" borderId="0" xfId="0" applyBorder="1" applyAlignment="1">
      <alignment horizontal="left" vertical="center"/>
    </xf>
    <xf numFmtId="0" fontId="8" fillId="0" borderId="0" xfId="0" applyFont="1" applyBorder="1" applyAlignment="1">
      <alignment horizontal="left" vertical="center" wrapText="1"/>
    </xf>
    <xf numFmtId="0" fontId="12" fillId="7" borderId="4"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0" borderId="4" xfId="0" applyFont="1" applyBorder="1" applyAlignment="1">
      <alignment horizontal="left" vertical="center" wrapText="1"/>
    </xf>
    <xf numFmtId="164" fontId="13" fillId="0" borderId="0" xfId="5" applyNumberFormat="1" applyFont="1" applyBorder="1" applyAlignment="1">
      <alignment horizontal="center" vertical="center" wrapText="1"/>
    </xf>
    <xf numFmtId="0" fontId="8" fillId="0" borderId="0" xfId="0" applyFont="1" applyBorder="1" applyAlignment="1">
      <alignment horizontal="center" vertical="center" wrapText="1"/>
    </xf>
    <xf numFmtId="10" fontId="8" fillId="0" borderId="0" xfId="1" applyNumberFormat="1" applyFont="1" applyBorder="1" applyAlignment="1">
      <alignment horizontal="center" vertical="center" wrapText="1"/>
    </xf>
    <xf numFmtId="165" fontId="13" fillId="0" borderId="14" xfId="5" applyNumberFormat="1" applyFont="1" applyBorder="1" applyAlignment="1">
      <alignment horizontal="right" vertical="top"/>
    </xf>
    <xf numFmtId="166" fontId="13" fillId="0" borderId="14" xfId="5" applyNumberFormat="1" applyFont="1" applyBorder="1" applyAlignment="1">
      <alignment horizontal="right" vertical="top"/>
    </xf>
    <xf numFmtId="164" fontId="13" fillId="0" borderId="15" xfId="5" applyNumberFormat="1" applyFont="1" applyBorder="1" applyAlignment="1">
      <alignment horizontal="right" vertical="top"/>
    </xf>
    <xf numFmtId="0" fontId="3" fillId="0" borderId="0" xfId="0" applyFont="1" applyBorder="1" applyAlignment="1">
      <alignment horizontal="left" vertical="center" wrapText="1"/>
    </xf>
    <xf numFmtId="164" fontId="13" fillId="0" borderId="0" xfId="3" applyNumberFormat="1" applyFont="1" applyBorder="1" applyAlignment="1">
      <alignment horizontal="right" vertical="top"/>
    </xf>
    <xf numFmtId="10" fontId="13" fillId="0" borderId="0" xfId="1" applyNumberFormat="1" applyFont="1" applyBorder="1" applyAlignment="1">
      <alignment horizontal="right" vertical="top"/>
    </xf>
    <xf numFmtId="10" fontId="8" fillId="0" borderId="0" xfId="0" applyNumberFormat="1" applyFont="1" applyBorder="1" applyAlignment="1">
      <alignment horizontal="center" vertical="center" wrapText="1"/>
    </xf>
    <xf numFmtId="165" fontId="13" fillId="0" borderId="0" xfId="5" applyNumberFormat="1" applyFont="1" applyBorder="1" applyAlignment="1">
      <alignment horizontal="right" vertical="top"/>
    </xf>
    <xf numFmtId="164" fontId="13" fillId="0" borderId="0" xfId="5" applyNumberFormat="1" applyFont="1" applyBorder="1" applyAlignment="1">
      <alignment horizontal="right" vertical="top"/>
    </xf>
    <xf numFmtId="0" fontId="0" fillId="0" borderId="0" xfId="0" applyBorder="1"/>
    <xf numFmtId="0" fontId="8" fillId="0" borderId="0" xfId="0" applyNumberFormat="1" applyFont="1" applyAlignment="1">
      <alignment horizontal="left" vertical="center" wrapText="1"/>
    </xf>
    <xf numFmtId="0" fontId="19" fillId="0" borderId="0" xfId="0" applyFont="1"/>
    <xf numFmtId="0" fontId="20" fillId="0" borderId="0" xfId="0" applyFont="1"/>
    <xf numFmtId="0" fontId="21" fillId="0" borderId="0" xfId="0" applyFont="1" applyAlignment="1">
      <alignment vertical="center"/>
    </xf>
    <xf numFmtId="0" fontId="14" fillId="0" borderId="0" xfId="5" applyFont="1" applyAlignment="1">
      <alignment horizontal="left" vertical="center"/>
    </xf>
    <xf numFmtId="0" fontId="0" fillId="0" borderId="0" xfId="0" applyAlignment="1">
      <alignment horizontal="left"/>
    </xf>
    <xf numFmtId="2" fontId="13" fillId="0" borderId="4" xfId="5" applyNumberFormat="1" applyFont="1" applyBorder="1" applyAlignment="1">
      <alignment horizontal="center" vertical="center" wrapText="1"/>
    </xf>
    <xf numFmtId="167" fontId="13" fillId="0" borderId="4" xfId="5" applyNumberFormat="1" applyFont="1" applyBorder="1" applyAlignment="1">
      <alignment horizontal="center" vertical="center" wrapText="1"/>
    </xf>
    <xf numFmtId="0" fontId="0" fillId="10" borderId="0" xfId="0" applyFill="1"/>
    <xf numFmtId="0" fontId="0" fillId="0" borderId="0" xfId="0" applyAlignment="1">
      <alignment horizontal="left" vertical="center" wrapText="1"/>
    </xf>
    <xf numFmtId="0" fontId="0" fillId="10" borderId="0" xfId="0" applyFill="1" applyAlignment="1">
      <alignment horizontal="left" vertical="center" wrapText="1"/>
    </xf>
    <xf numFmtId="0" fontId="7" fillId="6" borderId="7"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11" fillId="5" borderId="7"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10"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9" xfId="0" applyFont="1" applyFill="1" applyBorder="1" applyAlignment="1">
      <alignment horizontal="center" vertical="center"/>
    </xf>
    <xf numFmtId="0" fontId="6" fillId="0" borderId="0" xfId="2" applyFont="1" applyAlignment="1">
      <alignment horizontal="center" vertical="center" wrapText="1"/>
    </xf>
    <xf numFmtId="0" fontId="7" fillId="0" borderId="0" xfId="0" applyFont="1" applyAlignment="1">
      <alignment horizontal="center" vertical="center" wrapText="1" shrinkToFit="1"/>
    </xf>
    <xf numFmtId="0" fontId="9" fillId="0" borderId="0" xfId="0" applyFont="1" applyAlignment="1">
      <alignment horizontal="center" vertical="center" wrapText="1" shrinkToFit="1"/>
    </xf>
    <xf numFmtId="0" fontId="7" fillId="2" borderId="1" xfId="0" applyFont="1" applyFill="1" applyBorder="1" applyAlignment="1">
      <alignment horizontal="center" vertical="center" wrapText="1" shrinkToFit="1"/>
    </xf>
    <xf numFmtId="0" fontId="7" fillId="2" borderId="2" xfId="0" applyFont="1" applyFill="1" applyBorder="1" applyAlignment="1">
      <alignment horizontal="center" vertical="center" wrapText="1" shrinkToFit="1"/>
    </xf>
    <xf numFmtId="0" fontId="7" fillId="2" borderId="3" xfId="0" applyFont="1" applyFill="1" applyBorder="1" applyAlignment="1">
      <alignment horizontal="center" vertical="center" wrapText="1" shrinkToFi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13" fillId="0" borderId="1" xfId="3" applyFont="1" applyBorder="1" applyAlignment="1">
      <alignment horizontal="left" vertical="top" wrapText="1"/>
    </xf>
    <xf numFmtId="0" fontId="13" fillId="0" borderId="2" xfId="3" applyFont="1" applyBorder="1" applyAlignment="1">
      <alignment horizontal="left" vertical="top" wrapText="1"/>
    </xf>
    <xf numFmtId="0" fontId="13" fillId="0" borderId="3" xfId="3" applyFont="1" applyBorder="1" applyAlignment="1">
      <alignment horizontal="left" vertical="top" wrapText="1"/>
    </xf>
    <xf numFmtId="0" fontId="2" fillId="4" borderId="4" xfId="0" applyFont="1" applyFill="1" applyBorder="1" applyAlignment="1">
      <alignment horizontal="center" vertical="center" wrapText="1"/>
    </xf>
    <xf numFmtId="0" fontId="15" fillId="9" borderId="4" xfId="0" applyFont="1" applyFill="1" applyBorder="1" applyAlignment="1">
      <alignment horizontal="left" vertical="center"/>
    </xf>
  </cellXfs>
  <cellStyles count="6">
    <cellStyle name="Cabecera Vicerrectorado" xfId="2" xr:uid="{00000000-0005-0000-0000-000000000000}"/>
    <cellStyle name="Normal" xfId="0" builtinId="0"/>
    <cellStyle name="Normal_Hoja1" xfId="5" xr:uid="{00000000-0005-0000-0000-000002000000}"/>
    <cellStyle name="Normal_Hoja1_1" xfId="3" xr:uid="{00000000-0005-0000-0000-000003000000}"/>
    <cellStyle name="Normal_Hoja1_2" xfId="4" xr:uid="{00000000-0005-0000-0000-000004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303900275159924"/>
          <c:y val="4.5200434266475353E-2"/>
          <c:w val="0.78701491134568879"/>
          <c:h val="0.74690128544622369"/>
        </c:manualLayout>
      </c:layout>
      <c:barChart>
        <c:barDir val="bar"/>
        <c:grouping val="clustered"/>
        <c:varyColors val="0"/>
        <c:ser>
          <c:idx val="0"/>
          <c:order val="0"/>
          <c:tx>
            <c:v>SATISFACCIÓN GLOBAL</c:v>
          </c:tx>
          <c:invertIfNegative val="0"/>
          <c:dLbls>
            <c:dLbl>
              <c:idx val="4"/>
              <c:spPr>
                <a:solidFill>
                  <a:sysClr val="window" lastClr="FFFFFF"/>
                </a:solidFill>
              </c:spPr>
              <c:txPr>
                <a:bodyPr/>
                <a:lstStyle/>
                <a:p>
                  <a:pPr>
                    <a:defRPr sz="1800" b="1">
                      <a:solidFill>
                        <a:schemeClr val="accent6">
                          <a:lumMod val="50000"/>
                        </a:schemeClr>
                      </a:solidFil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0-8F08-4D95-AF03-498589D6917B}"/>
                </c:ext>
              </c:extLst>
            </c:dLbl>
            <c:spPr>
              <a:solidFill>
                <a:sysClr val="window" lastClr="FFFFFF"/>
              </a:solidFill>
            </c:spPr>
            <c:txPr>
              <a:bodyPr/>
              <a:lstStyle/>
              <a:p>
                <a:pPr>
                  <a:defRPr sz="1600" b="1">
                    <a:solidFill>
                      <a:schemeClr val="accent6">
                        <a:lumMod val="50000"/>
                      </a:schemeClr>
                    </a:solidFill>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Hoja1!$T$30:$Y$30</c:f>
              <c:strCache>
                <c:ptCount val="6"/>
                <c:pt idx="0">
                  <c:v>Muy Insatisfecho (1)</c:v>
                </c:pt>
                <c:pt idx="1">
                  <c:v>Insatisfecho (2)</c:v>
                </c:pt>
                <c:pt idx="2">
                  <c:v>Algo Satisfecho (3)</c:v>
                </c:pt>
                <c:pt idx="3">
                  <c:v>Bastante Satisfecho (4)</c:v>
                </c:pt>
                <c:pt idx="4">
                  <c:v>Muy Satisfecho (5)</c:v>
                </c:pt>
                <c:pt idx="5">
                  <c:v>No sabe/No contesta</c:v>
                </c:pt>
              </c:strCache>
            </c:strRef>
          </c:cat>
          <c:val>
            <c:numRef>
              <c:f>Hoja1!$T$31:$Y$31</c:f>
              <c:numCache>
                <c:formatCode>0.00%</c:formatCode>
                <c:ptCount val="6"/>
                <c:pt idx="0">
                  <c:v>3.4482758620689655E-2</c:v>
                </c:pt>
                <c:pt idx="1">
                  <c:v>2.2988505747126436E-2</c:v>
                </c:pt>
                <c:pt idx="2">
                  <c:v>1.1494252873563218E-2</c:v>
                </c:pt>
                <c:pt idx="3">
                  <c:v>0.18390804597701149</c:v>
                </c:pt>
                <c:pt idx="4">
                  <c:v>0.74712643678160917</c:v>
                </c:pt>
                <c:pt idx="5">
                  <c:v>0</c:v>
                </c:pt>
              </c:numCache>
            </c:numRef>
          </c:val>
          <c:extLst>
            <c:ext xmlns:c16="http://schemas.microsoft.com/office/drawing/2014/chart" uri="{C3380CC4-5D6E-409C-BE32-E72D297353CC}">
              <c16:uniqueId val="{00000001-2849-4FDB-BEBD-5E0989203275}"/>
            </c:ext>
          </c:extLst>
        </c:ser>
        <c:dLbls>
          <c:showLegendKey val="0"/>
          <c:showVal val="0"/>
          <c:showCatName val="0"/>
          <c:showSerName val="0"/>
          <c:showPercent val="0"/>
          <c:showBubbleSize val="0"/>
        </c:dLbls>
        <c:gapWidth val="150"/>
        <c:axId val="445750672"/>
        <c:axId val="452325256"/>
      </c:barChart>
      <c:catAx>
        <c:axId val="445750672"/>
        <c:scaling>
          <c:orientation val="minMax"/>
        </c:scaling>
        <c:delete val="0"/>
        <c:axPos val="l"/>
        <c:numFmt formatCode="General" sourceLinked="1"/>
        <c:majorTickMark val="out"/>
        <c:minorTickMark val="none"/>
        <c:tickLblPos val="nextTo"/>
        <c:spPr>
          <a:ln>
            <a:solidFill>
              <a:schemeClr val="accent2">
                <a:lumMod val="75000"/>
              </a:schemeClr>
            </a:solidFill>
          </a:ln>
        </c:spPr>
        <c:txPr>
          <a:bodyPr/>
          <a:lstStyle/>
          <a:p>
            <a:pPr>
              <a:defRPr sz="1600" b="1">
                <a:solidFill>
                  <a:schemeClr val="tx2">
                    <a:lumMod val="75000"/>
                  </a:schemeClr>
                </a:solidFill>
              </a:defRPr>
            </a:pPr>
            <a:endParaRPr lang="es-ES"/>
          </a:p>
        </c:txPr>
        <c:crossAx val="452325256"/>
        <c:crosses val="autoZero"/>
        <c:auto val="1"/>
        <c:lblAlgn val="ctr"/>
        <c:lblOffset val="100"/>
        <c:noMultiLvlLbl val="0"/>
      </c:catAx>
      <c:valAx>
        <c:axId val="452325256"/>
        <c:scaling>
          <c:orientation val="minMax"/>
        </c:scaling>
        <c:delete val="0"/>
        <c:axPos val="b"/>
        <c:numFmt formatCode="0.00%" sourceLinked="1"/>
        <c:majorTickMark val="out"/>
        <c:minorTickMark val="none"/>
        <c:tickLblPos val="nextTo"/>
        <c:spPr>
          <a:ln>
            <a:solidFill>
              <a:srgbClr val="C0504D">
                <a:lumMod val="75000"/>
              </a:srgbClr>
            </a:solidFill>
          </a:ln>
        </c:spPr>
        <c:txPr>
          <a:bodyPr/>
          <a:lstStyle/>
          <a:p>
            <a:pPr>
              <a:defRPr sz="1600" b="1">
                <a:solidFill>
                  <a:schemeClr val="tx2">
                    <a:lumMod val="75000"/>
                  </a:schemeClr>
                </a:solidFill>
              </a:defRPr>
            </a:pPr>
            <a:endParaRPr lang="es-ES"/>
          </a:p>
        </c:txPr>
        <c:crossAx val="445750672"/>
        <c:crosses val="autoZero"/>
        <c:crossBetween val="between"/>
      </c:valAx>
      <c:spPr>
        <a:noFill/>
        <a:ln>
          <a:noFill/>
        </a:ln>
      </c:spPr>
    </c:plotArea>
    <c:legend>
      <c:legendPos val="r"/>
      <c:layout>
        <c:manualLayout>
          <c:xMode val="edge"/>
          <c:yMode val="edge"/>
          <c:x val="0.24282084016711517"/>
          <c:y val="0.89725356949693569"/>
          <c:w val="0.5249754770824494"/>
          <c:h val="6.2364449432685133E-2"/>
        </c:manualLayout>
      </c:layout>
      <c:overlay val="0"/>
      <c:txPr>
        <a:bodyPr/>
        <a:lstStyle/>
        <a:p>
          <a:pPr>
            <a:defRPr sz="2400" b="1" i="1"/>
          </a:pPr>
          <a:endParaRPr lang="es-ES"/>
        </a:p>
      </c:txPr>
    </c:legend>
    <c:plotVisOnly val="1"/>
    <c:dispBlanksAs val="gap"/>
    <c:showDLblsOverMax val="0"/>
  </c:chart>
  <c:spPr>
    <a:noFill/>
    <a:ln>
      <a:noFill/>
    </a:ln>
  </c:spPr>
  <c:printSettings>
    <c:headerFooter/>
    <c:pageMargins b="0.75000000000000144" l="0.70000000000000062" r="0.70000000000000062" t="0.75000000000000144"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15</xdr:col>
      <xdr:colOff>559593</xdr:colOff>
      <xdr:row>0</xdr:row>
      <xdr:rowOff>45508</xdr:rowOff>
    </xdr:from>
    <xdr:to>
      <xdr:col>17</xdr:col>
      <xdr:colOff>95251</xdr:colOff>
      <xdr:row>2</xdr:row>
      <xdr:rowOff>21993</xdr:rowOff>
    </xdr:to>
    <xdr:pic>
      <xdr:nvPicPr>
        <xdr:cNvPr id="2" name="1 Imagen" descr="escudo_texto.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2406312" y="45508"/>
          <a:ext cx="1226345" cy="905173"/>
        </a:xfrm>
        <a:prstGeom prst="rect">
          <a:avLst/>
        </a:prstGeom>
      </xdr:spPr>
    </xdr:pic>
    <xdr:clientData/>
  </xdr:twoCellAnchor>
  <xdr:twoCellAnchor>
    <xdr:from>
      <xdr:col>0</xdr:col>
      <xdr:colOff>1920874</xdr:colOff>
      <xdr:row>33</xdr:row>
      <xdr:rowOff>158750</xdr:rowOff>
    </xdr:from>
    <xdr:to>
      <xdr:col>14</xdr:col>
      <xdr:colOff>571500</xdr:colOff>
      <xdr:row>60</xdr:row>
      <xdr:rowOff>0</xdr:rowOff>
    </xdr:to>
    <xdr:graphicFrame macro="">
      <xdr:nvGraphicFramePr>
        <xdr:cNvPr id="3" name="2 Gráfico">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W75"/>
  <sheetViews>
    <sheetView tabSelected="1" view="pageBreakPreview" topLeftCell="B3" zoomScaleNormal="100" zoomScaleSheetLayoutView="100" workbookViewId="0">
      <selection activeCell="B79" sqref="B79"/>
    </sheetView>
  </sheetViews>
  <sheetFormatPr baseColWidth="10" defaultRowHeight="15" x14ac:dyDescent="0.25"/>
  <cols>
    <col min="1" max="1" width="29.140625" bestFit="1" customWidth="1"/>
    <col min="3" max="3" width="15" customWidth="1"/>
    <col min="6" max="12" width="8.7109375" customWidth="1"/>
    <col min="13" max="18" width="12.7109375" customWidth="1"/>
    <col min="19" max="19" width="8.42578125" bestFit="1" customWidth="1"/>
    <col min="20" max="27" width="15.7109375" customWidth="1"/>
    <col min="28" max="28" width="9.42578125" bestFit="1" customWidth="1"/>
    <col min="30" max="30" width="12.28515625" customWidth="1"/>
    <col min="31" max="31" width="9" bestFit="1" customWidth="1"/>
    <col min="32" max="32" width="27.42578125" hidden="1" customWidth="1"/>
    <col min="33" max="49" width="11.42578125" hidden="1" customWidth="1"/>
  </cols>
  <sheetData>
    <row r="2" spans="1:31" s="3" customFormat="1" ht="58.5" customHeight="1" x14ac:dyDescent="0.2">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row>
    <row r="3" spans="1:31" s="4" customFormat="1" ht="18.75" x14ac:dyDescent="0.3">
      <c r="A3" s="71" t="s">
        <v>0</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row>
    <row r="4" spans="1:31" s="4" customFormat="1" ht="15" customHeight="1" x14ac:dyDescent="0.3">
      <c r="A4" s="5"/>
      <c r="B4" s="5"/>
      <c r="C4" s="5"/>
      <c r="D4" s="5"/>
      <c r="E4" s="6"/>
      <c r="F4" s="6"/>
      <c r="G4" s="6"/>
      <c r="H4" s="6"/>
      <c r="I4" s="6"/>
      <c r="J4" s="6"/>
      <c r="K4" s="6"/>
      <c r="L4" s="6"/>
      <c r="M4" s="6"/>
      <c r="N4" s="6"/>
      <c r="O4" s="6"/>
      <c r="P4" s="6"/>
      <c r="Q4" s="6"/>
      <c r="R4" s="6"/>
      <c r="S4" s="6"/>
      <c r="T4" s="6"/>
      <c r="U4" s="6"/>
      <c r="V4" s="6"/>
      <c r="W4" s="6"/>
      <c r="X4" s="6"/>
      <c r="Y4" s="6"/>
      <c r="Z4" s="6"/>
      <c r="AA4" s="6"/>
      <c r="AB4" s="6"/>
      <c r="AC4" s="6"/>
      <c r="AD4" s="5"/>
      <c r="AE4" s="5"/>
    </row>
    <row r="5" spans="1:31" s="7" customFormat="1" ht="18.75" x14ac:dyDescent="0.3">
      <c r="A5" s="72" t="s">
        <v>1</v>
      </c>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row>
    <row r="6" spans="1:31" s="7" customFormat="1" ht="18.75" x14ac:dyDescent="0.3">
      <c r="A6" s="72" t="s">
        <v>26</v>
      </c>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row>
    <row r="7" spans="1:31" s="7" customFormat="1" ht="27.75" customHeight="1" x14ac:dyDescent="0.3">
      <c r="A7" s="73" t="s">
        <v>25</v>
      </c>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row>
    <row r="8" spans="1:31" x14ac:dyDescent="0.25">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row>
    <row r="9" spans="1:31" x14ac:dyDescent="0.25">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row>
    <row r="10" spans="1:31" x14ac:dyDescent="0.25">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row>
    <row r="11" spans="1:31" s="11" customFormat="1" ht="20.25" customHeight="1" x14ac:dyDescent="0.25">
      <c r="A11" s="74" t="s">
        <v>23</v>
      </c>
      <c r="B11" s="75"/>
      <c r="C11" s="76"/>
      <c r="D11" s="9">
        <v>3127</v>
      </c>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31" s="11" customFormat="1" ht="18.75" x14ac:dyDescent="0.25">
      <c r="A12" s="74" t="s">
        <v>2</v>
      </c>
      <c r="B12" s="75"/>
      <c r="C12" s="76"/>
      <c r="D12" s="9">
        <v>87</v>
      </c>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row>
    <row r="13" spans="1:31" s="11" customFormat="1" ht="18.75" x14ac:dyDescent="0.25">
      <c r="A13" s="74" t="s">
        <v>24</v>
      </c>
      <c r="B13" s="75"/>
      <c r="C13" s="76"/>
      <c r="D13" s="12">
        <f>D12/D11</f>
        <v>2.782219379597058E-2</v>
      </c>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row>
    <row r="15" spans="1:31" ht="15.75" x14ac:dyDescent="0.25">
      <c r="A15" s="51" t="s">
        <v>45</v>
      </c>
    </row>
    <row r="16" spans="1:31" ht="21" x14ac:dyDescent="0.35">
      <c r="A16" s="52" t="s">
        <v>46</v>
      </c>
    </row>
    <row r="19" spans="1:49" ht="16.5" customHeight="1" x14ac:dyDescent="0.25">
      <c r="A19" s="88" t="s">
        <v>3</v>
      </c>
      <c r="B19" s="88"/>
      <c r="C19" s="88"/>
      <c r="D19" s="88"/>
      <c r="E19" s="88"/>
      <c r="F19" s="88"/>
      <c r="G19" s="88"/>
      <c r="H19" s="88"/>
      <c r="I19" s="88"/>
      <c r="J19" s="88"/>
      <c r="K19" s="88"/>
      <c r="L19" s="88"/>
      <c r="M19" s="77" t="s">
        <v>4</v>
      </c>
      <c r="N19" s="77"/>
      <c r="O19" s="77"/>
      <c r="P19" s="77"/>
      <c r="Q19" s="77"/>
      <c r="R19" s="78"/>
      <c r="T19" s="81" t="s">
        <v>5</v>
      </c>
      <c r="U19" s="77"/>
      <c r="V19" s="77"/>
      <c r="W19" s="77"/>
      <c r="X19" s="77"/>
      <c r="Y19" s="78"/>
      <c r="Z19" s="61" t="s">
        <v>6</v>
      </c>
      <c r="AA19" s="62"/>
      <c r="AB19" s="65" t="s">
        <v>7</v>
      </c>
      <c r="AC19" s="66"/>
      <c r="AD19" s="66"/>
      <c r="AE19" s="67"/>
    </row>
    <row r="20" spans="1:49" ht="21.75" customHeight="1" x14ac:dyDescent="0.25">
      <c r="A20" s="88"/>
      <c r="B20" s="88"/>
      <c r="C20" s="88"/>
      <c r="D20" s="88"/>
      <c r="E20" s="88"/>
      <c r="F20" s="88"/>
      <c r="G20" s="88"/>
      <c r="H20" s="88"/>
      <c r="I20" s="88"/>
      <c r="J20" s="88"/>
      <c r="K20" s="88"/>
      <c r="L20" s="88"/>
      <c r="M20" s="79"/>
      <c r="N20" s="79"/>
      <c r="O20" s="79"/>
      <c r="P20" s="79"/>
      <c r="Q20" s="79"/>
      <c r="R20" s="80"/>
      <c r="T20" s="82"/>
      <c r="U20" s="79"/>
      <c r="V20" s="79"/>
      <c r="W20" s="79"/>
      <c r="X20" s="79"/>
      <c r="Y20" s="80"/>
      <c r="Z20" s="63"/>
      <c r="AA20" s="64"/>
      <c r="AB20" s="68"/>
      <c r="AC20" s="69"/>
      <c r="AD20" s="69"/>
      <c r="AE20" s="70"/>
    </row>
    <row r="21" spans="1:49" ht="44.25" customHeight="1" x14ac:dyDescent="0.25">
      <c r="A21" s="88"/>
      <c r="B21" s="88"/>
      <c r="C21" s="88"/>
      <c r="D21" s="88"/>
      <c r="E21" s="88"/>
      <c r="F21" s="88"/>
      <c r="G21" s="88"/>
      <c r="H21" s="88"/>
      <c r="I21" s="88"/>
      <c r="J21" s="88"/>
      <c r="K21" s="88"/>
      <c r="L21" s="88"/>
      <c r="M21" s="13" t="s">
        <v>8</v>
      </c>
      <c r="N21" s="14" t="s">
        <v>9</v>
      </c>
      <c r="O21" s="14" t="s">
        <v>10</v>
      </c>
      <c r="P21" s="14" t="s">
        <v>11</v>
      </c>
      <c r="Q21" s="14" t="s">
        <v>12</v>
      </c>
      <c r="R21" s="14" t="s">
        <v>13</v>
      </c>
      <c r="S21" s="15" t="s">
        <v>14</v>
      </c>
      <c r="T21" s="16" t="s">
        <v>8</v>
      </c>
      <c r="U21" s="16" t="s">
        <v>9</v>
      </c>
      <c r="V21" s="16" t="s">
        <v>10</v>
      </c>
      <c r="W21" s="16" t="s">
        <v>11</v>
      </c>
      <c r="X21" s="16" t="s">
        <v>12</v>
      </c>
      <c r="Y21" s="16" t="s">
        <v>13</v>
      </c>
      <c r="Z21" s="17" t="s">
        <v>15</v>
      </c>
      <c r="AA21" s="17" t="s">
        <v>16</v>
      </c>
      <c r="AB21" s="14" t="s">
        <v>17</v>
      </c>
      <c r="AC21" s="14" t="s">
        <v>18</v>
      </c>
      <c r="AD21" s="14" t="s">
        <v>19</v>
      </c>
      <c r="AE21" s="14" t="s">
        <v>20</v>
      </c>
      <c r="AG21">
        <v>1</v>
      </c>
      <c r="AH21">
        <v>2</v>
      </c>
      <c r="AI21">
        <v>3</v>
      </c>
      <c r="AJ21">
        <v>4</v>
      </c>
      <c r="AK21">
        <v>5</v>
      </c>
      <c r="AL21" t="s">
        <v>36</v>
      </c>
      <c r="AM21" t="s">
        <v>14</v>
      </c>
      <c r="AO21">
        <v>1</v>
      </c>
      <c r="AP21">
        <v>2</v>
      </c>
      <c r="AQ21">
        <v>3</v>
      </c>
      <c r="AR21">
        <v>4</v>
      </c>
      <c r="AS21">
        <v>5</v>
      </c>
      <c r="AT21" t="s">
        <v>14</v>
      </c>
    </row>
    <row r="22" spans="1:49" ht="18.75" customHeight="1" x14ac:dyDescent="0.25">
      <c r="A22" s="85" t="s">
        <v>27</v>
      </c>
      <c r="B22" s="86"/>
      <c r="C22" s="86"/>
      <c r="D22" s="86"/>
      <c r="E22" s="86"/>
      <c r="F22" s="86"/>
      <c r="G22" s="86"/>
      <c r="H22" s="86"/>
      <c r="I22" s="86"/>
      <c r="J22" s="86"/>
      <c r="K22" s="86"/>
      <c r="L22" s="87"/>
      <c r="M22" s="18">
        <f>AG22</f>
        <v>1</v>
      </c>
      <c r="N22" s="18">
        <f t="shared" ref="N22:R22" si="0">AH22</f>
        <v>4</v>
      </c>
      <c r="O22" s="18">
        <f t="shared" si="0"/>
        <v>7</v>
      </c>
      <c r="P22" s="18">
        <f t="shared" si="0"/>
        <v>14</v>
      </c>
      <c r="Q22" s="18">
        <f t="shared" si="0"/>
        <v>61</v>
      </c>
      <c r="R22" s="18">
        <f t="shared" si="0"/>
        <v>0</v>
      </c>
      <c r="S22" s="18">
        <f>SUM(M22:R22)</f>
        <v>87</v>
      </c>
      <c r="T22" s="19">
        <f>M22/$S22</f>
        <v>1.1494252873563218E-2</v>
      </c>
      <c r="U22" s="19">
        <f t="shared" ref="U22:Y29" si="1">N22/$S22</f>
        <v>4.5977011494252873E-2</v>
      </c>
      <c r="V22" s="19">
        <f t="shared" si="1"/>
        <v>8.0459770114942528E-2</v>
      </c>
      <c r="W22" s="19">
        <f t="shared" si="1"/>
        <v>0.16091954022988506</v>
      </c>
      <c r="X22" s="19">
        <f t="shared" si="1"/>
        <v>0.70114942528735635</v>
      </c>
      <c r="Y22" s="19">
        <f t="shared" si="1"/>
        <v>0</v>
      </c>
      <c r="Z22" s="20">
        <f>(M22+N22)/(M22+N22+O22+P22+Q22)</f>
        <v>5.7471264367816091E-2</v>
      </c>
      <c r="AA22" s="20">
        <f>(O22+P22+Q22)/(M22+N22+O22+P22+Q22)</f>
        <v>0.94252873563218387</v>
      </c>
      <c r="AB22" s="21">
        <f>AT22</f>
        <v>4.49</v>
      </c>
      <c r="AC22" s="56">
        <f t="shared" ref="AC22:AE22" si="2">AU22</f>
        <v>0.91</v>
      </c>
      <c r="AD22" s="57">
        <f t="shared" si="2"/>
        <v>5</v>
      </c>
      <c r="AE22" s="57">
        <f t="shared" si="2"/>
        <v>5</v>
      </c>
      <c r="AF22" s="54" t="s">
        <v>37</v>
      </c>
      <c r="AG22">
        <v>1</v>
      </c>
      <c r="AH22">
        <v>4</v>
      </c>
      <c r="AI22">
        <v>7</v>
      </c>
      <c r="AJ22">
        <v>14</v>
      </c>
      <c r="AK22">
        <v>61</v>
      </c>
      <c r="AL22">
        <v>0</v>
      </c>
      <c r="AM22">
        <v>87</v>
      </c>
      <c r="AN22" t="s">
        <v>37</v>
      </c>
      <c r="AO22">
        <v>1</v>
      </c>
      <c r="AP22">
        <v>4</v>
      </c>
      <c r="AQ22">
        <v>7</v>
      </c>
      <c r="AR22">
        <v>14</v>
      </c>
      <c r="AS22">
        <v>61</v>
      </c>
      <c r="AT22">
        <v>4.49</v>
      </c>
      <c r="AU22">
        <v>0.91</v>
      </c>
      <c r="AV22">
        <v>5</v>
      </c>
      <c r="AW22">
        <v>5</v>
      </c>
    </row>
    <row r="23" spans="1:49" ht="18.75" customHeight="1" x14ac:dyDescent="0.25">
      <c r="A23" s="85" t="s">
        <v>28</v>
      </c>
      <c r="B23" s="86"/>
      <c r="C23" s="86"/>
      <c r="D23" s="86"/>
      <c r="E23" s="86"/>
      <c r="F23" s="86"/>
      <c r="G23" s="86"/>
      <c r="H23" s="86"/>
      <c r="I23" s="86"/>
      <c r="J23" s="86"/>
      <c r="K23" s="86"/>
      <c r="L23" s="87"/>
      <c r="M23" s="18">
        <f t="shared" ref="M23:M28" si="3">AG23</f>
        <v>2</v>
      </c>
      <c r="N23" s="18">
        <f t="shared" ref="N23:N28" si="4">AH23</f>
        <v>1</v>
      </c>
      <c r="O23" s="18">
        <f t="shared" ref="O23:O28" si="5">AI23</f>
        <v>4</v>
      </c>
      <c r="P23" s="18">
        <f t="shared" ref="P23:P28" si="6">AJ23</f>
        <v>17</v>
      </c>
      <c r="Q23" s="18">
        <f t="shared" ref="Q23:Q28" si="7">AK23</f>
        <v>63</v>
      </c>
      <c r="R23" s="18">
        <f t="shared" ref="R23:R28" si="8">AL23</f>
        <v>0</v>
      </c>
      <c r="S23" s="18">
        <f t="shared" ref="S23:S28" si="9">SUM(M23:R23)</f>
        <v>87</v>
      </c>
      <c r="T23" s="19">
        <f t="shared" ref="T23:T29" si="10">M23/$S23</f>
        <v>2.2988505747126436E-2</v>
      </c>
      <c r="U23" s="19">
        <f t="shared" si="1"/>
        <v>1.1494252873563218E-2</v>
      </c>
      <c r="V23" s="19">
        <f t="shared" si="1"/>
        <v>4.5977011494252873E-2</v>
      </c>
      <c r="W23" s="19">
        <f t="shared" si="1"/>
        <v>0.19540229885057472</v>
      </c>
      <c r="X23" s="19">
        <f t="shared" si="1"/>
        <v>0.72413793103448276</v>
      </c>
      <c r="Y23" s="19">
        <f t="shared" si="1"/>
        <v>0</v>
      </c>
      <c r="Z23" s="20">
        <f t="shared" ref="Z23:Z29" si="11">(M23+N23)/(M23+N23+O23+P23+Q23)</f>
        <v>3.4482758620689655E-2</v>
      </c>
      <c r="AA23" s="20">
        <f t="shared" ref="AA23:AA29" si="12">(O23+P23+Q23)/(M23+N23+O23+P23+Q23)</f>
        <v>0.96551724137931039</v>
      </c>
      <c r="AB23" s="21">
        <f t="shared" ref="AB23:AB28" si="13">AT23</f>
        <v>4.59</v>
      </c>
      <c r="AC23" s="56">
        <f t="shared" ref="AC23:AC28" si="14">AU23</f>
        <v>0.83</v>
      </c>
      <c r="AD23" s="57">
        <f t="shared" ref="AD23:AD28" si="15">AV23</f>
        <v>5</v>
      </c>
      <c r="AE23" s="57">
        <f t="shared" ref="AE23:AE28" si="16">AW23</f>
        <v>5</v>
      </c>
      <c r="AF23" s="54" t="s">
        <v>38</v>
      </c>
      <c r="AG23">
        <v>2</v>
      </c>
      <c r="AH23">
        <v>1</v>
      </c>
      <c r="AI23">
        <v>4</v>
      </c>
      <c r="AJ23">
        <v>17</v>
      </c>
      <c r="AK23">
        <v>63</v>
      </c>
      <c r="AL23">
        <v>0</v>
      </c>
      <c r="AM23">
        <v>87</v>
      </c>
      <c r="AN23" t="s">
        <v>38</v>
      </c>
      <c r="AO23">
        <v>2</v>
      </c>
      <c r="AP23">
        <v>1</v>
      </c>
      <c r="AQ23">
        <v>4</v>
      </c>
      <c r="AR23">
        <v>17</v>
      </c>
      <c r="AS23">
        <v>63</v>
      </c>
      <c r="AT23">
        <v>4.59</v>
      </c>
      <c r="AU23">
        <v>0.83</v>
      </c>
      <c r="AV23">
        <v>5</v>
      </c>
      <c r="AW23">
        <v>5</v>
      </c>
    </row>
    <row r="24" spans="1:49" ht="18.75" customHeight="1" x14ac:dyDescent="0.25">
      <c r="A24" s="85" t="s">
        <v>29</v>
      </c>
      <c r="B24" s="86"/>
      <c r="C24" s="86"/>
      <c r="D24" s="86"/>
      <c r="E24" s="86"/>
      <c r="F24" s="86"/>
      <c r="G24" s="86"/>
      <c r="H24" s="86"/>
      <c r="I24" s="86"/>
      <c r="J24" s="86"/>
      <c r="K24" s="86"/>
      <c r="L24" s="87"/>
      <c r="M24" s="18">
        <f t="shared" si="3"/>
        <v>3</v>
      </c>
      <c r="N24" s="18">
        <f t="shared" si="4"/>
        <v>2</v>
      </c>
      <c r="O24" s="18">
        <f t="shared" si="5"/>
        <v>2</v>
      </c>
      <c r="P24" s="18">
        <f t="shared" si="6"/>
        <v>4</v>
      </c>
      <c r="Q24" s="18">
        <f t="shared" si="7"/>
        <v>76</v>
      </c>
      <c r="R24" s="18">
        <f t="shared" si="8"/>
        <v>0</v>
      </c>
      <c r="S24" s="18">
        <f t="shared" si="9"/>
        <v>87</v>
      </c>
      <c r="T24" s="19">
        <f t="shared" si="10"/>
        <v>3.4482758620689655E-2</v>
      </c>
      <c r="U24" s="19">
        <f t="shared" si="1"/>
        <v>2.2988505747126436E-2</v>
      </c>
      <c r="V24" s="19">
        <f t="shared" si="1"/>
        <v>2.2988505747126436E-2</v>
      </c>
      <c r="W24" s="19">
        <f t="shared" si="1"/>
        <v>4.5977011494252873E-2</v>
      </c>
      <c r="X24" s="19">
        <f t="shared" si="1"/>
        <v>0.87356321839080464</v>
      </c>
      <c r="Y24" s="19">
        <f t="shared" si="1"/>
        <v>0</v>
      </c>
      <c r="Z24" s="20">
        <f t="shared" si="11"/>
        <v>5.7471264367816091E-2</v>
      </c>
      <c r="AA24" s="20">
        <f t="shared" si="12"/>
        <v>0.94252873563218387</v>
      </c>
      <c r="AB24" s="21">
        <f t="shared" si="13"/>
        <v>4.7</v>
      </c>
      <c r="AC24" s="56">
        <f t="shared" si="14"/>
        <v>0.9</v>
      </c>
      <c r="AD24" s="57">
        <f t="shared" si="15"/>
        <v>5</v>
      </c>
      <c r="AE24" s="57">
        <f t="shared" si="16"/>
        <v>5</v>
      </c>
      <c r="AF24" s="54" t="s">
        <v>39</v>
      </c>
      <c r="AG24">
        <v>3</v>
      </c>
      <c r="AH24">
        <v>2</v>
      </c>
      <c r="AI24">
        <v>2</v>
      </c>
      <c r="AJ24">
        <v>4</v>
      </c>
      <c r="AK24">
        <v>76</v>
      </c>
      <c r="AL24">
        <v>0</v>
      </c>
      <c r="AM24">
        <v>87</v>
      </c>
      <c r="AN24" t="s">
        <v>39</v>
      </c>
      <c r="AO24">
        <v>3</v>
      </c>
      <c r="AP24">
        <v>2</v>
      </c>
      <c r="AQ24">
        <v>2</v>
      </c>
      <c r="AR24">
        <v>4</v>
      </c>
      <c r="AS24">
        <v>76</v>
      </c>
      <c r="AT24">
        <v>4.7</v>
      </c>
      <c r="AU24">
        <v>0.9</v>
      </c>
      <c r="AV24">
        <v>5</v>
      </c>
      <c r="AW24">
        <v>5</v>
      </c>
    </row>
    <row r="25" spans="1:49" ht="18.75" customHeight="1" x14ac:dyDescent="0.25">
      <c r="A25" s="85" t="s">
        <v>30</v>
      </c>
      <c r="B25" s="86"/>
      <c r="C25" s="86"/>
      <c r="D25" s="86"/>
      <c r="E25" s="86"/>
      <c r="F25" s="86"/>
      <c r="G25" s="86"/>
      <c r="H25" s="86"/>
      <c r="I25" s="86"/>
      <c r="J25" s="86"/>
      <c r="K25" s="86"/>
      <c r="L25" s="87"/>
      <c r="M25" s="18">
        <f t="shared" si="3"/>
        <v>2</v>
      </c>
      <c r="N25" s="18">
        <f t="shared" si="4"/>
        <v>2</v>
      </c>
      <c r="O25" s="18">
        <f t="shared" si="5"/>
        <v>4</v>
      </c>
      <c r="P25" s="18">
        <f t="shared" si="6"/>
        <v>9</v>
      </c>
      <c r="Q25" s="18">
        <f t="shared" si="7"/>
        <v>63</v>
      </c>
      <c r="R25" s="18">
        <f t="shared" si="8"/>
        <v>7</v>
      </c>
      <c r="S25" s="18">
        <f t="shared" si="9"/>
        <v>87</v>
      </c>
      <c r="T25" s="19">
        <f t="shared" si="10"/>
        <v>2.2988505747126436E-2</v>
      </c>
      <c r="U25" s="19">
        <f t="shared" si="1"/>
        <v>2.2988505747126436E-2</v>
      </c>
      <c r="V25" s="19">
        <f t="shared" si="1"/>
        <v>4.5977011494252873E-2</v>
      </c>
      <c r="W25" s="19">
        <f t="shared" si="1"/>
        <v>0.10344827586206896</v>
      </c>
      <c r="X25" s="19">
        <f t="shared" si="1"/>
        <v>0.72413793103448276</v>
      </c>
      <c r="Y25" s="19">
        <f t="shared" si="1"/>
        <v>8.0459770114942528E-2</v>
      </c>
      <c r="Z25" s="20">
        <f t="shared" si="11"/>
        <v>0.05</v>
      </c>
      <c r="AA25" s="20">
        <f t="shared" si="12"/>
        <v>0.95</v>
      </c>
      <c r="AB25" s="21">
        <f t="shared" si="13"/>
        <v>4.6100000000000003</v>
      </c>
      <c r="AC25" s="56">
        <f t="shared" si="14"/>
        <v>0.89</v>
      </c>
      <c r="AD25" s="57">
        <f t="shared" si="15"/>
        <v>5</v>
      </c>
      <c r="AE25" s="57">
        <f t="shared" si="16"/>
        <v>5</v>
      </c>
      <c r="AF25" s="54" t="s">
        <v>40</v>
      </c>
      <c r="AG25">
        <v>2</v>
      </c>
      <c r="AH25">
        <v>2</v>
      </c>
      <c r="AI25">
        <v>4</v>
      </c>
      <c r="AJ25">
        <v>9</v>
      </c>
      <c r="AK25">
        <v>63</v>
      </c>
      <c r="AL25">
        <v>7</v>
      </c>
      <c r="AM25">
        <v>87</v>
      </c>
      <c r="AN25" t="s">
        <v>40</v>
      </c>
      <c r="AO25">
        <v>2</v>
      </c>
      <c r="AP25">
        <v>2</v>
      </c>
      <c r="AQ25">
        <v>4</v>
      </c>
      <c r="AR25">
        <v>9</v>
      </c>
      <c r="AS25">
        <v>63</v>
      </c>
      <c r="AT25">
        <v>4.6100000000000003</v>
      </c>
      <c r="AU25">
        <v>0.89</v>
      </c>
      <c r="AV25">
        <v>5</v>
      </c>
      <c r="AW25">
        <v>5</v>
      </c>
    </row>
    <row r="26" spans="1:49" ht="18.75" customHeight="1" x14ac:dyDescent="0.25">
      <c r="A26" s="85" t="s">
        <v>31</v>
      </c>
      <c r="B26" s="86"/>
      <c r="C26" s="86"/>
      <c r="D26" s="86"/>
      <c r="E26" s="86"/>
      <c r="F26" s="86"/>
      <c r="G26" s="86"/>
      <c r="H26" s="86"/>
      <c r="I26" s="86"/>
      <c r="J26" s="86"/>
      <c r="K26" s="86"/>
      <c r="L26" s="87"/>
      <c r="M26" s="18">
        <f t="shared" si="3"/>
        <v>2</v>
      </c>
      <c r="N26" s="18">
        <f t="shared" si="4"/>
        <v>2</v>
      </c>
      <c r="O26" s="18">
        <f t="shared" si="5"/>
        <v>7</v>
      </c>
      <c r="P26" s="18">
        <f t="shared" si="6"/>
        <v>15</v>
      </c>
      <c r="Q26" s="18">
        <f t="shared" si="7"/>
        <v>61</v>
      </c>
      <c r="R26" s="18">
        <f t="shared" si="8"/>
        <v>0</v>
      </c>
      <c r="S26" s="18">
        <f t="shared" si="9"/>
        <v>87</v>
      </c>
      <c r="T26" s="19">
        <f t="shared" si="10"/>
        <v>2.2988505747126436E-2</v>
      </c>
      <c r="U26" s="19">
        <f t="shared" si="1"/>
        <v>2.2988505747126436E-2</v>
      </c>
      <c r="V26" s="19">
        <f t="shared" si="1"/>
        <v>8.0459770114942528E-2</v>
      </c>
      <c r="W26" s="19">
        <f t="shared" si="1"/>
        <v>0.17241379310344829</v>
      </c>
      <c r="X26" s="19">
        <f t="shared" si="1"/>
        <v>0.70114942528735635</v>
      </c>
      <c r="Y26" s="19">
        <f t="shared" si="1"/>
        <v>0</v>
      </c>
      <c r="Z26" s="20">
        <f t="shared" si="11"/>
        <v>4.5977011494252873E-2</v>
      </c>
      <c r="AA26" s="20">
        <f t="shared" si="12"/>
        <v>0.95402298850574707</v>
      </c>
      <c r="AB26" s="21">
        <f t="shared" si="13"/>
        <v>4.51</v>
      </c>
      <c r="AC26" s="56">
        <f t="shared" si="14"/>
        <v>0.91</v>
      </c>
      <c r="AD26" s="57">
        <f t="shared" si="15"/>
        <v>5</v>
      </c>
      <c r="AE26" s="57">
        <f t="shared" si="16"/>
        <v>5</v>
      </c>
      <c r="AF26" s="54" t="s">
        <v>41</v>
      </c>
      <c r="AG26">
        <v>2</v>
      </c>
      <c r="AH26">
        <v>2</v>
      </c>
      <c r="AI26">
        <v>7</v>
      </c>
      <c r="AJ26">
        <v>15</v>
      </c>
      <c r="AK26">
        <v>61</v>
      </c>
      <c r="AL26">
        <v>0</v>
      </c>
      <c r="AM26">
        <v>87</v>
      </c>
      <c r="AN26" t="s">
        <v>41</v>
      </c>
      <c r="AO26">
        <v>2</v>
      </c>
      <c r="AP26">
        <v>2</v>
      </c>
      <c r="AQ26">
        <v>7</v>
      </c>
      <c r="AR26">
        <v>15</v>
      </c>
      <c r="AS26">
        <v>61</v>
      </c>
      <c r="AT26">
        <v>4.51</v>
      </c>
      <c r="AU26">
        <v>0.91</v>
      </c>
      <c r="AV26">
        <v>5</v>
      </c>
      <c r="AW26">
        <v>5</v>
      </c>
    </row>
    <row r="27" spans="1:49" ht="18.75" customHeight="1" x14ac:dyDescent="0.25">
      <c r="A27" s="85" t="s">
        <v>32</v>
      </c>
      <c r="B27" s="86"/>
      <c r="C27" s="86"/>
      <c r="D27" s="86"/>
      <c r="E27" s="86"/>
      <c r="F27" s="86"/>
      <c r="G27" s="86"/>
      <c r="H27" s="86"/>
      <c r="I27" s="86"/>
      <c r="J27" s="86"/>
      <c r="K27" s="86"/>
      <c r="L27" s="87"/>
      <c r="M27" s="18">
        <f t="shared" si="3"/>
        <v>1</v>
      </c>
      <c r="N27" s="18">
        <f t="shared" si="4"/>
        <v>3</v>
      </c>
      <c r="O27" s="18">
        <f t="shared" si="5"/>
        <v>8</v>
      </c>
      <c r="P27" s="18">
        <f t="shared" si="6"/>
        <v>14</v>
      </c>
      <c r="Q27" s="18">
        <f t="shared" si="7"/>
        <v>61</v>
      </c>
      <c r="R27" s="18">
        <f t="shared" si="8"/>
        <v>0</v>
      </c>
      <c r="S27" s="18">
        <f t="shared" si="9"/>
        <v>87</v>
      </c>
      <c r="T27" s="19">
        <f t="shared" si="10"/>
        <v>1.1494252873563218E-2</v>
      </c>
      <c r="U27" s="19">
        <f t="shared" si="1"/>
        <v>3.4482758620689655E-2</v>
      </c>
      <c r="V27" s="19">
        <f t="shared" si="1"/>
        <v>9.1954022988505746E-2</v>
      </c>
      <c r="W27" s="19">
        <f t="shared" si="1"/>
        <v>0.16091954022988506</v>
      </c>
      <c r="X27" s="19">
        <f t="shared" si="1"/>
        <v>0.70114942528735635</v>
      </c>
      <c r="Y27" s="19">
        <f t="shared" si="1"/>
        <v>0</v>
      </c>
      <c r="Z27" s="20">
        <f t="shared" si="11"/>
        <v>4.5977011494252873E-2</v>
      </c>
      <c r="AA27" s="20">
        <f t="shared" si="12"/>
        <v>0.95402298850574707</v>
      </c>
      <c r="AB27" s="21">
        <f t="shared" si="13"/>
        <v>4.51</v>
      </c>
      <c r="AC27" s="56">
        <f t="shared" si="14"/>
        <v>0.89</v>
      </c>
      <c r="AD27" s="57">
        <f t="shared" si="15"/>
        <v>5</v>
      </c>
      <c r="AE27" s="57">
        <f t="shared" si="16"/>
        <v>5</v>
      </c>
      <c r="AF27" s="54" t="s">
        <v>42</v>
      </c>
      <c r="AG27">
        <v>1</v>
      </c>
      <c r="AH27">
        <v>3</v>
      </c>
      <c r="AI27">
        <v>8</v>
      </c>
      <c r="AJ27">
        <v>14</v>
      </c>
      <c r="AK27">
        <v>61</v>
      </c>
      <c r="AL27">
        <v>0</v>
      </c>
      <c r="AM27">
        <v>87</v>
      </c>
      <c r="AN27" t="s">
        <v>42</v>
      </c>
      <c r="AO27">
        <v>1</v>
      </c>
      <c r="AP27">
        <v>3</v>
      </c>
      <c r="AQ27">
        <v>8</v>
      </c>
      <c r="AR27">
        <v>14</v>
      </c>
      <c r="AS27">
        <v>61</v>
      </c>
      <c r="AT27">
        <v>4.51</v>
      </c>
      <c r="AU27">
        <v>0.89</v>
      </c>
      <c r="AV27">
        <v>5</v>
      </c>
      <c r="AW27">
        <v>5</v>
      </c>
    </row>
    <row r="28" spans="1:49" ht="18.75" customHeight="1" x14ac:dyDescent="0.25">
      <c r="A28" s="85" t="s">
        <v>33</v>
      </c>
      <c r="B28" s="86"/>
      <c r="C28" s="86"/>
      <c r="D28" s="86"/>
      <c r="E28" s="86"/>
      <c r="F28" s="86"/>
      <c r="G28" s="86"/>
      <c r="H28" s="86"/>
      <c r="I28" s="86"/>
      <c r="J28" s="86"/>
      <c r="K28" s="86"/>
      <c r="L28" s="87"/>
      <c r="M28" s="18">
        <f t="shared" si="3"/>
        <v>2</v>
      </c>
      <c r="N28" s="18">
        <f t="shared" si="4"/>
        <v>0</v>
      </c>
      <c r="O28" s="18">
        <f t="shared" si="5"/>
        <v>7</v>
      </c>
      <c r="P28" s="18">
        <f t="shared" si="6"/>
        <v>14</v>
      </c>
      <c r="Q28" s="18">
        <f t="shared" si="7"/>
        <v>64</v>
      </c>
      <c r="R28" s="18">
        <f t="shared" si="8"/>
        <v>0</v>
      </c>
      <c r="S28" s="18">
        <f t="shared" si="9"/>
        <v>87</v>
      </c>
      <c r="T28" s="19">
        <f t="shared" si="10"/>
        <v>2.2988505747126436E-2</v>
      </c>
      <c r="U28" s="19">
        <f t="shared" si="1"/>
        <v>0</v>
      </c>
      <c r="V28" s="19">
        <f t="shared" si="1"/>
        <v>8.0459770114942528E-2</v>
      </c>
      <c r="W28" s="19">
        <f t="shared" si="1"/>
        <v>0.16091954022988506</v>
      </c>
      <c r="X28" s="19">
        <f t="shared" si="1"/>
        <v>0.73563218390804597</v>
      </c>
      <c r="Y28" s="19">
        <f t="shared" si="1"/>
        <v>0</v>
      </c>
      <c r="Z28" s="20">
        <f t="shared" si="11"/>
        <v>2.2988505747126436E-2</v>
      </c>
      <c r="AA28" s="20">
        <f t="shared" si="12"/>
        <v>0.97701149425287359</v>
      </c>
      <c r="AB28" s="21">
        <f t="shared" si="13"/>
        <v>4.59</v>
      </c>
      <c r="AC28" s="56">
        <f t="shared" si="14"/>
        <v>0.83</v>
      </c>
      <c r="AD28" s="57">
        <f t="shared" si="15"/>
        <v>5</v>
      </c>
      <c r="AE28" s="57">
        <f t="shared" si="16"/>
        <v>5</v>
      </c>
      <c r="AF28" s="54" t="s">
        <v>43</v>
      </c>
      <c r="AG28">
        <v>2</v>
      </c>
      <c r="AH28">
        <v>0</v>
      </c>
      <c r="AI28">
        <v>7</v>
      </c>
      <c r="AJ28">
        <v>14</v>
      </c>
      <c r="AK28">
        <v>64</v>
      </c>
      <c r="AL28">
        <v>0</v>
      </c>
      <c r="AM28">
        <v>87</v>
      </c>
      <c r="AN28" t="s">
        <v>43</v>
      </c>
      <c r="AO28">
        <v>2</v>
      </c>
      <c r="AP28">
        <v>0</v>
      </c>
      <c r="AQ28">
        <v>7</v>
      </c>
      <c r="AR28">
        <v>14</v>
      </c>
      <c r="AS28">
        <v>64</v>
      </c>
      <c r="AT28">
        <v>4.59</v>
      </c>
      <c r="AU28">
        <v>0.83</v>
      </c>
      <c r="AV28">
        <v>5</v>
      </c>
      <c r="AW28">
        <v>5</v>
      </c>
    </row>
    <row r="29" spans="1:49" ht="18.75" customHeight="1" x14ac:dyDescent="0.25">
      <c r="A29" s="89" t="s">
        <v>21</v>
      </c>
      <c r="B29" s="89"/>
      <c r="C29" s="89"/>
      <c r="D29" s="89"/>
      <c r="E29" s="89"/>
      <c r="F29" s="89"/>
      <c r="G29" s="89"/>
      <c r="H29" s="89"/>
      <c r="I29" s="89"/>
      <c r="J29" s="89"/>
      <c r="K29" s="89"/>
      <c r="L29" s="89"/>
      <c r="M29" s="24">
        <f t="shared" ref="M29:S29" si="17">SUM(M22:M28)</f>
        <v>13</v>
      </c>
      <c r="N29" s="24">
        <f t="shared" si="17"/>
        <v>14</v>
      </c>
      <c r="O29" s="24">
        <f t="shared" si="17"/>
        <v>39</v>
      </c>
      <c r="P29" s="24">
        <f t="shared" si="17"/>
        <v>87</v>
      </c>
      <c r="Q29" s="24">
        <f t="shared" si="17"/>
        <v>449</v>
      </c>
      <c r="R29" s="24">
        <f t="shared" si="17"/>
        <v>7</v>
      </c>
      <c r="S29" s="24">
        <f t="shared" si="17"/>
        <v>609</v>
      </c>
      <c r="T29" s="25">
        <f t="shared" si="10"/>
        <v>2.1346469622331693E-2</v>
      </c>
      <c r="U29" s="25">
        <f t="shared" si="1"/>
        <v>2.2988505747126436E-2</v>
      </c>
      <c r="V29" s="25">
        <f t="shared" si="1"/>
        <v>6.4039408866995079E-2</v>
      </c>
      <c r="W29" s="25">
        <f t="shared" si="1"/>
        <v>0.14285714285714285</v>
      </c>
      <c r="X29" s="25">
        <f t="shared" si="1"/>
        <v>0.73727422003284071</v>
      </c>
      <c r="Y29" s="25">
        <f t="shared" si="1"/>
        <v>1.1494252873563218E-2</v>
      </c>
      <c r="Z29" s="26">
        <f t="shared" si="11"/>
        <v>4.4850498338870434E-2</v>
      </c>
      <c r="AA29" s="26">
        <f t="shared" si="12"/>
        <v>0.95514950166112955</v>
      </c>
      <c r="AB29" s="27">
        <f>AVERAGE(AB22:AB28)</f>
        <v>4.5714285714285712</v>
      </c>
      <c r="AC29" s="28"/>
      <c r="AD29" s="29">
        <v>5</v>
      </c>
      <c r="AE29" s="30"/>
      <c r="AF29" s="55" t="s">
        <v>44</v>
      </c>
      <c r="AG29">
        <v>3</v>
      </c>
      <c r="AH29">
        <v>2</v>
      </c>
      <c r="AI29">
        <v>1</v>
      </c>
      <c r="AJ29">
        <v>16</v>
      </c>
      <c r="AK29">
        <v>65</v>
      </c>
      <c r="AL29">
        <v>0</v>
      </c>
      <c r="AM29">
        <v>87</v>
      </c>
      <c r="AN29" t="s">
        <v>44</v>
      </c>
      <c r="AO29">
        <v>3</v>
      </c>
      <c r="AP29">
        <v>2</v>
      </c>
      <c r="AQ29">
        <v>1</v>
      </c>
      <c r="AR29">
        <v>16</v>
      </c>
      <c r="AS29">
        <v>65</v>
      </c>
      <c r="AT29">
        <v>4.59</v>
      </c>
      <c r="AU29">
        <v>0.91</v>
      </c>
      <c r="AV29">
        <v>5</v>
      </c>
      <c r="AW29">
        <v>5</v>
      </c>
    </row>
    <row r="30" spans="1:49" ht="42.75" customHeight="1" x14ac:dyDescent="0.25">
      <c r="A30" s="31"/>
      <c r="B30" s="32"/>
      <c r="C30" s="32"/>
      <c r="D30" s="32"/>
      <c r="E30" s="32"/>
      <c r="F30" s="32"/>
      <c r="G30" s="32"/>
      <c r="H30" s="32"/>
      <c r="I30" s="32"/>
      <c r="J30" s="32"/>
      <c r="K30" s="32"/>
      <c r="L30" s="32"/>
      <c r="M30" s="33" t="s">
        <v>8</v>
      </c>
      <c r="N30" s="33" t="s">
        <v>9</v>
      </c>
      <c r="O30" s="33" t="s">
        <v>10</v>
      </c>
      <c r="P30" s="33" t="s">
        <v>11</v>
      </c>
      <c r="Q30" s="33" t="s">
        <v>12</v>
      </c>
      <c r="R30" s="33" t="s">
        <v>13</v>
      </c>
      <c r="S30" s="34" t="s">
        <v>14</v>
      </c>
      <c r="T30" s="33" t="s">
        <v>8</v>
      </c>
      <c r="U30" s="33" t="s">
        <v>9</v>
      </c>
      <c r="V30" s="33" t="s">
        <v>10</v>
      </c>
      <c r="W30" s="33" t="s">
        <v>11</v>
      </c>
      <c r="X30" s="33" t="s">
        <v>12</v>
      </c>
      <c r="Y30" s="33" t="s">
        <v>13</v>
      </c>
      <c r="Z30" s="35" t="s">
        <v>15</v>
      </c>
      <c r="AA30" s="35" t="s">
        <v>16</v>
      </c>
      <c r="AB30" s="33" t="s">
        <v>17</v>
      </c>
      <c r="AC30" s="33" t="s">
        <v>18</v>
      </c>
      <c r="AD30" s="33" t="s">
        <v>19</v>
      </c>
      <c r="AE30" s="33" t="s">
        <v>20</v>
      </c>
    </row>
    <row r="31" spans="1:49" ht="18.75" x14ac:dyDescent="0.25">
      <c r="A31" s="36" t="s">
        <v>22</v>
      </c>
      <c r="B31" s="83" t="s">
        <v>34</v>
      </c>
      <c r="C31" s="83"/>
      <c r="D31" s="83"/>
      <c r="E31" s="83"/>
      <c r="F31" s="83"/>
      <c r="G31" s="83"/>
      <c r="H31" s="83"/>
      <c r="I31" s="83"/>
      <c r="J31" s="83"/>
      <c r="K31" s="83"/>
      <c r="L31" s="84"/>
      <c r="M31" s="22">
        <f>AG29</f>
        <v>3</v>
      </c>
      <c r="N31" s="22">
        <f t="shared" ref="N31:R31" si="18">AH29</f>
        <v>2</v>
      </c>
      <c r="O31" s="22">
        <f t="shared" si="18"/>
        <v>1</v>
      </c>
      <c r="P31" s="22">
        <f t="shared" si="18"/>
        <v>16</v>
      </c>
      <c r="Q31" s="22">
        <f t="shared" si="18"/>
        <v>65</v>
      </c>
      <c r="R31" s="22">
        <f t="shared" si="18"/>
        <v>0</v>
      </c>
      <c r="S31" s="22">
        <f>SUM(M31:R31)</f>
        <v>87</v>
      </c>
      <c r="T31" s="19">
        <f t="shared" ref="T31:Y31" si="19">M31/$S31</f>
        <v>3.4482758620689655E-2</v>
      </c>
      <c r="U31" s="19">
        <f t="shared" si="19"/>
        <v>2.2988505747126436E-2</v>
      </c>
      <c r="V31" s="19">
        <f t="shared" si="19"/>
        <v>1.1494252873563218E-2</v>
      </c>
      <c r="W31" s="19">
        <f t="shared" si="19"/>
        <v>0.18390804597701149</v>
      </c>
      <c r="X31" s="19">
        <f t="shared" si="19"/>
        <v>0.74712643678160917</v>
      </c>
      <c r="Y31" s="19">
        <f t="shared" si="19"/>
        <v>0</v>
      </c>
      <c r="Z31" s="20">
        <f>(M31+N31)/(M31+N31+O31+P31+Q31)</f>
        <v>5.7471264367816091E-2</v>
      </c>
      <c r="AA31" s="20">
        <f>(O31+P31+Q31)/(M31+N31+O31+P31+Q31)</f>
        <v>0.94252873563218387</v>
      </c>
      <c r="AB31" s="21">
        <f>AT29</f>
        <v>4.59</v>
      </c>
      <c r="AC31" s="56">
        <f t="shared" ref="AC31:AE31" si="20">AU29</f>
        <v>0.91</v>
      </c>
      <c r="AD31" s="57">
        <f t="shared" si="20"/>
        <v>5</v>
      </c>
      <c r="AE31" s="57">
        <f t="shared" si="20"/>
        <v>5</v>
      </c>
      <c r="AF31" s="23"/>
    </row>
    <row r="32" spans="1:49" ht="18.75" x14ac:dyDescent="0.25">
      <c r="A32" s="31"/>
      <c r="B32" s="32"/>
      <c r="C32" s="32"/>
      <c r="D32" s="32"/>
      <c r="E32" s="32"/>
      <c r="F32" s="32"/>
      <c r="G32" s="32"/>
      <c r="H32" s="32"/>
      <c r="I32" s="32"/>
      <c r="J32" s="32"/>
      <c r="K32" s="32"/>
      <c r="L32" s="32"/>
      <c r="M32" s="37"/>
      <c r="N32" s="37"/>
      <c r="O32" s="37"/>
      <c r="P32" s="37"/>
      <c r="Q32" s="37"/>
      <c r="R32" s="37"/>
      <c r="S32" s="38"/>
      <c r="T32" s="39"/>
      <c r="U32" s="39"/>
      <c r="V32" s="39"/>
      <c r="W32" s="39"/>
      <c r="X32" s="39"/>
      <c r="Y32" s="39"/>
      <c r="Z32" s="38"/>
      <c r="AA32" s="38"/>
      <c r="AB32" s="40"/>
      <c r="AC32" s="40"/>
      <c r="AD32" s="41"/>
      <c r="AE32" s="42"/>
    </row>
    <row r="33" spans="1:31" s="49" customFormat="1" ht="18.75" x14ac:dyDescent="0.25">
      <c r="A33" s="43"/>
      <c r="B33" s="32"/>
      <c r="C33" s="32"/>
      <c r="D33" s="32"/>
      <c r="E33" s="32"/>
      <c r="F33" s="32"/>
      <c r="G33" s="32"/>
      <c r="H33" s="32"/>
      <c r="I33" s="32"/>
      <c r="J33" s="32"/>
      <c r="K33" s="32"/>
      <c r="L33" s="32"/>
      <c r="M33" s="44"/>
      <c r="N33" s="44"/>
      <c r="O33" s="44"/>
      <c r="P33" s="44"/>
      <c r="Q33" s="44"/>
      <c r="R33" s="44"/>
      <c r="S33" s="44"/>
      <c r="T33" s="45"/>
      <c r="U33" s="45"/>
      <c r="V33" s="45"/>
      <c r="W33" s="45"/>
      <c r="X33" s="45"/>
      <c r="Y33" s="45"/>
      <c r="Z33" s="46"/>
      <c r="AA33" s="46"/>
      <c r="AB33" s="47"/>
      <c r="AC33" s="47"/>
      <c r="AD33" s="48"/>
      <c r="AE33" s="48"/>
    </row>
    <row r="34" spans="1:31" ht="37.5" customHeight="1" x14ac:dyDescent="0.25">
      <c r="A34" s="43"/>
      <c r="B34" s="32"/>
      <c r="C34" s="32"/>
      <c r="D34" s="32"/>
      <c r="E34" s="32"/>
      <c r="F34" s="32"/>
      <c r="G34" s="32"/>
      <c r="H34" s="32"/>
      <c r="I34" s="32"/>
      <c r="J34" s="32"/>
      <c r="K34" s="32"/>
      <c r="L34" s="32"/>
      <c r="M34" s="44"/>
      <c r="N34" s="44"/>
      <c r="O34" s="44"/>
      <c r="P34" s="44"/>
      <c r="Q34" s="44"/>
      <c r="R34" s="44"/>
      <c r="S34" s="44"/>
      <c r="T34" s="45"/>
      <c r="U34" s="45"/>
      <c r="V34" s="45"/>
      <c r="W34" s="45"/>
      <c r="X34" s="45"/>
      <c r="Y34" s="45"/>
      <c r="Z34" s="46"/>
      <c r="AA34" s="46"/>
      <c r="AB34" s="47"/>
      <c r="AC34" s="47"/>
      <c r="AD34" s="48"/>
      <c r="AE34" s="48"/>
    </row>
    <row r="35" spans="1:31" ht="16.5" customHeight="1" x14ac:dyDescent="0.25">
      <c r="A35" s="43"/>
      <c r="B35" s="32"/>
      <c r="C35" s="32"/>
      <c r="D35" s="32"/>
      <c r="E35" s="32"/>
      <c r="F35" s="32"/>
      <c r="G35" s="32"/>
      <c r="H35" s="32"/>
      <c r="I35" s="32"/>
      <c r="J35" s="32"/>
      <c r="K35" s="32"/>
      <c r="L35" s="32"/>
      <c r="M35" s="44"/>
      <c r="N35" s="44"/>
      <c r="O35" s="44"/>
      <c r="P35" s="44"/>
      <c r="Q35" s="44"/>
      <c r="R35" s="44"/>
      <c r="S35" s="44"/>
      <c r="T35" s="45"/>
      <c r="U35" s="45"/>
      <c r="V35" s="45"/>
      <c r="W35" s="45"/>
      <c r="X35" s="45"/>
      <c r="Y35" s="45"/>
      <c r="Z35" s="46"/>
      <c r="AA35" s="46"/>
      <c r="AB35" s="47"/>
      <c r="AC35" s="47"/>
      <c r="AD35" s="48"/>
      <c r="AE35" s="48"/>
    </row>
    <row r="36" spans="1:31" ht="16.5" customHeight="1" x14ac:dyDescent="0.25">
      <c r="A36" s="43"/>
      <c r="B36" s="32"/>
      <c r="C36" s="32"/>
      <c r="D36" s="32"/>
      <c r="E36" s="32"/>
      <c r="F36" s="32"/>
      <c r="G36" s="32"/>
      <c r="H36" s="32"/>
      <c r="I36" s="32"/>
      <c r="J36" s="32"/>
      <c r="K36" s="32"/>
      <c r="L36" s="32"/>
      <c r="M36" s="44"/>
      <c r="N36" s="44"/>
      <c r="O36" s="44"/>
      <c r="P36" s="44"/>
      <c r="Q36" s="44"/>
      <c r="R36" s="44"/>
      <c r="S36" s="44"/>
      <c r="T36" s="45"/>
      <c r="U36" s="45"/>
      <c r="V36" s="45"/>
      <c r="W36" s="45"/>
      <c r="X36" s="45"/>
      <c r="Y36" s="45"/>
      <c r="Z36" s="46"/>
      <c r="AA36" s="46"/>
      <c r="AB36" s="47"/>
      <c r="AC36" s="47"/>
      <c r="AD36" s="48"/>
      <c r="AE36" s="48"/>
    </row>
    <row r="37" spans="1:31" ht="16.5" customHeight="1" x14ac:dyDescent="0.25">
      <c r="A37" s="43"/>
      <c r="B37" s="32"/>
      <c r="C37" s="32"/>
      <c r="D37" s="32"/>
      <c r="E37" s="32"/>
      <c r="F37" s="32"/>
      <c r="G37" s="32"/>
      <c r="H37" s="32"/>
      <c r="I37" s="32"/>
      <c r="J37" s="32"/>
      <c r="K37" s="32"/>
      <c r="L37" s="32"/>
      <c r="M37" s="44"/>
      <c r="N37" s="44"/>
      <c r="O37" s="44"/>
      <c r="P37" s="44"/>
      <c r="Q37" s="44"/>
      <c r="R37" s="44"/>
      <c r="S37" s="44"/>
      <c r="T37" s="45"/>
      <c r="U37" s="45"/>
      <c r="V37" s="45"/>
      <c r="W37" s="45"/>
      <c r="X37" s="45"/>
      <c r="Y37" s="45"/>
      <c r="Z37" s="46"/>
      <c r="AA37" s="46"/>
      <c r="AB37" s="47"/>
      <c r="AC37" s="47"/>
      <c r="AD37" s="48"/>
      <c r="AE37" s="48"/>
    </row>
    <row r="38" spans="1:31" ht="16.5" customHeight="1" x14ac:dyDescent="0.25">
      <c r="A38" s="43"/>
      <c r="B38" s="32"/>
      <c r="C38" s="32"/>
      <c r="D38" s="32"/>
      <c r="E38" s="32"/>
      <c r="F38" s="32"/>
      <c r="G38" s="32"/>
      <c r="H38" s="32"/>
      <c r="I38" s="32"/>
      <c r="J38" s="32"/>
      <c r="K38" s="32"/>
      <c r="L38" s="32"/>
      <c r="M38" s="44"/>
      <c r="N38" s="44"/>
      <c r="O38" s="44"/>
      <c r="P38" s="44"/>
      <c r="Q38" s="44"/>
      <c r="R38" s="44"/>
      <c r="S38" s="44"/>
      <c r="T38" s="45"/>
      <c r="U38" s="45"/>
      <c r="V38" s="45"/>
      <c r="W38" s="45"/>
      <c r="X38" s="45"/>
      <c r="Y38" s="45"/>
      <c r="Z38" s="46"/>
      <c r="AA38" s="46"/>
      <c r="AB38" s="47"/>
      <c r="AC38" s="47"/>
      <c r="AD38" s="48"/>
      <c r="AE38" s="48"/>
    </row>
    <row r="39" spans="1:31" ht="16.5" customHeight="1" x14ac:dyDescent="0.25">
      <c r="A39" s="43"/>
      <c r="B39" s="32"/>
      <c r="C39" s="32"/>
      <c r="D39" s="32"/>
      <c r="E39" s="32"/>
      <c r="F39" s="32"/>
      <c r="G39" s="32"/>
      <c r="H39" s="32"/>
      <c r="I39" s="32"/>
      <c r="J39" s="32"/>
      <c r="K39" s="32"/>
      <c r="L39" s="32"/>
      <c r="M39" s="44"/>
      <c r="N39" s="44"/>
      <c r="O39" s="44"/>
      <c r="P39" s="44"/>
      <c r="Q39" s="44"/>
      <c r="R39" s="44"/>
      <c r="S39" s="44"/>
      <c r="T39" s="45"/>
      <c r="U39" s="45"/>
      <c r="V39" s="45"/>
      <c r="W39" s="45"/>
      <c r="X39" s="45"/>
      <c r="Y39" s="45"/>
      <c r="Z39" s="46"/>
      <c r="AA39" s="46"/>
      <c r="AB39" s="47"/>
      <c r="AC39" s="47"/>
      <c r="AD39" s="48"/>
      <c r="AE39" s="48"/>
    </row>
    <row r="40" spans="1:31" ht="18.75" customHeight="1" x14ac:dyDescent="0.25">
      <c r="A40" s="43"/>
      <c r="B40" s="32"/>
      <c r="C40" s="32"/>
      <c r="D40" s="32"/>
      <c r="E40" s="32"/>
      <c r="F40" s="32"/>
      <c r="G40" s="32"/>
      <c r="H40" s="32"/>
      <c r="I40" s="32"/>
      <c r="J40" s="32"/>
      <c r="K40" s="32"/>
      <c r="L40" s="32"/>
      <c r="M40" s="44"/>
      <c r="N40" s="44"/>
      <c r="O40" s="44"/>
      <c r="P40" s="44"/>
      <c r="Q40" s="44"/>
      <c r="R40" s="44"/>
      <c r="S40" s="44"/>
      <c r="T40" s="45"/>
      <c r="U40" s="45"/>
      <c r="V40" s="45"/>
      <c r="W40" s="45"/>
      <c r="X40" s="45"/>
      <c r="Y40" s="45"/>
      <c r="Z40" s="46"/>
      <c r="AA40" s="46"/>
      <c r="AB40" s="47"/>
      <c r="AC40" s="47"/>
      <c r="AD40" s="48"/>
      <c r="AE40" s="48"/>
    </row>
    <row r="41" spans="1:31" ht="18.75" customHeight="1" x14ac:dyDescent="0.25">
      <c r="A41" s="43"/>
      <c r="B41" s="32"/>
      <c r="C41" s="32"/>
      <c r="D41" s="32"/>
      <c r="E41" s="32"/>
      <c r="F41" s="32"/>
      <c r="G41" s="32"/>
      <c r="H41" s="32"/>
      <c r="I41" s="32"/>
      <c r="J41" s="32"/>
      <c r="K41" s="32"/>
      <c r="L41" s="32"/>
      <c r="M41" s="44"/>
      <c r="N41" s="44"/>
      <c r="O41" s="44"/>
      <c r="P41" s="44"/>
      <c r="Q41" s="44"/>
      <c r="R41" s="44"/>
      <c r="S41" s="44"/>
      <c r="T41" s="45"/>
      <c r="U41" s="45"/>
      <c r="V41" s="45"/>
      <c r="W41" s="45"/>
      <c r="X41" s="45"/>
      <c r="Y41" s="45"/>
      <c r="Z41" s="46"/>
      <c r="AA41" s="46"/>
      <c r="AB41" s="47"/>
      <c r="AC41" s="47"/>
      <c r="AD41" s="48"/>
      <c r="AE41" s="48"/>
    </row>
    <row r="42" spans="1:31" ht="18.75" customHeight="1" x14ac:dyDescent="0.25">
      <c r="A42" s="43"/>
      <c r="B42" s="32"/>
      <c r="C42" s="32"/>
      <c r="D42" s="32"/>
      <c r="E42" s="32"/>
      <c r="F42" s="32"/>
      <c r="G42" s="32"/>
      <c r="H42" s="32"/>
      <c r="I42" s="32"/>
      <c r="J42" s="32"/>
      <c r="K42" s="32"/>
      <c r="L42" s="32"/>
      <c r="M42" s="44"/>
      <c r="N42" s="44"/>
      <c r="O42" s="44"/>
      <c r="P42" s="44"/>
      <c r="Q42" s="44"/>
      <c r="R42" s="44"/>
      <c r="S42" s="44"/>
      <c r="T42" s="45"/>
      <c r="U42" s="45"/>
      <c r="V42" s="45"/>
      <c r="W42" s="45"/>
      <c r="X42" s="45"/>
      <c r="Y42" s="45"/>
      <c r="Z42" s="46"/>
      <c r="AA42" s="46"/>
      <c r="AB42" s="47"/>
      <c r="AC42" s="47"/>
      <c r="AD42" s="48"/>
      <c r="AE42" s="48"/>
    </row>
    <row r="43" spans="1:31" ht="18.75" customHeight="1" x14ac:dyDescent="0.25">
      <c r="A43" s="43"/>
      <c r="B43" s="32"/>
      <c r="C43" s="32"/>
      <c r="D43" s="32"/>
      <c r="E43" s="32"/>
      <c r="F43" s="32"/>
      <c r="G43" s="32"/>
      <c r="H43" s="32"/>
      <c r="I43" s="32"/>
      <c r="J43" s="32"/>
      <c r="K43" s="32"/>
      <c r="L43" s="32"/>
      <c r="M43" s="44"/>
      <c r="N43" s="44"/>
      <c r="O43" s="44"/>
      <c r="P43" s="44"/>
      <c r="Q43" s="44"/>
      <c r="R43" s="44"/>
      <c r="S43" s="44"/>
      <c r="T43" s="45"/>
      <c r="U43" s="45"/>
      <c r="V43" s="45"/>
      <c r="W43" s="45"/>
      <c r="X43" s="45"/>
      <c r="Y43" s="45"/>
      <c r="Z43" s="46"/>
      <c r="AA43" s="46"/>
      <c r="AB43" s="47"/>
      <c r="AC43" s="47"/>
      <c r="AD43" s="48"/>
      <c r="AE43" s="48"/>
    </row>
    <row r="44" spans="1:31" ht="18.75" customHeight="1" x14ac:dyDescent="0.25">
      <c r="A44" s="43"/>
      <c r="B44" s="32"/>
      <c r="C44" s="32"/>
      <c r="D44" s="32"/>
      <c r="E44" s="32"/>
      <c r="F44" s="32"/>
      <c r="G44" s="32"/>
      <c r="H44" s="32"/>
      <c r="I44" s="32"/>
      <c r="J44" s="32"/>
      <c r="K44" s="32"/>
      <c r="L44" s="32"/>
      <c r="M44" s="44"/>
      <c r="N44" s="44"/>
      <c r="O44" s="44"/>
      <c r="P44" s="44"/>
      <c r="Q44" s="44"/>
      <c r="R44" s="44"/>
      <c r="S44" s="44"/>
      <c r="T44" s="45"/>
      <c r="U44" s="45"/>
      <c r="V44" s="45"/>
      <c r="W44" s="45"/>
      <c r="X44" s="45"/>
      <c r="Y44" s="45"/>
      <c r="Z44" s="46"/>
      <c r="AA44" s="46"/>
      <c r="AB44" s="47"/>
      <c r="AC44" s="47"/>
      <c r="AD44" s="48"/>
      <c r="AE44" s="48"/>
    </row>
    <row r="45" spans="1:31" ht="18.75" customHeight="1" x14ac:dyDescent="0.25">
      <c r="A45" s="43"/>
      <c r="B45" s="32"/>
      <c r="C45" s="32"/>
      <c r="D45" s="32"/>
      <c r="E45" s="32"/>
      <c r="F45" s="32"/>
      <c r="G45" s="32"/>
      <c r="H45" s="32"/>
      <c r="I45" s="32"/>
      <c r="J45" s="32"/>
      <c r="K45" s="32"/>
      <c r="L45" s="32"/>
      <c r="M45" s="44"/>
      <c r="N45" s="44"/>
      <c r="O45" s="44"/>
      <c r="P45" s="44"/>
      <c r="Q45" s="44"/>
      <c r="R45" s="44"/>
      <c r="S45" s="44"/>
      <c r="T45" s="45"/>
      <c r="U45" s="45"/>
      <c r="V45" s="45"/>
      <c r="W45" s="45"/>
      <c r="X45" s="45"/>
      <c r="Y45" s="45"/>
      <c r="Z45" s="46"/>
      <c r="AA45" s="46"/>
      <c r="AB45" s="47"/>
      <c r="AC45" s="47"/>
      <c r="AD45" s="48"/>
      <c r="AE45" s="48"/>
    </row>
    <row r="46" spans="1:31" ht="18.75" customHeight="1" x14ac:dyDescent="0.25">
      <c r="A46" s="43"/>
      <c r="B46" s="32"/>
      <c r="C46" s="32"/>
      <c r="D46" s="32"/>
      <c r="E46" s="32"/>
      <c r="F46" s="32"/>
      <c r="G46" s="32"/>
      <c r="H46" s="32"/>
      <c r="I46" s="32"/>
      <c r="J46" s="32"/>
      <c r="K46" s="32"/>
      <c r="L46" s="32"/>
      <c r="M46" s="44"/>
      <c r="N46" s="44"/>
      <c r="O46" s="44"/>
      <c r="P46" s="44"/>
      <c r="Q46" s="44"/>
      <c r="R46" s="44"/>
      <c r="S46" s="44"/>
      <c r="T46" s="45"/>
      <c r="U46" s="45"/>
      <c r="V46" s="45"/>
      <c r="W46" s="45"/>
      <c r="X46" s="45"/>
      <c r="Y46" s="45"/>
      <c r="Z46" s="46"/>
      <c r="AA46" s="46"/>
      <c r="AB46" s="47"/>
      <c r="AC46" s="47"/>
      <c r="AD46" s="48"/>
      <c r="AE46" s="48"/>
    </row>
    <row r="47" spans="1:31" ht="18.75" customHeight="1" x14ac:dyDescent="0.25">
      <c r="A47" s="43"/>
      <c r="B47" s="32"/>
      <c r="C47" s="32"/>
      <c r="D47" s="32"/>
      <c r="E47" s="32"/>
      <c r="F47" s="32"/>
      <c r="G47" s="32"/>
      <c r="H47" s="32"/>
      <c r="I47" s="32"/>
      <c r="J47" s="32"/>
      <c r="K47" s="32"/>
      <c r="L47" s="32"/>
      <c r="M47" s="44"/>
      <c r="N47" s="44"/>
      <c r="O47" s="44"/>
      <c r="P47" s="44"/>
      <c r="Q47" s="44"/>
      <c r="R47" s="44"/>
      <c r="S47" s="44"/>
      <c r="T47" s="45"/>
      <c r="U47" s="45"/>
      <c r="V47" s="45"/>
      <c r="W47" s="45"/>
      <c r="X47" s="45"/>
      <c r="Y47" s="45"/>
      <c r="Z47" s="46"/>
      <c r="AA47" s="46"/>
      <c r="AB47" s="47"/>
      <c r="AC47" s="47"/>
      <c r="AD47" s="48"/>
      <c r="AE47" s="48"/>
    </row>
    <row r="48" spans="1:31" ht="18.75" customHeight="1" x14ac:dyDescent="0.25">
      <c r="A48" s="43"/>
      <c r="B48" s="32"/>
      <c r="C48" s="32"/>
      <c r="D48" s="32"/>
      <c r="E48" s="32"/>
      <c r="F48" s="32"/>
      <c r="G48" s="32"/>
      <c r="H48" s="32"/>
      <c r="I48" s="32"/>
      <c r="J48" s="32"/>
      <c r="K48" s="32"/>
      <c r="L48" s="32"/>
      <c r="M48" s="44"/>
      <c r="N48" s="44"/>
      <c r="O48" s="44"/>
      <c r="P48" s="44"/>
      <c r="Q48" s="44"/>
      <c r="R48" s="44"/>
      <c r="S48" s="44"/>
      <c r="T48" s="45"/>
      <c r="U48" s="45"/>
      <c r="V48" s="45"/>
      <c r="W48" s="45"/>
      <c r="X48" s="45"/>
      <c r="Y48" s="45"/>
      <c r="Z48" s="46"/>
      <c r="AA48" s="46"/>
      <c r="AB48" s="47"/>
      <c r="AC48" s="47"/>
      <c r="AD48" s="48"/>
      <c r="AE48" s="48"/>
    </row>
    <row r="49" spans="1:31" ht="18.75" customHeight="1" x14ac:dyDescent="0.25">
      <c r="A49" s="43"/>
      <c r="B49" s="32"/>
      <c r="C49" s="32"/>
      <c r="D49" s="32"/>
      <c r="E49" s="32"/>
      <c r="F49" s="32"/>
      <c r="G49" s="32"/>
      <c r="H49" s="32"/>
      <c r="I49" s="32"/>
      <c r="J49" s="32"/>
      <c r="K49" s="32"/>
      <c r="L49" s="32"/>
      <c r="M49" s="44"/>
      <c r="N49" s="44"/>
      <c r="O49" s="44"/>
      <c r="P49" s="44"/>
      <c r="Q49" s="44"/>
      <c r="R49" s="44"/>
      <c r="S49" s="44"/>
      <c r="T49" s="45"/>
      <c r="U49" s="45"/>
      <c r="V49" s="45"/>
      <c r="W49" s="45"/>
      <c r="X49" s="45"/>
      <c r="Y49" s="45"/>
      <c r="Z49" s="46"/>
      <c r="AA49" s="46"/>
      <c r="AB49" s="47"/>
      <c r="AC49" s="47"/>
      <c r="AD49" s="48"/>
      <c r="AE49" s="48"/>
    </row>
    <row r="50" spans="1:31" ht="18.75" customHeight="1" x14ac:dyDescent="0.25">
      <c r="A50" s="43"/>
      <c r="B50" s="32"/>
      <c r="C50" s="32"/>
      <c r="D50" s="32"/>
      <c r="E50" s="32"/>
      <c r="F50" s="32"/>
      <c r="G50" s="32"/>
      <c r="H50" s="32"/>
      <c r="I50" s="32"/>
      <c r="J50" s="32"/>
      <c r="K50" s="32"/>
      <c r="L50" s="32"/>
      <c r="M50" s="44"/>
      <c r="N50" s="44"/>
      <c r="O50" s="44"/>
      <c r="P50" s="44"/>
      <c r="Q50" s="44"/>
      <c r="R50" s="44"/>
      <c r="S50" s="44"/>
      <c r="T50" s="45"/>
      <c r="U50" s="45"/>
      <c r="V50" s="45"/>
      <c r="W50" s="45"/>
      <c r="X50" s="45"/>
      <c r="Y50" s="45"/>
      <c r="Z50" s="46"/>
      <c r="AA50" s="46"/>
      <c r="AB50" s="47"/>
      <c r="AC50" s="47"/>
      <c r="AD50" s="48"/>
      <c r="AE50" s="48"/>
    </row>
    <row r="51" spans="1:31" ht="18.75" customHeight="1" x14ac:dyDescent="0.25">
      <c r="A51" s="43"/>
      <c r="B51" s="32"/>
      <c r="C51" s="32"/>
      <c r="D51" s="32"/>
      <c r="E51" s="32"/>
      <c r="F51" s="32"/>
      <c r="G51" s="32"/>
      <c r="H51" s="32"/>
      <c r="I51" s="32"/>
      <c r="J51" s="32"/>
      <c r="K51" s="32"/>
      <c r="L51" s="32"/>
      <c r="M51" s="44"/>
      <c r="N51" s="44"/>
      <c r="O51" s="44"/>
      <c r="P51" s="44"/>
      <c r="Q51" s="44"/>
      <c r="R51" s="44"/>
      <c r="S51" s="44"/>
      <c r="T51" s="45"/>
      <c r="U51" s="45"/>
      <c r="V51" s="45"/>
      <c r="W51" s="45"/>
      <c r="X51" s="45"/>
      <c r="Y51" s="45"/>
      <c r="Z51" s="46"/>
      <c r="AA51" s="46"/>
      <c r="AB51" s="47"/>
      <c r="AC51" s="47"/>
      <c r="AD51" s="48"/>
      <c r="AE51" s="48"/>
    </row>
    <row r="52" spans="1:31" ht="18.75" customHeight="1" x14ac:dyDescent="0.25">
      <c r="A52" s="43"/>
      <c r="B52" s="32"/>
      <c r="C52" s="32"/>
      <c r="D52" s="32"/>
      <c r="E52" s="32"/>
      <c r="F52" s="32"/>
      <c r="G52" s="32"/>
      <c r="H52" s="32"/>
      <c r="I52" s="32"/>
      <c r="J52" s="32"/>
      <c r="K52" s="32"/>
      <c r="L52" s="32"/>
      <c r="M52" s="44"/>
      <c r="N52" s="44"/>
      <c r="O52" s="44"/>
      <c r="P52" s="44"/>
      <c r="Q52" s="44"/>
      <c r="R52" s="44"/>
      <c r="S52" s="44"/>
      <c r="T52" s="45"/>
      <c r="U52" s="45"/>
      <c r="V52" s="45"/>
      <c r="W52" s="45"/>
      <c r="X52" s="45"/>
      <c r="Y52" s="45"/>
      <c r="Z52" s="46"/>
      <c r="AA52" s="46"/>
      <c r="AB52" s="47"/>
      <c r="AC52" s="47"/>
      <c r="AD52" s="48"/>
      <c r="AE52" s="48"/>
    </row>
    <row r="53" spans="1:31" ht="18.75" customHeight="1" x14ac:dyDescent="0.25">
      <c r="A53" s="43"/>
      <c r="B53" s="32"/>
      <c r="C53" s="32"/>
      <c r="D53" s="32"/>
      <c r="E53" s="32"/>
      <c r="F53" s="32"/>
      <c r="G53" s="32"/>
      <c r="H53" s="32"/>
      <c r="I53" s="32"/>
      <c r="J53" s="32"/>
      <c r="K53" s="32"/>
      <c r="L53" s="32"/>
      <c r="M53" s="44"/>
      <c r="N53" s="44"/>
      <c r="O53" s="44"/>
      <c r="P53" s="44"/>
      <c r="Q53" s="44"/>
      <c r="R53" s="44"/>
      <c r="S53" s="44"/>
      <c r="T53" s="45"/>
      <c r="U53" s="45"/>
      <c r="V53" s="45"/>
      <c r="W53" s="45"/>
      <c r="X53" s="45"/>
      <c r="Y53" s="45"/>
      <c r="Z53" s="46"/>
      <c r="AA53" s="46"/>
      <c r="AB53" s="47"/>
      <c r="AC53" s="47"/>
      <c r="AD53" s="48"/>
      <c r="AE53" s="48"/>
    </row>
    <row r="54" spans="1:31" ht="18.75" customHeight="1" x14ac:dyDescent="0.25">
      <c r="A54" s="43"/>
      <c r="B54" s="32"/>
      <c r="C54" s="32"/>
      <c r="D54" s="32"/>
      <c r="E54" s="32"/>
      <c r="F54" s="32"/>
      <c r="G54" s="32"/>
      <c r="H54" s="32"/>
      <c r="I54" s="32"/>
      <c r="J54" s="32"/>
      <c r="K54" s="32"/>
      <c r="L54" s="32"/>
      <c r="M54" s="44"/>
      <c r="N54" s="44"/>
      <c r="O54" s="44"/>
      <c r="P54" s="44"/>
      <c r="Q54" s="44"/>
      <c r="R54" s="44"/>
      <c r="S54" s="44"/>
      <c r="T54" s="45"/>
      <c r="U54" s="45"/>
      <c r="V54" s="45"/>
      <c r="W54" s="45"/>
      <c r="X54" s="45"/>
      <c r="Y54" s="45"/>
      <c r="Z54" s="46"/>
      <c r="AA54" s="46"/>
      <c r="AB54" s="47"/>
      <c r="AC54" s="47"/>
      <c r="AD54" s="48"/>
      <c r="AE54" s="48"/>
    </row>
    <row r="55" spans="1:31" ht="18.75" customHeight="1" x14ac:dyDescent="0.25">
      <c r="A55" s="43"/>
      <c r="B55" s="32"/>
      <c r="C55" s="32"/>
      <c r="D55" s="32"/>
      <c r="E55" s="32"/>
      <c r="F55" s="32"/>
      <c r="G55" s="32"/>
      <c r="H55" s="32"/>
      <c r="I55" s="32"/>
      <c r="J55" s="32"/>
      <c r="K55" s="32"/>
      <c r="L55" s="32"/>
      <c r="M55" s="44"/>
      <c r="N55" s="44"/>
      <c r="O55" s="44"/>
      <c r="P55" s="44"/>
      <c r="Q55" s="44"/>
      <c r="R55" s="44"/>
      <c r="S55" s="44"/>
      <c r="T55" s="45"/>
      <c r="U55" s="45"/>
      <c r="V55" s="45"/>
      <c r="W55" s="45"/>
      <c r="X55" s="45"/>
      <c r="Y55" s="45"/>
      <c r="Z55" s="46"/>
      <c r="AA55" s="46"/>
      <c r="AB55" s="47"/>
      <c r="AC55" s="47"/>
      <c r="AD55" s="48"/>
      <c r="AE55" s="48"/>
    </row>
    <row r="56" spans="1:31" ht="16.5" customHeight="1" x14ac:dyDescent="0.25">
      <c r="A56" s="43"/>
      <c r="B56" s="32"/>
      <c r="C56" s="32"/>
      <c r="D56" s="32"/>
      <c r="E56" s="32"/>
      <c r="F56" s="32"/>
      <c r="G56" s="32"/>
      <c r="H56" s="32"/>
      <c r="I56" s="32"/>
      <c r="J56" s="32"/>
      <c r="K56" s="32"/>
      <c r="L56" s="32"/>
      <c r="M56" s="44"/>
      <c r="N56" s="44"/>
      <c r="O56" s="44"/>
      <c r="P56" s="44"/>
      <c r="Q56" s="44"/>
      <c r="R56" s="44"/>
      <c r="S56" s="44"/>
      <c r="T56" s="45"/>
      <c r="U56" s="45"/>
      <c r="V56" s="45"/>
      <c r="W56" s="45"/>
      <c r="X56" s="45"/>
      <c r="Y56" s="45"/>
      <c r="Z56" s="46"/>
      <c r="AA56" s="46"/>
      <c r="AB56" s="47"/>
      <c r="AC56" s="47"/>
      <c r="AD56" s="48"/>
      <c r="AE56" s="48"/>
    </row>
    <row r="57" spans="1:31" ht="16.5" customHeight="1" x14ac:dyDescent="0.25">
      <c r="A57" s="43"/>
      <c r="B57" s="32"/>
      <c r="C57" s="32"/>
      <c r="D57" s="32"/>
      <c r="E57" s="32"/>
      <c r="F57" s="32"/>
      <c r="G57" s="32"/>
      <c r="H57" s="32"/>
      <c r="I57" s="32"/>
      <c r="J57" s="32"/>
      <c r="K57" s="32"/>
      <c r="L57" s="32"/>
      <c r="M57" s="44"/>
      <c r="N57" s="44"/>
      <c r="O57" s="44"/>
      <c r="P57" s="44"/>
      <c r="Q57" s="44"/>
      <c r="R57" s="44"/>
      <c r="S57" s="44"/>
      <c r="T57" s="45"/>
      <c r="U57" s="45"/>
      <c r="V57" s="45"/>
      <c r="W57" s="45"/>
      <c r="X57" s="45"/>
      <c r="Y57" s="45"/>
      <c r="Z57" s="46"/>
      <c r="AA57" s="46"/>
      <c r="AB57" s="47"/>
      <c r="AC57" s="47"/>
      <c r="AD57" s="48"/>
      <c r="AE57" s="48"/>
    </row>
    <row r="58" spans="1:31" ht="16.5" customHeight="1" x14ac:dyDescent="0.25">
      <c r="A58" s="43"/>
      <c r="B58" s="32"/>
      <c r="C58" s="32"/>
      <c r="D58" s="32"/>
      <c r="E58" s="32"/>
      <c r="F58" s="32"/>
      <c r="G58" s="32"/>
      <c r="H58" s="32"/>
      <c r="I58" s="32"/>
      <c r="J58" s="32"/>
      <c r="K58" s="32"/>
      <c r="L58" s="32"/>
      <c r="M58" s="44"/>
      <c r="N58" s="44"/>
      <c r="O58" s="44"/>
      <c r="P58" s="44"/>
      <c r="Q58" s="44"/>
      <c r="R58" s="44"/>
      <c r="S58" s="44"/>
      <c r="T58" s="45"/>
      <c r="U58" s="45"/>
      <c r="V58" s="45"/>
      <c r="W58" s="45"/>
      <c r="X58" s="45"/>
      <c r="Y58" s="45"/>
      <c r="Z58" s="46"/>
      <c r="AA58" s="46"/>
      <c r="AB58" s="47"/>
      <c r="AC58" s="47"/>
      <c r="AD58" s="48"/>
      <c r="AE58" s="48"/>
    </row>
    <row r="59" spans="1:31" ht="16.5" customHeight="1" x14ac:dyDescent="0.25">
      <c r="A59" s="43"/>
      <c r="B59" s="32"/>
      <c r="C59" s="32"/>
      <c r="D59" s="32"/>
      <c r="E59" s="32"/>
      <c r="F59" s="32"/>
      <c r="G59" s="32"/>
      <c r="H59" s="32"/>
      <c r="I59" s="32"/>
      <c r="J59" s="32"/>
      <c r="K59" s="32"/>
      <c r="L59" s="32"/>
      <c r="M59" s="44"/>
      <c r="N59" s="44"/>
      <c r="O59" s="44"/>
      <c r="P59" s="44"/>
      <c r="Q59" s="44"/>
      <c r="R59" s="44"/>
      <c r="S59" s="44"/>
      <c r="T59" s="45"/>
      <c r="U59" s="45"/>
      <c r="V59" s="45"/>
      <c r="W59" s="45"/>
      <c r="X59" s="45"/>
      <c r="Y59" s="45"/>
      <c r="Z59" s="46"/>
      <c r="AA59" s="46"/>
      <c r="AB59" s="47"/>
      <c r="AC59" s="47"/>
      <c r="AD59" s="48"/>
      <c r="AE59" s="48"/>
    </row>
    <row r="60" spans="1:31" ht="16.5" customHeight="1" x14ac:dyDescent="0.25">
      <c r="A60" s="43"/>
      <c r="B60" s="32"/>
      <c r="C60" s="32"/>
      <c r="D60" s="32"/>
      <c r="E60" s="32"/>
      <c r="F60" s="32"/>
      <c r="G60" s="32"/>
      <c r="H60" s="32"/>
      <c r="I60" s="32"/>
      <c r="J60" s="32"/>
      <c r="K60" s="32"/>
      <c r="L60" s="32"/>
      <c r="M60" s="44"/>
      <c r="N60" s="44"/>
      <c r="O60" s="44"/>
      <c r="P60" s="44"/>
      <c r="Q60" s="44"/>
      <c r="R60" s="44"/>
      <c r="S60" s="44"/>
      <c r="T60" s="45"/>
      <c r="U60" s="45"/>
      <c r="V60" s="45"/>
      <c r="W60" s="45"/>
      <c r="X60" s="45"/>
      <c r="Y60" s="45"/>
      <c r="Z60" s="46"/>
      <c r="AA60" s="46"/>
      <c r="AB60" s="47"/>
      <c r="AC60" s="47"/>
      <c r="AD60" s="48"/>
      <c r="AE60" s="48"/>
    </row>
    <row r="62" spans="1:31" ht="31.5" customHeight="1" x14ac:dyDescent="0.25">
      <c r="A62" s="53" t="s">
        <v>35</v>
      </c>
      <c r="C62" s="50"/>
      <c r="D62" s="50"/>
      <c r="E62" s="50"/>
      <c r="F62" s="50"/>
      <c r="G62" s="50"/>
      <c r="H62" s="50"/>
      <c r="I62" s="50"/>
      <c r="J62" s="50"/>
      <c r="K62" s="50"/>
      <c r="L62" s="50"/>
      <c r="M62" s="50"/>
      <c r="N62" s="50"/>
    </row>
    <row r="63" spans="1:31" ht="51.75" customHeight="1" x14ac:dyDescent="0.25">
      <c r="A63" s="60" t="s">
        <v>47</v>
      </c>
      <c r="B63" s="60"/>
      <c r="C63" s="60"/>
      <c r="D63" s="60"/>
      <c r="E63" s="60"/>
      <c r="F63" s="60"/>
      <c r="G63" s="60"/>
      <c r="H63" s="60"/>
      <c r="I63" s="60"/>
      <c r="J63" s="60"/>
      <c r="K63" s="60"/>
      <c r="L63" s="60"/>
      <c r="M63" s="60"/>
      <c r="N63" s="60"/>
      <c r="O63" s="60"/>
      <c r="P63" s="60"/>
      <c r="Q63" s="60"/>
      <c r="R63" s="60"/>
      <c r="S63" s="60"/>
      <c r="T63" s="60"/>
      <c r="U63" s="60"/>
      <c r="V63" s="60"/>
      <c r="W63" s="59"/>
    </row>
    <row r="64" spans="1:31" x14ac:dyDescent="0.25">
      <c r="A64" s="58" t="s">
        <v>48</v>
      </c>
      <c r="B64" s="58"/>
      <c r="C64" s="58"/>
      <c r="D64" s="58"/>
      <c r="E64" s="58"/>
      <c r="F64" s="58"/>
      <c r="G64" s="58"/>
      <c r="H64" s="58"/>
      <c r="I64" s="58"/>
      <c r="J64" s="58"/>
      <c r="K64" s="58"/>
      <c r="L64" s="58"/>
      <c r="M64" s="58"/>
      <c r="N64" s="58"/>
      <c r="O64" s="58"/>
      <c r="P64" s="58"/>
      <c r="Q64" s="58"/>
      <c r="R64" s="58"/>
      <c r="S64" s="58"/>
      <c r="T64" s="58"/>
      <c r="U64" s="58"/>
      <c r="V64" s="58"/>
    </row>
    <row r="65" spans="1:22" ht="102" customHeight="1" x14ac:dyDescent="0.25">
      <c r="A65" s="60" t="s">
        <v>49</v>
      </c>
      <c r="B65" s="60"/>
      <c r="C65" s="60"/>
      <c r="D65" s="60"/>
      <c r="E65" s="60"/>
      <c r="F65" s="60"/>
      <c r="G65" s="60"/>
      <c r="H65" s="60"/>
      <c r="I65" s="60"/>
      <c r="J65" s="60"/>
      <c r="K65" s="60"/>
      <c r="L65" s="60"/>
      <c r="M65" s="60"/>
      <c r="N65" s="60"/>
      <c r="O65" s="60"/>
      <c r="P65" s="60"/>
      <c r="Q65" s="60"/>
      <c r="R65" s="60"/>
      <c r="S65" s="60"/>
      <c r="T65" s="60"/>
      <c r="U65" s="60"/>
      <c r="V65" s="60"/>
    </row>
    <row r="66" spans="1:22" x14ac:dyDescent="0.25">
      <c r="A66" s="58" t="s">
        <v>50</v>
      </c>
      <c r="B66" s="58"/>
      <c r="C66" s="58"/>
      <c r="D66" s="58"/>
      <c r="E66" s="58"/>
      <c r="F66" s="58"/>
      <c r="G66" s="58"/>
      <c r="H66" s="58"/>
      <c r="I66" s="58"/>
      <c r="J66" s="58"/>
      <c r="K66" s="58"/>
      <c r="L66" s="58"/>
      <c r="M66" s="58"/>
      <c r="N66" s="58"/>
      <c r="O66" s="58"/>
      <c r="P66" s="58"/>
      <c r="Q66" s="58"/>
      <c r="R66" s="58"/>
      <c r="S66" s="58"/>
      <c r="T66" s="58"/>
      <c r="U66" s="58"/>
      <c r="V66" s="58"/>
    </row>
    <row r="67" spans="1:22" x14ac:dyDescent="0.25">
      <c r="A67" s="58" t="s">
        <v>51</v>
      </c>
      <c r="B67" s="58"/>
      <c r="C67" s="58"/>
      <c r="D67" s="58"/>
      <c r="E67" s="58"/>
      <c r="F67" s="58"/>
      <c r="G67" s="58"/>
      <c r="H67" s="58"/>
      <c r="I67" s="58"/>
      <c r="J67" s="58"/>
      <c r="K67" s="58"/>
      <c r="L67" s="58"/>
      <c r="M67" s="58"/>
      <c r="N67" s="58"/>
      <c r="O67" s="58"/>
      <c r="P67" s="58"/>
      <c r="Q67" s="58"/>
      <c r="R67" s="58"/>
      <c r="S67" s="58"/>
      <c r="T67" s="58"/>
      <c r="U67" s="58"/>
      <c r="V67" s="58"/>
    </row>
    <row r="68" spans="1:22" ht="42" customHeight="1" x14ac:dyDescent="0.25">
      <c r="A68" s="60" t="s">
        <v>52</v>
      </c>
      <c r="B68" s="60"/>
      <c r="C68" s="60"/>
      <c r="D68" s="60"/>
      <c r="E68" s="60"/>
      <c r="F68" s="60"/>
      <c r="G68" s="60"/>
      <c r="H68" s="60"/>
      <c r="I68" s="60"/>
      <c r="J68" s="60"/>
      <c r="K68" s="60"/>
      <c r="L68" s="60"/>
      <c r="M68" s="60"/>
      <c r="N68" s="60"/>
      <c r="O68" s="60"/>
      <c r="P68" s="60"/>
      <c r="Q68" s="60"/>
      <c r="R68" s="60"/>
      <c r="S68" s="60"/>
      <c r="T68" s="60"/>
      <c r="U68" s="60"/>
      <c r="V68" s="60"/>
    </row>
    <row r="69" spans="1:22" x14ac:dyDescent="0.25">
      <c r="A69" s="58" t="s">
        <v>53</v>
      </c>
      <c r="B69" s="58"/>
      <c r="C69" s="58"/>
      <c r="D69" s="58"/>
      <c r="E69" s="58"/>
      <c r="F69" s="58"/>
      <c r="G69" s="58"/>
      <c r="H69" s="58"/>
      <c r="I69" s="58"/>
      <c r="J69" s="58"/>
      <c r="K69" s="58"/>
      <c r="L69" s="58"/>
      <c r="M69" s="58"/>
      <c r="N69" s="58"/>
      <c r="O69" s="58"/>
      <c r="P69" s="58"/>
      <c r="Q69" s="58"/>
      <c r="R69" s="58"/>
      <c r="S69" s="58"/>
      <c r="T69" s="58"/>
      <c r="U69" s="58"/>
      <c r="V69" s="58"/>
    </row>
    <row r="70" spans="1:22" x14ac:dyDescent="0.25">
      <c r="A70" s="58" t="s">
        <v>54</v>
      </c>
      <c r="B70" s="58"/>
      <c r="C70" s="58"/>
      <c r="D70" s="58"/>
      <c r="E70" s="58"/>
      <c r="F70" s="58"/>
      <c r="G70" s="58"/>
      <c r="H70" s="58"/>
      <c r="I70" s="58"/>
      <c r="J70" s="58"/>
      <c r="K70" s="58"/>
      <c r="L70" s="58"/>
      <c r="M70" s="58"/>
      <c r="N70" s="58"/>
      <c r="O70" s="58"/>
      <c r="P70" s="58"/>
      <c r="Q70" s="58"/>
      <c r="R70" s="58"/>
      <c r="S70" s="58"/>
      <c r="T70" s="58"/>
      <c r="U70" s="58"/>
      <c r="V70" s="58"/>
    </row>
    <row r="71" spans="1:22" x14ac:dyDescent="0.25">
      <c r="A71" s="58" t="s">
        <v>55</v>
      </c>
      <c r="B71" s="58"/>
      <c r="C71" s="58"/>
      <c r="D71" s="58"/>
      <c r="E71" s="58"/>
      <c r="F71" s="58"/>
      <c r="G71" s="58"/>
      <c r="H71" s="58"/>
      <c r="I71" s="58"/>
      <c r="J71" s="58"/>
      <c r="K71" s="58"/>
      <c r="L71" s="58"/>
      <c r="M71" s="58"/>
      <c r="N71" s="58"/>
      <c r="O71" s="58"/>
      <c r="P71" s="58"/>
      <c r="Q71" s="58"/>
      <c r="R71" s="58"/>
      <c r="S71" s="58"/>
      <c r="T71" s="58"/>
      <c r="U71" s="58"/>
      <c r="V71" s="58"/>
    </row>
    <row r="72" spans="1:22" x14ac:dyDescent="0.25">
      <c r="A72" s="58" t="s">
        <v>56</v>
      </c>
      <c r="B72" s="58"/>
      <c r="C72" s="58"/>
      <c r="D72" s="58"/>
      <c r="E72" s="58"/>
      <c r="F72" s="58"/>
      <c r="G72" s="58"/>
      <c r="H72" s="58"/>
      <c r="I72" s="58"/>
      <c r="J72" s="58"/>
      <c r="K72" s="58"/>
      <c r="L72" s="58"/>
      <c r="M72" s="58"/>
      <c r="N72" s="58"/>
      <c r="O72" s="58"/>
      <c r="P72" s="58"/>
      <c r="Q72" s="58"/>
      <c r="R72" s="58"/>
      <c r="S72" s="58"/>
      <c r="T72" s="58"/>
      <c r="U72" s="58"/>
      <c r="V72" s="58"/>
    </row>
    <row r="73" spans="1:22" x14ac:dyDescent="0.25">
      <c r="A73" s="58" t="s">
        <v>57</v>
      </c>
      <c r="B73" s="58"/>
      <c r="C73" s="58"/>
      <c r="D73" s="58"/>
      <c r="E73" s="58"/>
      <c r="F73" s="58"/>
      <c r="G73" s="58"/>
      <c r="H73" s="58"/>
      <c r="I73" s="58"/>
      <c r="J73" s="58"/>
      <c r="K73" s="58"/>
      <c r="L73" s="58"/>
      <c r="M73" s="58"/>
      <c r="N73" s="58"/>
      <c r="O73" s="58"/>
      <c r="P73" s="58"/>
      <c r="Q73" s="58"/>
      <c r="R73" s="58"/>
      <c r="S73" s="58"/>
      <c r="T73" s="58"/>
      <c r="U73" s="58"/>
      <c r="V73" s="58"/>
    </row>
    <row r="74" spans="1:22" x14ac:dyDescent="0.25">
      <c r="A74" s="58" t="s">
        <v>58</v>
      </c>
      <c r="B74" s="58"/>
      <c r="C74" s="58"/>
      <c r="D74" s="58"/>
      <c r="E74" s="58"/>
      <c r="F74" s="58"/>
      <c r="G74" s="58"/>
      <c r="H74" s="58"/>
      <c r="I74" s="58"/>
      <c r="J74" s="58"/>
      <c r="K74" s="58"/>
      <c r="L74" s="58"/>
      <c r="M74" s="58"/>
      <c r="N74" s="58"/>
      <c r="O74" s="58"/>
      <c r="P74" s="58"/>
      <c r="Q74" s="58"/>
      <c r="R74" s="58"/>
      <c r="S74" s="58"/>
      <c r="T74" s="58"/>
      <c r="U74" s="58"/>
      <c r="V74" s="58"/>
    </row>
    <row r="75" spans="1:22" x14ac:dyDescent="0.25">
      <c r="A75" s="58" t="s">
        <v>59</v>
      </c>
      <c r="B75" s="58"/>
      <c r="C75" s="58"/>
      <c r="D75" s="58"/>
      <c r="E75" s="58"/>
      <c r="F75" s="58"/>
      <c r="G75" s="58"/>
      <c r="H75" s="58"/>
      <c r="I75" s="58"/>
      <c r="J75" s="58"/>
      <c r="K75" s="58"/>
      <c r="L75" s="58"/>
      <c r="M75" s="58"/>
      <c r="N75" s="58"/>
      <c r="O75" s="58"/>
      <c r="P75" s="58"/>
      <c r="Q75" s="58"/>
      <c r="R75" s="58"/>
      <c r="S75" s="58"/>
      <c r="T75" s="58"/>
      <c r="U75" s="58"/>
      <c r="V75" s="58"/>
    </row>
  </sheetData>
  <sheetProtection sheet="1" objects="1" scenarios="1"/>
  <mergeCells count="24">
    <mergeCell ref="A29:L29"/>
    <mergeCell ref="A63:V63"/>
    <mergeCell ref="A65:V65"/>
    <mergeCell ref="A26:L26"/>
    <mergeCell ref="A22:L22"/>
    <mergeCell ref="A23:L23"/>
    <mergeCell ref="A24:L24"/>
    <mergeCell ref="A28:L28"/>
    <mergeCell ref="A68:V68"/>
    <mergeCell ref="Z19:AA20"/>
    <mergeCell ref="AB19:AE20"/>
    <mergeCell ref="A3:AE3"/>
    <mergeCell ref="A5:AE5"/>
    <mergeCell ref="A6:AE6"/>
    <mergeCell ref="A7:AE7"/>
    <mergeCell ref="A11:C11"/>
    <mergeCell ref="A12:C12"/>
    <mergeCell ref="M19:R20"/>
    <mergeCell ref="T19:Y20"/>
    <mergeCell ref="B31:L31"/>
    <mergeCell ref="A27:L27"/>
    <mergeCell ref="A13:C13"/>
    <mergeCell ref="A19:L21"/>
    <mergeCell ref="A25:L25"/>
  </mergeCells>
  <printOptions horizontalCentered="1"/>
  <pageMargins left="0.19685039370078741" right="0.19685039370078741" top="0.19685039370078741" bottom="0.19685039370078741" header="0.31496062992125984" footer="0.31496062992125984"/>
  <pageSetup paperSize="9" scale="3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Universidad de Jaén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UJA</dc:creator>
  <cp:lastModifiedBy>UJA</cp:lastModifiedBy>
  <cp:lastPrinted>2022-02-04T08:43:32Z</cp:lastPrinted>
  <dcterms:created xsi:type="dcterms:W3CDTF">2015-02-16T08:32:14Z</dcterms:created>
  <dcterms:modified xsi:type="dcterms:W3CDTF">2026-09-07T10:49:57Z</dcterms:modified>
</cp:coreProperties>
</file>