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docencia y movilidad\Centros\"/>
    </mc:Choice>
  </mc:AlternateContent>
  <bookViews>
    <workbookView xWindow="0" yWindow="0" windowWidth="28800" windowHeight="12990" activeTab="1"/>
  </bookViews>
  <sheets>
    <sheet name="DOCENCIA" sheetId="1" r:id="rId1"/>
    <sheet name="Grado Org.Industrial" sheetId="6" r:id="rId2"/>
    <sheet name="Grado ing. electrica" sheetId="7" r:id="rId3"/>
    <sheet name="Grado ing. electrónica industri" sheetId="8" r:id="rId4"/>
    <sheet name="Grado ing. geomát. topografia" sheetId="9" r:id="rId5"/>
    <sheet name="Grado informática" sheetId="10" r:id="rId6"/>
    <sheet name="Grado ing. mecánica" sheetId="11" r:id="rId7"/>
    <sheet name="Dob Grado Elec.+Electro." sheetId="16" r:id="rId8"/>
    <sheet name="Dob Grado Elec+Mec" sheetId="18" r:id="rId9"/>
    <sheet name="Dob Grado Mec+Org.Ind" sheetId="17" r:id="rId10"/>
    <sheet name="Dob Grado Mec+Elec.Ind" sheetId="19" r:id="rId11"/>
    <sheet name="Máster en ing. industrial" sheetId="12" r:id="rId12"/>
    <sheet name="Máster en Ing. informática" sheetId="13" r:id="rId13"/>
    <sheet name="Máster en Ing. Mecatrónica" sheetId="21" r:id="rId14"/>
    <sheet name="Máster en Seguridad Informática" sheetId="22" r:id="rId15"/>
    <sheet name="Dob.Master Ing.Inf." sheetId="20" r:id="rId16"/>
  </sheets>
  <calcPr calcId="162913"/>
</workbook>
</file>

<file path=xl/calcChain.xml><?xml version="1.0" encoding="utf-8"?>
<calcChain xmlns="http://schemas.openxmlformats.org/spreadsheetml/2006/main">
  <c r="J6" i="22" l="1"/>
  <c r="J7" i="22"/>
  <c r="J8" i="22"/>
  <c r="J9" i="22"/>
  <c r="J5" i="22"/>
  <c r="E6" i="22"/>
  <c r="E7" i="22"/>
  <c r="E8" i="22"/>
  <c r="E9" i="22"/>
  <c r="E5" i="22"/>
  <c r="D9" i="22"/>
  <c r="D8" i="22"/>
  <c r="D7" i="22"/>
  <c r="D6" i="22"/>
  <c r="D5" i="22"/>
  <c r="J6" i="21"/>
  <c r="J7" i="21"/>
  <c r="J8" i="21"/>
  <c r="J9" i="21"/>
  <c r="J10" i="21"/>
  <c r="J11" i="21"/>
  <c r="J5" i="21"/>
  <c r="E6" i="21"/>
  <c r="E7" i="21"/>
  <c r="E8" i="21"/>
  <c r="E9" i="21"/>
  <c r="E10" i="21"/>
  <c r="E11" i="21"/>
  <c r="E5" i="21"/>
  <c r="D11" i="21"/>
  <c r="D10" i="21"/>
  <c r="D9" i="21"/>
  <c r="D8" i="21"/>
  <c r="D7" i="21"/>
  <c r="D6" i="21"/>
  <c r="D5" i="21"/>
  <c r="J6" i="20"/>
  <c r="J7" i="20"/>
  <c r="J8" i="20"/>
  <c r="J9" i="20"/>
  <c r="J10" i="20"/>
  <c r="J11" i="20"/>
  <c r="J12" i="20"/>
  <c r="J13" i="20"/>
  <c r="J14" i="20"/>
  <c r="J5" i="20"/>
  <c r="E6" i="20"/>
  <c r="E7" i="20"/>
  <c r="E8" i="20"/>
  <c r="E9" i="20"/>
  <c r="E10" i="20"/>
  <c r="E11" i="20"/>
  <c r="E12" i="20"/>
  <c r="E13" i="20"/>
  <c r="E14" i="20"/>
  <c r="E5" i="20"/>
  <c r="D6" i="20"/>
  <c r="D7" i="20"/>
  <c r="D8" i="20"/>
  <c r="D9" i="20"/>
  <c r="D10" i="20"/>
  <c r="D11" i="20"/>
  <c r="D12" i="20"/>
  <c r="D13" i="20"/>
  <c r="D14" i="20"/>
  <c r="J6" i="13"/>
  <c r="J7" i="13"/>
  <c r="J8" i="13"/>
  <c r="J9" i="13"/>
  <c r="J10" i="13"/>
  <c r="J11" i="13"/>
  <c r="J12" i="13"/>
  <c r="J13" i="13"/>
  <c r="J14" i="13"/>
  <c r="J5" i="13"/>
  <c r="D14" i="13"/>
  <c r="E6" i="13"/>
  <c r="E7" i="13"/>
  <c r="E8" i="13"/>
  <c r="E9" i="13"/>
  <c r="E10" i="13"/>
  <c r="E11" i="13"/>
  <c r="E12" i="13"/>
  <c r="E13" i="13"/>
  <c r="E14" i="13"/>
  <c r="E5" i="13"/>
  <c r="J6" i="12"/>
  <c r="J7" i="12"/>
  <c r="J8" i="12"/>
  <c r="J9" i="12"/>
  <c r="J10" i="12"/>
  <c r="J11" i="12"/>
  <c r="J12" i="12"/>
  <c r="J13" i="12"/>
  <c r="J14" i="12"/>
  <c r="J15" i="12"/>
  <c r="J5" i="12"/>
  <c r="D15" i="12"/>
  <c r="E6" i="12"/>
  <c r="E7" i="12"/>
  <c r="E8" i="12"/>
  <c r="E9" i="12"/>
  <c r="E10" i="12"/>
  <c r="E11" i="12"/>
  <c r="E12" i="12"/>
  <c r="E13" i="12"/>
  <c r="E14" i="12"/>
  <c r="E15" i="12"/>
  <c r="E5" i="12"/>
  <c r="J6" i="19"/>
  <c r="J7" i="19"/>
  <c r="J8" i="19"/>
  <c r="J9" i="19"/>
  <c r="J10" i="19"/>
  <c r="J11" i="19"/>
  <c r="J12" i="19"/>
  <c r="J13" i="19"/>
  <c r="J14" i="19"/>
  <c r="J5" i="19"/>
  <c r="D12" i="19"/>
  <c r="D13" i="19"/>
  <c r="D14" i="19"/>
  <c r="E6" i="19"/>
  <c r="E7" i="19"/>
  <c r="E8" i="19"/>
  <c r="E9" i="19"/>
  <c r="E10" i="19"/>
  <c r="E11" i="19"/>
  <c r="E12" i="19"/>
  <c r="E13" i="19"/>
  <c r="E14" i="19"/>
  <c r="E5" i="19"/>
  <c r="E5" i="16"/>
  <c r="J6" i="9"/>
  <c r="J7" i="9"/>
  <c r="J8" i="9"/>
  <c r="J9" i="9"/>
  <c r="J10" i="9"/>
  <c r="J11" i="9"/>
  <c r="J5" i="9"/>
  <c r="E6" i="9"/>
  <c r="E7" i="9"/>
  <c r="E8" i="9"/>
  <c r="E9" i="9"/>
  <c r="E10" i="9"/>
  <c r="E11" i="9"/>
  <c r="E5" i="9"/>
  <c r="E5" i="6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" i="1"/>
  <c r="C17" i="1"/>
  <c r="D5" i="20" l="1"/>
  <c r="D11" i="19"/>
  <c r="D10" i="19"/>
  <c r="D9" i="19"/>
  <c r="D8" i="19"/>
  <c r="D7" i="19"/>
  <c r="D6" i="19"/>
  <c r="D5" i="19"/>
  <c r="D15" i="17"/>
  <c r="E15" i="17"/>
  <c r="E6" i="17"/>
  <c r="E7" i="17"/>
  <c r="E8" i="17"/>
  <c r="E9" i="17"/>
  <c r="E10" i="17"/>
  <c r="E11" i="17"/>
  <c r="E12" i="17"/>
  <c r="E13" i="17"/>
  <c r="E14" i="17"/>
  <c r="E5" i="17"/>
  <c r="J15" i="17"/>
  <c r="J6" i="17"/>
  <c r="J7" i="17"/>
  <c r="J8" i="17"/>
  <c r="J9" i="17"/>
  <c r="J10" i="17"/>
  <c r="J11" i="17"/>
  <c r="J12" i="17"/>
  <c r="J13" i="17"/>
  <c r="J14" i="17"/>
  <c r="J5" i="17"/>
  <c r="J6" i="18"/>
  <c r="J7" i="18"/>
  <c r="J8" i="18"/>
  <c r="J9" i="18"/>
  <c r="J10" i="18"/>
  <c r="J11" i="18"/>
  <c r="J12" i="18"/>
  <c r="J13" i="18"/>
  <c r="J14" i="18"/>
  <c r="J5" i="18"/>
  <c r="J6" i="16"/>
  <c r="J7" i="16"/>
  <c r="J8" i="16"/>
  <c r="J9" i="16"/>
  <c r="J10" i="16"/>
  <c r="J11" i="16"/>
  <c r="J12" i="16"/>
  <c r="J13" i="16"/>
  <c r="J14" i="16"/>
  <c r="J5" i="16"/>
  <c r="E6" i="16"/>
  <c r="E7" i="16"/>
  <c r="E8" i="16"/>
  <c r="E9" i="16"/>
  <c r="E10" i="16"/>
  <c r="E11" i="16"/>
  <c r="E12" i="16"/>
  <c r="E13" i="16"/>
  <c r="E14" i="16"/>
  <c r="J6" i="11"/>
  <c r="J7" i="11"/>
  <c r="J8" i="11"/>
  <c r="J9" i="11"/>
  <c r="J10" i="11"/>
  <c r="J11" i="11"/>
  <c r="J12" i="11"/>
  <c r="J13" i="11"/>
  <c r="J14" i="11"/>
  <c r="J5" i="11"/>
  <c r="E6" i="11"/>
  <c r="E7" i="11"/>
  <c r="E8" i="11"/>
  <c r="E9" i="11"/>
  <c r="E10" i="11"/>
  <c r="E11" i="11"/>
  <c r="E12" i="11"/>
  <c r="E13" i="11"/>
  <c r="E14" i="11"/>
  <c r="E5" i="11"/>
  <c r="E6" i="10"/>
  <c r="E7" i="10"/>
  <c r="E8" i="10"/>
  <c r="E9" i="10"/>
  <c r="E10" i="10"/>
  <c r="E11" i="10"/>
  <c r="E12" i="10"/>
  <c r="E13" i="10"/>
  <c r="E14" i="10"/>
  <c r="E5" i="10"/>
  <c r="J6" i="10"/>
  <c r="J7" i="10"/>
  <c r="J8" i="10"/>
  <c r="J9" i="10"/>
  <c r="J10" i="10"/>
  <c r="J11" i="10"/>
  <c r="J12" i="10"/>
  <c r="J13" i="10"/>
  <c r="J14" i="10"/>
  <c r="J5" i="10"/>
  <c r="J6" i="8"/>
  <c r="J7" i="8"/>
  <c r="J8" i="8"/>
  <c r="J9" i="8"/>
  <c r="J10" i="8"/>
  <c r="J11" i="8"/>
  <c r="J12" i="8"/>
  <c r="J13" i="8"/>
  <c r="J14" i="8"/>
  <c r="J15" i="8"/>
  <c r="J16" i="8"/>
  <c r="J5" i="8"/>
  <c r="E6" i="8"/>
  <c r="E7" i="8"/>
  <c r="E8" i="8"/>
  <c r="E9" i="8"/>
  <c r="E10" i="8"/>
  <c r="E11" i="8"/>
  <c r="E12" i="8"/>
  <c r="E13" i="8"/>
  <c r="E14" i="8"/>
  <c r="E15" i="8"/>
  <c r="E16" i="8"/>
  <c r="E5" i="8"/>
  <c r="J6" i="7"/>
  <c r="J7" i="7"/>
  <c r="J8" i="7"/>
  <c r="J9" i="7"/>
  <c r="J10" i="7"/>
  <c r="J11" i="7"/>
  <c r="J12" i="7"/>
  <c r="J13" i="7"/>
  <c r="J14" i="7"/>
  <c r="J5" i="7"/>
  <c r="E6" i="7"/>
  <c r="E7" i="7"/>
  <c r="E8" i="7"/>
  <c r="E9" i="7"/>
  <c r="E10" i="7"/>
  <c r="E11" i="7"/>
  <c r="E12" i="7"/>
  <c r="E13" i="7"/>
  <c r="E14" i="7"/>
  <c r="E5" i="7"/>
  <c r="E6" i="6"/>
  <c r="E7" i="6"/>
  <c r="E8" i="6"/>
  <c r="E9" i="6"/>
  <c r="E10" i="6"/>
  <c r="E11" i="6"/>
  <c r="E12" i="6"/>
  <c r="E13" i="6"/>
  <c r="E14" i="6"/>
  <c r="E15" i="6"/>
  <c r="J6" i="6"/>
  <c r="J7" i="6"/>
  <c r="J8" i="6"/>
  <c r="J9" i="6"/>
  <c r="J10" i="6"/>
  <c r="J11" i="6"/>
  <c r="J12" i="6"/>
  <c r="J13" i="6"/>
  <c r="J14" i="6"/>
  <c r="J15" i="6"/>
  <c r="J5" i="6"/>
  <c r="E6" i="18" l="1"/>
  <c r="E7" i="18"/>
  <c r="E8" i="18"/>
  <c r="E9" i="18"/>
  <c r="E10" i="18"/>
  <c r="E11" i="18"/>
  <c r="E12" i="18"/>
  <c r="E13" i="18"/>
  <c r="E14" i="18"/>
  <c r="E5" i="18"/>
  <c r="D14" i="18"/>
  <c r="D13" i="18"/>
  <c r="D12" i="18"/>
  <c r="D11" i="18"/>
  <c r="D10" i="18"/>
  <c r="D9" i="18"/>
  <c r="D8" i="18"/>
  <c r="D7" i="18"/>
  <c r="D6" i="18"/>
  <c r="D5" i="18"/>
  <c r="D14" i="17"/>
  <c r="D13" i="17"/>
  <c r="D12" i="17"/>
  <c r="D11" i="17"/>
  <c r="D10" i="17"/>
  <c r="D9" i="17"/>
  <c r="D8" i="17"/>
  <c r="D7" i="17"/>
  <c r="D6" i="17"/>
  <c r="D5" i="17"/>
  <c r="D14" i="16"/>
  <c r="D13" i="16"/>
  <c r="D12" i="16"/>
  <c r="D11" i="16"/>
  <c r="D10" i="16"/>
  <c r="D9" i="16"/>
  <c r="D8" i="16"/>
  <c r="D7" i="16"/>
  <c r="D6" i="16"/>
  <c r="D5" i="16"/>
  <c r="D6" i="13"/>
  <c r="D7" i="13"/>
  <c r="D8" i="13"/>
  <c r="D9" i="13"/>
  <c r="D10" i="13"/>
  <c r="D11" i="13"/>
  <c r="D12" i="13"/>
  <c r="D13" i="13"/>
  <c r="D14" i="12"/>
  <c r="D14" i="10" l="1"/>
  <c r="D5" i="7" l="1"/>
  <c r="D5" i="6"/>
  <c r="D6" i="6" l="1"/>
  <c r="D7" i="6"/>
  <c r="D8" i="6"/>
  <c r="D9" i="6"/>
  <c r="D10" i="6"/>
  <c r="D11" i="6"/>
  <c r="D12" i="6"/>
  <c r="D13" i="6"/>
  <c r="D14" i="6"/>
  <c r="D15" i="6"/>
  <c r="D5" i="13"/>
  <c r="D13" i="12"/>
  <c r="D12" i="12"/>
  <c r="D11" i="12"/>
  <c r="D10" i="12"/>
  <c r="D9" i="12"/>
  <c r="D8" i="12"/>
  <c r="D7" i="12"/>
  <c r="D6" i="12"/>
  <c r="D5" i="12"/>
  <c r="D14" i="11" l="1"/>
  <c r="D13" i="11"/>
  <c r="D12" i="11"/>
  <c r="D11" i="11"/>
  <c r="D10" i="11"/>
  <c r="D9" i="11"/>
  <c r="D8" i="11"/>
  <c r="D7" i="11"/>
  <c r="D6" i="11"/>
  <c r="D5" i="11"/>
  <c r="D13" i="10" l="1"/>
  <c r="D12" i="10"/>
  <c r="D11" i="10"/>
  <c r="D10" i="10"/>
  <c r="D9" i="10"/>
  <c r="D8" i="10"/>
  <c r="D7" i="10"/>
  <c r="D6" i="10"/>
  <c r="D5" i="10"/>
  <c r="D11" i="9"/>
  <c r="D10" i="9"/>
  <c r="D9" i="9"/>
  <c r="D8" i="9"/>
  <c r="D7" i="9"/>
  <c r="D6" i="9"/>
  <c r="D5" i="9"/>
  <c r="D16" i="8"/>
  <c r="D15" i="8"/>
  <c r="D14" i="8"/>
  <c r="D13" i="8"/>
  <c r="D12" i="8"/>
  <c r="D11" i="8"/>
  <c r="D10" i="8"/>
  <c r="D9" i="8"/>
  <c r="D8" i="8"/>
  <c r="D7" i="8"/>
  <c r="D6" i="8"/>
  <c r="D5" i="8"/>
  <c r="D6" i="7"/>
  <c r="D7" i="7"/>
  <c r="D8" i="7"/>
  <c r="D9" i="7"/>
  <c r="D10" i="7"/>
  <c r="D11" i="7"/>
  <c r="D12" i="7"/>
  <c r="D13" i="7"/>
  <c r="D14" i="7"/>
</calcChain>
</file>

<file path=xl/sharedStrings.xml><?xml version="1.0" encoding="utf-8"?>
<sst xmlns="http://schemas.openxmlformats.org/spreadsheetml/2006/main" count="358" uniqueCount="52">
  <si>
    <t>Total general</t>
  </si>
  <si>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</si>
  <si>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</si>
  <si>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</si>
  <si>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</si>
  <si>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</si>
  <si>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PROFESOR CONTRATADO DOCTOR</t>
  </si>
  <si>
    <t>TITULAR DE UNIVERSIDAD</t>
  </si>
  <si>
    <t>PROFESOR ASOCIADO LABORAL</t>
  </si>
  <si>
    <t>TITULAR DE ESCUELA UNIVERSITARIA</t>
  </si>
  <si>
    <t>PROFESOR AYUDANTE DOCTOR</t>
  </si>
  <si>
    <t>PROFESOR COLABORADOR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</si>
  <si>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</si>
  <si>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</si>
  <si>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</si>
  <si>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</si>
  <si>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</si>
  <si>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</si>
  <si>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</si>
  <si>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</si>
  <si>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</si>
  <si>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</si>
  <si>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CATEDRATICO DE ESCUELA UNIVERSITARIA</t>
  </si>
  <si>
    <t>ESCUELA POLITÉCNICA SUPERIOR</t>
  </si>
  <si>
    <t>Grado en Ingeniería de organización industrial</t>
  </si>
  <si>
    <t>Grado en Ingeniería eléctrica</t>
  </si>
  <si>
    <t>Grado en Ingeniería electrónica industrial</t>
  </si>
  <si>
    <t>Grado en Ingeniería geomática y topográfica</t>
  </si>
  <si>
    <t>Grado en Ingeniería informática</t>
  </si>
  <si>
    <t>Grado en Ingeniería mecánica</t>
  </si>
  <si>
    <t>Máster en Ingeniería industrial</t>
  </si>
  <si>
    <t>Máster en Ingeniería informática</t>
  </si>
  <si>
    <t>Total ESCUELA POLITÉCNICA SUPERIOR</t>
  </si>
  <si>
    <t>PROFESOR SUSTITUTO INTERINO</t>
  </si>
  <si>
    <t>PROFESOR CONTRATADO DOCTOR TEMPORAL</t>
  </si>
  <si>
    <t>Grado en Ingeniería geomática y topografía</t>
  </si>
  <si>
    <t>Máster en ingenieria industrial</t>
  </si>
  <si>
    <t>CATEDRATICO DE UNIVERSIDAD</t>
  </si>
  <si>
    <t>PERSONAL INVESTIGADOR</t>
  </si>
  <si>
    <t>Doble Grado en Ingeniería eléctrica e Ingeniería electrónica industrial</t>
  </si>
  <si>
    <t>Doble Grado en Ingeniería eléctrica e Ingeniería mecánica</t>
  </si>
  <si>
    <t>Doble Grado en Ingeniería mecánica e Ingeniería de organización industrial</t>
  </si>
  <si>
    <t>Máster en ingenieria Informática</t>
  </si>
  <si>
    <t>Doble Grado en Ingeniería mecánica e Ingeniería electrónica industrial</t>
  </si>
  <si>
    <t>Doble Máster en Ingeniería informática y Seguridad informática</t>
  </si>
  <si>
    <t>Doble Grado en Ingeniería mecánica e Ingeniería de electrónica industrial</t>
  </si>
  <si>
    <t>Máster Univ. en Seguridad informática</t>
  </si>
  <si>
    <t>Máster Univ. en Ingeniería mecatrónica</t>
  </si>
  <si>
    <t>(1)Datos del Curso 2019/20</t>
  </si>
  <si>
    <t>(2)Año natural 2019</t>
  </si>
  <si>
    <t>Máster en Ingenieria Mecatrónica</t>
  </si>
  <si>
    <t>Máster en Seguridad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</si>
</sst>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NumberFormat="1" applyBorder="1"/>
    <xf numFmtId="0" fontId="0" fillId="0" borderId="0" xfId="0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164" fontId="0" fillId="0" borderId="1" xfId="1" applyNumberFormat="1" applyFont="1" applyBorder="1"/>
    <xf numFmtId="1" fontId="0" fillId="0" borderId="1" xfId="1" applyNumberFormat="1" applyFont="1" applyBorder="1"/>
    <xf numFmtId="0" fontId="0" fillId="0" borderId="1" xfId="0" applyNumberFormat="1" applyBorder="1"/>
    <xf numFmtId="0" fontId="0" fillId="0" borderId="0" xfId="0"/>
    <xf numFmtId="0" fontId="0" fillId="0" borderId="1" xfId="0" applyBorder="1"/>
    <xf numFmtId="10" fontId="0" fillId="0" borderId="1" xfId="1" applyNumberFormat="1" applyFont="1" applyBorder="1"/>
    <xf numFmtId="2" fontId="0" fillId="0" borderId="1" xfId="1" applyNumberFormat="1" applyFont="1" applyBorder="1"/>
    <xf numFmtId="2" fontId="0" fillId="0" borderId="1" xfId="0" applyNumberFormat="1" applyBorder="1"/>
    <xf numFmtId="10" fontId="0" fillId="0" borderId="1" xfId="0" applyNumberFormat="1" applyBorder="1"/>
    <xf numFmtId="0" fontId="6" fillId="0" borderId="0" xfId="0" applyFont="1"/>
    <xf numFmtId="0" fontId="0" fillId="0" borderId="3" xfId="0" applyBorder="1"/>
    <xf numFmtId="0" fontId="0" fillId="0" borderId="6" xfId="0" applyBorder="1"/>
    <xf numFmtId="0" fontId="0" fillId="0" borderId="5" xfId="0" applyBorder="1"/>
    <xf numFmtId="0" fontId="0" fillId="0" borderId="1" xfId="0" applyFill="1" applyBorder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1">
    <cellStyle name="Normal" xfId="0" builtinId="0"/>
    <cellStyle name="Normal 2" xfId="3"/>
    <cellStyle name="Normal 2 2" xfId="7"/>
    <cellStyle name="Normal 3" xfId="4"/>
    <cellStyle name="Normal 4" xfId="5"/>
    <cellStyle name="Normal 5" xfId="6"/>
    <cellStyle name="Normal 6" xfId="2"/>
    <cellStyle name="Normal 7" xfId="9"/>
    <cellStyle name="Porcentaje" xfId="1" builtinId="5"/>
    <cellStyle name="Porcentaje 2" xfId="8"/>
    <cellStyle name="Porcentaj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"/>
  <sheetViews>
    <sheetView topLeftCell="C1" workbookViewId="0">
      <selection activeCell="F20" sqref="F20"/>
    </sheetView>
  </sheetViews>
  <sheetFormatPr baseColWidth="10" defaultColWidth="13.5703125" defaultRowHeight="15" x14ac:dyDescent="0.25"/>
  <cols>
    <col min="1" max="1" width="46" bestFit="1" customWidth="1"/>
    <col min="2" max="2" width="68.28515625" bestFit="1" customWidth="1"/>
    <col min="8" max="8" width="63.7109375" bestFit="1" customWidth="1"/>
    <col min="9" max="9" width="64.85546875" bestFit="1" customWidth="1"/>
  </cols>
  <sheetData>
    <row r="1" spans="1:7" s="1" customFormat="1" ht="75" x14ac:dyDescent="0.25">
      <c r="A1" s="7"/>
      <c r="B1" s="7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s="6" customFormat="1" x14ac:dyDescent="0.25">
      <c r="A2" s="24" t="s">
        <v>23</v>
      </c>
      <c r="B2" s="14" t="s">
        <v>24</v>
      </c>
      <c r="C2" s="12">
        <v>788.69999999999993</v>
      </c>
      <c r="D2" s="12">
        <v>101</v>
      </c>
      <c r="E2" s="12">
        <v>92</v>
      </c>
      <c r="F2" s="12">
        <f>D2-E2</f>
        <v>9</v>
      </c>
      <c r="G2" s="12">
        <v>71</v>
      </c>
    </row>
    <row r="3" spans="1:7" s="6" customFormat="1" x14ac:dyDescent="0.25">
      <c r="A3" s="25"/>
      <c r="B3" s="14" t="s">
        <v>26</v>
      </c>
      <c r="C3" s="12">
        <v>832.49999999999977</v>
      </c>
      <c r="D3" s="12">
        <v>95</v>
      </c>
      <c r="E3" s="12">
        <v>90</v>
      </c>
      <c r="F3" s="12">
        <f t="shared" ref="F3:F17" si="0">D3-E3</f>
        <v>5</v>
      </c>
      <c r="G3" s="12">
        <v>72</v>
      </c>
    </row>
    <row r="4" spans="1:7" s="6" customFormat="1" x14ac:dyDescent="0.25">
      <c r="A4" s="25"/>
      <c r="B4" s="14" t="s">
        <v>27</v>
      </c>
      <c r="C4" s="12">
        <v>278</v>
      </c>
      <c r="D4" s="12">
        <v>38</v>
      </c>
      <c r="E4" s="12">
        <v>36</v>
      </c>
      <c r="F4" s="12">
        <f t="shared" si="0"/>
        <v>2</v>
      </c>
      <c r="G4" s="12">
        <v>30</v>
      </c>
    </row>
    <row r="5" spans="1:7" s="6" customFormat="1" x14ac:dyDescent="0.25">
      <c r="A5" s="25"/>
      <c r="B5" s="14" t="s">
        <v>28</v>
      </c>
      <c r="C5" s="12">
        <v>802.1</v>
      </c>
      <c r="D5" s="12">
        <v>73</v>
      </c>
      <c r="E5" s="12">
        <v>68</v>
      </c>
      <c r="F5" s="12">
        <f t="shared" si="0"/>
        <v>5</v>
      </c>
      <c r="G5" s="12">
        <v>55</v>
      </c>
    </row>
    <row r="6" spans="1:7" s="6" customFormat="1" x14ac:dyDescent="0.25">
      <c r="A6" s="25"/>
      <c r="B6" s="14" t="s">
        <v>29</v>
      </c>
      <c r="C6" s="12">
        <v>840.59999999999991</v>
      </c>
      <c r="D6" s="12">
        <v>96</v>
      </c>
      <c r="E6" s="12">
        <v>88</v>
      </c>
      <c r="F6" s="12">
        <f t="shared" si="0"/>
        <v>8</v>
      </c>
      <c r="G6" s="12">
        <v>69</v>
      </c>
    </row>
    <row r="7" spans="1:7" s="6" customFormat="1" x14ac:dyDescent="0.25">
      <c r="A7" s="25"/>
      <c r="B7" s="14" t="s">
        <v>25</v>
      </c>
      <c r="C7" s="12">
        <v>802.94999999999982</v>
      </c>
      <c r="D7" s="12">
        <v>91</v>
      </c>
      <c r="E7" s="12">
        <v>85</v>
      </c>
      <c r="F7" s="12">
        <f t="shared" si="0"/>
        <v>6</v>
      </c>
      <c r="G7" s="12">
        <v>69</v>
      </c>
    </row>
    <row r="8" spans="1:7" s="6" customFormat="1" x14ac:dyDescent="0.25">
      <c r="A8" s="25"/>
      <c r="B8" s="14" t="s">
        <v>40</v>
      </c>
      <c r="C8" s="12">
        <v>813.94999999999982</v>
      </c>
      <c r="D8" s="12">
        <v>99</v>
      </c>
      <c r="E8" s="12">
        <v>91</v>
      </c>
      <c r="F8" s="12">
        <f t="shared" si="0"/>
        <v>8</v>
      </c>
      <c r="G8" s="12">
        <v>74</v>
      </c>
    </row>
    <row r="9" spans="1:7" s="6" customFormat="1" x14ac:dyDescent="0.25">
      <c r="A9" s="25"/>
      <c r="B9" s="14" t="s">
        <v>39</v>
      </c>
      <c r="C9" s="12">
        <v>811.94999999999982</v>
      </c>
      <c r="D9" s="12">
        <v>93</v>
      </c>
      <c r="E9" s="12">
        <v>87</v>
      </c>
      <c r="F9" s="12">
        <f t="shared" si="0"/>
        <v>6</v>
      </c>
      <c r="G9" s="12">
        <v>71</v>
      </c>
    </row>
    <row r="10" spans="1:7" s="6" customFormat="1" x14ac:dyDescent="0.25">
      <c r="A10" s="25"/>
      <c r="B10" s="14" t="s">
        <v>41</v>
      </c>
      <c r="C10" s="12">
        <v>812.89999999999975</v>
      </c>
      <c r="D10" s="12">
        <v>102</v>
      </c>
      <c r="E10" s="12">
        <v>93</v>
      </c>
      <c r="F10" s="12">
        <f t="shared" si="0"/>
        <v>9</v>
      </c>
      <c r="G10" s="12">
        <v>73</v>
      </c>
    </row>
    <row r="11" spans="1:7" s="13" customFormat="1" x14ac:dyDescent="0.25">
      <c r="A11" s="25"/>
      <c r="B11" s="14" t="s">
        <v>43</v>
      </c>
      <c r="C11" s="12">
        <v>863.99999999999977</v>
      </c>
      <c r="D11" s="12">
        <v>100</v>
      </c>
      <c r="E11" s="12">
        <v>93</v>
      </c>
      <c r="F11" s="12">
        <f t="shared" si="0"/>
        <v>7</v>
      </c>
      <c r="G11" s="12">
        <v>75</v>
      </c>
    </row>
    <row r="12" spans="1:7" s="13" customFormat="1" x14ac:dyDescent="0.25">
      <c r="A12" s="25"/>
      <c r="B12" s="14" t="s">
        <v>31</v>
      </c>
      <c r="C12" s="12">
        <v>301.60000000000002</v>
      </c>
      <c r="D12" s="12">
        <v>42</v>
      </c>
      <c r="E12" s="12">
        <v>40</v>
      </c>
      <c r="F12" s="12">
        <f t="shared" si="0"/>
        <v>2</v>
      </c>
      <c r="G12" s="12">
        <v>36</v>
      </c>
    </row>
    <row r="13" spans="1:7" s="13" customFormat="1" x14ac:dyDescent="0.25">
      <c r="A13" s="25"/>
      <c r="B13" s="14" t="s">
        <v>30</v>
      </c>
      <c r="C13" s="12">
        <v>669.05000000000007</v>
      </c>
      <c r="D13" s="12">
        <v>89</v>
      </c>
      <c r="E13" s="12">
        <v>81</v>
      </c>
      <c r="F13" s="12">
        <f t="shared" si="0"/>
        <v>8</v>
      </c>
      <c r="G13" s="12">
        <v>68</v>
      </c>
    </row>
    <row r="14" spans="1:7" x14ac:dyDescent="0.25">
      <c r="A14" s="25"/>
      <c r="B14" s="14" t="s">
        <v>46</v>
      </c>
      <c r="C14" s="14">
        <v>29.349999999999998</v>
      </c>
      <c r="D14" s="14">
        <v>11</v>
      </c>
      <c r="E14" s="14">
        <v>11</v>
      </c>
      <c r="F14" s="12">
        <f t="shared" si="0"/>
        <v>0</v>
      </c>
      <c r="G14" s="14">
        <v>9</v>
      </c>
    </row>
    <row r="15" spans="1:7" x14ac:dyDescent="0.25">
      <c r="A15" s="25"/>
      <c r="B15" s="22" t="s">
        <v>47</v>
      </c>
      <c r="C15" s="14">
        <v>50.600000000000016</v>
      </c>
      <c r="D15" s="14">
        <v>24</v>
      </c>
      <c r="E15" s="14">
        <v>24</v>
      </c>
      <c r="F15" s="12">
        <f t="shared" si="0"/>
        <v>0</v>
      </c>
      <c r="G15" s="14">
        <v>23</v>
      </c>
    </row>
    <row r="16" spans="1:7" x14ac:dyDescent="0.25">
      <c r="A16" s="26"/>
      <c r="B16" s="21" t="s">
        <v>44</v>
      </c>
      <c r="C16" s="14">
        <v>84.35</v>
      </c>
      <c r="D16" s="14">
        <v>28</v>
      </c>
      <c r="E16" s="14">
        <v>27</v>
      </c>
      <c r="F16" s="12">
        <f t="shared" si="0"/>
        <v>1</v>
      </c>
      <c r="G16" s="14">
        <v>24</v>
      </c>
    </row>
    <row r="17" spans="1:7" x14ac:dyDescent="0.25">
      <c r="A17" s="14" t="s">
        <v>32</v>
      </c>
      <c r="B17" s="20"/>
      <c r="C17" s="14">
        <f>SUM(C2:C16)</f>
        <v>8782.6</v>
      </c>
      <c r="D17" s="14">
        <v>236</v>
      </c>
      <c r="E17" s="14">
        <v>217</v>
      </c>
      <c r="F17" s="12">
        <f t="shared" si="0"/>
        <v>19</v>
      </c>
      <c r="G17" s="14">
        <v>178</v>
      </c>
    </row>
  </sheetData>
  <mergeCells count="1">
    <mergeCell ref="A2:A16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39.28515625" style="13" customWidth="1"/>
    <col min="2" max="2" width="18.140625" style="13" customWidth="1"/>
    <col min="3" max="3" width="16.42578125" style="13" customWidth="1"/>
    <col min="4" max="4" width="18.140625" style="13" customWidth="1"/>
    <col min="5" max="5" width="19.42578125" style="13" customWidth="1"/>
    <col min="6" max="6" width="26.5703125" style="13" customWidth="1"/>
    <col min="7" max="7" width="20.140625" style="13" customWidth="1"/>
    <col min="8" max="8" width="21" style="13" customWidth="1"/>
    <col min="9" max="9" width="26" style="13" customWidth="1"/>
    <col min="10" max="10" width="21.42578125" style="13" customWidth="1"/>
    <col min="11" max="11" width="11.42578125" style="19"/>
    <col min="12" max="16384" width="11.42578125" style="13"/>
  </cols>
  <sheetData>
    <row r="1" spans="1:11" x14ac:dyDescent="0.2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</row>
    <row r="4" spans="1:11" x14ac:dyDescent="0.25">
      <c r="A4" s="14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</row>
    <row r="5" spans="1:11" x14ac:dyDescent="0.25">
      <c r="A5" s="14" t="s">
        <v>22</v>
      </c>
      <c r="B5" s="12">
        <v>2</v>
      </c>
      <c r="C5" s="12">
        <v>2</v>
      </c>
      <c r="D5" s="14">
        <f>B5*100/C5</f>
        <v>100</v>
      </c>
      <c r="E5" s="9">
        <f>C5*100/$C$15</f>
        <v>1.9607843137254901</v>
      </c>
      <c r="F5" s="12">
        <v>10</v>
      </c>
      <c r="G5" s="12">
        <v>1</v>
      </c>
      <c r="H5" s="12"/>
      <c r="I5" s="12"/>
      <c r="J5" s="18">
        <f>K5/$K$15</f>
        <v>3.9611268298683722E-2</v>
      </c>
      <c r="K5" s="19">
        <v>32.200000000000003</v>
      </c>
    </row>
    <row r="6" spans="1:11" x14ac:dyDescent="0.25">
      <c r="A6" s="14" t="s">
        <v>37</v>
      </c>
      <c r="B6" s="12">
        <v>9</v>
      </c>
      <c r="C6" s="12">
        <v>9</v>
      </c>
      <c r="D6" s="14">
        <f t="shared" ref="D6:D15" si="0">B6*100/C6</f>
        <v>100</v>
      </c>
      <c r="E6" s="9">
        <f t="shared" ref="E6:E15" si="1">C6*100/$C$15</f>
        <v>8.8235294117647065</v>
      </c>
      <c r="F6" s="12">
        <v>47</v>
      </c>
      <c r="G6" s="12">
        <v>34</v>
      </c>
      <c r="H6" s="12">
        <v>10</v>
      </c>
      <c r="I6" s="12"/>
      <c r="J6" s="18">
        <f t="shared" ref="J6:J15" si="2">K6/$K$15</f>
        <v>0.10542502152786319</v>
      </c>
      <c r="K6" s="19">
        <v>85.7</v>
      </c>
    </row>
    <row r="7" spans="1:11" x14ac:dyDescent="0.25">
      <c r="A7" s="14" t="s">
        <v>38</v>
      </c>
      <c r="B7" s="12">
        <v>1</v>
      </c>
      <c r="C7" s="12">
        <v>3</v>
      </c>
      <c r="D7" s="14">
        <f t="shared" si="0"/>
        <v>33.333333333333336</v>
      </c>
      <c r="E7" s="9">
        <f t="shared" si="1"/>
        <v>2.9411764705882355</v>
      </c>
      <c r="F7" s="12"/>
      <c r="G7" s="12"/>
      <c r="H7" s="12"/>
      <c r="I7" s="12"/>
      <c r="J7" s="18">
        <f t="shared" si="2"/>
        <v>1.1809570672899493E-2</v>
      </c>
      <c r="K7" s="19">
        <v>9.6</v>
      </c>
    </row>
    <row r="8" spans="1:11" x14ac:dyDescent="0.25">
      <c r="A8" s="14" t="s">
        <v>8</v>
      </c>
      <c r="B8" s="12">
        <v>0</v>
      </c>
      <c r="C8" s="12">
        <v>4</v>
      </c>
      <c r="D8" s="14">
        <f t="shared" si="0"/>
        <v>0</v>
      </c>
      <c r="E8" s="9">
        <f t="shared" si="1"/>
        <v>3.9215686274509802</v>
      </c>
      <c r="F8" s="12"/>
      <c r="G8" s="12"/>
      <c r="H8" s="12"/>
      <c r="I8" s="12">
        <v>1</v>
      </c>
      <c r="J8" s="18">
        <f t="shared" si="2"/>
        <v>2.460327223520728E-2</v>
      </c>
      <c r="K8" s="19">
        <v>20</v>
      </c>
    </row>
    <row r="9" spans="1:11" x14ac:dyDescent="0.25">
      <c r="A9" s="14" t="s">
        <v>10</v>
      </c>
      <c r="B9" s="12">
        <v>10</v>
      </c>
      <c r="C9" s="12">
        <v>10</v>
      </c>
      <c r="D9" s="14">
        <f t="shared" si="0"/>
        <v>100</v>
      </c>
      <c r="E9" s="9">
        <f t="shared" si="1"/>
        <v>9.8039215686274517</v>
      </c>
      <c r="F9" s="12"/>
      <c r="G9" s="12"/>
      <c r="H9" s="12">
        <v>19</v>
      </c>
      <c r="I9" s="12">
        <v>6</v>
      </c>
      <c r="J9" s="18">
        <f t="shared" si="2"/>
        <v>7.811538934678311E-2</v>
      </c>
      <c r="K9" s="19">
        <v>63.499999999999993</v>
      </c>
    </row>
    <row r="10" spans="1:11" x14ac:dyDescent="0.25">
      <c r="A10" s="14" t="s">
        <v>11</v>
      </c>
      <c r="B10" s="12">
        <v>0</v>
      </c>
      <c r="C10" s="12">
        <v>1</v>
      </c>
      <c r="D10" s="14">
        <f t="shared" si="0"/>
        <v>0</v>
      </c>
      <c r="E10" s="9">
        <f t="shared" si="1"/>
        <v>0.98039215686274506</v>
      </c>
      <c r="F10" s="12">
        <v>5</v>
      </c>
      <c r="G10" s="12"/>
      <c r="H10" s="12">
        <v>1</v>
      </c>
      <c r="I10" s="12"/>
      <c r="J10" s="18">
        <f t="shared" si="2"/>
        <v>6.5198671423299286E-3</v>
      </c>
      <c r="K10" s="19">
        <v>5.3</v>
      </c>
    </row>
    <row r="11" spans="1:11" x14ac:dyDescent="0.25">
      <c r="A11" s="14" t="s">
        <v>6</v>
      </c>
      <c r="B11" s="12">
        <v>13</v>
      </c>
      <c r="C11" s="12">
        <v>13</v>
      </c>
      <c r="D11" s="14">
        <f t="shared" si="0"/>
        <v>100</v>
      </c>
      <c r="E11" s="9">
        <f t="shared" si="1"/>
        <v>12.745098039215685</v>
      </c>
      <c r="F11" s="12">
        <v>33</v>
      </c>
      <c r="G11" s="12">
        <v>11</v>
      </c>
      <c r="H11" s="12">
        <v>14</v>
      </c>
      <c r="I11" s="12">
        <v>6</v>
      </c>
      <c r="J11" s="18">
        <f t="shared" si="2"/>
        <v>0.12486160659367694</v>
      </c>
      <c r="K11" s="19">
        <v>101.5</v>
      </c>
    </row>
    <row r="12" spans="1:11" x14ac:dyDescent="0.25">
      <c r="A12" s="14" t="s">
        <v>33</v>
      </c>
      <c r="B12" s="12">
        <v>4</v>
      </c>
      <c r="C12" s="12">
        <v>20</v>
      </c>
      <c r="D12" s="14">
        <f t="shared" si="0"/>
        <v>20</v>
      </c>
      <c r="E12" s="9">
        <f t="shared" si="1"/>
        <v>19.607843137254903</v>
      </c>
      <c r="F12" s="12"/>
      <c r="G12" s="12"/>
      <c r="H12" s="12">
        <v>63</v>
      </c>
      <c r="I12" s="12">
        <v>4</v>
      </c>
      <c r="J12" s="18">
        <f t="shared" si="2"/>
        <v>0.18870709804403987</v>
      </c>
      <c r="K12" s="19">
        <v>153.40000000000003</v>
      </c>
    </row>
    <row r="13" spans="1:11" x14ac:dyDescent="0.25">
      <c r="A13" s="14" t="s">
        <v>9</v>
      </c>
      <c r="B13" s="12">
        <v>3</v>
      </c>
      <c r="C13" s="12">
        <v>9</v>
      </c>
      <c r="D13" s="8">
        <f t="shared" si="0"/>
        <v>33.333333333333336</v>
      </c>
      <c r="E13" s="9">
        <f t="shared" si="1"/>
        <v>8.8235294117647065</v>
      </c>
      <c r="F13" s="12">
        <v>45</v>
      </c>
      <c r="G13" s="12"/>
      <c r="H13" s="12">
        <v>14</v>
      </c>
      <c r="I13" s="12">
        <v>3</v>
      </c>
      <c r="J13" s="18">
        <f t="shared" si="2"/>
        <v>0.11748062492311476</v>
      </c>
      <c r="K13" s="19">
        <v>95.5</v>
      </c>
    </row>
    <row r="14" spans="1:11" x14ac:dyDescent="0.25">
      <c r="A14" s="14" t="s">
        <v>7</v>
      </c>
      <c r="B14" s="12">
        <v>31</v>
      </c>
      <c r="C14" s="12">
        <v>31</v>
      </c>
      <c r="D14" s="8">
        <f t="shared" si="0"/>
        <v>100</v>
      </c>
      <c r="E14" s="9">
        <f t="shared" si="1"/>
        <v>30.392156862745097</v>
      </c>
      <c r="F14" s="12">
        <v>117</v>
      </c>
      <c r="G14" s="12">
        <v>61</v>
      </c>
      <c r="H14" s="12">
        <v>22</v>
      </c>
      <c r="I14" s="12">
        <v>11</v>
      </c>
      <c r="J14" s="18">
        <f t="shared" si="2"/>
        <v>0.30286628121540166</v>
      </c>
      <c r="K14" s="19">
        <v>246.20000000000002</v>
      </c>
    </row>
    <row r="15" spans="1:11" x14ac:dyDescent="0.25">
      <c r="A15" s="14" t="s">
        <v>0</v>
      </c>
      <c r="B15" s="12">
        <v>73</v>
      </c>
      <c r="C15" s="12">
        <v>102</v>
      </c>
      <c r="D15" s="8">
        <f t="shared" si="0"/>
        <v>71.568627450980387</v>
      </c>
      <c r="E15" s="9">
        <f t="shared" si="1"/>
        <v>100</v>
      </c>
      <c r="F15" s="12">
        <v>257</v>
      </c>
      <c r="G15" s="12">
        <v>107</v>
      </c>
      <c r="H15" s="12">
        <v>143</v>
      </c>
      <c r="I15" s="12">
        <v>31</v>
      </c>
      <c r="J15" s="18">
        <f t="shared" si="2"/>
        <v>1</v>
      </c>
      <c r="K15" s="19">
        <v>812.90000000000009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topLeftCell="F1" workbookViewId="0">
      <selection activeCell="H5" sqref="H5:I14"/>
    </sheetView>
  </sheetViews>
  <sheetFormatPr baseColWidth="10" defaultRowHeight="15" x14ac:dyDescent="0.25"/>
  <cols>
    <col min="1" max="1" width="39.28515625" style="13" customWidth="1"/>
    <col min="2" max="2" width="18.140625" style="13" customWidth="1"/>
    <col min="3" max="3" width="16.42578125" style="13" customWidth="1"/>
    <col min="4" max="4" width="18.140625" style="13" customWidth="1"/>
    <col min="5" max="5" width="19.42578125" style="13" customWidth="1"/>
    <col min="6" max="6" width="26.5703125" style="13" customWidth="1"/>
    <col min="7" max="7" width="20.140625" style="13" customWidth="1"/>
    <col min="8" max="8" width="21" style="13" customWidth="1"/>
    <col min="9" max="9" width="26" style="13" customWidth="1"/>
    <col min="10" max="10" width="21.42578125" style="13" customWidth="1"/>
    <col min="11" max="11" width="11.42578125" style="19"/>
    <col min="12" max="16384" width="11.42578125" style="13"/>
  </cols>
  <sheetData>
    <row r="1" spans="1:11" x14ac:dyDescent="0.2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</row>
    <row r="4" spans="1:11" x14ac:dyDescent="0.25">
      <c r="A4" s="14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</row>
    <row r="5" spans="1:11" x14ac:dyDescent="0.25">
      <c r="A5" s="14" t="s">
        <v>22</v>
      </c>
      <c r="B5" s="12">
        <v>2</v>
      </c>
      <c r="C5" s="12">
        <v>2</v>
      </c>
      <c r="D5" s="14">
        <f>B5*100/C5</f>
        <v>100</v>
      </c>
      <c r="E5" s="9">
        <f>C5*100/$C$14</f>
        <v>2</v>
      </c>
      <c r="F5" s="12">
        <v>10</v>
      </c>
      <c r="G5" s="12">
        <v>1</v>
      </c>
      <c r="H5" s="12"/>
      <c r="I5" s="12"/>
      <c r="J5" s="18">
        <f>K5/$K$14</f>
        <v>3.726851851851852E-2</v>
      </c>
      <c r="K5" s="19">
        <v>32.200000000000003</v>
      </c>
    </row>
    <row r="6" spans="1:11" x14ac:dyDescent="0.25">
      <c r="A6" s="14" t="s">
        <v>37</v>
      </c>
      <c r="B6" s="12">
        <v>10</v>
      </c>
      <c r="C6" s="12">
        <v>10</v>
      </c>
      <c r="D6" s="14">
        <f t="shared" ref="D6:D14" si="0">B6*100/C6</f>
        <v>100</v>
      </c>
      <c r="E6" s="9">
        <f t="shared" ref="E6:E14" si="1">C6*100/$C$14</f>
        <v>10</v>
      </c>
      <c r="F6" s="12">
        <v>51</v>
      </c>
      <c r="G6" s="12">
        <v>38</v>
      </c>
      <c r="H6" s="12">
        <v>10</v>
      </c>
      <c r="I6" s="12"/>
      <c r="J6" s="18">
        <f t="shared" ref="J6:J14" si="2">K6/$K$14</f>
        <v>0.1119212962962963</v>
      </c>
      <c r="K6" s="19">
        <v>96.7</v>
      </c>
    </row>
    <row r="7" spans="1:11" x14ac:dyDescent="0.25">
      <c r="A7" s="14" t="s">
        <v>38</v>
      </c>
      <c r="B7" s="12">
        <v>2</v>
      </c>
      <c r="C7" s="12">
        <v>4</v>
      </c>
      <c r="D7" s="14">
        <f t="shared" si="0"/>
        <v>50</v>
      </c>
      <c r="E7" s="9">
        <f t="shared" si="1"/>
        <v>4</v>
      </c>
      <c r="F7" s="12"/>
      <c r="G7" s="12"/>
      <c r="H7" s="12">
        <v>8</v>
      </c>
      <c r="I7" s="12">
        <v>1</v>
      </c>
      <c r="J7" s="18">
        <f t="shared" si="2"/>
        <v>1.2268518518518521E-2</v>
      </c>
      <c r="K7" s="19">
        <v>10.600000000000001</v>
      </c>
    </row>
    <row r="8" spans="1:11" x14ac:dyDescent="0.25">
      <c r="A8" s="14" t="s">
        <v>8</v>
      </c>
      <c r="B8" s="12">
        <v>0</v>
      </c>
      <c r="C8" s="12">
        <v>2</v>
      </c>
      <c r="D8" s="14">
        <f t="shared" si="0"/>
        <v>0</v>
      </c>
      <c r="E8" s="9">
        <f t="shared" si="1"/>
        <v>2</v>
      </c>
      <c r="F8" s="12"/>
      <c r="G8" s="12"/>
      <c r="H8" s="12"/>
      <c r="I8" s="12">
        <v>1</v>
      </c>
      <c r="J8" s="18">
        <f t="shared" si="2"/>
        <v>9.8379629629629633E-3</v>
      </c>
      <c r="K8" s="19">
        <v>8.5</v>
      </c>
    </row>
    <row r="9" spans="1:11" x14ac:dyDescent="0.25">
      <c r="A9" s="14" t="s">
        <v>10</v>
      </c>
      <c r="B9" s="12">
        <v>9</v>
      </c>
      <c r="C9" s="12">
        <v>9</v>
      </c>
      <c r="D9" s="14">
        <f t="shared" si="0"/>
        <v>100</v>
      </c>
      <c r="E9" s="9">
        <f t="shared" si="1"/>
        <v>9</v>
      </c>
      <c r="F9" s="12"/>
      <c r="G9" s="12"/>
      <c r="H9" s="12">
        <v>19</v>
      </c>
      <c r="I9" s="12">
        <v>6</v>
      </c>
      <c r="J9" s="18">
        <f t="shared" si="2"/>
        <v>7.4999999999999997E-2</v>
      </c>
      <c r="K9" s="19">
        <v>64.8</v>
      </c>
    </row>
    <row r="10" spans="1:11" x14ac:dyDescent="0.25">
      <c r="A10" s="14" t="s">
        <v>6</v>
      </c>
      <c r="B10" s="12">
        <v>11</v>
      </c>
      <c r="C10" s="12">
        <v>11</v>
      </c>
      <c r="D10" s="14">
        <f t="shared" si="0"/>
        <v>100</v>
      </c>
      <c r="E10" s="9">
        <f t="shared" si="1"/>
        <v>11</v>
      </c>
      <c r="F10" s="12">
        <v>27</v>
      </c>
      <c r="G10" s="12">
        <v>10</v>
      </c>
      <c r="H10" s="12">
        <v>10</v>
      </c>
      <c r="I10" s="12">
        <v>5</v>
      </c>
      <c r="J10" s="18">
        <f t="shared" si="2"/>
        <v>0.10648148148148148</v>
      </c>
      <c r="K10" s="19">
        <v>92</v>
      </c>
    </row>
    <row r="11" spans="1:11" x14ac:dyDescent="0.25">
      <c r="A11" s="14" t="s">
        <v>33</v>
      </c>
      <c r="B11" s="12">
        <v>5</v>
      </c>
      <c r="C11" s="12">
        <v>18</v>
      </c>
      <c r="D11" s="8">
        <f t="shared" si="0"/>
        <v>27.777777777777779</v>
      </c>
      <c r="E11" s="9">
        <f t="shared" si="1"/>
        <v>18</v>
      </c>
      <c r="F11" s="12"/>
      <c r="G11" s="12"/>
      <c r="H11" s="12">
        <v>56</v>
      </c>
      <c r="I11" s="12">
        <v>5</v>
      </c>
      <c r="J11" s="18">
        <f t="shared" si="2"/>
        <v>0.16898148148148148</v>
      </c>
      <c r="K11" s="19">
        <v>146</v>
      </c>
    </row>
    <row r="12" spans="1:11" x14ac:dyDescent="0.25">
      <c r="A12" s="14" t="s">
        <v>9</v>
      </c>
      <c r="B12" s="14">
        <v>3</v>
      </c>
      <c r="C12" s="14">
        <v>11</v>
      </c>
      <c r="D12" s="8">
        <f t="shared" si="0"/>
        <v>27.272727272727273</v>
      </c>
      <c r="E12" s="9">
        <f t="shared" si="1"/>
        <v>11</v>
      </c>
      <c r="F12" s="14">
        <v>54</v>
      </c>
      <c r="G12" s="14"/>
      <c r="H12" s="14">
        <v>19</v>
      </c>
      <c r="I12" s="14">
        <v>4</v>
      </c>
      <c r="J12" s="18">
        <f t="shared" si="2"/>
        <v>0.14467592592592593</v>
      </c>
      <c r="K12" s="19">
        <v>125</v>
      </c>
    </row>
    <row r="13" spans="1:11" x14ac:dyDescent="0.25">
      <c r="A13" s="14" t="s">
        <v>7</v>
      </c>
      <c r="B13" s="14">
        <v>33</v>
      </c>
      <c r="C13" s="14">
        <v>33</v>
      </c>
      <c r="D13" s="8">
        <f t="shared" si="0"/>
        <v>100</v>
      </c>
      <c r="E13" s="9">
        <f t="shared" si="1"/>
        <v>33</v>
      </c>
      <c r="F13" s="14">
        <v>128</v>
      </c>
      <c r="G13" s="14">
        <v>65</v>
      </c>
      <c r="H13" s="14">
        <v>25</v>
      </c>
      <c r="I13" s="14">
        <v>12</v>
      </c>
      <c r="J13" s="18">
        <f t="shared" si="2"/>
        <v>0.33356481481481493</v>
      </c>
      <c r="K13" s="19">
        <v>288.2000000000001</v>
      </c>
    </row>
    <row r="14" spans="1:11" x14ac:dyDescent="0.25">
      <c r="A14" s="23" t="s">
        <v>0</v>
      </c>
      <c r="B14" s="14">
        <v>75</v>
      </c>
      <c r="C14" s="14">
        <v>100</v>
      </c>
      <c r="D14" s="8">
        <f t="shared" si="0"/>
        <v>75</v>
      </c>
      <c r="E14" s="9">
        <f t="shared" si="1"/>
        <v>100</v>
      </c>
      <c r="F14" s="14">
        <v>270</v>
      </c>
      <c r="G14" s="14">
        <v>114</v>
      </c>
      <c r="H14" s="14">
        <v>147</v>
      </c>
      <c r="I14" s="14">
        <v>34</v>
      </c>
      <c r="J14" s="18">
        <f t="shared" si="2"/>
        <v>1</v>
      </c>
      <c r="K14" s="19">
        <v>864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39.28515625" style="6" customWidth="1"/>
    <col min="2" max="2" width="18.140625" style="6" customWidth="1"/>
    <col min="3" max="3" width="16.42578125" style="6" customWidth="1"/>
    <col min="4" max="4" width="18.140625" style="6" customWidth="1"/>
    <col min="5" max="5" width="19.42578125" style="6" customWidth="1"/>
    <col min="6" max="6" width="26.5703125" style="6" customWidth="1"/>
    <col min="7" max="7" width="20.140625" style="6" customWidth="1"/>
    <col min="8" max="8" width="21" style="6" customWidth="1"/>
    <col min="9" max="9" width="26" style="6" customWidth="1"/>
    <col min="10" max="10" width="21.42578125" style="6" customWidth="1"/>
    <col min="11" max="11" width="11.42578125" style="19"/>
  </cols>
  <sheetData>
    <row r="1" spans="1:11" x14ac:dyDescent="0.2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3" customFormat="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19"/>
    </row>
    <row r="3" spans="1:11" s="13" customFormat="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  <c r="K3" s="19"/>
    </row>
    <row r="4" spans="1:11" x14ac:dyDescent="0.2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</row>
    <row r="5" spans="1:11" x14ac:dyDescent="0.25">
      <c r="A5" s="7" t="s">
        <v>22</v>
      </c>
      <c r="B5" s="5">
        <v>2</v>
      </c>
      <c r="C5" s="5">
        <v>2</v>
      </c>
      <c r="D5" s="7">
        <f>B5*100/C5</f>
        <v>100</v>
      </c>
      <c r="E5" s="9">
        <f>C5*100/$C$15</f>
        <v>2.2471910112359552</v>
      </c>
      <c r="F5" s="5">
        <v>10</v>
      </c>
      <c r="G5" s="5">
        <v>1</v>
      </c>
      <c r="H5" s="5"/>
      <c r="I5" s="5"/>
      <c r="J5" s="15">
        <f>K5/$K$15</f>
        <v>2.8697406770794413E-2</v>
      </c>
      <c r="K5" s="19">
        <v>19.200000000000003</v>
      </c>
    </row>
    <row r="6" spans="1:11" x14ac:dyDescent="0.25">
      <c r="A6" s="7" t="s">
        <v>37</v>
      </c>
      <c r="B6" s="5">
        <v>4</v>
      </c>
      <c r="C6" s="5">
        <v>4</v>
      </c>
      <c r="D6" s="7">
        <f t="shared" ref="D6:D15" si="0">B6*100/C6</f>
        <v>100</v>
      </c>
      <c r="E6" s="9">
        <f t="shared" ref="E6:E15" si="1">C6*100/$C$15</f>
        <v>4.4943820224719104</v>
      </c>
      <c r="F6" s="5">
        <v>22</v>
      </c>
      <c r="G6" s="5">
        <v>14</v>
      </c>
      <c r="H6" s="5">
        <v>5</v>
      </c>
      <c r="I6" s="5"/>
      <c r="J6" s="15">
        <f t="shared" ref="J6:J15" si="2">K6/$K$15</f>
        <v>4.125252223301696E-2</v>
      </c>
      <c r="K6" s="19">
        <v>27.6</v>
      </c>
    </row>
    <row r="7" spans="1:11" x14ac:dyDescent="0.25">
      <c r="A7" s="7" t="s">
        <v>38</v>
      </c>
      <c r="B7" s="5">
        <v>2</v>
      </c>
      <c r="C7" s="5">
        <v>5</v>
      </c>
      <c r="D7" s="7">
        <f t="shared" si="0"/>
        <v>40</v>
      </c>
      <c r="E7" s="9">
        <f t="shared" si="1"/>
        <v>5.617977528089888</v>
      </c>
      <c r="F7" s="5"/>
      <c r="G7" s="5"/>
      <c r="H7" s="5">
        <v>8</v>
      </c>
      <c r="I7" s="5">
        <v>1</v>
      </c>
      <c r="J7" s="15">
        <f t="shared" si="2"/>
        <v>1.6889619609894626E-2</v>
      </c>
      <c r="K7" s="19">
        <v>11.3</v>
      </c>
    </row>
    <row r="8" spans="1:11" x14ac:dyDescent="0.25">
      <c r="A8" s="7" t="s">
        <v>8</v>
      </c>
      <c r="B8" s="5">
        <v>0</v>
      </c>
      <c r="C8" s="5">
        <v>3</v>
      </c>
      <c r="D8" s="7">
        <f t="shared" si="0"/>
        <v>0</v>
      </c>
      <c r="E8" s="9">
        <f t="shared" si="1"/>
        <v>3.3707865168539324</v>
      </c>
      <c r="F8" s="5"/>
      <c r="G8" s="5"/>
      <c r="H8" s="5"/>
      <c r="I8" s="5">
        <v>1</v>
      </c>
      <c r="J8" s="15">
        <f t="shared" si="2"/>
        <v>2.0177864135714818E-2</v>
      </c>
      <c r="K8" s="19">
        <v>13.5</v>
      </c>
    </row>
    <row r="9" spans="1:11" x14ac:dyDescent="0.25">
      <c r="A9" s="7" t="s">
        <v>10</v>
      </c>
      <c r="B9" s="5">
        <v>8</v>
      </c>
      <c r="C9" s="5">
        <v>8</v>
      </c>
      <c r="D9" s="7">
        <f t="shared" si="0"/>
        <v>100</v>
      </c>
      <c r="E9" s="9">
        <f t="shared" si="1"/>
        <v>8.9887640449438209</v>
      </c>
      <c r="F9" s="5"/>
      <c r="G9" s="5"/>
      <c r="H9" s="5">
        <v>19</v>
      </c>
      <c r="I9" s="5">
        <v>5</v>
      </c>
      <c r="J9" s="15">
        <f t="shared" si="2"/>
        <v>8.0860922203123839E-2</v>
      </c>
      <c r="K9" s="19">
        <v>54.100000000000009</v>
      </c>
    </row>
    <row r="10" spans="1:11" x14ac:dyDescent="0.25">
      <c r="A10" s="7" t="s">
        <v>11</v>
      </c>
      <c r="B10" s="5">
        <v>1</v>
      </c>
      <c r="C10" s="5">
        <v>1</v>
      </c>
      <c r="D10" s="7">
        <f t="shared" si="0"/>
        <v>100</v>
      </c>
      <c r="E10" s="9">
        <f t="shared" si="1"/>
        <v>1.1235955056179776</v>
      </c>
      <c r="F10" s="5">
        <v>4</v>
      </c>
      <c r="G10" s="5"/>
      <c r="H10" s="5"/>
      <c r="I10" s="5"/>
      <c r="J10" s="15">
        <f t="shared" si="2"/>
        <v>7.4732830132277104E-3</v>
      </c>
      <c r="K10" s="19">
        <v>5</v>
      </c>
    </row>
    <row r="11" spans="1:11" x14ac:dyDescent="0.25">
      <c r="A11" s="7" t="s">
        <v>6</v>
      </c>
      <c r="B11" s="5">
        <v>13</v>
      </c>
      <c r="C11" s="5">
        <v>13</v>
      </c>
      <c r="D11" s="7">
        <f t="shared" si="0"/>
        <v>100</v>
      </c>
      <c r="E11" s="9">
        <f t="shared" si="1"/>
        <v>14.606741573033707</v>
      </c>
      <c r="F11" s="5">
        <v>33</v>
      </c>
      <c r="G11" s="5">
        <v>12</v>
      </c>
      <c r="H11" s="5">
        <v>10</v>
      </c>
      <c r="I11" s="5">
        <v>5</v>
      </c>
      <c r="J11" s="15">
        <f t="shared" si="2"/>
        <v>0.15634108063672369</v>
      </c>
      <c r="K11" s="19">
        <v>104.6</v>
      </c>
    </row>
    <row r="12" spans="1:11" x14ac:dyDescent="0.25">
      <c r="A12" s="7" t="s">
        <v>33</v>
      </c>
      <c r="B12" s="5">
        <v>3</v>
      </c>
      <c r="C12" s="5">
        <v>12</v>
      </c>
      <c r="D12" s="7">
        <f t="shared" si="0"/>
        <v>25</v>
      </c>
      <c r="E12" s="9">
        <f t="shared" si="1"/>
        <v>13.48314606741573</v>
      </c>
      <c r="F12" s="5"/>
      <c r="G12" s="5"/>
      <c r="H12" s="5">
        <v>29</v>
      </c>
      <c r="I12" s="5">
        <v>3</v>
      </c>
      <c r="J12" s="15">
        <f t="shared" si="2"/>
        <v>0.13496749121889251</v>
      </c>
      <c r="K12" s="19">
        <v>90.30000000000004</v>
      </c>
    </row>
    <row r="13" spans="1:11" x14ac:dyDescent="0.25">
      <c r="A13" s="7" t="s">
        <v>9</v>
      </c>
      <c r="B13" s="5">
        <v>3</v>
      </c>
      <c r="C13" s="5">
        <v>9</v>
      </c>
      <c r="D13" s="8">
        <f t="shared" si="0"/>
        <v>33.333333333333336</v>
      </c>
      <c r="E13" s="9">
        <f t="shared" si="1"/>
        <v>10.112359550561798</v>
      </c>
      <c r="F13" s="5">
        <v>45</v>
      </c>
      <c r="G13" s="5"/>
      <c r="H13" s="5">
        <v>7</v>
      </c>
      <c r="I13" s="5">
        <v>2</v>
      </c>
      <c r="J13" s="15">
        <f t="shared" si="2"/>
        <v>0.13324863612585008</v>
      </c>
      <c r="K13" s="19">
        <v>89.15</v>
      </c>
    </row>
    <row r="14" spans="1:11" s="13" customFormat="1" x14ac:dyDescent="0.25">
      <c r="A14" s="14" t="s">
        <v>7</v>
      </c>
      <c r="B14" s="12">
        <v>32</v>
      </c>
      <c r="C14" s="12">
        <v>32</v>
      </c>
      <c r="D14" s="8">
        <f t="shared" si="0"/>
        <v>100</v>
      </c>
      <c r="E14" s="9">
        <f t="shared" si="1"/>
        <v>35.955056179775283</v>
      </c>
      <c r="F14" s="12">
        <v>125</v>
      </c>
      <c r="G14" s="12">
        <v>57</v>
      </c>
      <c r="H14" s="12">
        <v>35</v>
      </c>
      <c r="I14" s="12">
        <v>15</v>
      </c>
      <c r="J14" s="15">
        <f t="shared" si="2"/>
        <v>0.38009117405276149</v>
      </c>
      <c r="K14" s="19">
        <v>254.3000000000001</v>
      </c>
    </row>
    <row r="15" spans="1:11" x14ac:dyDescent="0.25">
      <c r="A15" s="23" t="s">
        <v>0</v>
      </c>
      <c r="B15" s="14">
        <v>68</v>
      </c>
      <c r="C15" s="14">
        <v>89</v>
      </c>
      <c r="D15" s="8">
        <f t="shared" si="0"/>
        <v>76.404494382022477</v>
      </c>
      <c r="E15" s="9">
        <f t="shared" si="1"/>
        <v>100</v>
      </c>
      <c r="F15" s="14">
        <v>239</v>
      </c>
      <c r="G15" s="14">
        <v>84</v>
      </c>
      <c r="H15" s="14">
        <v>113</v>
      </c>
      <c r="I15" s="14">
        <v>32</v>
      </c>
      <c r="J15" s="15">
        <f t="shared" si="2"/>
        <v>1</v>
      </c>
      <c r="K15" s="19">
        <v>669.05000000000007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39.28515625" style="6" customWidth="1"/>
    <col min="2" max="2" width="18.140625" style="6" customWidth="1"/>
    <col min="3" max="3" width="16.42578125" style="6" customWidth="1"/>
    <col min="4" max="4" width="18.140625" style="6" customWidth="1"/>
    <col min="5" max="5" width="19.42578125" style="6" customWidth="1"/>
    <col min="6" max="6" width="26.5703125" style="6" customWidth="1"/>
    <col min="7" max="7" width="20.140625" style="6" customWidth="1"/>
    <col min="8" max="8" width="21" style="6" customWidth="1"/>
    <col min="9" max="9" width="26" style="6" customWidth="1"/>
    <col min="10" max="10" width="21.42578125" style="6" customWidth="1"/>
    <col min="11" max="11" width="11.42578125" style="19"/>
  </cols>
  <sheetData>
    <row r="1" spans="1:11" x14ac:dyDescent="0.2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3" customFormat="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19"/>
    </row>
    <row r="3" spans="1:11" s="13" customFormat="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  <c r="K3" s="19"/>
    </row>
    <row r="4" spans="1:11" x14ac:dyDescent="0.2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</row>
    <row r="5" spans="1:11" x14ac:dyDescent="0.25">
      <c r="A5" s="7" t="s">
        <v>37</v>
      </c>
      <c r="B5" s="5">
        <v>4</v>
      </c>
      <c r="C5" s="5">
        <v>4</v>
      </c>
      <c r="D5" s="7">
        <f>B5*100/C5</f>
        <v>100</v>
      </c>
      <c r="E5" s="9">
        <f>C5*100/$C$14</f>
        <v>9.5238095238095237</v>
      </c>
      <c r="F5" s="5">
        <v>18</v>
      </c>
      <c r="G5" s="5">
        <v>14</v>
      </c>
      <c r="H5" s="5">
        <v>1</v>
      </c>
      <c r="I5" s="5">
        <v>2</v>
      </c>
      <c r="J5" s="18">
        <f>K5/$K$14</f>
        <v>4.476127320954907E-2</v>
      </c>
      <c r="K5" s="19">
        <v>13.5</v>
      </c>
    </row>
    <row r="6" spans="1:11" x14ac:dyDescent="0.25">
      <c r="A6" s="7" t="s">
        <v>38</v>
      </c>
      <c r="B6" s="5">
        <v>1</v>
      </c>
      <c r="C6" s="5">
        <v>3</v>
      </c>
      <c r="D6" s="8">
        <f t="shared" ref="D6:D14" si="0">B6*100/C6</f>
        <v>33.333333333333336</v>
      </c>
      <c r="E6" s="9">
        <f t="shared" ref="E6:E14" si="1">C6*100/$C$14</f>
        <v>7.1428571428571432</v>
      </c>
      <c r="F6" s="5"/>
      <c r="G6" s="5"/>
      <c r="H6" s="5">
        <v>4</v>
      </c>
      <c r="I6" s="5">
        <v>2</v>
      </c>
      <c r="J6" s="18">
        <f t="shared" ref="J6:J14" si="2">K6/$K$14</f>
        <v>4.3103448275862065E-2</v>
      </c>
      <c r="K6" s="19">
        <v>13</v>
      </c>
    </row>
    <row r="7" spans="1:11" x14ac:dyDescent="0.25">
      <c r="A7" s="7" t="s">
        <v>10</v>
      </c>
      <c r="B7" s="5">
        <v>2</v>
      </c>
      <c r="C7" s="5">
        <v>2</v>
      </c>
      <c r="D7" s="8">
        <f t="shared" si="0"/>
        <v>100</v>
      </c>
      <c r="E7" s="9">
        <f t="shared" si="1"/>
        <v>4.7619047619047619</v>
      </c>
      <c r="F7" s="5"/>
      <c r="G7" s="5"/>
      <c r="H7" s="5">
        <v>1</v>
      </c>
      <c r="I7" s="5">
        <v>1</v>
      </c>
      <c r="J7" s="18">
        <f t="shared" si="2"/>
        <v>5.6366047745358083E-2</v>
      </c>
      <c r="K7" s="19">
        <v>17</v>
      </c>
    </row>
    <row r="8" spans="1:11" x14ac:dyDescent="0.25">
      <c r="A8" s="7" t="s">
        <v>11</v>
      </c>
      <c r="B8" s="5">
        <v>1</v>
      </c>
      <c r="C8" s="5">
        <v>1</v>
      </c>
      <c r="D8" s="8">
        <f t="shared" si="0"/>
        <v>100</v>
      </c>
      <c r="E8" s="9">
        <f t="shared" si="1"/>
        <v>2.3809523809523809</v>
      </c>
      <c r="F8" s="5">
        <v>3</v>
      </c>
      <c r="G8" s="5"/>
      <c r="H8" s="5">
        <v>7</v>
      </c>
      <c r="I8" s="5">
        <v>1</v>
      </c>
      <c r="J8" s="18">
        <f t="shared" si="2"/>
        <v>3.8129973474801057E-2</v>
      </c>
      <c r="K8" s="19">
        <v>11.5</v>
      </c>
    </row>
    <row r="9" spans="1:11" x14ac:dyDescent="0.25">
      <c r="A9" s="7" t="s">
        <v>6</v>
      </c>
      <c r="B9" s="5">
        <v>4</v>
      </c>
      <c r="C9" s="5">
        <v>4</v>
      </c>
      <c r="D9" s="8">
        <f t="shared" si="0"/>
        <v>100</v>
      </c>
      <c r="E9" s="9">
        <f t="shared" si="1"/>
        <v>9.5238095238095237</v>
      </c>
      <c r="F9" s="5">
        <v>8</v>
      </c>
      <c r="G9" s="5">
        <v>6</v>
      </c>
      <c r="H9" s="5">
        <v>10</v>
      </c>
      <c r="I9" s="5">
        <v>1</v>
      </c>
      <c r="J9" s="18">
        <f t="shared" si="2"/>
        <v>7.3773209549071614E-2</v>
      </c>
      <c r="K9" s="19">
        <v>22.25</v>
      </c>
    </row>
    <row r="10" spans="1:11" x14ac:dyDescent="0.25">
      <c r="A10" s="7" t="s">
        <v>34</v>
      </c>
      <c r="B10" s="5">
        <v>2</v>
      </c>
      <c r="C10" s="5">
        <v>2</v>
      </c>
      <c r="D10" s="8">
        <f t="shared" si="0"/>
        <v>100</v>
      </c>
      <c r="E10" s="9">
        <f t="shared" si="1"/>
        <v>4.7619047619047619</v>
      </c>
      <c r="F10" s="5">
        <v>4</v>
      </c>
      <c r="G10" s="5">
        <v>2</v>
      </c>
      <c r="H10" s="5">
        <v>3</v>
      </c>
      <c r="I10" s="5">
        <v>1</v>
      </c>
      <c r="J10" s="18">
        <f t="shared" si="2"/>
        <v>3.8129973474801057E-2</v>
      </c>
      <c r="K10" s="19">
        <v>11.5</v>
      </c>
    </row>
    <row r="11" spans="1:11" s="13" customFormat="1" x14ac:dyDescent="0.25">
      <c r="A11" s="14" t="s">
        <v>33</v>
      </c>
      <c r="B11" s="12">
        <v>0</v>
      </c>
      <c r="C11" s="12">
        <v>2</v>
      </c>
      <c r="D11" s="8">
        <f t="shared" si="0"/>
        <v>0</v>
      </c>
      <c r="E11" s="9">
        <f t="shared" si="1"/>
        <v>4.7619047619047619</v>
      </c>
      <c r="F11" s="12"/>
      <c r="G11" s="12"/>
      <c r="H11" s="12"/>
      <c r="I11" s="12">
        <v>1</v>
      </c>
      <c r="J11" s="18">
        <f t="shared" si="2"/>
        <v>4.144562334217506E-2</v>
      </c>
      <c r="K11" s="19">
        <v>12.5</v>
      </c>
    </row>
    <row r="12" spans="1:11" s="13" customFormat="1" x14ac:dyDescent="0.25">
      <c r="A12" s="14" t="s">
        <v>9</v>
      </c>
      <c r="B12" s="12">
        <v>1</v>
      </c>
      <c r="C12" s="12">
        <v>3</v>
      </c>
      <c r="D12" s="8">
        <f t="shared" si="0"/>
        <v>33.333333333333336</v>
      </c>
      <c r="E12" s="9">
        <f t="shared" si="1"/>
        <v>7.1428571428571432</v>
      </c>
      <c r="F12" s="12">
        <v>12</v>
      </c>
      <c r="G12" s="12"/>
      <c r="H12" s="12">
        <v>5</v>
      </c>
      <c r="I12" s="12"/>
      <c r="J12" s="18">
        <f t="shared" si="2"/>
        <v>9.6153846153846145E-2</v>
      </c>
      <c r="K12" s="19">
        <v>29</v>
      </c>
    </row>
    <row r="13" spans="1:11" s="13" customFormat="1" x14ac:dyDescent="0.25">
      <c r="A13" s="14" t="s">
        <v>7</v>
      </c>
      <c r="B13" s="12">
        <v>21</v>
      </c>
      <c r="C13" s="12">
        <v>21</v>
      </c>
      <c r="D13" s="17">
        <f t="shared" si="0"/>
        <v>100</v>
      </c>
      <c r="E13" s="9">
        <f t="shared" si="1"/>
        <v>50</v>
      </c>
      <c r="F13" s="12">
        <v>68</v>
      </c>
      <c r="G13" s="12">
        <v>43</v>
      </c>
      <c r="H13" s="12">
        <v>16</v>
      </c>
      <c r="I13" s="12">
        <v>8</v>
      </c>
      <c r="J13" s="18">
        <f t="shared" si="2"/>
        <v>0.56813660477453576</v>
      </c>
      <c r="K13" s="19">
        <v>171.35</v>
      </c>
    </row>
    <row r="14" spans="1:11" x14ac:dyDescent="0.25">
      <c r="A14" s="23" t="s">
        <v>0</v>
      </c>
      <c r="B14" s="14">
        <v>36</v>
      </c>
      <c r="C14" s="14">
        <v>42</v>
      </c>
      <c r="D14" s="17">
        <f t="shared" si="0"/>
        <v>85.714285714285708</v>
      </c>
      <c r="E14" s="9">
        <f t="shared" si="1"/>
        <v>100</v>
      </c>
      <c r="F14" s="14">
        <v>113</v>
      </c>
      <c r="G14" s="14">
        <v>65</v>
      </c>
      <c r="H14" s="14">
        <v>47</v>
      </c>
      <c r="I14" s="14">
        <v>17</v>
      </c>
      <c r="J14" s="18">
        <f t="shared" si="2"/>
        <v>1</v>
      </c>
      <c r="K14" s="19">
        <v>301.60000000000002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"/>
  <sheetViews>
    <sheetView workbookViewId="0">
      <selection activeCell="H5" sqref="H5:I11"/>
    </sheetView>
  </sheetViews>
  <sheetFormatPr baseColWidth="10" defaultRowHeight="15" x14ac:dyDescent="0.25"/>
  <cols>
    <col min="1" max="1" width="39.28515625" style="13" customWidth="1"/>
    <col min="2" max="2" width="18.140625" style="13" customWidth="1"/>
    <col min="3" max="3" width="16.42578125" style="13" customWidth="1"/>
    <col min="4" max="4" width="18.140625" style="13" customWidth="1"/>
    <col min="5" max="5" width="19.42578125" style="13" customWidth="1"/>
    <col min="6" max="6" width="26.5703125" style="13" customWidth="1"/>
    <col min="7" max="7" width="20.140625" style="13" customWidth="1"/>
    <col min="8" max="8" width="21" style="13" customWidth="1"/>
    <col min="9" max="9" width="26" style="13" customWidth="1"/>
    <col min="10" max="10" width="21.42578125" style="13" customWidth="1"/>
    <col min="11" max="11" width="11.42578125" style="19"/>
    <col min="12" max="16384" width="11.42578125" style="13"/>
  </cols>
  <sheetData>
    <row r="1" spans="1:11" x14ac:dyDescent="0.25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</row>
    <row r="4" spans="1:11" x14ac:dyDescent="0.25">
      <c r="A4" s="14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</row>
    <row r="5" spans="1:11" x14ac:dyDescent="0.25">
      <c r="A5" s="14" t="s">
        <v>37</v>
      </c>
      <c r="B5" s="12">
        <v>1</v>
      </c>
      <c r="C5" s="12">
        <v>1</v>
      </c>
      <c r="D5" s="14">
        <f>B5*100/C5</f>
        <v>100</v>
      </c>
      <c r="E5" s="9">
        <f>C5*100/$C$11</f>
        <v>4.166666666666667</v>
      </c>
      <c r="F5" s="12">
        <v>4</v>
      </c>
      <c r="G5" s="12">
        <v>3</v>
      </c>
      <c r="H5" s="12">
        <v>1</v>
      </c>
      <c r="I5" s="12"/>
      <c r="J5" s="18">
        <f>K5/$K$11</f>
        <v>3.1620553359683792E-2</v>
      </c>
      <c r="K5" s="19">
        <v>1.6</v>
      </c>
    </row>
    <row r="6" spans="1:11" x14ac:dyDescent="0.25">
      <c r="A6" s="14" t="s">
        <v>10</v>
      </c>
      <c r="B6" s="12">
        <v>4</v>
      </c>
      <c r="C6" s="12">
        <v>4</v>
      </c>
      <c r="D6" s="8">
        <f t="shared" ref="D6:D11" si="0">B6*100/C6</f>
        <v>100</v>
      </c>
      <c r="E6" s="9">
        <f t="shared" ref="E6:E11" si="1">C6*100/$C$11</f>
        <v>16.666666666666668</v>
      </c>
      <c r="F6" s="12"/>
      <c r="G6" s="12"/>
      <c r="H6" s="12">
        <v>3</v>
      </c>
      <c r="I6" s="12">
        <v>4</v>
      </c>
      <c r="J6" s="18">
        <f t="shared" ref="J6:J11" si="2">K6/$K$11</f>
        <v>0.16996047430830039</v>
      </c>
      <c r="K6" s="19">
        <v>8.6000000000000014</v>
      </c>
    </row>
    <row r="7" spans="1:11" x14ac:dyDescent="0.25">
      <c r="A7" s="14" t="s">
        <v>11</v>
      </c>
      <c r="B7" s="12">
        <v>0</v>
      </c>
      <c r="C7" s="12">
        <v>1</v>
      </c>
      <c r="D7" s="8">
        <f t="shared" si="0"/>
        <v>0</v>
      </c>
      <c r="E7" s="9">
        <f t="shared" si="1"/>
        <v>4.166666666666667</v>
      </c>
      <c r="F7" s="12">
        <v>5</v>
      </c>
      <c r="G7" s="12"/>
      <c r="H7" s="12">
        <v>1</v>
      </c>
      <c r="I7" s="12"/>
      <c r="J7" s="18">
        <f t="shared" si="2"/>
        <v>1.5810276679841896E-2</v>
      </c>
      <c r="K7" s="19">
        <v>0.8</v>
      </c>
    </row>
    <row r="8" spans="1:11" x14ac:dyDescent="0.25">
      <c r="A8" s="14" t="s">
        <v>6</v>
      </c>
      <c r="B8" s="12">
        <v>7</v>
      </c>
      <c r="C8" s="12">
        <v>7</v>
      </c>
      <c r="D8" s="8">
        <f t="shared" si="0"/>
        <v>100</v>
      </c>
      <c r="E8" s="9">
        <f t="shared" si="1"/>
        <v>29.166666666666668</v>
      </c>
      <c r="F8" s="12">
        <v>13</v>
      </c>
      <c r="G8" s="12">
        <v>6</v>
      </c>
      <c r="H8" s="12">
        <v>4</v>
      </c>
      <c r="I8" s="12">
        <v>5</v>
      </c>
      <c r="J8" s="18">
        <f t="shared" si="2"/>
        <v>0.28458498023715412</v>
      </c>
      <c r="K8" s="19">
        <v>14.4</v>
      </c>
    </row>
    <row r="9" spans="1:11" x14ac:dyDescent="0.25">
      <c r="A9" s="14" t="s">
        <v>33</v>
      </c>
      <c r="B9" s="12">
        <v>1</v>
      </c>
      <c r="C9" s="12">
        <v>1</v>
      </c>
      <c r="D9" s="8">
        <f t="shared" si="0"/>
        <v>100</v>
      </c>
      <c r="E9" s="9">
        <f t="shared" si="1"/>
        <v>4.166666666666667</v>
      </c>
      <c r="F9" s="12"/>
      <c r="G9" s="12"/>
      <c r="H9" s="12">
        <v>1</v>
      </c>
      <c r="I9" s="12">
        <v>1</v>
      </c>
      <c r="J9" s="18">
        <f t="shared" si="2"/>
        <v>3.1620553359683792E-2</v>
      </c>
      <c r="K9" s="19">
        <v>1.6</v>
      </c>
    </row>
    <row r="10" spans="1:11" x14ac:dyDescent="0.25">
      <c r="A10" s="14" t="s">
        <v>7</v>
      </c>
      <c r="B10" s="12">
        <v>10</v>
      </c>
      <c r="C10" s="12">
        <v>10</v>
      </c>
      <c r="D10" s="8">
        <f t="shared" si="0"/>
        <v>100</v>
      </c>
      <c r="E10" s="9">
        <f t="shared" si="1"/>
        <v>41.666666666666664</v>
      </c>
      <c r="F10" s="12">
        <v>30</v>
      </c>
      <c r="G10" s="12">
        <v>20</v>
      </c>
      <c r="H10" s="12">
        <v>6</v>
      </c>
      <c r="I10" s="12">
        <v>4</v>
      </c>
      <c r="J10" s="18">
        <f t="shared" si="2"/>
        <v>0.466403162055336</v>
      </c>
      <c r="K10" s="19">
        <v>23.600000000000005</v>
      </c>
    </row>
    <row r="11" spans="1:11" x14ac:dyDescent="0.25">
      <c r="A11" s="23" t="s">
        <v>0</v>
      </c>
      <c r="B11" s="12">
        <v>23</v>
      </c>
      <c r="C11" s="12">
        <v>24</v>
      </c>
      <c r="D11" s="8">
        <f t="shared" si="0"/>
        <v>95.833333333333329</v>
      </c>
      <c r="E11" s="9">
        <f t="shared" si="1"/>
        <v>100</v>
      </c>
      <c r="F11" s="12">
        <v>52</v>
      </c>
      <c r="G11" s="12">
        <v>29</v>
      </c>
      <c r="H11" s="12">
        <v>16</v>
      </c>
      <c r="I11" s="12">
        <v>14</v>
      </c>
      <c r="J11" s="18">
        <f t="shared" si="2"/>
        <v>1</v>
      </c>
      <c r="K11" s="19">
        <v>50.600000000000009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"/>
  <sheetViews>
    <sheetView workbookViewId="0">
      <selection activeCell="H5" sqref="H5:I9"/>
    </sheetView>
  </sheetViews>
  <sheetFormatPr baseColWidth="10" defaultRowHeight="15" x14ac:dyDescent="0.25"/>
  <cols>
    <col min="1" max="1" width="39.28515625" style="13" customWidth="1"/>
    <col min="2" max="2" width="18.140625" style="13" customWidth="1"/>
    <col min="3" max="3" width="16.42578125" style="13" customWidth="1"/>
    <col min="4" max="4" width="18.140625" style="13" customWidth="1"/>
    <col min="5" max="5" width="19.42578125" style="13" customWidth="1"/>
    <col min="6" max="6" width="26.5703125" style="13" customWidth="1"/>
    <col min="7" max="7" width="20.140625" style="13" customWidth="1"/>
    <col min="8" max="8" width="21" style="13" customWidth="1"/>
    <col min="9" max="9" width="26" style="13" customWidth="1"/>
    <col min="10" max="10" width="21.42578125" style="13" customWidth="1"/>
    <col min="11" max="11" width="11.42578125" style="19"/>
    <col min="12" max="16384" width="11.42578125" style="13"/>
  </cols>
  <sheetData>
    <row r="1" spans="1:11" x14ac:dyDescent="0.25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</row>
    <row r="4" spans="1:11" x14ac:dyDescent="0.25">
      <c r="A4" s="14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</row>
    <row r="5" spans="1:11" x14ac:dyDescent="0.25">
      <c r="A5" s="14" t="s">
        <v>6</v>
      </c>
      <c r="B5" s="12">
        <v>2</v>
      </c>
      <c r="C5" s="12">
        <v>2</v>
      </c>
      <c r="D5" s="14">
        <f>B5*100/C5</f>
        <v>100</v>
      </c>
      <c r="E5" s="9">
        <f>C5*100/$C$9</f>
        <v>18.181818181818183</v>
      </c>
      <c r="F5" s="12">
        <v>7</v>
      </c>
      <c r="G5" s="12">
        <v>3</v>
      </c>
      <c r="H5" s="12">
        <v>5</v>
      </c>
      <c r="I5" s="12">
        <v>1</v>
      </c>
      <c r="J5" s="18">
        <f>K5/$K$9</f>
        <v>0.18568994889267465</v>
      </c>
      <c r="K5" s="19">
        <v>5.45</v>
      </c>
    </row>
    <row r="6" spans="1:11" x14ac:dyDescent="0.25">
      <c r="A6" s="14" t="s">
        <v>34</v>
      </c>
      <c r="B6" s="12">
        <v>1</v>
      </c>
      <c r="C6" s="12">
        <v>1</v>
      </c>
      <c r="D6" s="8">
        <f t="shared" ref="D6:D9" si="0">B6*100/C6</f>
        <v>100</v>
      </c>
      <c r="E6" s="9">
        <f t="shared" ref="E6:E9" si="1">C6*100/$C$9</f>
        <v>9.0909090909090917</v>
      </c>
      <c r="F6" s="12">
        <v>2</v>
      </c>
      <c r="G6" s="12">
        <v>1</v>
      </c>
      <c r="H6" s="12"/>
      <c r="I6" s="12">
        <v>1</v>
      </c>
      <c r="J6" s="18">
        <f t="shared" ref="J6:J9" si="2">K6/$K$9</f>
        <v>6.8143100511073265E-2</v>
      </c>
      <c r="K6" s="19">
        <v>2</v>
      </c>
    </row>
    <row r="7" spans="1:11" x14ac:dyDescent="0.25">
      <c r="A7" s="14" t="s">
        <v>9</v>
      </c>
      <c r="B7" s="12">
        <v>0</v>
      </c>
      <c r="C7" s="12">
        <v>2</v>
      </c>
      <c r="D7" s="8">
        <f t="shared" si="0"/>
        <v>0</v>
      </c>
      <c r="E7" s="9">
        <f t="shared" si="1"/>
        <v>18.181818181818183</v>
      </c>
      <c r="F7" s="12">
        <v>8</v>
      </c>
      <c r="G7" s="12"/>
      <c r="H7" s="12"/>
      <c r="I7" s="12"/>
      <c r="J7" s="18">
        <f t="shared" si="2"/>
        <v>0.17035775127768316</v>
      </c>
      <c r="K7" s="19">
        <v>5</v>
      </c>
    </row>
    <row r="8" spans="1:11" x14ac:dyDescent="0.25">
      <c r="A8" s="14" t="s">
        <v>7</v>
      </c>
      <c r="B8" s="12">
        <v>6</v>
      </c>
      <c r="C8" s="12">
        <v>6</v>
      </c>
      <c r="D8" s="8">
        <f t="shared" si="0"/>
        <v>100</v>
      </c>
      <c r="E8" s="9">
        <f t="shared" si="1"/>
        <v>54.545454545454547</v>
      </c>
      <c r="F8" s="12">
        <v>20</v>
      </c>
      <c r="G8" s="12">
        <v>11</v>
      </c>
      <c r="H8" s="12">
        <v>6</v>
      </c>
      <c r="I8" s="12">
        <v>3</v>
      </c>
      <c r="J8" s="18">
        <f t="shared" si="2"/>
        <v>0.575809199318569</v>
      </c>
      <c r="K8" s="19">
        <v>16.899999999999999</v>
      </c>
    </row>
    <row r="9" spans="1:11" x14ac:dyDescent="0.25">
      <c r="A9" s="14" t="s">
        <v>0</v>
      </c>
      <c r="B9" s="12">
        <v>9</v>
      </c>
      <c r="C9" s="12">
        <v>11</v>
      </c>
      <c r="D9" s="8">
        <f t="shared" si="0"/>
        <v>81.818181818181813</v>
      </c>
      <c r="E9" s="9">
        <f t="shared" si="1"/>
        <v>100</v>
      </c>
      <c r="F9" s="12">
        <v>37</v>
      </c>
      <c r="G9" s="12">
        <v>15</v>
      </c>
      <c r="H9" s="12">
        <v>11</v>
      </c>
      <c r="I9" s="12">
        <v>5</v>
      </c>
      <c r="J9" s="18">
        <f t="shared" si="2"/>
        <v>1</v>
      </c>
      <c r="K9" s="19">
        <v>29.349999999999998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39.28515625" style="13" customWidth="1"/>
    <col min="2" max="2" width="18.140625" style="13" customWidth="1"/>
    <col min="3" max="3" width="16.42578125" style="13" customWidth="1"/>
    <col min="4" max="4" width="18.140625" style="13" customWidth="1"/>
    <col min="5" max="5" width="19.42578125" style="13" customWidth="1"/>
    <col min="6" max="6" width="26.5703125" style="13" customWidth="1"/>
    <col min="7" max="7" width="20.140625" style="13" customWidth="1"/>
    <col min="8" max="8" width="21" style="13" customWidth="1"/>
    <col min="9" max="9" width="26" style="13" customWidth="1"/>
    <col min="10" max="10" width="21.42578125" style="13" customWidth="1"/>
    <col min="11" max="11" width="11.42578125" style="19"/>
    <col min="12" max="16384" width="11.42578125" style="13"/>
  </cols>
  <sheetData>
    <row r="1" spans="1:11" x14ac:dyDescent="0.2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</row>
    <row r="4" spans="1:11" x14ac:dyDescent="0.25">
      <c r="A4" s="14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</row>
    <row r="5" spans="1:11" x14ac:dyDescent="0.25">
      <c r="A5" s="14" t="s">
        <v>37</v>
      </c>
      <c r="B5" s="12">
        <v>2</v>
      </c>
      <c r="C5" s="12">
        <v>2</v>
      </c>
      <c r="D5" s="14">
        <f>B5*100/C5</f>
        <v>100</v>
      </c>
      <c r="E5" s="9">
        <f>C5*100/$C$14</f>
        <v>7.1428571428571432</v>
      </c>
      <c r="F5" s="12">
        <v>9</v>
      </c>
      <c r="G5" s="12">
        <v>7</v>
      </c>
      <c r="H5" s="12">
        <v>1</v>
      </c>
      <c r="I5" s="12">
        <v>1</v>
      </c>
      <c r="J5" s="18">
        <f>K5/$K$14</f>
        <v>4.1493775933609964E-2</v>
      </c>
      <c r="K5" s="19">
        <v>3.5</v>
      </c>
    </row>
    <row r="6" spans="1:11" x14ac:dyDescent="0.25">
      <c r="A6" s="14" t="s">
        <v>38</v>
      </c>
      <c r="B6" s="12">
        <v>0</v>
      </c>
      <c r="C6" s="12">
        <v>1</v>
      </c>
      <c r="D6" s="14">
        <f t="shared" ref="D6:D14" si="0">B6*100/C6</f>
        <v>0</v>
      </c>
      <c r="E6" s="9">
        <f t="shared" ref="E6:E14" si="1">C6*100/$C$14</f>
        <v>3.5714285714285716</v>
      </c>
      <c r="F6" s="12"/>
      <c r="G6" s="12"/>
      <c r="H6" s="12"/>
      <c r="I6" s="12">
        <v>1</v>
      </c>
      <c r="J6" s="18">
        <f t="shared" ref="J6:J14" si="2">K6/$K$14</f>
        <v>1.1855364552459989E-2</v>
      </c>
      <c r="K6" s="19">
        <v>1</v>
      </c>
    </row>
    <row r="7" spans="1:11" x14ac:dyDescent="0.25">
      <c r="A7" s="14" t="s">
        <v>10</v>
      </c>
      <c r="B7" s="12">
        <v>2</v>
      </c>
      <c r="C7" s="12">
        <v>2</v>
      </c>
      <c r="D7" s="14">
        <f t="shared" si="0"/>
        <v>100</v>
      </c>
      <c r="E7" s="9">
        <f t="shared" si="1"/>
        <v>7.1428571428571432</v>
      </c>
      <c r="F7" s="12"/>
      <c r="G7" s="12"/>
      <c r="H7" s="12">
        <v>1</v>
      </c>
      <c r="I7" s="12">
        <v>1</v>
      </c>
      <c r="J7" s="18">
        <f t="shared" si="2"/>
        <v>9.4842916419679915E-2</v>
      </c>
      <c r="K7" s="19">
        <v>8</v>
      </c>
    </row>
    <row r="8" spans="1:11" x14ac:dyDescent="0.25">
      <c r="A8" s="14" t="s">
        <v>11</v>
      </c>
      <c r="B8" s="12">
        <v>1</v>
      </c>
      <c r="C8" s="12">
        <v>1</v>
      </c>
      <c r="D8" s="14">
        <f t="shared" si="0"/>
        <v>100</v>
      </c>
      <c r="E8" s="9">
        <f t="shared" si="1"/>
        <v>3.5714285714285716</v>
      </c>
      <c r="F8" s="12">
        <v>3</v>
      </c>
      <c r="G8" s="12"/>
      <c r="H8" s="12">
        <v>7</v>
      </c>
      <c r="I8" s="12">
        <v>1</v>
      </c>
      <c r="J8" s="18">
        <f t="shared" si="2"/>
        <v>3.556609365737997E-2</v>
      </c>
      <c r="K8" s="19">
        <v>3</v>
      </c>
    </row>
    <row r="9" spans="1:11" x14ac:dyDescent="0.25">
      <c r="A9" s="14" t="s">
        <v>6</v>
      </c>
      <c r="B9" s="12">
        <v>4</v>
      </c>
      <c r="C9" s="12">
        <v>4</v>
      </c>
      <c r="D9" s="14">
        <f t="shared" si="0"/>
        <v>100</v>
      </c>
      <c r="E9" s="9">
        <f t="shared" si="1"/>
        <v>14.285714285714286</v>
      </c>
      <c r="F9" s="12">
        <v>8</v>
      </c>
      <c r="G9" s="12">
        <v>6</v>
      </c>
      <c r="H9" s="12">
        <v>10</v>
      </c>
      <c r="I9" s="12">
        <v>1</v>
      </c>
      <c r="J9" s="18">
        <f t="shared" si="2"/>
        <v>0.13870776526378187</v>
      </c>
      <c r="K9" s="19">
        <v>11.7</v>
      </c>
    </row>
    <row r="10" spans="1:11" x14ac:dyDescent="0.25">
      <c r="A10" s="14" t="s">
        <v>34</v>
      </c>
      <c r="B10" s="12">
        <v>2</v>
      </c>
      <c r="C10" s="12">
        <v>2</v>
      </c>
      <c r="D10" s="14">
        <f t="shared" si="0"/>
        <v>100</v>
      </c>
      <c r="E10" s="9">
        <f t="shared" si="1"/>
        <v>7.1428571428571432</v>
      </c>
      <c r="F10" s="12">
        <v>4</v>
      </c>
      <c r="G10" s="12">
        <v>2</v>
      </c>
      <c r="H10" s="12">
        <v>3</v>
      </c>
      <c r="I10" s="12">
        <v>1</v>
      </c>
      <c r="J10" s="18">
        <f t="shared" si="2"/>
        <v>4.7421458209839958E-2</v>
      </c>
      <c r="K10" s="19">
        <v>4</v>
      </c>
    </row>
    <row r="11" spans="1:11" x14ac:dyDescent="0.25">
      <c r="A11" s="14" t="s">
        <v>33</v>
      </c>
      <c r="B11" s="12">
        <v>0</v>
      </c>
      <c r="C11" s="12">
        <v>1</v>
      </c>
      <c r="D11" s="14">
        <f t="shared" si="0"/>
        <v>0</v>
      </c>
      <c r="E11" s="9">
        <f t="shared" si="1"/>
        <v>3.5714285714285716</v>
      </c>
      <c r="F11" s="12"/>
      <c r="G11" s="12"/>
      <c r="H11" s="12"/>
      <c r="I11" s="12">
        <v>1</v>
      </c>
      <c r="J11" s="18">
        <f t="shared" si="2"/>
        <v>4.7421458209839958E-2</v>
      </c>
      <c r="K11" s="19">
        <v>4</v>
      </c>
    </row>
    <row r="12" spans="1:11" x14ac:dyDescent="0.25">
      <c r="A12" s="14" t="s">
        <v>9</v>
      </c>
      <c r="B12" s="14">
        <v>0</v>
      </c>
      <c r="C12" s="14">
        <v>2</v>
      </c>
      <c r="D12" s="14">
        <f t="shared" si="0"/>
        <v>0</v>
      </c>
      <c r="E12" s="9">
        <f t="shared" si="1"/>
        <v>7.1428571428571432</v>
      </c>
      <c r="F12" s="14">
        <v>8</v>
      </c>
      <c r="G12" s="14"/>
      <c r="H12" s="14"/>
      <c r="I12" s="14"/>
      <c r="J12" s="18">
        <f t="shared" si="2"/>
        <v>5.9276822762299945E-2</v>
      </c>
      <c r="K12" s="19">
        <v>5</v>
      </c>
    </row>
    <row r="13" spans="1:11" x14ac:dyDescent="0.25">
      <c r="A13" s="14" t="s">
        <v>7</v>
      </c>
      <c r="B13" s="14">
        <v>13</v>
      </c>
      <c r="C13" s="14">
        <v>13</v>
      </c>
      <c r="D13" s="14">
        <f t="shared" si="0"/>
        <v>100</v>
      </c>
      <c r="E13" s="9">
        <f t="shared" si="1"/>
        <v>46.428571428571431</v>
      </c>
      <c r="F13" s="14">
        <v>41</v>
      </c>
      <c r="G13" s="14">
        <v>27</v>
      </c>
      <c r="H13" s="14">
        <v>8</v>
      </c>
      <c r="I13" s="14">
        <v>5</v>
      </c>
      <c r="J13" s="18">
        <f t="shared" si="2"/>
        <v>0.5234143449911085</v>
      </c>
      <c r="K13" s="19">
        <v>44.15</v>
      </c>
    </row>
    <row r="14" spans="1:11" x14ac:dyDescent="0.25">
      <c r="A14" s="23" t="s">
        <v>0</v>
      </c>
      <c r="B14" s="14">
        <v>24</v>
      </c>
      <c r="C14" s="14">
        <v>28</v>
      </c>
      <c r="D14" s="17">
        <f t="shared" si="0"/>
        <v>85.714285714285708</v>
      </c>
      <c r="E14" s="9">
        <f t="shared" si="1"/>
        <v>100</v>
      </c>
      <c r="F14" s="14">
        <v>73</v>
      </c>
      <c r="G14" s="14">
        <v>42</v>
      </c>
      <c r="H14" s="14">
        <v>30</v>
      </c>
      <c r="I14" s="14">
        <v>12</v>
      </c>
      <c r="J14" s="18">
        <f t="shared" si="2"/>
        <v>1</v>
      </c>
      <c r="K14" s="19">
        <v>84.35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tabSelected="1" workbookViewId="0">
      <selection activeCell="H5" sqref="H5:I15"/>
    </sheetView>
  </sheetViews>
  <sheetFormatPr baseColWidth="10" defaultRowHeight="15" x14ac:dyDescent="0.25"/>
  <cols>
    <col min="1" max="1" width="39.42578125" bestFit="1" customWidth="1"/>
    <col min="2" max="2" width="40.7109375" bestFit="1" customWidth="1"/>
    <col min="3" max="3" width="21.7109375" bestFit="1" customWidth="1"/>
    <col min="4" max="4" width="18.28515625" bestFit="1" customWidth="1"/>
    <col min="5" max="5" width="15.28515625" bestFit="1" customWidth="1"/>
    <col min="6" max="6" width="16.85546875" bestFit="1" customWidth="1"/>
    <col min="7" max="7" width="11.140625" customWidth="1"/>
    <col min="8" max="8" width="19" customWidth="1"/>
    <col min="9" max="9" width="21.28515625" customWidth="1"/>
    <col min="10" max="10" width="18.85546875" bestFit="1" customWidth="1"/>
    <col min="11" max="11" width="11.42578125" style="19"/>
  </cols>
  <sheetData>
    <row r="1" spans="1:11" s="3" customFormat="1" x14ac:dyDescent="0.2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9"/>
      <c r="K1" s="19"/>
    </row>
    <row r="2" spans="1:11" s="13" customFormat="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19"/>
    </row>
    <row r="3" spans="1:11" s="13" customFormat="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  <c r="K3" s="19"/>
    </row>
    <row r="4" spans="1:11" s="4" customFormat="1" x14ac:dyDescent="0.2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19"/>
    </row>
    <row r="5" spans="1:11" s="6" customFormat="1" x14ac:dyDescent="0.25">
      <c r="A5" s="14" t="s">
        <v>22</v>
      </c>
      <c r="B5" s="12">
        <v>2</v>
      </c>
      <c r="C5" s="12">
        <v>2</v>
      </c>
      <c r="D5" s="11">
        <f>B5*100/C5</f>
        <v>100</v>
      </c>
      <c r="E5" s="10">
        <f>C5*100/$C$15</f>
        <v>1.9801980198019802</v>
      </c>
      <c r="F5" s="12">
        <v>10</v>
      </c>
      <c r="G5" s="12">
        <v>1</v>
      </c>
      <c r="H5" s="12"/>
      <c r="I5" s="12"/>
      <c r="J5" s="15">
        <f>K5/$K$15</f>
        <v>4.0826676809940413E-2</v>
      </c>
      <c r="K5" s="19">
        <v>32.200000000000003</v>
      </c>
    </row>
    <row r="6" spans="1:11" s="6" customFormat="1" x14ac:dyDescent="0.25">
      <c r="A6" s="14" t="s">
        <v>37</v>
      </c>
      <c r="B6" s="12">
        <v>8</v>
      </c>
      <c r="C6" s="12">
        <v>8</v>
      </c>
      <c r="D6" s="11">
        <f t="shared" ref="D6:D15" si="0">B6*100/C6</f>
        <v>100</v>
      </c>
      <c r="E6" s="10">
        <f t="shared" ref="E6:E15" si="1">C6*100/$C$15</f>
        <v>7.9207920792079207</v>
      </c>
      <c r="F6" s="12">
        <v>41</v>
      </c>
      <c r="G6" s="12">
        <v>31</v>
      </c>
      <c r="H6" s="12">
        <v>5</v>
      </c>
      <c r="I6" s="12"/>
      <c r="J6" s="15">
        <f t="shared" ref="J6:J15" si="2">K6/$K$15</f>
        <v>9.9150500824140994E-2</v>
      </c>
      <c r="K6" s="19">
        <v>78.2</v>
      </c>
    </row>
    <row r="7" spans="1:11" s="6" customFormat="1" x14ac:dyDescent="0.25">
      <c r="A7" s="14" t="s">
        <v>38</v>
      </c>
      <c r="B7" s="12">
        <v>0</v>
      </c>
      <c r="C7" s="12">
        <v>1</v>
      </c>
      <c r="D7" s="11">
        <f t="shared" si="0"/>
        <v>0</v>
      </c>
      <c r="E7" s="10">
        <f t="shared" si="1"/>
        <v>0.99009900990099009</v>
      </c>
      <c r="F7" s="12"/>
      <c r="G7" s="12"/>
      <c r="H7" s="12"/>
      <c r="I7" s="12"/>
      <c r="J7" s="15">
        <f t="shared" si="2"/>
        <v>7.1002916191200702E-3</v>
      </c>
      <c r="K7" s="19">
        <v>5.6</v>
      </c>
    </row>
    <row r="8" spans="1:11" s="6" customFormat="1" x14ac:dyDescent="0.25">
      <c r="A8" s="14" t="s">
        <v>8</v>
      </c>
      <c r="B8" s="12">
        <v>1</v>
      </c>
      <c r="C8" s="12">
        <v>4</v>
      </c>
      <c r="D8" s="11">
        <f t="shared" si="0"/>
        <v>25</v>
      </c>
      <c r="E8" s="10">
        <f t="shared" si="1"/>
        <v>3.9603960396039604</v>
      </c>
      <c r="F8" s="12"/>
      <c r="G8" s="12"/>
      <c r="H8" s="12"/>
      <c r="I8" s="12"/>
      <c r="J8" s="15">
        <f t="shared" si="2"/>
        <v>3.8037276531000377E-2</v>
      </c>
      <c r="K8" s="19">
        <v>30</v>
      </c>
    </row>
    <row r="9" spans="1:11" s="6" customFormat="1" x14ac:dyDescent="0.25">
      <c r="A9" s="14" t="s">
        <v>10</v>
      </c>
      <c r="B9" s="12">
        <v>8</v>
      </c>
      <c r="C9" s="12">
        <v>8</v>
      </c>
      <c r="D9" s="10">
        <f t="shared" si="0"/>
        <v>100</v>
      </c>
      <c r="E9" s="10">
        <f t="shared" si="1"/>
        <v>7.9207920792079207</v>
      </c>
      <c r="F9" s="12"/>
      <c r="G9" s="12"/>
      <c r="H9" s="12">
        <v>6</v>
      </c>
      <c r="I9" s="12">
        <v>4</v>
      </c>
      <c r="J9" s="15">
        <f t="shared" si="2"/>
        <v>6.0986433371370601E-2</v>
      </c>
      <c r="K9" s="19">
        <v>48.099999999999994</v>
      </c>
    </row>
    <row r="10" spans="1:11" s="6" customFormat="1" x14ac:dyDescent="0.25">
      <c r="A10" s="14" t="s">
        <v>11</v>
      </c>
      <c r="B10" s="12">
        <v>0</v>
      </c>
      <c r="C10" s="12">
        <v>2</v>
      </c>
      <c r="D10" s="11">
        <f t="shared" si="0"/>
        <v>0</v>
      </c>
      <c r="E10" s="10">
        <f t="shared" si="1"/>
        <v>1.9801980198019802</v>
      </c>
      <c r="F10" s="12">
        <v>9</v>
      </c>
      <c r="G10" s="12"/>
      <c r="H10" s="12">
        <v>2</v>
      </c>
      <c r="I10" s="12"/>
      <c r="J10" s="15">
        <f t="shared" si="2"/>
        <v>1.4327374160010143E-2</v>
      </c>
      <c r="K10" s="19">
        <v>11.3</v>
      </c>
    </row>
    <row r="11" spans="1:11" s="6" customFormat="1" x14ac:dyDescent="0.25">
      <c r="A11" s="14" t="s">
        <v>6</v>
      </c>
      <c r="B11" s="12">
        <v>12</v>
      </c>
      <c r="C11" s="12">
        <v>12</v>
      </c>
      <c r="D11" s="10">
        <f t="shared" si="0"/>
        <v>100</v>
      </c>
      <c r="E11" s="10">
        <f t="shared" si="1"/>
        <v>11.881188118811881</v>
      </c>
      <c r="F11" s="12">
        <v>33</v>
      </c>
      <c r="G11" s="12">
        <v>8</v>
      </c>
      <c r="H11" s="12">
        <v>14</v>
      </c>
      <c r="I11" s="12">
        <v>6</v>
      </c>
      <c r="J11" s="15">
        <f t="shared" si="2"/>
        <v>0.11220996576645112</v>
      </c>
      <c r="K11" s="19">
        <v>88.5</v>
      </c>
    </row>
    <row r="12" spans="1:11" s="6" customFormat="1" x14ac:dyDescent="0.25">
      <c r="A12" s="14" t="s">
        <v>33</v>
      </c>
      <c r="B12" s="12">
        <v>3</v>
      </c>
      <c r="C12" s="12">
        <v>21</v>
      </c>
      <c r="D12" s="11">
        <f t="shared" si="0"/>
        <v>14.285714285714286</v>
      </c>
      <c r="E12" s="10">
        <f t="shared" si="1"/>
        <v>20.792079207920793</v>
      </c>
      <c r="F12" s="12"/>
      <c r="G12" s="12"/>
      <c r="H12" s="12">
        <v>47</v>
      </c>
      <c r="I12" s="12">
        <v>4</v>
      </c>
      <c r="J12" s="15">
        <f t="shared" si="2"/>
        <v>0.19386331938633197</v>
      </c>
      <c r="K12" s="19">
        <v>152.90000000000003</v>
      </c>
    </row>
    <row r="13" spans="1:11" s="6" customFormat="1" x14ac:dyDescent="0.25">
      <c r="A13" s="14" t="s">
        <v>9</v>
      </c>
      <c r="B13" s="12">
        <v>3</v>
      </c>
      <c r="C13" s="12">
        <v>9</v>
      </c>
      <c r="D13" s="10">
        <f t="shared" si="0"/>
        <v>33.333333333333336</v>
      </c>
      <c r="E13" s="10">
        <f t="shared" si="1"/>
        <v>8.9108910891089117</v>
      </c>
      <c r="F13" s="12">
        <v>44</v>
      </c>
      <c r="G13" s="12"/>
      <c r="H13" s="12">
        <v>15</v>
      </c>
      <c r="I13" s="12">
        <v>3</v>
      </c>
      <c r="J13" s="15">
        <f t="shared" si="2"/>
        <v>0.11588690249778116</v>
      </c>
      <c r="K13" s="19">
        <v>91.4</v>
      </c>
    </row>
    <row r="14" spans="1:11" s="6" customFormat="1" x14ac:dyDescent="0.25">
      <c r="A14" s="14" t="s">
        <v>7</v>
      </c>
      <c r="B14" s="12">
        <v>34</v>
      </c>
      <c r="C14" s="12">
        <v>34</v>
      </c>
      <c r="D14" s="11">
        <f t="shared" si="0"/>
        <v>100</v>
      </c>
      <c r="E14" s="10">
        <f t="shared" si="1"/>
        <v>33.663366336633665</v>
      </c>
      <c r="F14" s="12">
        <v>128</v>
      </c>
      <c r="G14" s="12">
        <v>64</v>
      </c>
      <c r="H14" s="12">
        <v>22</v>
      </c>
      <c r="I14" s="12">
        <v>13</v>
      </c>
      <c r="J14" s="15">
        <f t="shared" si="2"/>
        <v>0.31761125903385318</v>
      </c>
      <c r="K14" s="19">
        <v>250.50000000000003</v>
      </c>
    </row>
    <row r="15" spans="1:11" s="6" customFormat="1" x14ac:dyDescent="0.25">
      <c r="A15" s="14" t="s">
        <v>0</v>
      </c>
      <c r="B15" s="12">
        <v>71</v>
      </c>
      <c r="C15" s="12">
        <v>101</v>
      </c>
      <c r="D15" s="11">
        <f t="shared" si="0"/>
        <v>70.297029702970292</v>
      </c>
      <c r="E15" s="10">
        <f t="shared" si="1"/>
        <v>100</v>
      </c>
      <c r="F15" s="12">
        <v>265</v>
      </c>
      <c r="G15" s="12">
        <v>104</v>
      </c>
      <c r="H15" s="12">
        <v>111</v>
      </c>
      <c r="I15" s="12">
        <v>30</v>
      </c>
      <c r="J15" s="15">
        <f t="shared" si="2"/>
        <v>1</v>
      </c>
      <c r="K15" s="19">
        <v>788.7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39.28515625" customWidth="1"/>
    <col min="2" max="2" width="18.140625" customWidth="1"/>
    <col min="3" max="3" width="16.42578125" customWidth="1"/>
    <col min="4" max="4" width="18.140625" customWidth="1"/>
    <col min="5" max="5" width="19.42578125" customWidth="1"/>
    <col min="6" max="6" width="26.5703125" customWidth="1"/>
    <col min="7" max="7" width="20.140625" customWidth="1"/>
    <col min="8" max="8" width="21" customWidth="1"/>
    <col min="9" max="9" width="26" customWidth="1"/>
    <col min="10" max="10" width="21.42578125" customWidth="1"/>
    <col min="11" max="11" width="11.42578125" style="19"/>
  </cols>
  <sheetData>
    <row r="1" spans="1:11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3" customFormat="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19"/>
    </row>
    <row r="3" spans="1:11" s="13" customFormat="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  <c r="K3" s="19"/>
    </row>
    <row r="4" spans="1:11" x14ac:dyDescent="0.2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</row>
    <row r="5" spans="1:11" x14ac:dyDescent="0.25">
      <c r="A5" s="7" t="s">
        <v>22</v>
      </c>
      <c r="B5" s="5">
        <v>2</v>
      </c>
      <c r="C5" s="5">
        <v>2</v>
      </c>
      <c r="D5" s="7">
        <f>B5*100/C5</f>
        <v>100</v>
      </c>
      <c r="E5" s="8">
        <f>C5*100/$C$14</f>
        <v>2.197802197802198</v>
      </c>
      <c r="F5" s="5">
        <v>10</v>
      </c>
      <c r="G5" s="5">
        <v>1</v>
      </c>
      <c r="H5" s="5">
        <v>1</v>
      </c>
      <c r="I5" s="5"/>
      <c r="J5" s="15">
        <f>K5/$K$14</f>
        <v>4.0102123419889162E-2</v>
      </c>
      <c r="K5" s="19">
        <v>32.200000000000003</v>
      </c>
    </row>
    <row r="6" spans="1:11" x14ac:dyDescent="0.25">
      <c r="A6" s="7" t="s">
        <v>37</v>
      </c>
      <c r="B6" s="5">
        <v>9</v>
      </c>
      <c r="C6" s="5">
        <v>9</v>
      </c>
      <c r="D6" s="7">
        <f t="shared" ref="D6:D14" si="0">B6*100/C6</f>
        <v>100</v>
      </c>
      <c r="E6" s="8">
        <f t="shared" ref="E6:E14" si="1">C6*100/$C$14</f>
        <v>9.8901098901098905</v>
      </c>
      <c r="F6" s="5">
        <v>46</v>
      </c>
      <c r="G6" s="5">
        <v>37</v>
      </c>
      <c r="H6" s="5">
        <v>37</v>
      </c>
      <c r="I6" s="5">
        <v>5</v>
      </c>
      <c r="J6" s="15">
        <f t="shared" ref="J6:J14" si="2">K6/$K$14</f>
        <v>0.1023725014010835</v>
      </c>
      <c r="K6" s="19">
        <v>82.2</v>
      </c>
    </row>
    <row r="7" spans="1:11" x14ac:dyDescent="0.25">
      <c r="A7" s="7" t="s">
        <v>38</v>
      </c>
      <c r="B7" s="5">
        <v>1</v>
      </c>
      <c r="C7" s="5">
        <v>3</v>
      </c>
      <c r="D7" s="7">
        <f t="shared" si="0"/>
        <v>33.333333333333336</v>
      </c>
      <c r="E7" s="8">
        <f t="shared" si="1"/>
        <v>3.2967032967032965</v>
      </c>
      <c r="F7" s="5"/>
      <c r="G7" s="5"/>
      <c r="H7" s="5"/>
      <c r="I7" s="5">
        <v>8</v>
      </c>
      <c r="J7" s="15">
        <f t="shared" si="2"/>
        <v>2.8395292359424611E-2</v>
      </c>
      <c r="K7" s="19">
        <v>22.799999999999994</v>
      </c>
    </row>
    <row r="8" spans="1:11" x14ac:dyDescent="0.25">
      <c r="A8" s="7" t="s">
        <v>8</v>
      </c>
      <c r="B8" s="5">
        <v>0</v>
      </c>
      <c r="C8" s="5">
        <v>1</v>
      </c>
      <c r="D8" s="7">
        <f t="shared" si="0"/>
        <v>0</v>
      </c>
      <c r="E8" s="8">
        <f t="shared" si="1"/>
        <v>1.098901098901099</v>
      </c>
      <c r="F8" s="5"/>
      <c r="G8" s="5"/>
      <c r="H8" s="5"/>
      <c r="I8" s="5"/>
      <c r="J8" s="15">
        <f t="shared" si="2"/>
        <v>8.0951491375552652E-3</v>
      </c>
      <c r="K8" s="19">
        <v>6.5</v>
      </c>
    </row>
    <row r="9" spans="1:11" x14ac:dyDescent="0.25">
      <c r="A9" s="7" t="s">
        <v>10</v>
      </c>
      <c r="B9" s="5">
        <v>6</v>
      </c>
      <c r="C9" s="5">
        <v>6</v>
      </c>
      <c r="D9" s="7">
        <f t="shared" si="0"/>
        <v>100</v>
      </c>
      <c r="E9" s="8">
        <f t="shared" si="1"/>
        <v>6.5934065934065931</v>
      </c>
      <c r="F9" s="5"/>
      <c r="G9" s="5"/>
      <c r="H9" s="5"/>
      <c r="I9" s="5">
        <v>6</v>
      </c>
      <c r="J9" s="15">
        <f t="shared" si="2"/>
        <v>6.2644000249081511E-2</v>
      </c>
      <c r="K9" s="19">
        <v>50.300000000000004</v>
      </c>
    </row>
    <row r="10" spans="1:11" x14ac:dyDescent="0.25">
      <c r="A10" s="7" t="s">
        <v>6</v>
      </c>
      <c r="B10" s="5">
        <v>11</v>
      </c>
      <c r="C10" s="5">
        <v>11</v>
      </c>
      <c r="D10" s="7">
        <f t="shared" si="0"/>
        <v>100</v>
      </c>
      <c r="E10" s="8">
        <f t="shared" si="1"/>
        <v>12.087912087912088</v>
      </c>
      <c r="F10" s="5">
        <v>31</v>
      </c>
      <c r="G10" s="5">
        <v>9</v>
      </c>
      <c r="H10" s="5">
        <v>9</v>
      </c>
      <c r="I10" s="5">
        <v>10</v>
      </c>
      <c r="J10" s="15">
        <f t="shared" si="2"/>
        <v>0.11488884737530357</v>
      </c>
      <c r="K10" s="19">
        <v>92.25</v>
      </c>
    </row>
    <row r="11" spans="1:11" x14ac:dyDescent="0.25">
      <c r="A11" s="7" t="s">
        <v>33</v>
      </c>
      <c r="B11" s="5">
        <v>3</v>
      </c>
      <c r="C11" s="5">
        <v>16</v>
      </c>
      <c r="D11" s="7">
        <f t="shared" si="0"/>
        <v>18.75</v>
      </c>
      <c r="E11" s="8">
        <f t="shared" si="1"/>
        <v>17.582417582417584</v>
      </c>
      <c r="F11" s="5"/>
      <c r="G11" s="5"/>
      <c r="H11" s="5"/>
      <c r="I11" s="5">
        <v>54</v>
      </c>
      <c r="J11" s="15">
        <f t="shared" si="2"/>
        <v>0.15181518151815185</v>
      </c>
      <c r="K11" s="19">
        <v>121.90000000000003</v>
      </c>
    </row>
    <row r="12" spans="1:11" x14ac:dyDescent="0.25">
      <c r="A12" s="7" t="s">
        <v>9</v>
      </c>
      <c r="B12" s="5">
        <v>4</v>
      </c>
      <c r="C12" s="5">
        <v>10</v>
      </c>
      <c r="D12" s="7">
        <f t="shared" si="0"/>
        <v>40</v>
      </c>
      <c r="E12" s="8">
        <f t="shared" si="1"/>
        <v>10.989010989010989</v>
      </c>
      <c r="F12" s="5">
        <v>51</v>
      </c>
      <c r="G12" s="5"/>
      <c r="H12" s="5"/>
      <c r="I12" s="5">
        <v>19</v>
      </c>
      <c r="J12" s="15">
        <f t="shared" si="2"/>
        <v>0.12759200448346722</v>
      </c>
      <c r="K12" s="19">
        <v>102.45</v>
      </c>
    </row>
    <row r="13" spans="1:11" x14ac:dyDescent="0.25">
      <c r="A13" s="7" t="s">
        <v>7</v>
      </c>
      <c r="B13" s="5">
        <v>33</v>
      </c>
      <c r="C13" s="5">
        <v>33</v>
      </c>
      <c r="D13" s="7">
        <f t="shared" si="0"/>
        <v>100</v>
      </c>
      <c r="E13" s="8">
        <f t="shared" si="1"/>
        <v>36.263736263736263</v>
      </c>
      <c r="F13" s="5">
        <v>128</v>
      </c>
      <c r="G13" s="5">
        <v>67</v>
      </c>
      <c r="H13" s="5">
        <v>67</v>
      </c>
      <c r="I13" s="5">
        <v>26</v>
      </c>
      <c r="J13" s="15">
        <f t="shared" si="2"/>
        <v>0.36409490005604339</v>
      </c>
      <c r="K13" s="19">
        <v>292.35000000000008</v>
      </c>
    </row>
    <row r="14" spans="1:11" x14ac:dyDescent="0.25">
      <c r="A14" s="7" t="s">
        <v>0</v>
      </c>
      <c r="B14" s="5">
        <v>69</v>
      </c>
      <c r="C14" s="5">
        <v>91</v>
      </c>
      <c r="D14" s="7">
        <f t="shared" si="0"/>
        <v>75.824175824175825</v>
      </c>
      <c r="E14" s="8">
        <f t="shared" si="1"/>
        <v>100</v>
      </c>
      <c r="F14" s="5">
        <v>266</v>
      </c>
      <c r="G14" s="5">
        <v>114</v>
      </c>
      <c r="H14" s="5">
        <v>114</v>
      </c>
      <c r="I14" s="5">
        <v>128</v>
      </c>
      <c r="J14" s="15">
        <f t="shared" si="2"/>
        <v>1</v>
      </c>
      <c r="K14" s="19">
        <v>802.95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workbookViewId="0">
      <selection activeCell="H5" sqref="H5:I16"/>
    </sheetView>
  </sheetViews>
  <sheetFormatPr baseColWidth="10" defaultRowHeight="15" x14ac:dyDescent="0.25"/>
  <cols>
    <col min="1" max="1" width="39.28515625" style="6" customWidth="1"/>
    <col min="2" max="2" width="18.140625" style="6" customWidth="1"/>
    <col min="3" max="3" width="16.42578125" style="6" customWidth="1"/>
    <col min="4" max="4" width="18.140625" style="6" customWidth="1"/>
    <col min="5" max="5" width="19.42578125" style="6" customWidth="1"/>
    <col min="6" max="6" width="26.5703125" style="6" customWidth="1"/>
    <col min="7" max="7" width="20.140625" style="6" customWidth="1"/>
    <col min="8" max="8" width="21" style="6" customWidth="1"/>
    <col min="9" max="9" width="26" style="6" customWidth="1"/>
    <col min="10" max="10" width="21.42578125" style="6" customWidth="1"/>
    <col min="11" max="11" width="11.42578125" style="19"/>
  </cols>
  <sheetData>
    <row r="1" spans="1:11" x14ac:dyDescent="0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3" customFormat="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19"/>
    </row>
    <row r="3" spans="1:11" s="13" customFormat="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  <c r="K3" s="19"/>
    </row>
    <row r="4" spans="1:11" x14ac:dyDescent="0.2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</row>
    <row r="5" spans="1:11" x14ac:dyDescent="0.25">
      <c r="A5" s="7" t="s">
        <v>22</v>
      </c>
      <c r="B5" s="5">
        <v>2</v>
      </c>
      <c r="C5" s="5">
        <v>2</v>
      </c>
      <c r="D5" s="7">
        <f>B5*100/C5</f>
        <v>100</v>
      </c>
      <c r="E5" s="16">
        <f>C5*100/$C$16</f>
        <v>2.1052631578947367</v>
      </c>
      <c r="F5" s="5">
        <v>10</v>
      </c>
      <c r="G5" s="5">
        <v>1</v>
      </c>
      <c r="H5" s="5"/>
      <c r="I5" s="5"/>
      <c r="J5" s="15">
        <f>K5/$K$16</f>
        <v>3.8678678678678684E-2</v>
      </c>
      <c r="K5" s="19">
        <v>32.200000000000003</v>
      </c>
    </row>
    <row r="6" spans="1:11" x14ac:dyDescent="0.25">
      <c r="A6" s="7" t="s">
        <v>37</v>
      </c>
      <c r="B6" s="5">
        <v>10</v>
      </c>
      <c r="C6" s="5">
        <v>10</v>
      </c>
      <c r="D6" s="7">
        <f t="shared" ref="D6:D16" si="0">B6*100/C6</f>
        <v>100</v>
      </c>
      <c r="E6" s="16">
        <f t="shared" ref="E6:E16" si="1">C6*100/$C$16</f>
        <v>10.526315789473685</v>
      </c>
      <c r="F6" s="5">
        <v>50</v>
      </c>
      <c r="G6" s="5">
        <v>41</v>
      </c>
      <c r="H6" s="5">
        <v>5</v>
      </c>
      <c r="I6" s="5"/>
      <c r="J6" s="15">
        <f t="shared" ref="J6:J16" si="2">K6/$K$16</f>
        <v>0.11555555555555556</v>
      </c>
      <c r="K6" s="19">
        <v>96.2</v>
      </c>
    </row>
    <row r="7" spans="1:11" x14ac:dyDescent="0.25">
      <c r="A7" s="7" t="s">
        <v>38</v>
      </c>
      <c r="B7" s="5">
        <v>1</v>
      </c>
      <c r="C7" s="5">
        <v>2</v>
      </c>
      <c r="D7" s="7">
        <f t="shared" si="0"/>
        <v>50</v>
      </c>
      <c r="E7" s="16">
        <f t="shared" si="1"/>
        <v>2.1052631578947367</v>
      </c>
      <c r="F7" s="5"/>
      <c r="G7" s="5"/>
      <c r="H7" s="5">
        <v>8</v>
      </c>
      <c r="I7" s="5">
        <v>1</v>
      </c>
      <c r="J7" s="15">
        <f t="shared" si="2"/>
        <v>1.2132132132132134E-2</v>
      </c>
      <c r="K7" s="19">
        <v>10.100000000000001</v>
      </c>
    </row>
    <row r="8" spans="1:11" x14ac:dyDescent="0.25">
      <c r="A8" s="7" t="s">
        <v>8</v>
      </c>
      <c r="B8" s="5">
        <v>0</v>
      </c>
      <c r="C8" s="5">
        <v>1</v>
      </c>
      <c r="D8" s="7">
        <f t="shared" si="0"/>
        <v>0</v>
      </c>
      <c r="E8" s="16">
        <f t="shared" si="1"/>
        <v>1.0526315789473684</v>
      </c>
      <c r="F8" s="5"/>
      <c r="G8" s="5"/>
      <c r="H8" s="5"/>
      <c r="I8" s="5"/>
      <c r="J8" s="15">
        <f t="shared" si="2"/>
        <v>7.8078078078078076E-3</v>
      </c>
      <c r="K8" s="19">
        <v>6.5</v>
      </c>
    </row>
    <row r="9" spans="1:11" x14ac:dyDescent="0.25">
      <c r="A9" s="7" t="s">
        <v>10</v>
      </c>
      <c r="B9" s="5">
        <v>6</v>
      </c>
      <c r="C9" s="5">
        <v>6</v>
      </c>
      <c r="D9" s="7">
        <f t="shared" si="0"/>
        <v>100</v>
      </c>
      <c r="E9" s="16">
        <f t="shared" si="1"/>
        <v>6.3157894736842106</v>
      </c>
      <c r="F9" s="5"/>
      <c r="G9" s="5"/>
      <c r="H9" s="5">
        <v>6</v>
      </c>
      <c r="I9" s="5">
        <v>4</v>
      </c>
      <c r="J9" s="15">
        <f t="shared" si="2"/>
        <v>5.285285285285285E-2</v>
      </c>
      <c r="K9" s="19">
        <v>44</v>
      </c>
    </row>
    <row r="10" spans="1:11" x14ac:dyDescent="0.25">
      <c r="A10" s="7" t="s">
        <v>11</v>
      </c>
      <c r="B10" s="5">
        <v>0</v>
      </c>
      <c r="C10" s="5">
        <v>1</v>
      </c>
      <c r="D10" s="17">
        <f t="shared" si="0"/>
        <v>0</v>
      </c>
      <c r="E10" s="16">
        <f t="shared" si="1"/>
        <v>1.0526315789473684</v>
      </c>
      <c r="F10" s="5">
        <v>5</v>
      </c>
      <c r="G10" s="5"/>
      <c r="H10" s="5">
        <v>1</v>
      </c>
      <c r="I10" s="5"/>
      <c r="J10" s="15">
        <f t="shared" si="2"/>
        <v>6.6066066066066062E-3</v>
      </c>
      <c r="K10" s="19">
        <v>5.5</v>
      </c>
    </row>
    <row r="11" spans="1:11" x14ac:dyDescent="0.25">
      <c r="A11" s="7" t="s">
        <v>6</v>
      </c>
      <c r="B11" s="5">
        <v>10</v>
      </c>
      <c r="C11" s="5">
        <v>10</v>
      </c>
      <c r="D11" s="7">
        <f t="shared" si="0"/>
        <v>100</v>
      </c>
      <c r="E11" s="16">
        <f t="shared" si="1"/>
        <v>10.526315789473685</v>
      </c>
      <c r="F11" s="5">
        <v>27</v>
      </c>
      <c r="G11" s="5">
        <v>9</v>
      </c>
      <c r="H11" s="5">
        <v>13</v>
      </c>
      <c r="I11" s="5">
        <v>5</v>
      </c>
      <c r="J11" s="15">
        <f t="shared" si="2"/>
        <v>9.6096096096096095E-2</v>
      </c>
      <c r="K11" s="19">
        <v>80</v>
      </c>
    </row>
    <row r="12" spans="1:11" x14ac:dyDescent="0.25">
      <c r="A12" s="7" t="s">
        <v>34</v>
      </c>
      <c r="B12" s="5">
        <v>1</v>
      </c>
      <c r="C12" s="5">
        <v>1</v>
      </c>
      <c r="D12" s="7">
        <f t="shared" si="0"/>
        <v>100</v>
      </c>
      <c r="E12" s="16">
        <f t="shared" si="1"/>
        <v>1.0526315789473684</v>
      </c>
      <c r="F12" s="5">
        <v>2</v>
      </c>
      <c r="G12" s="5">
        <v>1</v>
      </c>
      <c r="H12" s="5">
        <v>3</v>
      </c>
      <c r="I12" s="5"/>
      <c r="J12" s="15">
        <f t="shared" si="2"/>
        <v>6.6066066066066062E-3</v>
      </c>
      <c r="K12" s="19">
        <v>5.5</v>
      </c>
    </row>
    <row r="13" spans="1:11" x14ac:dyDescent="0.25">
      <c r="A13" s="7" t="s">
        <v>33</v>
      </c>
      <c r="B13" s="5">
        <v>5</v>
      </c>
      <c r="C13" s="5">
        <v>18</v>
      </c>
      <c r="D13" s="17">
        <f t="shared" si="0"/>
        <v>27.777777777777779</v>
      </c>
      <c r="E13" s="16">
        <f t="shared" si="1"/>
        <v>18.94736842105263</v>
      </c>
      <c r="F13" s="5"/>
      <c r="G13" s="5"/>
      <c r="H13" s="5">
        <v>56</v>
      </c>
      <c r="I13" s="5">
        <v>5</v>
      </c>
      <c r="J13" s="15">
        <f t="shared" si="2"/>
        <v>0.16696696696696697</v>
      </c>
      <c r="K13" s="19">
        <v>139</v>
      </c>
    </row>
    <row r="14" spans="1:11" x14ac:dyDescent="0.25">
      <c r="A14" s="7" t="s">
        <v>9</v>
      </c>
      <c r="B14" s="5">
        <v>3</v>
      </c>
      <c r="C14" s="5">
        <v>10</v>
      </c>
      <c r="D14" s="17">
        <f t="shared" si="0"/>
        <v>30</v>
      </c>
      <c r="E14" s="16">
        <f t="shared" si="1"/>
        <v>10.526315789473685</v>
      </c>
      <c r="F14" s="5">
        <v>49</v>
      </c>
      <c r="G14" s="5"/>
      <c r="H14" s="5">
        <v>19</v>
      </c>
      <c r="I14" s="5">
        <v>4</v>
      </c>
      <c r="J14" s="15">
        <f t="shared" si="2"/>
        <v>0.13861861861861863</v>
      </c>
      <c r="K14" s="19">
        <v>115.4</v>
      </c>
    </row>
    <row r="15" spans="1:11" x14ac:dyDescent="0.25">
      <c r="A15" s="7" t="s">
        <v>7</v>
      </c>
      <c r="B15" s="5">
        <v>34</v>
      </c>
      <c r="C15" s="5">
        <v>34</v>
      </c>
      <c r="D15" s="8">
        <f t="shared" si="0"/>
        <v>100</v>
      </c>
      <c r="E15" s="16">
        <f t="shared" si="1"/>
        <v>35.789473684210527</v>
      </c>
      <c r="F15" s="5">
        <v>131</v>
      </c>
      <c r="G15" s="5">
        <v>66</v>
      </c>
      <c r="H15" s="5">
        <v>26</v>
      </c>
      <c r="I15" s="5">
        <v>12</v>
      </c>
      <c r="J15" s="15">
        <f t="shared" si="2"/>
        <v>0.35807807807807818</v>
      </c>
      <c r="K15" s="19">
        <v>298.10000000000008</v>
      </c>
    </row>
    <row r="16" spans="1:11" x14ac:dyDescent="0.25">
      <c r="A16" s="14"/>
      <c r="B16" s="5">
        <v>72</v>
      </c>
      <c r="C16" s="5">
        <v>95</v>
      </c>
      <c r="D16" s="17">
        <f t="shared" si="0"/>
        <v>75.78947368421052</v>
      </c>
      <c r="E16" s="16">
        <f t="shared" si="1"/>
        <v>100</v>
      </c>
      <c r="F16" s="5">
        <v>274</v>
      </c>
      <c r="G16" s="5">
        <v>118</v>
      </c>
      <c r="H16" s="5">
        <v>137</v>
      </c>
      <c r="I16" s="5">
        <v>31</v>
      </c>
      <c r="J16" s="15">
        <f t="shared" si="2"/>
        <v>1</v>
      </c>
      <c r="K16" s="19">
        <v>832.5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"/>
  <sheetViews>
    <sheetView topLeftCell="A2" workbookViewId="0">
      <selection activeCell="H5" sqref="H5:I11"/>
    </sheetView>
  </sheetViews>
  <sheetFormatPr baseColWidth="10" defaultRowHeight="15" x14ac:dyDescent="0.25"/>
  <cols>
    <col min="1" max="1" width="39.28515625" style="6" customWidth="1"/>
    <col min="2" max="2" width="18.140625" style="6" customWidth="1"/>
    <col min="3" max="3" width="16.42578125" style="6" customWidth="1"/>
    <col min="4" max="4" width="18.140625" style="6" customWidth="1"/>
    <col min="5" max="5" width="19.42578125" style="6" customWidth="1"/>
    <col min="6" max="6" width="26.5703125" style="6" customWidth="1"/>
    <col min="7" max="7" width="20.140625" style="6" customWidth="1"/>
    <col min="8" max="8" width="21" style="6" customWidth="1"/>
    <col min="9" max="9" width="26" style="6" customWidth="1"/>
    <col min="10" max="10" width="21.42578125" style="6" customWidth="1"/>
    <col min="11" max="11" width="11.42578125" style="19"/>
  </cols>
  <sheetData>
    <row r="1" spans="1:11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3" customFormat="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19"/>
    </row>
    <row r="3" spans="1:11" s="13" customFormat="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  <c r="K3" s="19"/>
    </row>
    <row r="4" spans="1:11" x14ac:dyDescent="0.2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</row>
    <row r="5" spans="1:11" x14ac:dyDescent="0.25">
      <c r="A5" s="7" t="s">
        <v>37</v>
      </c>
      <c r="B5" s="5">
        <v>6</v>
      </c>
      <c r="C5" s="5">
        <v>6</v>
      </c>
      <c r="D5" s="8">
        <f>B5*100/C5</f>
        <v>100</v>
      </c>
      <c r="E5" s="8">
        <f>C5*100/$C$11</f>
        <v>15.789473684210526</v>
      </c>
      <c r="F5" s="5">
        <v>31</v>
      </c>
      <c r="G5" s="5">
        <v>22</v>
      </c>
      <c r="H5" s="5">
        <v>4</v>
      </c>
      <c r="I5" s="5"/>
      <c r="J5" s="15">
        <f>K5/$K$11</f>
        <v>0.13489208633093525</v>
      </c>
      <c r="K5" s="19">
        <v>37.5</v>
      </c>
    </row>
    <row r="6" spans="1:11" x14ac:dyDescent="0.25">
      <c r="A6" s="7" t="s">
        <v>38</v>
      </c>
      <c r="B6" s="5">
        <v>0</v>
      </c>
      <c r="C6" s="5">
        <v>1</v>
      </c>
      <c r="D6" s="8">
        <f t="shared" ref="D6:D11" si="0">B6*100/C6</f>
        <v>0</v>
      </c>
      <c r="E6" s="8">
        <f t="shared" ref="E6:E11" si="1">C6*100/$C$11</f>
        <v>2.6315789473684212</v>
      </c>
      <c r="F6" s="5"/>
      <c r="G6" s="5"/>
      <c r="H6" s="5">
        <v>2</v>
      </c>
      <c r="I6" s="5"/>
      <c r="J6" s="15">
        <f t="shared" ref="J6:J11" si="2">K6/$K$11</f>
        <v>1.0791366906474821E-2</v>
      </c>
      <c r="K6" s="19">
        <v>3</v>
      </c>
    </row>
    <row r="7" spans="1:11" x14ac:dyDescent="0.25">
      <c r="A7" s="7" t="s">
        <v>6</v>
      </c>
      <c r="B7" s="5">
        <v>3</v>
      </c>
      <c r="C7" s="5">
        <v>3</v>
      </c>
      <c r="D7" s="8">
        <f t="shared" si="0"/>
        <v>100</v>
      </c>
      <c r="E7" s="8">
        <f t="shared" si="1"/>
        <v>7.8947368421052628</v>
      </c>
      <c r="F7" s="5">
        <v>8</v>
      </c>
      <c r="G7" s="5">
        <v>5</v>
      </c>
      <c r="H7" s="5">
        <v>4</v>
      </c>
      <c r="I7" s="5"/>
      <c r="J7" s="15">
        <f t="shared" si="2"/>
        <v>0.11870503597122302</v>
      </c>
      <c r="K7" s="19">
        <v>33</v>
      </c>
    </row>
    <row r="8" spans="1:11" x14ac:dyDescent="0.25">
      <c r="A8" s="7" t="s">
        <v>33</v>
      </c>
      <c r="B8" s="5">
        <v>2</v>
      </c>
      <c r="C8" s="5">
        <v>3</v>
      </c>
      <c r="D8" s="8">
        <f t="shared" si="0"/>
        <v>66.666666666666671</v>
      </c>
      <c r="E8" s="8">
        <f t="shared" si="1"/>
        <v>7.8947368421052628</v>
      </c>
      <c r="F8" s="5"/>
      <c r="G8" s="5"/>
      <c r="H8" s="5">
        <v>17</v>
      </c>
      <c r="I8" s="5"/>
      <c r="J8" s="15">
        <f t="shared" si="2"/>
        <v>5.3956834532374098E-2</v>
      </c>
      <c r="K8" s="19">
        <v>15</v>
      </c>
    </row>
    <row r="9" spans="1:11" x14ac:dyDescent="0.25">
      <c r="A9" s="7" t="s">
        <v>9</v>
      </c>
      <c r="B9" s="5">
        <v>1</v>
      </c>
      <c r="C9" s="5">
        <v>7</v>
      </c>
      <c r="D9" s="8">
        <f t="shared" si="0"/>
        <v>14.285714285714286</v>
      </c>
      <c r="E9" s="8">
        <f t="shared" si="1"/>
        <v>18.421052631578949</v>
      </c>
      <c r="F9" s="5">
        <v>33</v>
      </c>
      <c r="G9" s="5"/>
      <c r="H9" s="5">
        <v>9</v>
      </c>
      <c r="I9" s="5"/>
      <c r="J9" s="15">
        <f t="shared" si="2"/>
        <v>0.2733812949640288</v>
      </c>
      <c r="K9" s="19">
        <v>76</v>
      </c>
    </row>
    <row r="10" spans="1:11" x14ac:dyDescent="0.25">
      <c r="A10" s="7" t="s">
        <v>7</v>
      </c>
      <c r="B10" s="5">
        <v>18</v>
      </c>
      <c r="C10" s="5">
        <v>18</v>
      </c>
      <c r="D10" s="8">
        <f t="shared" si="0"/>
        <v>100</v>
      </c>
      <c r="E10" s="8">
        <f t="shared" si="1"/>
        <v>47.368421052631582</v>
      </c>
      <c r="F10" s="5">
        <v>74</v>
      </c>
      <c r="G10" s="5">
        <v>36</v>
      </c>
      <c r="H10" s="5">
        <v>36</v>
      </c>
      <c r="I10" s="5">
        <v>2</v>
      </c>
      <c r="J10" s="15">
        <f t="shared" si="2"/>
        <v>0.40827338129496404</v>
      </c>
      <c r="K10" s="19">
        <v>113.5</v>
      </c>
    </row>
    <row r="11" spans="1:11" x14ac:dyDescent="0.25">
      <c r="A11" s="14" t="s">
        <v>0</v>
      </c>
      <c r="B11" s="5">
        <v>30</v>
      </c>
      <c r="C11" s="5">
        <v>38</v>
      </c>
      <c r="D11" s="8">
        <f t="shared" si="0"/>
        <v>78.94736842105263</v>
      </c>
      <c r="E11" s="8">
        <f t="shared" si="1"/>
        <v>100</v>
      </c>
      <c r="F11" s="5">
        <v>146</v>
      </c>
      <c r="G11" s="5">
        <v>63</v>
      </c>
      <c r="H11" s="5">
        <v>72</v>
      </c>
      <c r="I11" s="5">
        <v>2</v>
      </c>
      <c r="J11" s="15">
        <f t="shared" si="2"/>
        <v>1</v>
      </c>
      <c r="K11" s="19">
        <v>278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topLeftCell="A7" workbookViewId="0">
      <selection activeCell="H5" sqref="H5:I14"/>
    </sheetView>
  </sheetViews>
  <sheetFormatPr baseColWidth="10" defaultRowHeight="15" x14ac:dyDescent="0.25"/>
  <cols>
    <col min="1" max="1" width="39.28515625" style="6" customWidth="1"/>
    <col min="2" max="2" width="18.140625" style="6" customWidth="1"/>
    <col min="3" max="3" width="16.42578125" style="6" customWidth="1"/>
    <col min="4" max="4" width="18.140625" style="6" customWidth="1"/>
    <col min="5" max="5" width="19.42578125" style="6" customWidth="1"/>
    <col min="6" max="6" width="26.5703125" style="6" customWidth="1"/>
    <col min="7" max="7" width="20.140625" style="6" customWidth="1"/>
    <col min="8" max="8" width="21" style="6" customWidth="1"/>
    <col min="9" max="9" width="26" style="6" customWidth="1"/>
    <col min="10" max="10" width="21.42578125" style="6" customWidth="1"/>
    <col min="11" max="11" width="11.42578125" style="19"/>
  </cols>
  <sheetData>
    <row r="1" spans="1:11" x14ac:dyDescent="0.2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3" customFormat="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19"/>
    </row>
    <row r="3" spans="1:11" s="13" customFormat="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  <c r="K3" s="19"/>
    </row>
    <row r="4" spans="1:11" x14ac:dyDescent="0.2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</row>
    <row r="5" spans="1:11" x14ac:dyDescent="0.25">
      <c r="A5" s="7" t="s">
        <v>37</v>
      </c>
      <c r="B5" s="5">
        <v>6</v>
      </c>
      <c r="C5" s="5">
        <v>6</v>
      </c>
      <c r="D5" s="8">
        <f>B5*100/C5</f>
        <v>100</v>
      </c>
      <c r="E5" s="8">
        <f>C5*100/$C$14</f>
        <v>8.2191780821917817</v>
      </c>
      <c r="F5" s="5">
        <v>30</v>
      </c>
      <c r="G5" s="5">
        <v>22</v>
      </c>
      <c r="H5" s="5">
        <v>1</v>
      </c>
      <c r="I5" s="5">
        <v>3</v>
      </c>
      <c r="J5" s="15">
        <f>K5/$K$14</f>
        <v>5.766113950878942E-2</v>
      </c>
      <c r="K5" s="19">
        <v>46.25</v>
      </c>
    </row>
    <row r="6" spans="1:11" x14ac:dyDescent="0.25">
      <c r="A6" s="7" t="s">
        <v>38</v>
      </c>
      <c r="B6" s="5">
        <v>1</v>
      </c>
      <c r="C6" s="5">
        <v>6</v>
      </c>
      <c r="D6" s="8">
        <f t="shared" ref="D6:D14" si="0">B6*100/C6</f>
        <v>16.666666666666668</v>
      </c>
      <c r="E6" s="8">
        <f t="shared" ref="E6:E14" si="1">C6*100/$C$14</f>
        <v>8.2191780821917817</v>
      </c>
      <c r="F6" s="5"/>
      <c r="G6" s="5"/>
      <c r="H6" s="5">
        <v>7</v>
      </c>
      <c r="I6" s="5">
        <v>2</v>
      </c>
      <c r="J6" s="15">
        <f t="shared" ref="J6:J14" si="2">K6/$K$14</f>
        <v>3.9895274903378623E-2</v>
      </c>
      <c r="K6" s="19">
        <v>32</v>
      </c>
    </row>
    <row r="7" spans="1:11" x14ac:dyDescent="0.25">
      <c r="A7" s="7" t="s">
        <v>10</v>
      </c>
      <c r="B7" s="5">
        <v>2</v>
      </c>
      <c r="C7" s="5">
        <v>2</v>
      </c>
      <c r="D7" s="8">
        <f t="shared" si="0"/>
        <v>100</v>
      </c>
      <c r="E7" s="8">
        <f t="shared" si="1"/>
        <v>2.7397260273972601</v>
      </c>
      <c r="F7" s="5"/>
      <c r="G7" s="5"/>
      <c r="H7" s="5">
        <v>3</v>
      </c>
      <c r="I7" s="5">
        <v>1</v>
      </c>
      <c r="J7" s="15">
        <f t="shared" si="2"/>
        <v>2.8899139758134889E-2</v>
      </c>
      <c r="K7" s="19">
        <v>23.18</v>
      </c>
    </row>
    <row r="8" spans="1:11" x14ac:dyDescent="0.25">
      <c r="A8" s="7" t="s">
        <v>11</v>
      </c>
      <c r="B8" s="5">
        <v>4</v>
      </c>
      <c r="C8" s="5">
        <v>5</v>
      </c>
      <c r="D8" s="8">
        <f t="shared" si="0"/>
        <v>80</v>
      </c>
      <c r="E8" s="8">
        <f t="shared" si="1"/>
        <v>6.8493150684931505</v>
      </c>
      <c r="F8" s="5">
        <v>20</v>
      </c>
      <c r="G8" s="5"/>
      <c r="H8" s="5">
        <v>9</v>
      </c>
      <c r="I8" s="5">
        <v>3</v>
      </c>
      <c r="J8" s="15">
        <f t="shared" si="2"/>
        <v>7.1063458421643175E-2</v>
      </c>
      <c r="K8" s="19">
        <v>57</v>
      </c>
    </row>
    <row r="9" spans="1:11" x14ac:dyDescent="0.25">
      <c r="A9" s="7" t="s">
        <v>6</v>
      </c>
      <c r="B9" s="5">
        <v>8</v>
      </c>
      <c r="C9" s="5">
        <v>8</v>
      </c>
      <c r="D9" s="8">
        <f t="shared" si="0"/>
        <v>100</v>
      </c>
      <c r="E9" s="8">
        <f t="shared" si="1"/>
        <v>10.95890410958904</v>
      </c>
      <c r="F9" s="5">
        <v>21</v>
      </c>
      <c r="G9" s="5">
        <v>12</v>
      </c>
      <c r="H9" s="5">
        <v>13</v>
      </c>
      <c r="I9" s="5">
        <v>2</v>
      </c>
      <c r="J9" s="15">
        <f t="shared" si="2"/>
        <v>0.10815359680837799</v>
      </c>
      <c r="K9" s="19">
        <v>86.75</v>
      </c>
    </row>
    <row r="10" spans="1:11" x14ac:dyDescent="0.25">
      <c r="A10" s="7" t="s">
        <v>34</v>
      </c>
      <c r="B10" s="5">
        <v>2</v>
      </c>
      <c r="C10" s="5">
        <v>2</v>
      </c>
      <c r="D10" s="8">
        <f t="shared" si="0"/>
        <v>100</v>
      </c>
      <c r="E10" s="8">
        <f t="shared" si="1"/>
        <v>2.7397260273972601</v>
      </c>
      <c r="F10" s="5">
        <v>4</v>
      </c>
      <c r="G10" s="5">
        <v>2</v>
      </c>
      <c r="H10" s="5">
        <v>3</v>
      </c>
      <c r="I10" s="5">
        <v>1</v>
      </c>
      <c r="J10" s="15">
        <f t="shared" si="2"/>
        <v>2.3064455803515769E-2</v>
      </c>
      <c r="K10" s="19">
        <v>18.5</v>
      </c>
    </row>
    <row r="11" spans="1:11" x14ac:dyDescent="0.25">
      <c r="A11" s="7" t="s">
        <v>33</v>
      </c>
      <c r="B11" s="5">
        <v>1</v>
      </c>
      <c r="C11" s="5">
        <v>9</v>
      </c>
      <c r="D11" s="8">
        <f t="shared" si="0"/>
        <v>11.111111111111111</v>
      </c>
      <c r="E11" s="8">
        <f t="shared" si="1"/>
        <v>12.328767123287671</v>
      </c>
      <c r="F11" s="5"/>
      <c r="G11" s="5"/>
      <c r="H11" s="5">
        <v>16</v>
      </c>
      <c r="I11" s="5">
        <v>3</v>
      </c>
      <c r="J11" s="15">
        <f t="shared" si="2"/>
        <v>0.11372646802144371</v>
      </c>
      <c r="K11" s="19">
        <v>91.220000000000013</v>
      </c>
    </row>
    <row r="12" spans="1:11" x14ac:dyDescent="0.25">
      <c r="A12" s="7" t="s">
        <v>9</v>
      </c>
      <c r="B12" s="5">
        <v>2</v>
      </c>
      <c r="C12" s="5">
        <v>6</v>
      </c>
      <c r="D12" s="8">
        <f t="shared" si="0"/>
        <v>33.333333333333336</v>
      </c>
      <c r="E12" s="8">
        <f t="shared" si="1"/>
        <v>8.2191780821917817</v>
      </c>
      <c r="F12" s="5">
        <v>27</v>
      </c>
      <c r="G12" s="5"/>
      <c r="H12" s="5">
        <v>11</v>
      </c>
      <c r="I12" s="5">
        <v>2</v>
      </c>
      <c r="J12" s="15">
        <f t="shared" si="2"/>
        <v>9.8491459917715976E-2</v>
      </c>
      <c r="K12" s="19">
        <v>79</v>
      </c>
    </row>
    <row r="13" spans="1:11" x14ac:dyDescent="0.25">
      <c r="A13" s="7" t="s">
        <v>7</v>
      </c>
      <c r="B13" s="5">
        <v>29</v>
      </c>
      <c r="C13" s="5">
        <v>29</v>
      </c>
      <c r="D13" s="8">
        <f t="shared" si="0"/>
        <v>100</v>
      </c>
      <c r="E13" s="8">
        <f t="shared" si="1"/>
        <v>39.726027397260275</v>
      </c>
      <c r="F13" s="5">
        <v>101</v>
      </c>
      <c r="G13" s="5">
        <v>59</v>
      </c>
      <c r="H13" s="5">
        <v>20</v>
      </c>
      <c r="I13" s="5">
        <v>10</v>
      </c>
      <c r="J13" s="15">
        <f t="shared" si="2"/>
        <v>0.45904500685700034</v>
      </c>
      <c r="K13" s="19">
        <v>368.20000000000005</v>
      </c>
    </row>
    <row r="14" spans="1:11" s="13" customFormat="1" x14ac:dyDescent="0.25">
      <c r="A14" s="14"/>
      <c r="B14" s="12">
        <v>55</v>
      </c>
      <c r="C14" s="12">
        <v>73</v>
      </c>
      <c r="D14" s="8">
        <f t="shared" si="0"/>
        <v>75.342465753424662</v>
      </c>
      <c r="E14" s="8">
        <f t="shared" si="1"/>
        <v>100</v>
      </c>
      <c r="F14" s="12">
        <v>203</v>
      </c>
      <c r="G14" s="12">
        <v>95</v>
      </c>
      <c r="H14" s="12">
        <v>83</v>
      </c>
      <c r="I14" s="12">
        <v>27</v>
      </c>
      <c r="J14" s="15">
        <f t="shared" si="2"/>
        <v>1</v>
      </c>
      <c r="K14" s="19">
        <v>802.10000000000014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39.28515625" style="6" customWidth="1"/>
    <col min="2" max="2" width="18.140625" style="6" customWidth="1"/>
    <col min="3" max="3" width="16.42578125" style="6" customWidth="1"/>
    <col min="4" max="4" width="18.140625" style="6" customWidth="1"/>
    <col min="5" max="5" width="19.42578125" style="6" customWidth="1"/>
    <col min="6" max="6" width="26.5703125" style="6" customWidth="1"/>
    <col min="7" max="7" width="20.140625" style="6" customWidth="1"/>
    <col min="8" max="8" width="21" style="6" customWidth="1"/>
    <col min="9" max="9" width="26" style="6" customWidth="1"/>
    <col min="10" max="10" width="21.42578125" style="6" customWidth="1"/>
    <col min="11" max="11" width="11.42578125" style="19"/>
  </cols>
  <sheetData>
    <row r="1" spans="1:1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3" customFormat="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19"/>
    </row>
    <row r="3" spans="1:11" s="13" customFormat="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  <c r="K3" s="19"/>
    </row>
    <row r="4" spans="1:11" x14ac:dyDescent="0.2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</row>
    <row r="5" spans="1:11" x14ac:dyDescent="0.25">
      <c r="A5" s="7" t="s">
        <v>22</v>
      </c>
      <c r="B5" s="5">
        <v>2</v>
      </c>
      <c r="C5" s="5">
        <v>2</v>
      </c>
      <c r="D5" s="7">
        <f>B5*100/C5</f>
        <v>100</v>
      </c>
      <c r="E5" s="9">
        <f>C5*100/$C$14</f>
        <v>2.0833333333333335</v>
      </c>
      <c r="F5" s="5">
        <v>10</v>
      </c>
      <c r="G5" s="5">
        <v>1</v>
      </c>
      <c r="H5" s="5"/>
      <c r="I5" s="5"/>
      <c r="J5" s="18">
        <f>K5/$K$14</f>
        <v>3.8305971924815607E-2</v>
      </c>
      <c r="K5" s="19">
        <v>32.200000000000003</v>
      </c>
    </row>
    <row r="6" spans="1:11" x14ac:dyDescent="0.25">
      <c r="A6" s="7" t="s">
        <v>37</v>
      </c>
      <c r="B6" s="5">
        <v>9</v>
      </c>
      <c r="C6" s="5">
        <v>9</v>
      </c>
      <c r="D6" s="7">
        <f t="shared" ref="D6:D14" si="0">B6*100/C6</f>
        <v>100</v>
      </c>
      <c r="E6" s="9">
        <f t="shared" ref="E6:E14" si="1">C6*100/$C$14</f>
        <v>9.375</v>
      </c>
      <c r="F6" s="5">
        <v>47</v>
      </c>
      <c r="G6" s="5">
        <v>34</v>
      </c>
      <c r="H6" s="5">
        <v>10</v>
      </c>
      <c r="I6" s="5"/>
      <c r="J6" s="18">
        <f t="shared" ref="J6:J14" si="2">K6/$K$14</f>
        <v>0.10314061384725196</v>
      </c>
      <c r="K6" s="19">
        <v>86.7</v>
      </c>
    </row>
    <row r="7" spans="1:11" x14ac:dyDescent="0.25">
      <c r="A7" s="7" t="s">
        <v>38</v>
      </c>
      <c r="B7" s="5">
        <v>1</v>
      </c>
      <c r="C7" s="5">
        <v>4</v>
      </c>
      <c r="D7" s="7">
        <f t="shared" si="0"/>
        <v>25</v>
      </c>
      <c r="E7" s="9">
        <f t="shared" si="1"/>
        <v>4.166666666666667</v>
      </c>
      <c r="F7" s="5"/>
      <c r="G7" s="5"/>
      <c r="H7" s="5"/>
      <c r="I7" s="5"/>
      <c r="J7" s="18">
        <f t="shared" si="2"/>
        <v>1.4751368070425885E-2</v>
      </c>
      <c r="K7" s="19">
        <v>12.4</v>
      </c>
    </row>
    <row r="8" spans="1:11" x14ac:dyDescent="0.25">
      <c r="A8" s="7" t="s">
        <v>8</v>
      </c>
      <c r="B8" s="5">
        <v>0</v>
      </c>
      <c r="C8" s="5">
        <v>2</v>
      </c>
      <c r="D8" s="7">
        <f t="shared" si="0"/>
        <v>0</v>
      </c>
      <c r="E8" s="9">
        <f t="shared" si="1"/>
        <v>2.0833333333333335</v>
      </c>
      <c r="F8" s="5"/>
      <c r="G8" s="5"/>
      <c r="H8" s="5"/>
      <c r="I8" s="5">
        <v>1</v>
      </c>
      <c r="J8" s="18">
        <f t="shared" si="2"/>
        <v>2.4387342374494404E-2</v>
      </c>
      <c r="K8" s="19">
        <v>20.5</v>
      </c>
    </row>
    <row r="9" spans="1:11" x14ac:dyDescent="0.25">
      <c r="A9" s="7" t="s">
        <v>10</v>
      </c>
      <c r="B9" s="5">
        <v>9</v>
      </c>
      <c r="C9" s="5">
        <v>9</v>
      </c>
      <c r="D9" s="7">
        <f t="shared" si="0"/>
        <v>100</v>
      </c>
      <c r="E9" s="9">
        <f t="shared" si="1"/>
        <v>9.375</v>
      </c>
      <c r="F9" s="5"/>
      <c r="G9" s="5"/>
      <c r="H9" s="5">
        <v>19</v>
      </c>
      <c r="I9" s="5">
        <v>6</v>
      </c>
      <c r="J9" s="18">
        <f t="shared" si="2"/>
        <v>9.6716630977872933E-2</v>
      </c>
      <c r="K9" s="19">
        <v>81.3</v>
      </c>
    </row>
    <row r="10" spans="1:11" x14ac:dyDescent="0.25">
      <c r="A10" s="7" t="s">
        <v>6</v>
      </c>
      <c r="B10" s="5">
        <v>11</v>
      </c>
      <c r="C10" s="5">
        <v>11</v>
      </c>
      <c r="D10" s="7">
        <f t="shared" si="0"/>
        <v>100</v>
      </c>
      <c r="E10" s="9">
        <f t="shared" si="1"/>
        <v>11.458333333333334</v>
      </c>
      <c r="F10" s="5">
        <v>27</v>
      </c>
      <c r="G10" s="5">
        <v>10</v>
      </c>
      <c r="H10" s="5">
        <v>10</v>
      </c>
      <c r="I10" s="5">
        <v>5</v>
      </c>
      <c r="J10" s="18">
        <f t="shared" si="2"/>
        <v>0.11444206519152984</v>
      </c>
      <c r="K10" s="19">
        <v>96.2</v>
      </c>
    </row>
    <row r="11" spans="1:11" x14ac:dyDescent="0.25">
      <c r="A11" s="7" t="s">
        <v>33</v>
      </c>
      <c r="B11" s="5">
        <v>2</v>
      </c>
      <c r="C11" s="5">
        <v>16</v>
      </c>
      <c r="D11" s="7">
        <f t="shared" si="0"/>
        <v>12.5</v>
      </c>
      <c r="E11" s="9">
        <f t="shared" si="1"/>
        <v>16.666666666666668</v>
      </c>
      <c r="F11" s="5"/>
      <c r="G11" s="5"/>
      <c r="H11" s="5">
        <v>38</v>
      </c>
      <c r="I11" s="5">
        <v>4</v>
      </c>
      <c r="J11" s="18">
        <f t="shared" si="2"/>
        <v>0.18486795146324053</v>
      </c>
      <c r="K11" s="19">
        <v>155.4</v>
      </c>
    </row>
    <row r="12" spans="1:11" x14ac:dyDescent="0.25">
      <c r="A12" s="7" t="s">
        <v>9</v>
      </c>
      <c r="B12" s="5">
        <v>3</v>
      </c>
      <c r="C12" s="5">
        <v>11</v>
      </c>
      <c r="D12" s="7">
        <f t="shared" si="0"/>
        <v>27.272727272727273</v>
      </c>
      <c r="E12" s="9">
        <f t="shared" si="1"/>
        <v>11.458333333333334</v>
      </c>
      <c r="F12" s="5">
        <v>54</v>
      </c>
      <c r="G12" s="5"/>
      <c r="H12" s="5">
        <v>16</v>
      </c>
      <c r="I12" s="5">
        <v>3</v>
      </c>
      <c r="J12" s="18">
        <f t="shared" si="2"/>
        <v>0.12074708541517962</v>
      </c>
      <c r="K12" s="19">
        <v>101.5</v>
      </c>
    </row>
    <row r="13" spans="1:11" x14ac:dyDescent="0.25">
      <c r="A13" s="7" t="s">
        <v>7</v>
      </c>
      <c r="B13" s="5">
        <v>32</v>
      </c>
      <c r="C13" s="5">
        <v>32</v>
      </c>
      <c r="D13" s="8">
        <f t="shared" si="0"/>
        <v>100</v>
      </c>
      <c r="E13" s="9">
        <f t="shared" si="1"/>
        <v>33.333333333333336</v>
      </c>
      <c r="F13" s="5">
        <v>122</v>
      </c>
      <c r="G13" s="5">
        <v>63</v>
      </c>
      <c r="H13" s="5">
        <v>23</v>
      </c>
      <c r="I13" s="5">
        <v>12</v>
      </c>
      <c r="J13" s="18">
        <f t="shared" si="2"/>
        <v>0.30264097073518914</v>
      </c>
      <c r="K13" s="19">
        <v>254.40000000000003</v>
      </c>
    </row>
    <row r="14" spans="1:11" x14ac:dyDescent="0.25">
      <c r="A14" s="7" t="s">
        <v>0</v>
      </c>
      <c r="B14" s="5">
        <v>69</v>
      </c>
      <c r="C14" s="5">
        <v>96</v>
      </c>
      <c r="D14" s="8">
        <f t="shared" si="0"/>
        <v>71.875</v>
      </c>
      <c r="E14" s="9">
        <f t="shared" si="1"/>
        <v>100</v>
      </c>
      <c r="F14" s="5">
        <v>260</v>
      </c>
      <c r="G14" s="5">
        <v>108</v>
      </c>
      <c r="H14" s="5">
        <v>116</v>
      </c>
      <c r="I14" s="5">
        <v>31</v>
      </c>
      <c r="J14" s="18">
        <f t="shared" si="2"/>
        <v>1</v>
      </c>
      <c r="K14" s="19">
        <v>840.60000000000014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topLeftCell="A4" workbookViewId="0">
      <selection activeCell="H5" sqref="H5:I14"/>
    </sheetView>
  </sheetViews>
  <sheetFormatPr baseColWidth="10" defaultRowHeight="15" x14ac:dyDescent="0.25"/>
  <cols>
    <col min="1" max="1" width="39.28515625" style="13" customWidth="1"/>
    <col min="2" max="2" width="18.140625" style="13" customWidth="1"/>
    <col min="3" max="3" width="16.42578125" style="13" customWidth="1"/>
    <col min="4" max="4" width="18.140625" style="13" customWidth="1"/>
    <col min="5" max="5" width="19.42578125" style="13" customWidth="1"/>
    <col min="6" max="6" width="26.5703125" style="13" customWidth="1"/>
    <col min="7" max="7" width="20.140625" style="13" customWidth="1"/>
    <col min="8" max="8" width="21" style="13" customWidth="1"/>
    <col min="9" max="9" width="26" style="13" customWidth="1"/>
    <col min="10" max="10" width="21.42578125" style="13" customWidth="1"/>
    <col min="11" max="11" width="11.42578125" style="19"/>
    <col min="12" max="16384" width="11.42578125" style="13"/>
  </cols>
  <sheetData>
    <row r="1" spans="1:11" x14ac:dyDescent="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</row>
    <row r="4" spans="1:11" x14ac:dyDescent="0.25">
      <c r="A4" s="14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</row>
    <row r="5" spans="1:11" x14ac:dyDescent="0.25">
      <c r="A5" s="14" t="s">
        <v>22</v>
      </c>
      <c r="B5" s="12">
        <v>2</v>
      </c>
      <c r="C5" s="12">
        <v>2</v>
      </c>
      <c r="D5" s="14">
        <f>B5*100/C5</f>
        <v>100</v>
      </c>
      <c r="E5" s="9">
        <f>C5*100/$C$14</f>
        <v>2.150537634408602</v>
      </c>
      <c r="F5" s="12">
        <v>10</v>
      </c>
      <c r="G5" s="12">
        <v>1</v>
      </c>
      <c r="H5" s="12"/>
      <c r="I5" s="12"/>
      <c r="J5" s="18">
        <f>K5/$K$14</f>
        <v>3.965761438512224E-2</v>
      </c>
      <c r="K5" s="19">
        <v>32.200000000000003</v>
      </c>
    </row>
    <row r="6" spans="1:11" x14ac:dyDescent="0.25">
      <c r="A6" s="14" t="s">
        <v>37</v>
      </c>
      <c r="B6" s="12">
        <v>9</v>
      </c>
      <c r="C6" s="12">
        <v>9</v>
      </c>
      <c r="D6" s="14">
        <f t="shared" ref="D6:D14" si="0">B6*100/C6</f>
        <v>100</v>
      </c>
      <c r="E6" s="9">
        <f t="shared" ref="E6:E14" si="1">C6*100/$C$14</f>
        <v>9.67741935483871</v>
      </c>
      <c r="F6" s="12">
        <v>45</v>
      </c>
      <c r="G6" s="12">
        <v>35</v>
      </c>
      <c r="H6" s="12">
        <v>5</v>
      </c>
      <c r="I6" s="12"/>
      <c r="J6" s="18">
        <f t="shared" ref="J6:J14" si="2">K6/$K$14</f>
        <v>0.10985898146437588</v>
      </c>
      <c r="K6" s="19">
        <v>89.2</v>
      </c>
    </row>
    <row r="7" spans="1:11" x14ac:dyDescent="0.25">
      <c r="A7" s="14" t="s">
        <v>38</v>
      </c>
      <c r="B7" s="12">
        <v>1</v>
      </c>
      <c r="C7" s="12">
        <v>3</v>
      </c>
      <c r="D7" s="14">
        <f t="shared" si="0"/>
        <v>33.333333333333336</v>
      </c>
      <c r="E7" s="9">
        <f t="shared" si="1"/>
        <v>3.225806451612903</v>
      </c>
      <c r="F7" s="12"/>
      <c r="G7" s="12"/>
      <c r="H7" s="12">
        <v>8</v>
      </c>
      <c r="I7" s="12">
        <v>1</v>
      </c>
      <c r="J7" s="18">
        <f t="shared" si="2"/>
        <v>1.5887677812673192E-2</v>
      </c>
      <c r="K7" s="19">
        <v>12.9</v>
      </c>
    </row>
    <row r="8" spans="1:11" x14ac:dyDescent="0.25">
      <c r="A8" s="14" t="s">
        <v>8</v>
      </c>
      <c r="B8" s="12">
        <v>0</v>
      </c>
      <c r="C8" s="12">
        <v>1</v>
      </c>
      <c r="D8" s="14">
        <f t="shared" si="0"/>
        <v>0</v>
      </c>
      <c r="E8" s="9">
        <f t="shared" si="1"/>
        <v>1.075268817204301</v>
      </c>
      <c r="F8" s="12"/>
      <c r="G8" s="12"/>
      <c r="H8" s="12"/>
      <c r="I8" s="12"/>
      <c r="J8" s="18">
        <f t="shared" si="2"/>
        <v>8.005419052897346E-3</v>
      </c>
      <c r="K8" s="19">
        <v>6.5</v>
      </c>
    </row>
    <row r="9" spans="1:11" x14ac:dyDescent="0.25">
      <c r="A9" s="14" t="s">
        <v>10</v>
      </c>
      <c r="B9" s="12">
        <v>6</v>
      </c>
      <c r="C9" s="12">
        <v>6</v>
      </c>
      <c r="D9" s="14">
        <f t="shared" si="0"/>
        <v>100</v>
      </c>
      <c r="E9" s="9">
        <f t="shared" si="1"/>
        <v>6.4516129032258061</v>
      </c>
      <c r="F9" s="12"/>
      <c r="G9" s="12"/>
      <c r="H9" s="12">
        <v>6</v>
      </c>
      <c r="I9" s="12">
        <v>4</v>
      </c>
      <c r="J9" s="18">
        <f t="shared" si="2"/>
        <v>6.1949627440113307E-2</v>
      </c>
      <c r="K9" s="19">
        <v>50.300000000000004</v>
      </c>
    </row>
    <row r="10" spans="1:11" x14ac:dyDescent="0.25">
      <c r="A10" s="14" t="s">
        <v>6</v>
      </c>
      <c r="B10" s="12">
        <v>11</v>
      </c>
      <c r="C10" s="12">
        <v>11</v>
      </c>
      <c r="D10" s="14">
        <f t="shared" si="0"/>
        <v>100</v>
      </c>
      <c r="E10" s="9">
        <f t="shared" si="1"/>
        <v>11.827956989247312</v>
      </c>
      <c r="F10" s="12">
        <v>31</v>
      </c>
      <c r="G10" s="12">
        <v>9</v>
      </c>
      <c r="H10" s="12">
        <v>10</v>
      </c>
      <c r="I10" s="12">
        <v>5</v>
      </c>
      <c r="J10" s="18">
        <f t="shared" si="2"/>
        <v>0.12038918652626393</v>
      </c>
      <c r="K10" s="19">
        <v>97.75</v>
      </c>
    </row>
    <row r="11" spans="1:11" x14ac:dyDescent="0.25">
      <c r="A11" s="14" t="s">
        <v>33</v>
      </c>
      <c r="B11" s="12">
        <v>4</v>
      </c>
      <c r="C11" s="12">
        <v>17</v>
      </c>
      <c r="D11" s="14">
        <f t="shared" si="0"/>
        <v>23.529411764705884</v>
      </c>
      <c r="E11" s="9">
        <f t="shared" si="1"/>
        <v>18.27956989247312</v>
      </c>
      <c r="F11" s="12"/>
      <c r="G11" s="12"/>
      <c r="H11" s="12">
        <v>55</v>
      </c>
      <c r="I11" s="12">
        <v>5</v>
      </c>
      <c r="J11" s="18">
        <f t="shared" si="2"/>
        <v>0.15752201490239551</v>
      </c>
      <c r="K11" s="19">
        <v>127.90000000000003</v>
      </c>
    </row>
    <row r="12" spans="1:11" x14ac:dyDescent="0.25">
      <c r="A12" s="14" t="s">
        <v>9</v>
      </c>
      <c r="B12" s="12">
        <v>4</v>
      </c>
      <c r="C12" s="12">
        <v>10</v>
      </c>
      <c r="D12" s="14">
        <f t="shared" si="0"/>
        <v>40</v>
      </c>
      <c r="E12" s="9">
        <f t="shared" si="1"/>
        <v>10.75268817204301</v>
      </c>
      <c r="F12" s="12">
        <v>51</v>
      </c>
      <c r="G12" s="12"/>
      <c r="H12" s="12">
        <v>19</v>
      </c>
      <c r="I12" s="12">
        <v>4</v>
      </c>
      <c r="J12" s="18">
        <f t="shared" si="2"/>
        <v>0.1573372744627132</v>
      </c>
      <c r="K12" s="19">
        <v>127.75</v>
      </c>
    </row>
    <row r="13" spans="1:11" x14ac:dyDescent="0.25">
      <c r="A13" s="14" t="s">
        <v>7</v>
      </c>
      <c r="B13" s="12">
        <v>34</v>
      </c>
      <c r="C13" s="12">
        <v>34</v>
      </c>
      <c r="D13" s="8">
        <f t="shared" si="0"/>
        <v>100</v>
      </c>
      <c r="E13" s="9">
        <f t="shared" si="1"/>
        <v>36.55913978494624</v>
      </c>
      <c r="F13" s="12">
        <v>134</v>
      </c>
      <c r="G13" s="12">
        <v>68</v>
      </c>
      <c r="H13" s="12">
        <v>28</v>
      </c>
      <c r="I13" s="12">
        <v>13</v>
      </c>
      <c r="J13" s="18">
        <f t="shared" si="2"/>
        <v>0.32939220395344554</v>
      </c>
      <c r="K13" s="19">
        <v>267.4500000000001</v>
      </c>
    </row>
    <row r="14" spans="1:11" x14ac:dyDescent="0.25">
      <c r="A14" s="14" t="s">
        <v>0</v>
      </c>
      <c r="B14" s="12">
        <v>71</v>
      </c>
      <c r="C14" s="12">
        <v>93</v>
      </c>
      <c r="D14" s="8">
        <f t="shared" si="0"/>
        <v>76.344086021505376</v>
      </c>
      <c r="E14" s="9">
        <f t="shared" si="1"/>
        <v>100</v>
      </c>
      <c r="F14" s="12">
        <v>271</v>
      </c>
      <c r="G14" s="12">
        <v>113</v>
      </c>
      <c r="H14" s="12">
        <v>131</v>
      </c>
      <c r="I14" s="12">
        <v>32</v>
      </c>
      <c r="J14" s="18">
        <f t="shared" si="2"/>
        <v>1</v>
      </c>
      <c r="K14" s="19">
        <v>811.95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topLeftCell="F1" workbookViewId="0">
      <selection activeCell="H5" sqref="H5:I14"/>
    </sheetView>
  </sheetViews>
  <sheetFormatPr baseColWidth="10" defaultRowHeight="15" x14ac:dyDescent="0.25"/>
  <cols>
    <col min="1" max="1" width="39.28515625" style="13" customWidth="1"/>
    <col min="2" max="2" width="18.140625" style="13" customWidth="1"/>
    <col min="3" max="3" width="16.42578125" style="13" customWidth="1"/>
    <col min="4" max="4" width="18.140625" style="13" customWidth="1"/>
    <col min="5" max="5" width="19.42578125" style="13" customWidth="1"/>
    <col min="6" max="6" width="26.5703125" style="13" customWidth="1"/>
    <col min="7" max="7" width="20.140625" style="13" customWidth="1"/>
    <col min="8" max="8" width="21" style="13" customWidth="1"/>
    <col min="9" max="9" width="26" style="13" customWidth="1"/>
    <col min="10" max="10" width="21.42578125" style="13" customWidth="1"/>
    <col min="11" max="11" width="11.42578125" style="19"/>
    <col min="12" max="16384" width="11.42578125" style="13"/>
  </cols>
  <sheetData>
    <row r="1" spans="1:1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2"/>
    </row>
    <row r="4" spans="1:11" x14ac:dyDescent="0.25">
      <c r="A4" s="14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</row>
    <row r="5" spans="1:11" x14ac:dyDescent="0.25">
      <c r="A5" s="14" t="s">
        <v>22</v>
      </c>
      <c r="B5" s="12">
        <v>2</v>
      </c>
      <c r="C5" s="12">
        <v>2</v>
      </c>
      <c r="D5" s="14">
        <f>B5*100/C5</f>
        <v>100</v>
      </c>
      <c r="E5" s="9">
        <f>C5*100/$C$14</f>
        <v>2.0202020202020203</v>
      </c>
      <c r="F5" s="12">
        <v>10</v>
      </c>
      <c r="G5" s="12">
        <v>1</v>
      </c>
      <c r="H5" s="12"/>
      <c r="I5" s="12"/>
      <c r="J5" s="18">
        <f>K5/$K$14</f>
        <v>3.9560169543583761E-2</v>
      </c>
      <c r="K5" s="19">
        <v>32.200000000000003</v>
      </c>
    </row>
    <row r="6" spans="1:11" x14ac:dyDescent="0.25">
      <c r="A6" s="14" t="s">
        <v>37</v>
      </c>
      <c r="B6" s="12">
        <v>9</v>
      </c>
      <c r="C6" s="12">
        <v>9</v>
      </c>
      <c r="D6" s="14">
        <f t="shared" ref="D6:D14" si="0">B6*100/C6</f>
        <v>100</v>
      </c>
      <c r="E6" s="9">
        <f t="shared" ref="E6:E14" si="1">C6*100/$C$14</f>
        <v>9.0909090909090917</v>
      </c>
      <c r="F6" s="12">
        <v>47</v>
      </c>
      <c r="G6" s="12">
        <v>34</v>
      </c>
      <c r="H6" s="12">
        <v>10</v>
      </c>
      <c r="I6" s="12"/>
      <c r="J6" s="18">
        <f t="shared" ref="J6:J14" si="2">K6/$K$14</f>
        <v>0.10528902266724</v>
      </c>
      <c r="K6" s="19">
        <v>85.7</v>
      </c>
    </row>
    <row r="7" spans="1:11" x14ac:dyDescent="0.25">
      <c r="A7" s="14" t="s">
        <v>38</v>
      </c>
      <c r="B7" s="12">
        <v>2</v>
      </c>
      <c r="C7" s="12">
        <v>5</v>
      </c>
      <c r="D7" s="14">
        <f t="shared" si="0"/>
        <v>40</v>
      </c>
      <c r="E7" s="9">
        <f t="shared" si="1"/>
        <v>5.0505050505050502</v>
      </c>
      <c r="F7" s="12"/>
      <c r="G7" s="12"/>
      <c r="H7" s="12">
        <v>8</v>
      </c>
      <c r="I7" s="12">
        <v>1</v>
      </c>
      <c r="J7" s="18">
        <f t="shared" si="2"/>
        <v>1.9534369433011858E-2</v>
      </c>
      <c r="K7" s="19">
        <v>15.900000000000002</v>
      </c>
    </row>
    <row r="8" spans="1:11" x14ac:dyDescent="0.25">
      <c r="A8" s="14" t="s">
        <v>8</v>
      </c>
      <c r="B8" s="12">
        <v>0</v>
      </c>
      <c r="C8" s="12">
        <v>2</v>
      </c>
      <c r="D8" s="14">
        <f t="shared" si="0"/>
        <v>0</v>
      </c>
      <c r="E8" s="9">
        <f t="shared" si="1"/>
        <v>2.0202020202020203</v>
      </c>
      <c r="F8" s="12"/>
      <c r="G8" s="12"/>
      <c r="H8" s="12"/>
      <c r="I8" s="12">
        <v>1</v>
      </c>
      <c r="J8" s="18">
        <f t="shared" si="2"/>
        <v>1.0442901898150992E-2</v>
      </c>
      <c r="K8" s="19">
        <v>8.5</v>
      </c>
    </row>
    <row r="9" spans="1:11" x14ac:dyDescent="0.25">
      <c r="A9" s="14" t="s">
        <v>10</v>
      </c>
      <c r="B9" s="12">
        <v>9</v>
      </c>
      <c r="C9" s="12">
        <v>9</v>
      </c>
      <c r="D9" s="14">
        <f t="shared" si="0"/>
        <v>100</v>
      </c>
      <c r="E9" s="9">
        <f t="shared" si="1"/>
        <v>9.0909090909090917</v>
      </c>
      <c r="F9" s="12"/>
      <c r="G9" s="12"/>
      <c r="H9" s="12">
        <v>19</v>
      </c>
      <c r="I9" s="12">
        <v>6</v>
      </c>
      <c r="J9" s="18">
        <f t="shared" si="2"/>
        <v>8.1823207813747759E-2</v>
      </c>
      <c r="K9" s="19">
        <v>66.599999999999994</v>
      </c>
    </row>
    <row r="10" spans="1:11" x14ac:dyDescent="0.25">
      <c r="A10" s="14" t="s">
        <v>6</v>
      </c>
      <c r="B10" s="12">
        <v>13</v>
      </c>
      <c r="C10" s="12">
        <v>13</v>
      </c>
      <c r="D10" s="14">
        <f t="shared" si="0"/>
        <v>100</v>
      </c>
      <c r="E10" s="9">
        <f t="shared" si="1"/>
        <v>13.131313131313131</v>
      </c>
      <c r="F10" s="12">
        <v>35</v>
      </c>
      <c r="G10" s="12">
        <v>12</v>
      </c>
      <c r="H10" s="12">
        <v>10</v>
      </c>
      <c r="I10" s="12">
        <v>5</v>
      </c>
      <c r="J10" s="18">
        <f t="shared" si="2"/>
        <v>0.13606486884943791</v>
      </c>
      <c r="K10" s="19">
        <v>110.75</v>
      </c>
    </row>
    <row r="11" spans="1:11" x14ac:dyDescent="0.25">
      <c r="A11" s="14" t="s">
        <v>33</v>
      </c>
      <c r="B11" s="12">
        <v>3</v>
      </c>
      <c r="C11" s="12">
        <v>16</v>
      </c>
      <c r="D11" s="14">
        <f t="shared" si="0"/>
        <v>18.75</v>
      </c>
      <c r="E11" s="9">
        <f t="shared" si="1"/>
        <v>16.161616161616163</v>
      </c>
      <c r="F11" s="12"/>
      <c r="G11" s="12"/>
      <c r="H11" s="12">
        <v>54</v>
      </c>
      <c r="I11" s="12">
        <v>4</v>
      </c>
      <c r="J11" s="18">
        <f t="shared" si="2"/>
        <v>0.1651207076601757</v>
      </c>
      <c r="K11" s="19">
        <v>134.4</v>
      </c>
    </row>
    <row r="12" spans="1:11" x14ac:dyDescent="0.25">
      <c r="A12" s="14" t="s">
        <v>9</v>
      </c>
      <c r="B12" s="12">
        <v>4</v>
      </c>
      <c r="C12" s="12">
        <v>11</v>
      </c>
      <c r="D12" s="14">
        <f t="shared" si="0"/>
        <v>36.363636363636367</v>
      </c>
      <c r="E12" s="9">
        <f t="shared" si="1"/>
        <v>11.111111111111111</v>
      </c>
      <c r="F12" s="12">
        <v>56</v>
      </c>
      <c r="G12" s="12"/>
      <c r="H12" s="12">
        <v>19</v>
      </c>
      <c r="I12" s="12">
        <v>4</v>
      </c>
      <c r="J12" s="18">
        <f t="shared" si="2"/>
        <v>0.13975059893113828</v>
      </c>
      <c r="K12" s="19">
        <v>113.75</v>
      </c>
    </row>
    <row r="13" spans="1:11" x14ac:dyDescent="0.25">
      <c r="A13" s="14" t="s">
        <v>7</v>
      </c>
      <c r="B13" s="12">
        <v>32</v>
      </c>
      <c r="C13" s="12">
        <v>32</v>
      </c>
      <c r="D13" s="8">
        <f t="shared" si="0"/>
        <v>100</v>
      </c>
      <c r="E13" s="9">
        <f t="shared" si="1"/>
        <v>32.323232323232325</v>
      </c>
      <c r="F13" s="12">
        <v>124</v>
      </c>
      <c r="G13" s="12">
        <v>65</v>
      </c>
      <c r="H13" s="12">
        <v>23</v>
      </c>
      <c r="I13" s="12">
        <v>11</v>
      </c>
      <c r="J13" s="18">
        <f t="shared" si="2"/>
        <v>0.30241415320351378</v>
      </c>
      <c r="K13" s="19">
        <v>246.15000000000006</v>
      </c>
    </row>
    <row r="14" spans="1:11" x14ac:dyDescent="0.25">
      <c r="A14" s="14"/>
      <c r="B14" s="12">
        <v>74</v>
      </c>
      <c r="C14" s="12">
        <v>99</v>
      </c>
      <c r="D14" s="8">
        <f t="shared" si="0"/>
        <v>74.747474747474755</v>
      </c>
      <c r="E14" s="9">
        <f t="shared" si="1"/>
        <v>100</v>
      </c>
      <c r="F14" s="12">
        <v>272</v>
      </c>
      <c r="G14" s="12">
        <v>112</v>
      </c>
      <c r="H14" s="12">
        <v>143</v>
      </c>
      <c r="I14" s="12">
        <v>32</v>
      </c>
      <c r="J14" s="18">
        <f t="shared" si="2"/>
        <v>1</v>
      </c>
      <c r="K14" s="19">
        <v>813.95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DOCENCIA</vt:lpstr>
      <vt:lpstr>Grado Org.Industrial</vt:lpstr>
      <vt:lpstr>Grado ing. electrica</vt:lpstr>
      <vt:lpstr>Grado ing. electrónica industri</vt:lpstr>
      <vt:lpstr>Grado ing. geomát. topografia</vt:lpstr>
      <vt:lpstr>Grado informática</vt:lpstr>
      <vt:lpstr>Grado ing. mecánica</vt:lpstr>
      <vt:lpstr>Dob Grado Elec.+Electro.</vt:lpstr>
      <vt:lpstr>Dob Grado Elec+Mec</vt:lpstr>
      <vt:lpstr>Dob Grado Mec+Org.Ind</vt:lpstr>
      <vt:lpstr>Dob Grado Mec+Elec.Ind</vt:lpstr>
      <vt:lpstr>Máster en ing. industrial</vt:lpstr>
      <vt:lpstr>Máster en Ing. informática</vt:lpstr>
      <vt:lpstr>Máster en Ing. Mecatrónica</vt:lpstr>
      <vt:lpstr>Máster en Seguridad Informática</vt:lpstr>
      <vt:lpstr>Dob.Master Ing.Inf.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2016-10-26T10:59:16Z</dcterms:created>
  <dcterms:modified xsi:type="dcterms:W3CDTF">2021-08-30T11:47:40Z</dcterms:modified>
</cp:coreProperties>
</file>