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Indicadores clave\docencia y movilidad\Centros\"/>
    </mc:Choice>
  </mc:AlternateContent>
  <bookViews>
    <workbookView xWindow="0" yWindow="0" windowWidth="14280" windowHeight="12015" activeTab="1"/>
  </bookViews>
  <sheets>
    <sheet name="Docencia" sheetId="1" r:id="rId1"/>
    <sheet name="Grado en Biología" sheetId="3" r:id="rId2"/>
    <sheet name="Grado en Ciencias Ambientales" sheetId="4" r:id="rId3"/>
    <sheet name="Grado en Química" sheetId="5" r:id="rId4"/>
  </sheets>
  <calcPr calcId="162913"/>
</workbook>
</file>

<file path=xl/calcChain.xml><?xml version="1.0" encoding="utf-8"?>
<calcChain xmlns="http://schemas.openxmlformats.org/spreadsheetml/2006/main">
  <c r="E6" i="5" l="1"/>
  <c r="E7" i="5"/>
  <c r="E8" i="5"/>
  <c r="E9" i="5"/>
  <c r="E10" i="5"/>
  <c r="E11" i="5"/>
  <c r="E12" i="5"/>
  <c r="E5" i="5"/>
  <c r="J6" i="5"/>
  <c r="J7" i="5"/>
  <c r="J8" i="5"/>
  <c r="J9" i="5"/>
  <c r="J10" i="5"/>
  <c r="J11" i="5"/>
  <c r="J12" i="5"/>
  <c r="J5" i="5"/>
  <c r="D5" i="5"/>
  <c r="D6" i="5"/>
  <c r="D7" i="5"/>
  <c r="D8" i="5"/>
  <c r="D9" i="5"/>
  <c r="D10" i="5"/>
  <c r="D11" i="5"/>
  <c r="D12" i="5"/>
  <c r="E6" i="4"/>
  <c r="E7" i="4"/>
  <c r="E8" i="4"/>
  <c r="E9" i="4"/>
  <c r="E10" i="4"/>
  <c r="E11" i="4"/>
  <c r="E12" i="4"/>
  <c r="E13" i="4"/>
  <c r="E14" i="4"/>
  <c r="E5" i="4"/>
  <c r="J6" i="4"/>
  <c r="J7" i="4"/>
  <c r="J8" i="4"/>
  <c r="J9" i="4"/>
  <c r="J10" i="4"/>
  <c r="J11" i="4"/>
  <c r="J12" i="4"/>
  <c r="J13" i="4"/>
  <c r="J14" i="4"/>
  <c r="J5" i="4"/>
  <c r="J5" i="3"/>
  <c r="F5" i="1" l="1"/>
  <c r="F3" i="1"/>
  <c r="F4" i="1"/>
  <c r="F2" i="1"/>
  <c r="E6" i="3" l="1"/>
  <c r="E7" i="3"/>
  <c r="E8" i="3"/>
  <c r="E9" i="3"/>
  <c r="E10" i="3"/>
  <c r="E11" i="3"/>
  <c r="E5" i="3"/>
  <c r="J6" i="3"/>
  <c r="J7" i="3"/>
  <c r="J8" i="3"/>
  <c r="J9" i="3"/>
  <c r="J10" i="3"/>
  <c r="J11" i="3"/>
  <c r="D14" i="4" l="1"/>
  <c r="D6" i="3"/>
  <c r="D7" i="3"/>
  <c r="D8" i="3"/>
  <c r="D9" i="3"/>
  <c r="D10" i="3"/>
  <c r="D11" i="3"/>
  <c r="D13" i="4" l="1"/>
  <c r="D12" i="4"/>
  <c r="D11" i="4"/>
  <c r="D10" i="4"/>
  <c r="D9" i="4"/>
  <c r="D8" i="4"/>
  <c r="D7" i="4"/>
  <c r="D6" i="4"/>
  <c r="D5" i="4"/>
  <c r="D5" i="3"/>
</calcChain>
</file>

<file path=xl/sharedStrings.xml><?xml version="1.0" encoding="utf-8"?>
<sst xmlns="http://schemas.openxmlformats.org/spreadsheetml/2006/main" count="74" uniqueCount="35">
  <si>
    <t>Categorías</t>
  </si>
  <si>
    <t>nº de doctores(1)</t>
  </si>
  <si>
    <t>nº de PDI(1)</t>
  </si>
  <si>
    <t>% Doctores(1)</t>
  </si>
  <si>
    <t>% PDI categoría(1)</t>
  </si>
  <si>
    <t>Suma de quinquenios(2)</t>
  </si>
  <si>
    <t>Suma de sexenios(2)</t>
  </si>
  <si>
    <t>Cursos Formación (1)</t>
  </si>
  <si>
    <t>Proyectos innovacion(2)</t>
  </si>
  <si>
    <t>% Horas impartidas(1)</t>
  </si>
  <si>
    <t>PROFESOR ASOCIADO LABORAL</t>
  </si>
  <si>
    <t>PROFESOR CONTRATADO DOCTOR</t>
  </si>
  <si>
    <t>PROFESOR CONTRATADO DOCTOR TEMPORAL</t>
  </si>
  <si>
    <t>PROFESOR SUSTITUTO INTERINO</t>
  </si>
  <si>
    <t>TITULAR DE UNIVERSIDAD</t>
  </si>
  <si>
    <t>Total general</t>
  </si>
  <si>
    <t>Suma de Créditos impartidos</t>
  </si>
  <si>
    <t>Nº PDI imparte docencia en este grado</t>
  </si>
  <si>
    <t>Nº PDI imparte docencia en este grado a TC</t>
  </si>
  <si>
    <t>Nº PDI imparte docencia en este grado a TP</t>
  </si>
  <si>
    <t>nº doctores del PDI imparte docencia en este grado</t>
  </si>
  <si>
    <t>FACULTAD DE CIENCIAS EXPERIMENTALES</t>
  </si>
  <si>
    <t>Grado en Biología</t>
  </si>
  <si>
    <t>Grado en Ciencias ambientales</t>
  </si>
  <si>
    <t>Grado en Química</t>
  </si>
  <si>
    <t>Total FACULTAD DE CIENCIAS EXPERIMENTALES</t>
  </si>
  <si>
    <t>Grado en Qímica</t>
  </si>
  <si>
    <t>Grado en Ciencias Ambientales</t>
  </si>
  <si>
    <t>CATEDRATICO DE UNIVERSIDAD</t>
  </si>
  <si>
    <t>PERSONAL INVESTIGADOR</t>
  </si>
  <si>
    <t>TITULAR DE ESCUELA UNIVERSITARIA</t>
  </si>
  <si>
    <t>CATEDRATICO DE ESCUELA UNIVERSITARIA</t>
  </si>
  <si>
    <t>PROFESOR AYUDANTE DOCTOR</t>
  </si>
  <si>
    <t>(1)Datos del Curso 2019/20</t>
  </si>
  <si>
    <t>(2)Año natural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</si>
</sst>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5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0" fontId="1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NumberFormat="1" applyBorder="1"/>
    <xf numFmtId="1" fontId="0" fillId="0" borderId="1" xfId="1" applyNumberFormat="1" applyFont="1" applyBorder="1"/>
    <xf numFmtId="164" fontId="0" fillId="0" borderId="1" xfId="1" applyNumberFormat="1" applyFont="1" applyBorder="1"/>
    <xf numFmtId="0" fontId="0" fillId="2" borderId="2" xfId="0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NumberFormat="1" applyBorder="1"/>
    <xf numFmtId="10" fontId="0" fillId="0" borderId="1" xfId="0" applyNumberFormat="1" applyBorder="1"/>
    <xf numFmtId="0" fontId="0" fillId="0" borderId="8" xfId="0" applyNumberFormat="1" applyBorder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6">
    <cellStyle name="Normal" xfId="0" builtinId="0"/>
    <cellStyle name="Normal 2" xfId="2"/>
    <cellStyle name="Normal 2 2" xfId="5"/>
    <cellStyle name="Normal 3" xfId="4"/>
    <cellStyle name="Porcentaje" xfId="1" builtinId="5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"/>
  <sheetViews>
    <sheetView workbookViewId="0">
      <selection activeCell="D5" sqref="D5"/>
    </sheetView>
  </sheetViews>
  <sheetFormatPr baseColWidth="10" defaultRowHeight="15" x14ac:dyDescent="0.25"/>
  <cols>
    <col min="1" max="1" width="45.28515625" customWidth="1"/>
    <col min="2" max="2" width="36.42578125" customWidth="1"/>
  </cols>
  <sheetData>
    <row r="1" spans="1:7" ht="90" x14ac:dyDescent="0.25">
      <c r="C1" s="5" t="s">
        <v>16</v>
      </c>
      <c r="D1" s="5" t="s">
        <v>17</v>
      </c>
      <c r="E1" s="5" t="s">
        <v>18</v>
      </c>
      <c r="F1" s="5" t="s">
        <v>19</v>
      </c>
      <c r="G1" s="5" t="s">
        <v>20</v>
      </c>
    </row>
    <row r="2" spans="1:7" x14ac:dyDescent="0.25">
      <c r="A2" s="6" t="s">
        <v>21</v>
      </c>
      <c r="B2" s="1" t="s">
        <v>22</v>
      </c>
      <c r="C2" s="2">
        <v>586.6</v>
      </c>
      <c r="D2" s="2">
        <v>99</v>
      </c>
      <c r="E2" s="2">
        <v>83</v>
      </c>
      <c r="F2" s="1">
        <f>D2-E2</f>
        <v>16</v>
      </c>
      <c r="G2" s="2">
        <v>82</v>
      </c>
    </row>
    <row r="3" spans="1:7" x14ac:dyDescent="0.25">
      <c r="A3" s="7"/>
      <c r="B3" s="1" t="s">
        <v>23</v>
      </c>
      <c r="C3" s="2">
        <v>559.59999999999945</v>
      </c>
      <c r="D3" s="2">
        <v>67</v>
      </c>
      <c r="E3" s="2">
        <v>63</v>
      </c>
      <c r="F3" s="1">
        <f t="shared" ref="F3:F5" si="0">D3-E3</f>
        <v>4</v>
      </c>
      <c r="G3" s="2">
        <v>60</v>
      </c>
    </row>
    <row r="4" spans="1:7" x14ac:dyDescent="0.25">
      <c r="A4" s="7"/>
      <c r="B4" s="1" t="s">
        <v>24</v>
      </c>
      <c r="C4" s="2">
        <v>293.20000000000005</v>
      </c>
      <c r="D4" s="2">
        <v>64</v>
      </c>
      <c r="E4" s="2">
        <v>58</v>
      </c>
      <c r="F4" s="1">
        <f t="shared" si="0"/>
        <v>6</v>
      </c>
      <c r="G4" s="2">
        <v>55</v>
      </c>
    </row>
    <row r="5" spans="1:7" x14ac:dyDescent="0.25">
      <c r="A5" s="8" t="s">
        <v>25</v>
      </c>
      <c r="B5" s="9"/>
      <c r="C5" s="2">
        <v>1439.4</v>
      </c>
      <c r="D5" s="2">
        <v>178</v>
      </c>
      <c r="E5" s="2">
        <v>156</v>
      </c>
      <c r="F5" s="1">
        <f t="shared" si="0"/>
        <v>22</v>
      </c>
      <c r="G5" s="2">
        <v>150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1"/>
  <sheetViews>
    <sheetView tabSelected="1" topLeftCell="E1" workbookViewId="0">
      <selection activeCell="H5" sqref="H5:I11"/>
    </sheetView>
  </sheetViews>
  <sheetFormatPr baseColWidth="10" defaultRowHeight="15" x14ac:dyDescent="0.25"/>
  <cols>
    <col min="1" max="1" width="39.42578125" bestFit="1" customWidth="1"/>
    <col min="2" max="2" width="18.28515625" customWidth="1"/>
    <col min="3" max="3" width="21.7109375" bestFit="1" customWidth="1"/>
    <col min="4" max="4" width="18.28515625" bestFit="1" customWidth="1"/>
    <col min="5" max="5" width="21.7109375" customWidth="1"/>
    <col min="6" max="6" width="23" customWidth="1"/>
    <col min="7" max="7" width="19.42578125" customWidth="1"/>
    <col min="8" max="8" width="21.28515625" customWidth="1"/>
    <col min="9" max="9" width="23.42578125" customWidth="1"/>
    <col min="10" max="10" width="21.42578125" customWidth="1"/>
    <col min="11" max="11" width="11.42578125" style="13"/>
  </cols>
  <sheetData>
    <row r="1" spans="1:11" x14ac:dyDescent="0.25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x14ac:dyDescent="0.25">
      <c r="A2" s="15" t="s">
        <v>33</v>
      </c>
      <c r="B2" s="15"/>
      <c r="C2" s="15"/>
      <c r="D2" s="15"/>
      <c r="E2" s="15"/>
      <c r="F2" s="15"/>
      <c r="G2" s="15"/>
      <c r="H2" s="15"/>
      <c r="I2" s="15"/>
      <c r="J2" s="15"/>
    </row>
    <row r="3" spans="1:11" x14ac:dyDescent="0.25">
      <c r="A3" s="15" t="s">
        <v>34</v>
      </c>
      <c r="B3" s="15"/>
      <c r="C3" s="15"/>
      <c r="D3" s="15"/>
      <c r="E3" s="15"/>
      <c r="F3" s="15"/>
      <c r="G3" s="15"/>
      <c r="H3" s="15"/>
      <c r="I3" s="15"/>
      <c r="J3" s="15"/>
    </row>
    <row r="4" spans="1:1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1" x14ac:dyDescent="0.25">
      <c r="A5" s="1" t="s">
        <v>28</v>
      </c>
      <c r="B5" s="12">
        <v>30</v>
      </c>
      <c r="C5" s="2">
        <v>30</v>
      </c>
      <c r="D5" s="3">
        <f>B5*100/C5</f>
        <v>100</v>
      </c>
      <c r="E5" s="4">
        <f>C5*100/$C$11</f>
        <v>30.303030303030305</v>
      </c>
      <c r="F5" s="2">
        <v>148</v>
      </c>
      <c r="G5" s="2">
        <v>128</v>
      </c>
      <c r="H5" s="2">
        <v>34</v>
      </c>
      <c r="I5" s="10">
        <v>4</v>
      </c>
      <c r="J5" s="11">
        <f>K5/$K$11</f>
        <v>0.29389703375383569</v>
      </c>
      <c r="K5" s="13">
        <v>172.39999999999998</v>
      </c>
    </row>
    <row r="6" spans="1:11" x14ac:dyDescent="0.25">
      <c r="A6" s="1" t="s">
        <v>29</v>
      </c>
      <c r="B6" s="12">
        <v>2</v>
      </c>
      <c r="C6" s="2">
        <v>18</v>
      </c>
      <c r="D6" s="3">
        <f t="shared" ref="D6:D11" si="0">B6*100/C6</f>
        <v>11.111111111111111</v>
      </c>
      <c r="E6" s="4">
        <f t="shared" ref="E6:E11" si="1">C6*100/$C$11</f>
        <v>18.181818181818183</v>
      </c>
      <c r="F6" s="2"/>
      <c r="G6" s="2"/>
      <c r="H6" s="2">
        <v>27</v>
      </c>
      <c r="I6" s="10">
        <v>2</v>
      </c>
      <c r="J6" s="11">
        <f t="shared" ref="J6:J11" si="2">K6/$K$11</f>
        <v>0.11830889873849304</v>
      </c>
      <c r="K6" s="13">
        <v>69.400000000000006</v>
      </c>
    </row>
    <row r="7" spans="1:11" x14ac:dyDescent="0.25">
      <c r="A7" s="1" t="s">
        <v>11</v>
      </c>
      <c r="B7" s="12">
        <v>3</v>
      </c>
      <c r="C7" s="2">
        <v>3</v>
      </c>
      <c r="D7" s="3">
        <f t="shared" si="0"/>
        <v>100</v>
      </c>
      <c r="E7" s="4">
        <f t="shared" si="1"/>
        <v>3.0303030303030303</v>
      </c>
      <c r="F7" s="2">
        <v>7</v>
      </c>
      <c r="G7" s="2">
        <v>5</v>
      </c>
      <c r="H7" s="2">
        <v>1</v>
      </c>
      <c r="I7" s="10"/>
      <c r="J7" s="11">
        <f t="shared" si="2"/>
        <v>2.3184452778724857E-2</v>
      </c>
      <c r="K7" s="13">
        <v>13.6</v>
      </c>
    </row>
    <row r="8" spans="1:11" x14ac:dyDescent="0.25">
      <c r="A8" s="1" t="s">
        <v>12</v>
      </c>
      <c r="B8" s="12">
        <v>1</v>
      </c>
      <c r="C8" s="2">
        <v>1</v>
      </c>
      <c r="D8" s="3">
        <f t="shared" si="0"/>
        <v>100</v>
      </c>
      <c r="E8" s="4">
        <f t="shared" si="1"/>
        <v>1.0101010101010102</v>
      </c>
      <c r="F8" s="2">
        <v>3</v>
      </c>
      <c r="G8" s="2">
        <v>1</v>
      </c>
      <c r="H8" s="2">
        <v>1</v>
      </c>
      <c r="I8" s="10">
        <v>1</v>
      </c>
      <c r="J8" s="11">
        <f t="shared" si="2"/>
        <v>1.244459597681555E-2</v>
      </c>
      <c r="K8" s="13">
        <v>7.3</v>
      </c>
    </row>
    <row r="9" spans="1:11" x14ac:dyDescent="0.25">
      <c r="A9" s="1" t="s">
        <v>13</v>
      </c>
      <c r="B9" s="12">
        <v>2</v>
      </c>
      <c r="C9" s="2">
        <v>3</v>
      </c>
      <c r="D9" s="3">
        <f t="shared" si="0"/>
        <v>66.666666666666671</v>
      </c>
      <c r="E9" s="4">
        <f t="shared" si="1"/>
        <v>3.0303030303030303</v>
      </c>
      <c r="F9" s="2"/>
      <c r="G9" s="2"/>
      <c r="H9" s="2">
        <v>21</v>
      </c>
      <c r="I9" s="10">
        <v>1</v>
      </c>
      <c r="J9" s="11">
        <f t="shared" si="2"/>
        <v>6.2734401636549628E-2</v>
      </c>
      <c r="K9" s="13">
        <v>36.800000000000004</v>
      </c>
    </row>
    <row r="10" spans="1:11" x14ac:dyDescent="0.25">
      <c r="A10" s="1" t="s">
        <v>14</v>
      </c>
      <c r="B10" s="12">
        <v>44</v>
      </c>
      <c r="C10" s="2">
        <v>44</v>
      </c>
      <c r="D10" s="3">
        <f t="shared" si="0"/>
        <v>100</v>
      </c>
      <c r="E10" s="4">
        <f t="shared" si="1"/>
        <v>44.444444444444443</v>
      </c>
      <c r="F10" s="2">
        <v>174</v>
      </c>
      <c r="G10" s="2">
        <v>114</v>
      </c>
      <c r="H10" s="2">
        <v>56</v>
      </c>
      <c r="I10" s="10">
        <v>13</v>
      </c>
      <c r="J10" s="11">
        <f t="shared" si="2"/>
        <v>0.48943061711558133</v>
      </c>
      <c r="K10" s="13">
        <v>287.09999999999997</v>
      </c>
    </row>
    <row r="11" spans="1:11" x14ac:dyDescent="0.25">
      <c r="A11" s="1" t="s">
        <v>15</v>
      </c>
      <c r="B11" s="12">
        <v>82</v>
      </c>
      <c r="C11" s="2">
        <v>99</v>
      </c>
      <c r="D11" s="3">
        <f t="shared" si="0"/>
        <v>82.828282828282823</v>
      </c>
      <c r="E11" s="4">
        <f t="shared" si="1"/>
        <v>100</v>
      </c>
      <c r="F11" s="2">
        <v>332</v>
      </c>
      <c r="G11" s="2">
        <v>248</v>
      </c>
      <c r="H11" s="2">
        <v>140</v>
      </c>
      <c r="I11" s="10">
        <v>21</v>
      </c>
      <c r="J11" s="11">
        <f t="shared" si="2"/>
        <v>1</v>
      </c>
      <c r="K11" s="13">
        <v>586.59999999999991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4"/>
  <sheetViews>
    <sheetView topLeftCell="E1" workbookViewId="0">
      <selection activeCell="H5" sqref="H5:I14"/>
    </sheetView>
  </sheetViews>
  <sheetFormatPr baseColWidth="10" defaultRowHeight="15" x14ac:dyDescent="0.25"/>
  <cols>
    <col min="1" max="1" width="39.42578125" bestFit="1" customWidth="1"/>
    <col min="2" max="2" width="18.28515625" customWidth="1"/>
    <col min="3" max="3" width="21.7109375" bestFit="1" customWidth="1"/>
    <col min="4" max="4" width="18.28515625" bestFit="1" customWidth="1"/>
    <col min="5" max="5" width="21.7109375" customWidth="1"/>
    <col min="6" max="6" width="23" customWidth="1"/>
    <col min="7" max="7" width="19.42578125" customWidth="1"/>
    <col min="8" max="8" width="21.28515625" customWidth="1"/>
    <col min="9" max="9" width="23.42578125" customWidth="1"/>
    <col min="10" max="10" width="21.42578125" customWidth="1"/>
    <col min="11" max="11" width="11.42578125" style="13"/>
  </cols>
  <sheetData>
    <row r="1" spans="1:11" x14ac:dyDescent="0.25">
      <c r="A1" s="14" t="s">
        <v>27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x14ac:dyDescent="0.25">
      <c r="A2" s="15" t="s">
        <v>33</v>
      </c>
      <c r="B2" s="15"/>
      <c r="C2" s="15"/>
      <c r="D2" s="15"/>
      <c r="E2" s="15"/>
      <c r="F2" s="15"/>
      <c r="G2" s="15"/>
      <c r="H2" s="15"/>
      <c r="I2" s="15"/>
      <c r="J2" s="15"/>
    </row>
    <row r="3" spans="1:11" x14ac:dyDescent="0.25">
      <c r="A3" s="15" t="s">
        <v>34</v>
      </c>
      <c r="B3" s="15"/>
      <c r="C3" s="15"/>
      <c r="D3" s="15"/>
      <c r="E3" s="15"/>
      <c r="F3" s="15"/>
      <c r="G3" s="15"/>
      <c r="H3" s="15"/>
      <c r="I3" s="15"/>
      <c r="J3" s="15"/>
    </row>
    <row r="4" spans="1:1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1" x14ac:dyDescent="0.25">
      <c r="A5" s="1" t="s">
        <v>31</v>
      </c>
      <c r="B5" s="2">
        <v>1</v>
      </c>
      <c r="C5" s="2">
        <v>1</v>
      </c>
      <c r="D5" s="3">
        <f>B5*100/C5</f>
        <v>100</v>
      </c>
      <c r="E5" s="4">
        <f>C5*100/$C$14</f>
        <v>1.5625</v>
      </c>
      <c r="F5" s="2">
        <v>5</v>
      </c>
      <c r="G5" s="2">
        <v>3</v>
      </c>
      <c r="H5" s="2">
        <v>1</v>
      </c>
      <c r="I5" s="2">
        <v>1</v>
      </c>
      <c r="J5" s="11">
        <f>K5/$K$14</f>
        <v>1.091405184174625E-2</v>
      </c>
      <c r="K5" s="13">
        <v>3.2</v>
      </c>
    </row>
    <row r="6" spans="1:11" x14ac:dyDescent="0.25">
      <c r="A6" s="1" t="s">
        <v>28</v>
      </c>
      <c r="B6" s="2">
        <v>10</v>
      </c>
      <c r="C6" s="2">
        <v>10</v>
      </c>
      <c r="D6" s="3">
        <f t="shared" ref="D6:D14" si="0">B6*100/C6</f>
        <v>100</v>
      </c>
      <c r="E6" s="4">
        <f t="shared" ref="E6:E14" si="1">C6*100/$C$14</f>
        <v>15.625</v>
      </c>
      <c r="F6" s="2">
        <v>51</v>
      </c>
      <c r="G6" s="2">
        <v>41</v>
      </c>
      <c r="H6" s="2">
        <v>20</v>
      </c>
      <c r="I6" s="2">
        <v>2</v>
      </c>
      <c r="J6" s="11">
        <f t="shared" ref="J6:J14" si="2">K6/$K$14</f>
        <v>0.15552523874488411</v>
      </c>
      <c r="K6" s="13">
        <v>45.600000000000016</v>
      </c>
    </row>
    <row r="7" spans="1:11" x14ac:dyDescent="0.25">
      <c r="A7" s="1" t="s">
        <v>29</v>
      </c>
      <c r="B7" s="2">
        <v>1</v>
      </c>
      <c r="C7" s="2">
        <v>5</v>
      </c>
      <c r="D7" s="4">
        <f t="shared" si="0"/>
        <v>20</v>
      </c>
      <c r="E7" s="4">
        <f t="shared" si="1"/>
        <v>7.8125</v>
      </c>
      <c r="F7" s="2"/>
      <c r="G7" s="2"/>
      <c r="H7" s="2">
        <v>10</v>
      </c>
      <c r="I7" s="2">
        <v>1</v>
      </c>
      <c r="J7" s="11">
        <f t="shared" si="2"/>
        <v>3.751705320600273E-2</v>
      </c>
      <c r="K7" s="13">
        <v>11</v>
      </c>
    </row>
    <row r="8" spans="1:11" x14ac:dyDescent="0.25">
      <c r="A8" s="1" t="s">
        <v>10</v>
      </c>
      <c r="B8" s="2">
        <v>0</v>
      </c>
      <c r="C8" s="2">
        <v>2</v>
      </c>
      <c r="D8" s="3">
        <f t="shared" si="0"/>
        <v>0</v>
      </c>
      <c r="E8" s="4">
        <f t="shared" si="1"/>
        <v>3.125</v>
      </c>
      <c r="F8" s="2"/>
      <c r="G8" s="2"/>
      <c r="H8" s="2">
        <v>4</v>
      </c>
      <c r="I8" s="2"/>
      <c r="J8" s="11">
        <f t="shared" si="2"/>
        <v>2.5920873124147342E-2</v>
      </c>
      <c r="K8" s="13">
        <v>7.6000000000000005</v>
      </c>
    </row>
    <row r="9" spans="1:11" x14ac:dyDescent="0.25">
      <c r="A9" s="1" t="s">
        <v>32</v>
      </c>
      <c r="B9" s="2">
        <v>1</v>
      </c>
      <c r="C9" s="2">
        <v>1</v>
      </c>
      <c r="D9" s="3">
        <f t="shared" si="0"/>
        <v>100</v>
      </c>
      <c r="E9" s="4">
        <f t="shared" si="1"/>
        <v>1.5625</v>
      </c>
      <c r="F9" s="2"/>
      <c r="G9" s="2"/>
      <c r="H9" s="2">
        <v>2</v>
      </c>
      <c r="I9" s="2">
        <v>1</v>
      </c>
      <c r="J9" s="11">
        <f t="shared" si="2"/>
        <v>4.7066848567530691E-2</v>
      </c>
      <c r="K9" s="13">
        <v>13.799999999999999</v>
      </c>
    </row>
    <row r="10" spans="1:11" x14ac:dyDescent="0.25">
      <c r="A10" s="1" t="s">
        <v>11</v>
      </c>
      <c r="B10" s="2">
        <v>4</v>
      </c>
      <c r="C10" s="2">
        <v>4</v>
      </c>
      <c r="D10" s="3">
        <f t="shared" si="0"/>
        <v>100</v>
      </c>
      <c r="E10" s="4">
        <f t="shared" si="1"/>
        <v>6.25</v>
      </c>
      <c r="F10" s="2">
        <v>10</v>
      </c>
      <c r="G10" s="2">
        <v>7</v>
      </c>
      <c r="H10" s="2">
        <v>4</v>
      </c>
      <c r="I10" s="2">
        <v>1</v>
      </c>
      <c r="J10" s="11">
        <f t="shared" si="2"/>
        <v>7.8785811732605723E-2</v>
      </c>
      <c r="K10" s="13">
        <v>23.099999999999998</v>
      </c>
    </row>
    <row r="11" spans="1:11" x14ac:dyDescent="0.25">
      <c r="A11" s="1" t="s">
        <v>13</v>
      </c>
      <c r="B11" s="2">
        <v>4</v>
      </c>
      <c r="C11" s="2">
        <v>6</v>
      </c>
      <c r="D11" s="3">
        <f t="shared" si="0"/>
        <v>66.666666666666671</v>
      </c>
      <c r="E11" s="4">
        <f t="shared" si="1"/>
        <v>9.375</v>
      </c>
      <c r="F11" s="2"/>
      <c r="G11" s="2"/>
      <c r="H11" s="2">
        <v>18</v>
      </c>
      <c r="I11" s="2">
        <v>3</v>
      </c>
      <c r="J11" s="11">
        <f t="shared" si="2"/>
        <v>7.8785811732605737E-2</v>
      </c>
      <c r="K11" s="13">
        <v>23.1</v>
      </c>
    </row>
    <row r="12" spans="1:11" x14ac:dyDescent="0.25">
      <c r="A12" s="1" t="s">
        <v>30</v>
      </c>
      <c r="B12" s="2">
        <v>0</v>
      </c>
      <c r="C12" s="2">
        <v>1</v>
      </c>
      <c r="D12" s="3">
        <f t="shared" si="0"/>
        <v>0</v>
      </c>
      <c r="E12" s="4">
        <f t="shared" si="1"/>
        <v>1.5625</v>
      </c>
      <c r="F12" s="2">
        <v>5</v>
      </c>
      <c r="G12" s="2"/>
      <c r="H12" s="2">
        <v>6</v>
      </c>
      <c r="I12" s="2">
        <v>1</v>
      </c>
      <c r="J12" s="11">
        <f t="shared" si="2"/>
        <v>3.0695770804911326E-2</v>
      </c>
      <c r="K12" s="13">
        <v>9</v>
      </c>
    </row>
    <row r="13" spans="1:11" x14ac:dyDescent="0.25">
      <c r="A13" s="1" t="s">
        <v>14</v>
      </c>
      <c r="B13" s="2">
        <v>34</v>
      </c>
      <c r="C13" s="2">
        <v>34</v>
      </c>
      <c r="D13" s="3">
        <f t="shared" si="0"/>
        <v>100</v>
      </c>
      <c r="E13" s="4">
        <f t="shared" si="1"/>
        <v>53.125</v>
      </c>
      <c r="F13" s="2">
        <v>135</v>
      </c>
      <c r="G13" s="2">
        <v>70</v>
      </c>
      <c r="H13" s="2">
        <v>46</v>
      </c>
      <c r="I13" s="2">
        <v>13</v>
      </c>
      <c r="J13" s="11">
        <f t="shared" si="2"/>
        <v>0.5347885402455661</v>
      </c>
      <c r="K13" s="13">
        <v>156.79999999999998</v>
      </c>
    </row>
    <row r="14" spans="1:11" x14ac:dyDescent="0.25">
      <c r="A14" s="1" t="s">
        <v>15</v>
      </c>
      <c r="B14" s="1">
        <v>55</v>
      </c>
      <c r="C14" s="1">
        <v>64</v>
      </c>
      <c r="D14" s="3">
        <f t="shared" si="0"/>
        <v>85.9375</v>
      </c>
      <c r="E14" s="4">
        <f t="shared" si="1"/>
        <v>100</v>
      </c>
      <c r="F14" s="1">
        <v>206</v>
      </c>
      <c r="G14" s="1">
        <v>121</v>
      </c>
      <c r="H14" s="2">
        <v>111</v>
      </c>
      <c r="I14" s="2">
        <v>23</v>
      </c>
      <c r="J14" s="11">
        <f t="shared" si="2"/>
        <v>1</v>
      </c>
      <c r="K14" s="13">
        <v>293.2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2"/>
  <sheetViews>
    <sheetView topLeftCell="E1" workbookViewId="0">
      <selection activeCell="H5" sqref="H5:I12"/>
    </sheetView>
  </sheetViews>
  <sheetFormatPr baseColWidth="10" defaultRowHeight="15" x14ac:dyDescent="0.25"/>
  <cols>
    <col min="1" max="1" width="39.42578125" bestFit="1" customWidth="1"/>
    <col min="2" max="2" width="18.28515625" customWidth="1"/>
    <col min="3" max="3" width="21.7109375" bestFit="1" customWidth="1"/>
    <col min="4" max="4" width="18.28515625" bestFit="1" customWidth="1"/>
    <col min="5" max="5" width="21.7109375" customWidth="1"/>
    <col min="6" max="6" width="23" customWidth="1"/>
    <col min="7" max="7" width="19.42578125" customWidth="1"/>
    <col min="8" max="8" width="21.28515625" customWidth="1"/>
    <col min="9" max="9" width="23.42578125" customWidth="1"/>
    <col min="10" max="10" width="21.42578125" customWidth="1"/>
    <col min="11" max="11" width="11.42578125" style="13"/>
  </cols>
  <sheetData>
    <row r="1" spans="1:11" x14ac:dyDescent="0.25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x14ac:dyDescent="0.25">
      <c r="A2" s="15" t="s">
        <v>33</v>
      </c>
      <c r="B2" s="15"/>
      <c r="C2" s="15"/>
      <c r="D2" s="15"/>
      <c r="E2" s="15"/>
      <c r="F2" s="15"/>
      <c r="G2" s="15"/>
      <c r="H2" s="15"/>
      <c r="I2" s="15"/>
      <c r="J2" s="15"/>
    </row>
    <row r="3" spans="1:11" x14ac:dyDescent="0.25">
      <c r="A3" s="15" t="s">
        <v>34</v>
      </c>
      <c r="B3" s="15"/>
      <c r="C3" s="15"/>
      <c r="D3" s="15"/>
      <c r="E3" s="15"/>
      <c r="F3" s="15"/>
      <c r="G3" s="15"/>
      <c r="H3" s="15"/>
      <c r="I3" s="15"/>
      <c r="J3" s="15"/>
    </row>
    <row r="4" spans="1:1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1" x14ac:dyDescent="0.25">
      <c r="A5" s="1" t="s">
        <v>31</v>
      </c>
      <c r="B5" s="2">
        <v>1</v>
      </c>
      <c r="C5" s="2">
        <v>1</v>
      </c>
      <c r="D5" s="3">
        <f>B5*100/C5</f>
        <v>100</v>
      </c>
      <c r="E5" s="4">
        <f>C5*100/$C$12</f>
        <v>1.4925373134328359</v>
      </c>
      <c r="F5" s="2">
        <v>5</v>
      </c>
      <c r="G5" s="2">
        <v>3</v>
      </c>
      <c r="H5" s="2">
        <v>1</v>
      </c>
      <c r="I5" s="2">
        <v>1</v>
      </c>
      <c r="J5" s="11">
        <f>K5/$K$12</f>
        <v>1.1079342387419583E-2</v>
      </c>
      <c r="K5" s="13">
        <v>6.1999999999999993</v>
      </c>
    </row>
    <row r="6" spans="1:11" x14ac:dyDescent="0.25">
      <c r="A6" s="1" t="s">
        <v>28</v>
      </c>
      <c r="B6" s="2">
        <v>18</v>
      </c>
      <c r="C6" s="2">
        <v>18</v>
      </c>
      <c r="D6" s="3">
        <f t="shared" ref="D6:D12" si="0">B6*100/C6</f>
        <v>100</v>
      </c>
      <c r="E6" s="4">
        <f t="shared" ref="E6:E12" si="1">C6*100/$C$12</f>
        <v>26.865671641791046</v>
      </c>
      <c r="F6" s="2">
        <v>96</v>
      </c>
      <c r="G6" s="2">
        <v>75</v>
      </c>
      <c r="H6" s="2">
        <v>31</v>
      </c>
      <c r="I6" s="2">
        <v>3</v>
      </c>
      <c r="J6" s="11">
        <f t="shared" ref="J6:J12" si="2">K6/$K$12</f>
        <v>0.32558970693352413</v>
      </c>
      <c r="K6" s="13">
        <v>182.2000000000001</v>
      </c>
    </row>
    <row r="7" spans="1:11" x14ac:dyDescent="0.25">
      <c r="A7" s="1" t="s">
        <v>29</v>
      </c>
      <c r="B7" s="2">
        <v>0</v>
      </c>
      <c r="C7" s="2">
        <v>6</v>
      </c>
      <c r="D7" s="3">
        <f t="shared" si="0"/>
        <v>0</v>
      </c>
      <c r="E7" s="4">
        <f t="shared" si="1"/>
        <v>8.9552238805970141</v>
      </c>
      <c r="F7" s="2"/>
      <c r="G7" s="2"/>
      <c r="H7" s="2">
        <v>6</v>
      </c>
      <c r="I7" s="2"/>
      <c r="J7" s="11">
        <f t="shared" si="2"/>
        <v>3.0021443888491779E-2</v>
      </c>
      <c r="K7" s="13">
        <v>16.8</v>
      </c>
    </row>
    <row r="8" spans="1:11" x14ac:dyDescent="0.25">
      <c r="A8" s="1" t="s">
        <v>32</v>
      </c>
      <c r="B8" s="2">
        <v>2</v>
      </c>
      <c r="C8" s="2">
        <v>2</v>
      </c>
      <c r="D8" s="3">
        <f t="shared" si="0"/>
        <v>100</v>
      </c>
      <c r="E8" s="4">
        <f t="shared" si="1"/>
        <v>2.9850746268656718</v>
      </c>
      <c r="F8" s="2"/>
      <c r="G8" s="2"/>
      <c r="H8" s="2">
        <v>3</v>
      </c>
      <c r="I8" s="2">
        <v>1</v>
      </c>
      <c r="J8" s="11">
        <f t="shared" si="2"/>
        <v>1.5368120085775556E-2</v>
      </c>
      <c r="K8" s="13">
        <v>8.6000000000000014</v>
      </c>
    </row>
    <row r="9" spans="1:11" x14ac:dyDescent="0.25">
      <c r="A9" s="1" t="s">
        <v>11</v>
      </c>
      <c r="B9" s="2">
        <v>1</v>
      </c>
      <c r="C9" s="2">
        <v>1</v>
      </c>
      <c r="D9" s="3">
        <f t="shared" si="0"/>
        <v>100</v>
      </c>
      <c r="E9" s="4">
        <f t="shared" si="1"/>
        <v>1.4925373134328359</v>
      </c>
      <c r="F9" s="2">
        <v>4</v>
      </c>
      <c r="G9" s="2">
        <v>1</v>
      </c>
      <c r="H9" s="2">
        <v>1</v>
      </c>
      <c r="I9" s="2"/>
      <c r="J9" s="11">
        <f t="shared" si="2"/>
        <v>2.0729092208720514E-2</v>
      </c>
      <c r="K9" s="13">
        <v>11.6</v>
      </c>
    </row>
    <row r="10" spans="1:11" x14ac:dyDescent="0.25">
      <c r="A10" s="1" t="s">
        <v>13</v>
      </c>
      <c r="B10" s="2">
        <v>1</v>
      </c>
      <c r="C10" s="2">
        <v>2</v>
      </c>
      <c r="D10" s="3">
        <f t="shared" si="0"/>
        <v>50</v>
      </c>
      <c r="E10" s="4">
        <f t="shared" si="1"/>
        <v>2.9850746268656718</v>
      </c>
      <c r="F10" s="2"/>
      <c r="G10" s="2"/>
      <c r="H10" s="2"/>
      <c r="I10" s="2"/>
      <c r="J10" s="11">
        <f t="shared" si="2"/>
        <v>5.1107934238741944E-2</v>
      </c>
      <c r="K10" s="13">
        <v>28.599999999999994</v>
      </c>
    </row>
    <row r="11" spans="1:11" x14ac:dyDescent="0.25">
      <c r="A11" s="1" t="s">
        <v>14</v>
      </c>
      <c r="B11" s="1">
        <v>37</v>
      </c>
      <c r="C11" s="1">
        <v>37</v>
      </c>
      <c r="D11" s="3">
        <f t="shared" si="0"/>
        <v>100</v>
      </c>
      <c r="E11" s="4">
        <f t="shared" si="1"/>
        <v>55.223880597014926</v>
      </c>
      <c r="F11" s="1">
        <v>149</v>
      </c>
      <c r="G11" s="1">
        <v>93</v>
      </c>
      <c r="H11" s="1">
        <v>66</v>
      </c>
      <c r="I11" s="1">
        <v>15</v>
      </c>
      <c r="J11" s="11">
        <f t="shared" si="2"/>
        <v>0.54610436025732645</v>
      </c>
      <c r="K11" s="13">
        <v>305.59999999999991</v>
      </c>
    </row>
    <row r="12" spans="1:11" x14ac:dyDescent="0.25">
      <c r="A12" s="1" t="s">
        <v>15</v>
      </c>
      <c r="B12" s="1">
        <v>60</v>
      </c>
      <c r="C12" s="1">
        <v>67</v>
      </c>
      <c r="D12" s="3">
        <f t="shared" si="0"/>
        <v>89.552238805970148</v>
      </c>
      <c r="E12" s="4">
        <f t="shared" si="1"/>
        <v>100</v>
      </c>
      <c r="F12" s="1">
        <v>254</v>
      </c>
      <c r="G12" s="1">
        <v>172</v>
      </c>
      <c r="H12" s="1">
        <v>108</v>
      </c>
      <c r="I12" s="1">
        <v>20</v>
      </c>
      <c r="J12" s="11">
        <f t="shared" si="2"/>
        <v>1</v>
      </c>
      <c r="K12" s="13">
        <v>559.6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Docencia</vt:lpstr>
      <vt:lpstr>Grado en Biología</vt:lpstr>
      <vt:lpstr>Grado en Ciencias Ambientales</vt:lpstr>
      <vt:lpstr>Grado en Química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2016-10-31T10:35:47Z</dcterms:created>
  <dcterms:modified xsi:type="dcterms:W3CDTF">2021-08-30T11:45:39Z</dcterms:modified>
</cp:coreProperties>
</file>