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Indicadores clave\docencia y movilidad\Centros\"/>
    </mc:Choice>
  </mc:AlternateContent>
  <bookViews>
    <workbookView xWindow="0" yWindow="0" windowWidth="14280" windowHeight="12015" activeTab="1"/>
  </bookViews>
  <sheets>
    <sheet name="DOCENCIA" sheetId="1" r:id="rId1"/>
    <sheet name="Master Abogacia" sheetId="6" r:id="rId2"/>
    <sheet name="Grado Conjunto ADE+FYCO" sheetId="17" r:id="rId3"/>
    <sheet name="Grado Conjunto ADE+DERECHO" sheetId="7" r:id="rId4"/>
    <sheet name="Grado ADE(111A)" sheetId="8" r:id="rId5"/>
    <sheet name="Grado ADE(111B)" sheetId="18" r:id="rId6"/>
    <sheet name="Grado de Derecho" sheetId="9" r:id="rId7"/>
    <sheet name="Grado de FyCo" sheetId="11" r:id="rId8"/>
    <sheet name="Grado GAP" sheetId="12" r:id="rId9"/>
    <sheet name="Grado de RRLL" sheetId="13" r:id="rId10"/>
    <sheet name="Grado de Turismo" sheetId="14" r:id="rId11"/>
    <sheet name="Grado de Estadística y empresa" sheetId="10" r:id="rId12"/>
  </sheets>
  <calcPr calcId="162913"/>
</workbook>
</file>

<file path=xl/calcChain.xml><?xml version="1.0" encoding="utf-8"?>
<calcChain xmlns="http://schemas.openxmlformats.org/spreadsheetml/2006/main">
  <c r="E6" i="10" l="1"/>
  <c r="E7" i="10"/>
  <c r="E8" i="10"/>
  <c r="E9" i="10"/>
  <c r="E10" i="10"/>
  <c r="E11" i="10"/>
  <c r="E12" i="10"/>
  <c r="E13" i="10"/>
  <c r="E14" i="10"/>
  <c r="E5" i="10"/>
  <c r="J6" i="10"/>
  <c r="J7" i="10"/>
  <c r="J8" i="10"/>
  <c r="J9" i="10"/>
  <c r="J10" i="10"/>
  <c r="J11" i="10"/>
  <c r="J12" i="10"/>
  <c r="J13" i="10"/>
  <c r="J14" i="10"/>
  <c r="J5" i="10"/>
  <c r="E6" i="14"/>
  <c r="E7" i="14"/>
  <c r="E8" i="14"/>
  <c r="E9" i="14"/>
  <c r="E10" i="14"/>
  <c r="E11" i="14"/>
  <c r="E12" i="14"/>
  <c r="E13" i="14"/>
  <c r="E14" i="14"/>
  <c r="E15" i="14"/>
  <c r="E5" i="14"/>
  <c r="J6" i="14"/>
  <c r="J7" i="14"/>
  <c r="J8" i="14"/>
  <c r="J9" i="14"/>
  <c r="J10" i="14"/>
  <c r="J11" i="14"/>
  <c r="J12" i="14"/>
  <c r="J13" i="14"/>
  <c r="J14" i="14"/>
  <c r="J15" i="14"/>
  <c r="J5" i="14"/>
  <c r="E6" i="13"/>
  <c r="E7" i="13"/>
  <c r="E8" i="13"/>
  <c r="E9" i="13"/>
  <c r="E10" i="13"/>
  <c r="E11" i="13"/>
  <c r="E12" i="13"/>
  <c r="E5" i="13"/>
  <c r="J6" i="13"/>
  <c r="J7" i="13"/>
  <c r="J8" i="13"/>
  <c r="J9" i="13"/>
  <c r="J10" i="13"/>
  <c r="J11" i="13"/>
  <c r="J12" i="13"/>
  <c r="J5" i="13"/>
  <c r="E6" i="12"/>
  <c r="E7" i="12"/>
  <c r="E8" i="12"/>
  <c r="E9" i="12"/>
  <c r="E10" i="12"/>
  <c r="E11" i="12"/>
  <c r="E12" i="12"/>
  <c r="E13" i="12"/>
  <c r="E14" i="12"/>
  <c r="E15" i="12"/>
  <c r="E5" i="12"/>
  <c r="D15" i="12"/>
  <c r="D5" i="12"/>
  <c r="J6" i="12"/>
  <c r="J7" i="12"/>
  <c r="J8" i="12"/>
  <c r="J9" i="12"/>
  <c r="J10" i="12"/>
  <c r="J11" i="12"/>
  <c r="J12" i="12"/>
  <c r="J13" i="12"/>
  <c r="J14" i="12"/>
  <c r="J15" i="12"/>
  <c r="J5" i="12"/>
  <c r="D15" i="9"/>
  <c r="E6" i="9"/>
  <c r="E7" i="9"/>
  <c r="E8" i="9"/>
  <c r="E9" i="9"/>
  <c r="E10" i="9"/>
  <c r="E11" i="9"/>
  <c r="E12" i="9"/>
  <c r="E13" i="9"/>
  <c r="E14" i="9"/>
  <c r="E15" i="9"/>
  <c r="E5" i="9"/>
  <c r="J6" i="9"/>
  <c r="J7" i="9"/>
  <c r="J8" i="9"/>
  <c r="J9" i="9"/>
  <c r="J10" i="9"/>
  <c r="J11" i="9"/>
  <c r="J12" i="9"/>
  <c r="J13" i="9"/>
  <c r="J14" i="9"/>
  <c r="J15" i="9"/>
  <c r="J5" i="9"/>
  <c r="E6" i="18"/>
  <c r="E7" i="18"/>
  <c r="E8" i="18"/>
  <c r="E9" i="18"/>
  <c r="E10" i="18"/>
  <c r="E11" i="18"/>
  <c r="E12" i="18"/>
  <c r="E13" i="18"/>
  <c r="E14" i="18"/>
  <c r="E5" i="18"/>
  <c r="J6" i="18"/>
  <c r="J7" i="18"/>
  <c r="J8" i="18"/>
  <c r="J9" i="18"/>
  <c r="J10" i="18"/>
  <c r="J11" i="18"/>
  <c r="J12" i="18"/>
  <c r="J13" i="18"/>
  <c r="J14" i="18"/>
  <c r="J5" i="18"/>
  <c r="D14" i="18"/>
  <c r="D13" i="18"/>
  <c r="D12" i="18"/>
  <c r="D11" i="18"/>
  <c r="D10" i="18"/>
  <c r="D9" i="18"/>
  <c r="D8" i="18"/>
  <c r="D7" i="18"/>
  <c r="D6" i="18"/>
  <c r="D5" i="18"/>
  <c r="J6" i="8"/>
  <c r="J7" i="8"/>
  <c r="J8" i="8"/>
  <c r="J9" i="8"/>
  <c r="J10" i="8"/>
  <c r="J11" i="8"/>
  <c r="J12" i="8"/>
  <c r="J13" i="8"/>
  <c r="J14" i="8"/>
  <c r="J15" i="8"/>
  <c r="J16" i="8"/>
  <c r="J5" i="8"/>
  <c r="D16" i="7"/>
  <c r="E6" i="7"/>
  <c r="E7" i="7"/>
  <c r="E8" i="7"/>
  <c r="E9" i="7"/>
  <c r="E10" i="7"/>
  <c r="E11" i="7"/>
  <c r="E12" i="7"/>
  <c r="E13" i="7"/>
  <c r="E14" i="7"/>
  <c r="E15" i="7"/>
  <c r="E16" i="7"/>
  <c r="E5" i="7"/>
  <c r="J6" i="7"/>
  <c r="J7" i="7"/>
  <c r="J8" i="7"/>
  <c r="J9" i="7"/>
  <c r="J10" i="7"/>
  <c r="J11" i="7"/>
  <c r="J12" i="7"/>
  <c r="J13" i="7"/>
  <c r="J14" i="7"/>
  <c r="J15" i="7"/>
  <c r="J16" i="7"/>
  <c r="J5" i="7"/>
  <c r="D16" i="17"/>
  <c r="E6" i="17"/>
  <c r="E7" i="17"/>
  <c r="E8" i="17"/>
  <c r="E9" i="17"/>
  <c r="E10" i="17"/>
  <c r="E11" i="17"/>
  <c r="E12" i="17"/>
  <c r="E13" i="17"/>
  <c r="E14" i="17"/>
  <c r="E15" i="17"/>
  <c r="E16" i="17"/>
  <c r="E5" i="17"/>
  <c r="J6" i="17"/>
  <c r="J7" i="17"/>
  <c r="J8" i="17"/>
  <c r="J9" i="17"/>
  <c r="J10" i="17"/>
  <c r="J11" i="17"/>
  <c r="J12" i="17"/>
  <c r="J13" i="17"/>
  <c r="J14" i="17"/>
  <c r="J15" i="17"/>
  <c r="J16" i="17"/>
  <c r="J5" i="17"/>
  <c r="F3" i="1" l="1"/>
  <c r="F4" i="1"/>
  <c r="F5" i="1"/>
  <c r="F6" i="1"/>
  <c r="F7" i="1"/>
  <c r="F8" i="1"/>
  <c r="F9" i="1"/>
  <c r="F10" i="1"/>
  <c r="F11" i="1"/>
  <c r="F12" i="1"/>
  <c r="F13" i="1"/>
  <c r="F2" i="1"/>
  <c r="D6" i="14" l="1"/>
  <c r="D7" i="14"/>
  <c r="D8" i="14"/>
  <c r="D9" i="14"/>
  <c r="D10" i="14"/>
  <c r="D11" i="14"/>
  <c r="D12" i="14"/>
  <c r="D13" i="14"/>
  <c r="D14" i="14"/>
  <c r="D15" i="14"/>
  <c r="J6" i="11"/>
  <c r="J7" i="11"/>
  <c r="J8" i="11"/>
  <c r="J9" i="11"/>
  <c r="J10" i="11"/>
  <c r="J11" i="11"/>
  <c r="J12" i="11"/>
  <c r="J13" i="11"/>
  <c r="J14" i="11"/>
  <c r="J15" i="11"/>
  <c r="J5" i="11"/>
  <c r="E6" i="8"/>
  <c r="E7" i="8"/>
  <c r="E8" i="8"/>
  <c r="E9" i="8"/>
  <c r="E10" i="8"/>
  <c r="E11" i="8"/>
  <c r="E12" i="8"/>
  <c r="E13" i="8"/>
  <c r="E14" i="8"/>
  <c r="E15" i="8"/>
  <c r="E5" i="8"/>
  <c r="D6" i="7"/>
  <c r="D7" i="7"/>
  <c r="D8" i="7"/>
  <c r="D9" i="7"/>
  <c r="D10" i="7"/>
  <c r="D11" i="7"/>
  <c r="D12" i="7"/>
  <c r="D13" i="7"/>
  <c r="D14" i="7"/>
  <c r="D15" i="7"/>
  <c r="D11" i="17"/>
  <c r="D12" i="17"/>
  <c r="D13" i="17"/>
  <c r="D14" i="17"/>
  <c r="D15" i="17"/>
  <c r="J6" i="6"/>
  <c r="J7" i="6"/>
  <c r="J8" i="6"/>
  <c r="J9" i="6"/>
  <c r="J5" i="6"/>
  <c r="E6" i="6"/>
  <c r="E7" i="6"/>
  <c r="E8" i="6"/>
  <c r="E9" i="6"/>
  <c r="E5" i="6"/>
  <c r="E6" i="11" l="1"/>
  <c r="E7" i="11"/>
  <c r="E8" i="11"/>
  <c r="E9" i="11"/>
  <c r="E10" i="11"/>
  <c r="E11" i="11"/>
  <c r="E12" i="11"/>
  <c r="E13" i="11"/>
  <c r="E14" i="11"/>
  <c r="E15" i="11"/>
  <c r="E5" i="11"/>
  <c r="D15" i="11"/>
  <c r="D10" i="17" l="1"/>
  <c r="D9" i="17"/>
  <c r="D8" i="17"/>
  <c r="D7" i="17"/>
  <c r="D6" i="17"/>
  <c r="D5" i="17"/>
  <c r="D5" i="6"/>
  <c r="D6" i="6"/>
  <c r="D7" i="6"/>
  <c r="D6" i="12" l="1"/>
  <c r="D7" i="12"/>
  <c r="D8" i="12"/>
  <c r="D9" i="12"/>
  <c r="D10" i="12"/>
  <c r="D11" i="12"/>
  <c r="D12" i="12"/>
  <c r="D13" i="12"/>
  <c r="D14" i="12"/>
  <c r="D5" i="7" l="1"/>
  <c r="D5" i="14" l="1"/>
  <c r="D12" i="13"/>
  <c r="D11" i="13"/>
  <c r="D10" i="13"/>
  <c r="D9" i="13"/>
  <c r="D8" i="13"/>
  <c r="D7" i="13"/>
  <c r="D6" i="13"/>
  <c r="D5" i="13"/>
  <c r="D14" i="11"/>
  <c r="D13" i="11"/>
  <c r="D12" i="11"/>
  <c r="D11" i="11"/>
  <c r="D10" i="11"/>
  <c r="D9" i="11"/>
  <c r="D8" i="11"/>
  <c r="D7" i="11"/>
  <c r="D6" i="11"/>
  <c r="D5" i="11"/>
  <c r="D14" i="10"/>
  <c r="D13" i="10"/>
  <c r="D12" i="10"/>
  <c r="D11" i="10"/>
  <c r="D10" i="10"/>
  <c r="D9" i="10"/>
  <c r="D8" i="10"/>
  <c r="D7" i="10"/>
  <c r="D6" i="10"/>
  <c r="D5" i="10"/>
  <c r="D14" i="9"/>
  <c r="D13" i="9"/>
  <c r="D12" i="9"/>
  <c r="D11" i="9"/>
  <c r="D10" i="9"/>
  <c r="D9" i="9"/>
  <c r="D8" i="9"/>
  <c r="D7" i="9"/>
  <c r="D6" i="9"/>
  <c r="D5" i="9"/>
  <c r="D6" i="8"/>
  <c r="D7" i="8"/>
  <c r="D8" i="8"/>
  <c r="D9" i="8"/>
  <c r="D10" i="8"/>
  <c r="D11" i="8"/>
  <c r="D12" i="8"/>
  <c r="D13" i="8"/>
  <c r="D14" i="8"/>
  <c r="D15" i="8"/>
  <c r="D5" i="8"/>
  <c r="D8" i="6"/>
  <c r="D9" i="6"/>
</calcChain>
</file>

<file path=xl/sharedStrings.xml><?xml version="1.0" encoding="utf-8"?>
<sst xmlns="http://schemas.openxmlformats.org/spreadsheetml/2006/main" count="273" uniqueCount="52">
  <si>
    <t>Total general</t>
  </si>
  <si>
    <t>Suma de Créditos impartidos</t>
  </si>
  <si>
    <t>Nº PDI imparte docencia en este grado</t>
  </si>
  <si>
    <t>Nº PDI imparte docencia en este grado a TC</t>
  </si>
  <si>
    <t>Nº PDI imparte docencia en este grado a TP</t>
  </si>
  <si>
    <t>nº doctores del PDI imparte docencia en este grado</t>
  </si>
  <si>
    <t>PROFESOR CONTRATADO DOCTOR</t>
  </si>
  <si>
    <t>TITULAR DE UNIVERSIDAD</t>
  </si>
  <si>
    <t>PROFESOR ASOCIADO LABORAL</t>
  </si>
  <si>
    <t>Categorías</t>
  </si>
  <si>
    <t>nº de doctores(1)</t>
  </si>
  <si>
    <t>nº de PDI(1)</t>
  </si>
  <si>
    <t>% Doctores(1)</t>
  </si>
  <si>
    <t>% PDI categoría(1)</t>
  </si>
  <si>
    <t>Suma de quinquenios(2)</t>
  </si>
  <si>
    <t>Suma de sexenios(2)</t>
  </si>
  <si>
    <t>Cursos Formación (1)</t>
  </si>
  <si>
    <t>Proyectos innovacion(2)</t>
  </si>
  <si>
    <t>% Horas impartidas(1)</t>
  </si>
  <si>
    <t>CATEDRATICO DE ESCUELA UNIVERSITARIA</t>
  </si>
  <si>
    <t>FACULTAD CIENCIAS SOCIALES Y JURÍDICAS</t>
  </si>
  <si>
    <t>Grado en Derecho</t>
  </si>
  <si>
    <t>Grado en Estadística y empresa</t>
  </si>
  <si>
    <t>Grado en Finanzas y contabilidad</t>
  </si>
  <si>
    <t>Grado en Gestión y administración pública</t>
  </si>
  <si>
    <t>Grado en Relaciones laborales y recursos humanos</t>
  </si>
  <si>
    <t>Grado en Turismo</t>
  </si>
  <si>
    <t>Máster en Abogacía</t>
  </si>
  <si>
    <t>Total FACULTAD CIENCIAS SOCIALES Y JURÍDICAS</t>
  </si>
  <si>
    <t>PROFESOR AYUDANTE DOCTOR</t>
  </si>
  <si>
    <t>PROFESOR COLABORADOR</t>
  </si>
  <si>
    <t>PROFESOR CONTRATADO DOCTOR TEMPORAL</t>
  </si>
  <si>
    <t>PROFESOR SUSTITUTO INTERINO</t>
  </si>
  <si>
    <t>TITULAR DE ESCUELA UNIVERSITARIA</t>
  </si>
  <si>
    <t>Grado Conjunto de Administración y Dirección de Empresas y Derecho</t>
  </si>
  <si>
    <t>Grado de Derecho</t>
  </si>
  <si>
    <t>Grado de Estadística y Empresa</t>
  </si>
  <si>
    <t>Grado de Finanzas y Contabilidad</t>
  </si>
  <si>
    <t>Grado de Gestión y Administración Pública</t>
  </si>
  <si>
    <t>Grado de Relaciones Laborales y Recursos Humanos</t>
  </si>
  <si>
    <t>Grado de Turismo</t>
  </si>
  <si>
    <t>CATEDRATICO DE UNIVERSIDAD</t>
  </si>
  <si>
    <t>PROFESOR VISITANTE</t>
  </si>
  <si>
    <t>Doble Grado en Derecho y Administración y dirección de empresas</t>
  </si>
  <si>
    <t>Doble Grado en Administración y dirección de empresas y Finanzas y contabil</t>
  </si>
  <si>
    <t>PERSONAL INVESTIGADOR</t>
  </si>
  <si>
    <t>(1)Datos del Curso 2019/20</t>
  </si>
  <si>
    <t>(2)Año natural 2019</t>
  </si>
  <si>
    <t>Grado de Administración y Dirección de Empresas.Plan 111A</t>
  </si>
  <si>
    <t>Grado de Administración y Dirección de Empresas.Plan 111B</t>
  </si>
  <si>
    <t>Grado en Administración y dirección de empresas(111A)</t>
  </si>
  <si>
    <t>Grado en Administración y dirección de empresas(111B)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</si>
</sst>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NumberFormat="1" applyBorder="1"/>
    <xf numFmtId="0" fontId="0" fillId="0" borderId="0" xfId="0"/>
    <xf numFmtId="0" fontId="0" fillId="0" borderId="1" xfId="0" applyBorder="1"/>
    <xf numFmtId="0" fontId="0" fillId="2" borderId="8" xfId="0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NumberFormat="1" applyBorder="1" applyAlignment="1"/>
    <xf numFmtId="164" fontId="0" fillId="0" borderId="1" xfId="0" applyNumberFormat="1" applyBorder="1" applyAlignment="1"/>
    <xf numFmtId="1" fontId="0" fillId="0" borderId="1" xfId="1" applyNumberFormat="1" applyFont="1" applyBorder="1"/>
    <xf numFmtId="2" fontId="0" fillId="0" borderId="1" xfId="1" applyNumberFormat="1" applyFont="1" applyBorder="1"/>
    <xf numFmtId="1" fontId="0" fillId="0" borderId="1" xfId="0" applyNumberFormat="1" applyBorder="1" applyAlignment="1"/>
    <xf numFmtId="0" fontId="0" fillId="0" borderId="0" xfId="0"/>
    <xf numFmtId="0" fontId="0" fillId="0" borderId="0" xfId="0"/>
    <xf numFmtId="10" fontId="0" fillId="0" borderId="1" xfId="0" applyNumberFormat="1" applyBorder="1"/>
    <xf numFmtId="2" fontId="0" fillId="0" borderId="1" xfId="0" applyNumberFormat="1" applyBorder="1" applyAlignment="1"/>
    <xf numFmtId="2" fontId="0" fillId="0" borderId="1" xfId="1" applyNumberFormat="1" applyFont="1" applyBorder="1" applyAlignment="1"/>
    <xf numFmtId="0" fontId="0" fillId="0" borderId="5" xfId="0" applyNumberFormat="1" applyBorder="1" applyAlignment="1"/>
    <xf numFmtId="0" fontId="0" fillId="0" borderId="5" xfId="0" applyNumberFormat="1" applyBorder="1"/>
    <xf numFmtId="0" fontId="6" fillId="0" borderId="0" xfId="0" applyFont="1"/>
    <xf numFmtId="0" fontId="0" fillId="0" borderId="1" xfId="0" applyFill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11">
    <cellStyle name="Normal" xfId="0" builtinId="0"/>
    <cellStyle name="Normal 2" xfId="3"/>
    <cellStyle name="Normal 2 2" xfId="7"/>
    <cellStyle name="Normal 3" xfId="4"/>
    <cellStyle name="Normal 4" xfId="5"/>
    <cellStyle name="Normal 5" xfId="6"/>
    <cellStyle name="Normal 6" xfId="2"/>
    <cellStyle name="Normal 7" xfId="9"/>
    <cellStyle name="Porcentaje" xfId="1" builtinId="5"/>
    <cellStyle name="Porcentaje 2" xfId="8"/>
    <cellStyle name="Porcentaje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3"/>
  <sheetViews>
    <sheetView workbookViewId="0">
      <selection activeCell="A19" sqref="A19"/>
    </sheetView>
  </sheetViews>
  <sheetFormatPr baseColWidth="10" defaultColWidth="13.5703125" defaultRowHeight="15" x14ac:dyDescent="0.25"/>
  <cols>
    <col min="1" max="1" width="46" bestFit="1" customWidth="1"/>
    <col min="2" max="2" width="63.7109375" bestFit="1" customWidth="1"/>
    <col min="8" max="8" width="63.7109375" bestFit="1" customWidth="1"/>
    <col min="9" max="9" width="64.85546875" bestFit="1" customWidth="1"/>
  </cols>
  <sheetData>
    <row r="1" spans="1:7" s="1" customFormat="1" ht="75" x14ac:dyDescent="0.25"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</row>
    <row r="2" spans="1:7" s="5" customFormat="1" x14ac:dyDescent="0.25">
      <c r="A2" s="23" t="s">
        <v>20</v>
      </c>
      <c r="B2" s="6" t="s">
        <v>50</v>
      </c>
      <c r="C2" s="4">
        <v>1107.6600000000001</v>
      </c>
      <c r="D2" s="4">
        <v>110</v>
      </c>
      <c r="E2" s="4">
        <v>99</v>
      </c>
      <c r="F2" s="4">
        <f>D2-E2</f>
        <v>11</v>
      </c>
      <c r="G2" s="4">
        <v>66</v>
      </c>
    </row>
    <row r="3" spans="1:7" s="5" customFormat="1" x14ac:dyDescent="0.25">
      <c r="A3" s="24"/>
      <c r="B3" s="6" t="s">
        <v>51</v>
      </c>
      <c r="C3" s="4">
        <v>750.00000000000034</v>
      </c>
      <c r="D3" s="4">
        <v>80</v>
      </c>
      <c r="E3" s="4">
        <v>76</v>
      </c>
      <c r="F3" s="4">
        <f t="shared" ref="F3:F13" si="0">D3-E3</f>
        <v>4</v>
      </c>
      <c r="G3" s="4">
        <v>46</v>
      </c>
    </row>
    <row r="4" spans="1:7" s="5" customFormat="1" x14ac:dyDescent="0.25">
      <c r="A4" s="24"/>
      <c r="B4" s="6" t="s">
        <v>21</v>
      </c>
      <c r="C4" s="4">
        <v>518.34999999999991</v>
      </c>
      <c r="D4" s="4">
        <v>65</v>
      </c>
      <c r="E4" s="4">
        <v>55</v>
      </c>
      <c r="F4" s="4">
        <f t="shared" si="0"/>
        <v>10</v>
      </c>
      <c r="G4" s="4">
        <v>54</v>
      </c>
    </row>
    <row r="5" spans="1:7" s="5" customFormat="1" x14ac:dyDescent="0.25">
      <c r="A5" s="24"/>
      <c r="B5" s="6" t="s">
        <v>23</v>
      </c>
      <c r="C5" s="4">
        <v>885.40000000000043</v>
      </c>
      <c r="D5" s="4">
        <v>101</v>
      </c>
      <c r="E5" s="4">
        <v>90</v>
      </c>
      <c r="F5" s="4">
        <f t="shared" si="0"/>
        <v>11</v>
      </c>
      <c r="G5" s="4">
        <v>60</v>
      </c>
    </row>
    <row r="6" spans="1:7" s="5" customFormat="1" x14ac:dyDescent="0.25">
      <c r="A6" s="24"/>
      <c r="B6" s="6" t="s">
        <v>24</v>
      </c>
      <c r="C6" s="4">
        <v>246.54999999999998</v>
      </c>
      <c r="D6" s="4">
        <v>43</v>
      </c>
      <c r="E6" s="4">
        <v>32</v>
      </c>
      <c r="F6" s="4">
        <f t="shared" si="0"/>
        <v>11</v>
      </c>
      <c r="G6" s="4">
        <v>29</v>
      </c>
    </row>
    <row r="7" spans="1:7" s="5" customFormat="1" x14ac:dyDescent="0.25">
      <c r="A7" s="24"/>
      <c r="B7" s="6" t="s">
        <v>25</v>
      </c>
      <c r="C7" s="4">
        <v>268.23999999999995</v>
      </c>
      <c r="D7" s="4">
        <v>56</v>
      </c>
      <c r="E7" s="4">
        <v>45</v>
      </c>
      <c r="F7" s="4">
        <f t="shared" si="0"/>
        <v>11</v>
      </c>
      <c r="G7" s="4">
        <v>33</v>
      </c>
    </row>
    <row r="8" spans="1:7" s="5" customFormat="1" x14ac:dyDescent="0.25">
      <c r="A8" s="24"/>
      <c r="B8" s="6" t="s">
        <v>26</v>
      </c>
      <c r="C8" s="4">
        <v>276.60000000000002</v>
      </c>
      <c r="D8" s="4">
        <v>48</v>
      </c>
      <c r="E8" s="4">
        <v>40</v>
      </c>
      <c r="F8" s="4">
        <f t="shared" si="0"/>
        <v>8</v>
      </c>
      <c r="G8" s="4">
        <v>27</v>
      </c>
    </row>
    <row r="9" spans="1:7" s="5" customFormat="1" x14ac:dyDescent="0.25">
      <c r="A9" s="24"/>
      <c r="B9" s="6" t="s">
        <v>22</v>
      </c>
      <c r="C9" s="4">
        <v>585.60000000000059</v>
      </c>
      <c r="D9" s="4">
        <v>73</v>
      </c>
      <c r="E9" s="4">
        <v>67</v>
      </c>
      <c r="F9" s="4">
        <f t="shared" si="0"/>
        <v>6</v>
      </c>
      <c r="G9" s="4">
        <v>49</v>
      </c>
    </row>
    <row r="10" spans="1:7" s="5" customFormat="1" x14ac:dyDescent="0.25">
      <c r="A10" s="24"/>
      <c r="B10" s="6" t="s">
        <v>43</v>
      </c>
      <c r="C10" s="4">
        <v>825.43000000000052</v>
      </c>
      <c r="D10" s="4">
        <v>111</v>
      </c>
      <c r="E10" s="4">
        <v>101</v>
      </c>
      <c r="F10" s="4">
        <f t="shared" si="0"/>
        <v>10</v>
      </c>
      <c r="G10" s="4">
        <v>78</v>
      </c>
    </row>
    <row r="11" spans="1:7" s="5" customFormat="1" x14ac:dyDescent="0.25">
      <c r="A11" s="24"/>
      <c r="B11" s="6" t="s">
        <v>44</v>
      </c>
      <c r="C11" s="4">
        <v>1096.5000000000002</v>
      </c>
      <c r="D11" s="4">
        <v>111</v>
      </c>
      <c r="E11" s="4">
        <v>100</v>
      </c>
      <c r="F11" s="4">
        <f t="shared" si="0"/>
        <v>11</v>
      </c>
      <c r="G11" s="4">
        <v>67</v>
      </c>
    </row>
    <row r="12" spans="1:7" x14ac:dyDescent="0.25">
      <c r="A12" s="25"/>
      <c r="B12" s="6" t="s">
        <v>27</v>
      </c>
      <c r="C12" s="6">
        <v>34.5</v>
      </c>
      <c r="D12" s="6">
        <v>23</v>
      </c>
      <c r="E12" s="6">
        <v>23</v>
      </c>
      <c r="F12" s="4">
        <f t="shared" si="0"/>
        <v>0</v>
      </c>
      <c r="G12" s="6">
        <v>23</v>
      </c>
    </row>
    <row r="13" spans="1:7" x14ac:dyDescent="0.25">
      <c r="A13" s="6" t="s">
        <v>28</v>
      </c>
      <c r="B13" s="6"/>
      <c r="C13" s="6">
        <v>6594.8300000000017</v>
      </c>
      <c r="D13" s="22">
        <v>263</v>
      </c>
      <c r="E13" s="22">
        <v>223</v>
      </c>
      <c r="F13" s="4">
        <f t="shared" si="0"/>
        <v>40</v>
      </c>
      <c r="G13" s="22">
        <v>183</v>
      </c>
    </row>
  </sheetData>
  <mergeCells count="1">
    <mergeCell ref="A2:A12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2"/>
  <sheetViews>
    <sheetView workbookViewId="0">
      <selection activeCell="H5" sqref="H5:I12"/>
    </sheetView>
  </sheetViews>
  <sheetFormatPr baseColWidth="10" defaultRowHeight="15" x14ac:dyDescent="0.25"/>
  <cols>
    <col min="1" max="1" width="43.85546875" style="14" customWidth="1"/>
    <col min="2" max="2" width="22.42578125" style="14" customWidth="1"/>
    <col min="3" max="3" width="22.140625" style="14" customWidth="1"/>
    <col min="4" max="4" width="20.140625" style="14" customWidth="1"/>
    <col min="5" max="5" width="24.140625" style="14" customWidth="1"/>
    <col min="6" max="6" width="24" style="14" customWidth="1"/>
    <col min="7" max="7" width="20.85546875" style="14" customWidth="1"/>
    <col min="8" max="8" width="26.85546875" style="14" customWidth="1"/>
    <col min="9" max="9" width="30.85546875" style="14" customWidth="1"/>
    <col min="10" max="10" width="24.140625" style="14" customWidth="1"/>
    <col min="11" max="11" width="11.42578125" style="21"/>
  </cols>
  <sheetData>
    <row r="1" spans="1:11" x14ac:dyDescent="0.25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s="15" customFormat="1" x14ac:dyDescent="0.25">
      <c r="A2" s="29" t="s">
        <v>46</v>
      </c>
      <c r="B2" s="30"/>
      <c r="C2" s="30"/>
      <c r="D2" s="30"/>
      <c r="E2" s="30"/>
      <c r="F2" s="30"/>
      <c r="G2" s="30"/>
      <c r="H2" s="30"/>
      <c r="I2" s="30"/>
      <c r="J2" s="31"/>
      <c r="K2" s="21"/>
    </row>
    <row r="3" spans="1:11" s="15" customFormat="1" x14ac:dyDescent="0.25">
      <c r="A3" s="29" t="s">
        <v>47</v>
      </c>
      <c r="B3" s="30"/>
      <c r="C3" s="30"/>
      <c r="D3" s="30"/>
      <c r="E3" s="30"/>
      <c r="F3" s="30"/>
      <c r="G3" s="30"/>
      <c r="H3" s="30"/>
      <c r="I3" s="30"/>
      <c r="J3" s="31"/>
      <c r="K3" s="21"/>
    </row>
    <row r="4" spans="1:11" x14ac:dyDescent="0.25">
      <c r="A4" s="8" t="s">
        <v>9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  <c r="J4" s="8" t="s">
        <v>18</v>
      </c>
    </row>
    <row r="5" spans="1:11" x14ac:dyDescent="0.25">
      <c r="A5" s="6" t="s">
        <v>41</v>
      </c>
      <c r="B5" s="4">
        <v>2</v>
      </c>
      <c r="C5" s="4">
        <v>2</v>
      </c>
      <c r="D5" s="13">
        <f>B5*100/C5</f>
        <v>100</v>
      </c>
      <c r="E5" s="10">
        <f>C5*100/$C$12</f>
        <v>3.5714285714285716</v>
      </c>
      <c r="F5" s="4">
        <v>11</v>
      </c>
      <c r="G5" s="4">
        <v>5</v>
      </c>
      <c r="H5" s="4"/>
      <c r="I5" s="4"/>
      <c r="J5" s="16">
        <f>K5/$K$12</f>
        <v>4.4736057262153295E-2</v>
      </c>
      <c r="K5" s="21">
        <v>12</v>
      </c>
    </row>
    <row r="6" spans="1:11" x14ac:dyDescent="0.25">
      <c r="A6" s="6" t="s">
        <v>8</v>
      </c>
      <c r="B6" s="4">
        <v>1</v>
      </c>
      <c r="C6" s="4">
        <v>5</v>
      </c>
      <c r="D6" s="13">
        <f t="shared" ref="D6:D12" si="0">B6*100/C6</f>
        <v>20</v>
      </c>
      <c r="E6" s="10">
        <f t="shared" ref="E6:E12" si="1">C6*100/$C$12</f>
        <v>8.9285714285714288</v>
      </c>
      <c r="F6" s="4"/>
      <c r="G6" s="4"/>
      <c r="H6" s="4">
        <v>6</v>
      </c>
      <c r="I6" s="4"/>
      <c r="J6" s="16">
        <f t="shared" ref="J6:J12" si="2">K6/$K$12</f>
        <v>0.11743215031315239</v>
      </c>
      <c r="K6" s="21">
        <v>31.5</v>
      </c>
    </row>
    <row r="7" spans="1:11" x14ac:dyDescent="0.25">
      <c r="A7" s="6" t="s">
        <v>29</v>
      </c>
      <c r="B7" s="4">
        <v>6</v>
      </c>
      <c r="C7" s="4">
        <v>6</v>
      </c>
      <c r="D7" s="13">
        <f t="shared" si="0"/>
        <v>100</v>
      </c>
      <c r="E7" s="10">
        <f t="shared" si="1"/>
        <v>10.714285714285714</v>
      </c>
      <c r="F7" s="4"/>
      <c r="G7" s="4"/>
      <c r="H7" s="4">
        <v>13</v>
      </c>
      <c r="I7" s="4">
        <v>2</v>
      </c>
      <c r="J7" s="16">
        <f t="shared" si="2"/>
        <v>9.6182523113629584E-2</v>
      </c>
      <c r="K7" s="21">
        <v>25.8</v>
      </c>
    </row>
    <row r="8" spans="1:11" x14ac:dyDescent="0.25">
      <c r="A8" s="6" t="s">
        <v>30</v>
      </c>
      <c r="B8" s="4">
        <v>1</v>
      </c>
      <c r="C8" s="4">
        <v>3</v>
      </c>
      <c r="D8" s="13">
        <f t="shared" si="0"/>
        <v>33.333333333333336</v>
      </c>
      <c r="E8" s="10">
        <f t="shared" si="1"/>
        <v>5.3571428571428568</v>
      </c>
      <c r="F8" s="4">
        <v>14</v>
      </c>
      <c r="G8" s="4"/>
      <c r="H8" s="4">
        <v>3</v>
      </c>
      <c r="I8" s="4">
        <v>2</v>
      </c>
      <c r="J8" s="16">
        <f t="shared" si="2"/>
        <v>6.151207873546078E-2</v>
      </c>
      <c r="K8" s="21">
        <v>16.5</v>
      </c>
    </row>
    <row r="9" spans="1:11" x14ac:dyDescent="0.25">
      <c r="A9" s="6" t="s">
        <v>6</v>
      </c>
      <c r="B9" s="4">
        <v>6</v>
      </c>
      <c r="C9" s="4">
        <v>6</v>
      </c>
      <c r="D9" s="13">
        <f t="shared" si="0"/>
        <v>100</v>
      </c>
      <c r="E9" s="10">
        <f t="shared" si="1"/>
        <v>10.714285714285714</v>
      </c>
      <c r="F9" s="4">
        <v>14</v>
      </c>
      <c r="G9" s="4">
        <v>6</v>
      </c>
      <c r="H9" s="4">
        <v>11</v>
      </c>
      <c r="I9" s="4">
        <v>2</v>
      </c>
      <c r="J9" s="16">
        <f t="shared" si="2"/>
        <v>0.17950342976439013</v>
      </c>
      <c r="K9" s="21">
        <v>48.150000000000006</v>
      </c>
    </row>
    <row r="10" spans="1:11" x14ac:dyDescent="0.25">
      <c r="A10" s="6" t="s">
        <v>32</v>
      </c>
      <c r="B10" s="4">
        <v>3</v>
      </c>
      <c r="C10" s="4">
        <v>20</v>
      </c>
      <c r="D10" s="13">
        <f t="shared" si="0"/>
        <v>15</v>
      </c>
      <c r="E10" s="10">
        <f t="shared" si="1"/>
        <v>35.714285714285715</v>
      </c>
      <c r="F10" s="4"/>
      <c r="G10" s="4"/>
      <c r="H10" s="4">
        <v>60</v>
      </c>
      <c r="I10" s="4">
        <v>3</v>
      </c>
      <c r="J10" s="16">
        <f t="shared" si="2"/>
        <v>0.2774008350730689</v>
      </c>
      <c r="K10" s="21">
        <v>74.41</v>
      </c>
    </row>
    <row r="11" spans="1:11" x14ac:dyDescent="0.25">
      <c r="A11" s="6" t="s">
        <v>7</v>
      </c>
      <c r="B11" s="4">
        <v>14</v>
      </c>
      <c r="C11" s="4">
        <v>14</v>
      </c>
      <c r="D11" s="13">
        <f t="shared" si="0"/>
        <v>100</v>
      </c>
      <c r="E11" s="10">
        <f t="shared" si="1"/>
        <v>25</v>
      </c>
      <c r="F11" s="4">
        <v>62</v>
      </c>
      <c r="G11" s="4">
        <v>15</v>
      </c>
      <c r="H11" s="4">
        <v>18</v>
      </c>
      <c r="I11" s="4">
        <v>2</v>
      </c>
      <c r="J11" s="16">
        <f t="shared" si="2"/>
        <v>0.22323292573814496</v>
      </c>
      <c r="K11" s="21">
        <v>59.88000000000001</v>
      </c>
    </row>
    <row r="12" spans="1:11" x14ac:dyDescent="0.25">
      <c r="A12" s="6" t="s">
        <v>0</v>
      </c>
      <c r="B12" s="4">
        <v>33</v>
      </c>
      <c r="C12" s="4">
        <v>56</v>
      </c>
      <c r="D12" s="13">
        <f t="shared" si="0"/>
        <v>58.928571428571431</v>
      </c>
      <c r="E12" s="10">
        <f t="shared" si="1"/>
        <v>100</v>
      </c>
      <c r="F12" s="4">
        <v>101</v>
      </c>
      <c r="G12" s="4">
        <v>26</v>
      </c>
      <c r="H12" s="4">
        <v>111</v>
      </c>
      <c r="I12" s="4">
        <v>11</v>
      </c>
      <c r="J12" s="16">
        <f t="shared" si="2"/>
        <v>1</v>
      </c>
      <c r="K12" s="21">
        <v>268.24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5"/>
  <sheetViews>
    <sheetView workbookViewId="0">
      <selection activeCell="H5" sqref="H5:I15"/>
    </sheetView>
  </sheetViews>
  <sheetFormatPr baseColWidth="10" defaultRowHeight="15" x14ac:dyDescent="0.25"/>
  <cols>
    <col min="1" max="1" width="43.85546875" style="15" customWidth="1"/>
    <col min="2" max="2" width="22.42578125" style="15" customWidth="1"/>
    <col min="3" max="3" width="22.140625" style="15" customWidth="1"/>
    <col min="4" max="4" width="20.140625" style="15" customWidth="1"/>
    <col min="5" max="5" width="24.140625" style="15" customWidth="1"/>
    <col min="6" max="6" width="24" style="15" customWidth="1"/>
    <col min="7" max="7" width="20.85546875" style="15" customWidth="1"/>
    <col min="8" max="8" width="26.85546875" style="15" customWidth="1"/>
    <col min="9" max="9" width="30.85546875" style="15" customWidth="1"/>
    <col min="10" max="10" width="24.140625" style="15" customWidth="1"/>
    <col min="11" max="11" width="11.42578125" style="21"/>
  </cols>
  <sheetData>
    <row r="1" spans="1:11" x14ac:dyDescent="0.25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s="15" customFormat="1" x14ac:dyDescent="0.25">
      <c r="A2" s="29" t="s">
        <v>46</v>
      </c>
      <c r="B2" s="30"/>
      <c r="C2" s="30"/>
      <c r="D2" s="30"/>
      <c r="E2" s="30"/>
      <c r="F2" s="30"/>
      <c r="G2" s="30"/>
      <c r="H2" s="30"/>
      <c r="I2" s="30"/>
      <c r="J2" s="31"/>
      <c r="K2" s="21"/>
    </row>
    <row r="3" spans="1:11" s="15" customFormat="1" x14ac:dyDescent="0.25">
      <c r="A3" s="29" t="s">
        <v>47</v>
      </c>
      <c r="B3" s="30"/>
      <c r="C3" s="30"/>
      <c r="D3" s="30"/>
      <c r="E3" s="30"/>
      <c r="F3" s="30"/>
      <c r="G3" s="30"/>
      <c r="H3" s="30"/>
      <c r="I3" s="30"/>
      <c r="J3" s="31"/>
      <c r="K3" s="21"/>
    </row>
    <row r="4" spans="1:11" x14ac:dyDescent="0.25">
      <c r="A4" s="8" t="s">
        <v>9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  <c r="J4" s="8" t="s">
        <v>18</v>
      </c>
    </row>
    <row r="5" spans="1:11" x14ac:dyDescent="0.25">
      <c r="A5" s="6" t="s">
        <v>41</v>
      </c>
      <c r="B5" s="4">
        <v>3</v>
      </c>
      <c r="C5" s="4">
        <v>3</v>
      </c>
      <c r="D5" s="13">
        <f>B5*100/C5</f>
        <v>100</v>
      </c>
      <c r="E5" s="10">
        <f>C5*100/$C$15</f>
        <v>6.25</v>
      </c>
      <c r="F5" s="4">
        <v>15</v>
      </c>
      <c r="G5" s="4">
        <v>11</v>
      </c>
      <c r="H5" s="4">
        <v>3</v>
      </c>
      <c r="I5" s="20">
        <v>1</v>
      </c>
      <c r="J5" s="16">
        <f>K5/$K$15</f>
        <v>5.4591467823571938E-2</v>
      </c>
      <c r="K5" s="21">
        <v>15.1</v>
      </c>
    </row>
    <row r="6" spans="1:11" x14ac:dyDescent="0.25">
      <c r="A6" s="6" t="s">
        <v>45</v>
      </c>
      <c r="B6" s="4">
        <v>0</v>
      </c>
      <c r="C6" s="4">
        <v>3</v>
      </c>
      <c r="D6" s="13">
        <f t="shared" ref="D6:D15" si="0">B6*100/C6</f>
        <v>0</v>
      </c>
      <c r="E6" s="10">
        <f t="shared" ref="E6:E15" si="1">C6*100/$C$15</f>
        <v>6.25</v>
      </c>
      <c r="F6" s="4"/>
      <c r="G6" s="4"/>
      <c r="H6" s="4">
        <v>3</v>
      </c>
      <c r="I6" s="20"/>
      <c r="J6" s="16">
        <f t="shared" ref="J6:J15" si="2">K6/$K$15</f>
        <v>3.7960954446854663E-2</v>
      </c>
      <c r="K6" s="21">
        <v>10.5</v>
      </c>
    </row>
    <row r="7" spans="1:11" x14ac:dyDescent="0.25">
      <c r="A7" s="6" t="s">
        <v>8</v>
      </c>
      <c r="B7" s="4">
        <v>1</v>
      </c>
      <c r="C7" s="4">
        <v>5</v>
      </c>
      <c r="D7" s="13">
        <f t="shared" si="0"/>
        <v>20</v>
      </c>
      <c r="E7" s="10">
        <f t="shared" si="1"/>
        <v>10.416666666666666</v>
      </c>
      <c r="F7" s="4"/>
      <c r="G7" s="4"/>
      <c r="H7" s="4">
        <v>11</v>
      </c>
      <c r="I7" s="20">
        <v>1</v>
      </c>
      <c r="J7" s="16">
        <f t="shared" si="2"/>
        <v>9.3637020968908163E-2</v>
      </c>
      <c r="K7" s="21">
        <v>25.9</v>
      </c>
    </row>
    <row r="8" spans="1:11" x14ac:dyDescent="0.25">
      <c r="A8" s="6" t="s">
        <v>29</v>
      </c>
      <c r="B8" s="4">
        <v>4</v>
      </c>
      <c r="C8" s="4">
        <v>4</v>
      </c>
      <c r="D8" s="13">
        <f t="shared" si="0"/>
        <v>100</v>
      </c>
      <c r="E8" s="10">
        <f t="shared" si="1"/>
        <v>8.3333333333333339</v>
      </c>
      <c r="F8" s="4"/>
      <c r="G8" s="4"/>
      <c r="H8" s="4">
        <v>11</v>
      </c>
      <c r="I8" s="20">
        <v>1</v>
      </c>
      <c r="J8" s="16">
        <f t="shared" si="2"/>
        <v>7.5921908893709325E-2</v>
      </c>
      <c r="K8" s="21">
        <v>21</v>
      </c>
    </row>
    <row r="9" spans="1:11" x14ac:dyDescent="0.25">
      <c r="A9" s="6" t="s">
        <v>30</v>
      </c>
      <c r="B9" s="4">
        <v>1</v>
      </c>
      <c r="C9" s="4">
        <v>3</v>
      </c>
      <c r="D9" s="13">
        <f t="shared" si="0"/>
        <v>33.333333333333336</v>
      </c>
      <c r="E9" s="10">
        <f t="shared" si="1"/>
        <v>6.25</v>
      </c>
      <c r="F9" s="4">
        <v>11</v>
      </c>
      <c r="G9" s="4"/>
      <c r="H9" s="4">
        <v>3</v>
      </c>
      <c r="I9" s="20">
        <v>1</v>
      </c>
      <c r="J9" s="16">
        <f t="shared" si="2"/>
        <v>6.5075921908893705E-2</v>
      </c>
      <c r="K9" s="21">
        <v>18</v>
      </c>
    </row>
    <row r="10" spans="1:11" x14ac:dyDescent="0.25">
      <c r="A10" s="6" t="s">
        <v>6</v>
      </c>
      <c r="B10" s="4">
        <v>1</v>
      </c>
      <c r="C10" s="4">
        <v>1</v>
      </c>
      <c r="D10" s="13">
        <f t="shared" si="0"/>
        <v>100</v>
      </c>
      <c r="E10" s="10">
        <f t="shared" si="1"/>
        <v>2.0833333333333335</v>
      </c>
      <c r="F10" s="4">
        <v>5</v>
      </c>
      <c r="G10" s="4">
        <v>1</v>
      </c>
      <c r="H10" s="4">
        <v>2</v>
      </c>
      <c r="I10" s="20"/>
      <c r="J10" s="16">
        <f t="shared" si="2"/>
        <v>2.7114967462039043E-2</v>
      </c>
      <c r="K10" s="21">
        <v>7.5</v>
      </c>
    </row>
    <row r="11" spans="1:11" x14ac:dyDescent="0.25">
      <c r="A11" s="6" t="s">
        <v>31</v>
      </c>
      <c r="B11" s="4">
        <v>1</v>
      </c>
      <c r="C11" s="4">
        <v>1</v>
      </c>
      <c r="D11" s="13">
        <f t="shared" si="0"/>
        <v>100</v>
      </c>
      <c r="E11" s="10">
        <f t="shared" si="1"/>
        <v>2.0833333333333335</v>
      </c>
      <c r="F11" s="4">
        <v>2</v>
      </c>
      <c r="G11" s="4">
        <v>1</v>
      </c>
      <c r="H11" s="4">
        <v>3</v>
      </c>
      <c r="I11" s="20">
        <v>1</v>
      </c>
      <c r="J11" s="16">
        <f t="shared" si="2"/>
        <v>7.2306579898770787E-4</v>
      </c>
      <c r="K11" s="21">
        <v>0.2</v>
      </c>
    </row>
    <row r="12" spans="1:11" x14ac:dyDescent="0.25">
      <c r="A12" s="6" t="s">
        <v>32</v>
      </c>
      <c r="B12" s="4">
        <v>4</v>
      </c>
      <c r="C12" s="4">
        <v>15</v>
      </c>
      <c r="D12" s="13">
        <f t="shared" si="0"/>
        <v>26.666666666666668</v>
      </c>
      <c r="E12" s="10">
        <f t="shared" si="1"/>
        <v>31.25</v>
      </c>
      <c r="F12" s="4"/>
      <c r="G12" s="4"/>
      <c r="H12" s="4">
        <v>54</v>
      </c>
      <c r="I12" s="20">
        <v>3</v>
      </c>
      <c r="J12" s="16">
        <f t="shared" si="2"/>
        <v>0.39624005784526389</v>
      </c>
      <c r="K12" s="21">
        <v>109.6</v>
      </c>
    </row>
    <row r="13" spans="1:11" x14ac:dyDescent="0.25">
      <c r="A13" s="6" t="s">
        <v>33</v>
      </c>
      <c r="B13" s="4">
        <v>1</v>
      </c>
      <c r="C13" s="4">
        <v>2</v>
      </c>
      <c r="D13" s="13">
        <f t="shared" si="0"/>
        <v>50</v>
      </c>
      <c r="E13" s="10">
        <f t="shared" si="1"/>
        <v>4.166666666666667</v>
      </c>
      <c r="F13" s="4">
        <v>10</v>
      </c>
      <c r="G13" s="4"/>
      <c r="H13" s="4"/>
      <c r="I13" s="20"/>
      <c r="J13" s="16">
        <f t="shared" si="2"/>
        <v>5.495300072306579E-2</v>
      </c>
      <c r="K13" s="21">
        <v>15.2</v>
      </c>
    </row>
    <row r="14" spans="1:11" x14ac:dyDescent="0.25">
      <c r="A14" s="6" t="s">
        <v>7</v>
      </c>
      <c r="B14" s="4">
        <v>11</v>
      </c>
      <c r="C14" s="4">
        <v>11</v>
      </c>
      <c r="D14" s="13">
        <f t="shared" si="0"/>
        <v>100</v>
      </c>
      <c r="E14" s="10">
        <f t="shared" si="1"/>
        <v>22.916666666666668</v>
      </c>
      <c r="F14" s="4">
        <v>46</v>
      </c>
      <c r="G14" s="4">
        <v>12</v>
      </c>
      <c r="H14" s="4">
        <v>17</v>
      </c>
      <c r="I14" s="20">
        <v>2</v>
      </c>
      <c r="J14" s="16">
        <f t="shared" si="2"/>
        <v>0.19378163412870569</v>
      </c>
      <c r="K14" s="21">
        <v>53.6</v>
      </c>
    </row>
    <row r="15" spans="1:11" x14ac:dyDescent="0.25">
      <c r="A15" s="6" t="s">
        <v>0</v>
      </c>
      <c r="B15" s="6">
        <v>27</v>
      </c>
      <c r="C15" s="6">
        <v>48</v>
      </c>
      <c r="D15" s="13">
        <f t="shared" si="0"/>
        <v>56.25</v>
      </c>
      <c r="E15" s="10">
        <f t="shared" si="1"/>
        <v>100</v>
      </c>
      <c r="F15" s="6">
        <v>89</v>
      </c>
      <c r="G15" s="6">
        <v>25</v>
      </c>
      <c r="H15" s="6">
        <v>107</v>
      </c>
      <c r="I15" s="6">
        <v>10</v>
      </c>
      <c r="J15" s="16">
        <f t="shared" si="2"/>
        <v>1</v>
      </c>
      <c r="K15" s="21">
        <v>276.60000000000002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"/>
  <sheetViews>
    <sheetView workbookViewId="0">
      <selection activeCell="H5" sqref="H5:I14"/>
    </sheetView>
  </sheetViews>
  <sheetFormatPr baseColWidth="10" defaultRowHeight="15" x14ac:dyDescent="0.25"/>
  <cols>
    <col min="1" max="1" width="49.7109375" customWidth="1"/>
    <col min="2" max="2" width="20.42578125" customWidth="1"/>
    <col min="3" max="3" width="18.140625" customWidth="1"/>
    <col min="4" max="4" width="21.140625" customWidth="1"/>
    <col min="5" max="5" width="18.85546875" customWidth="1"/>
    <col min="6" max="6" width="25.85546875" customWidth="1"/>
    <col min="7" max="7" width="26" customWidth="1"/>
    <col min="8" max="8" width="20" customWidth="1"/>
    <col min="9" max="9" width="25.140625" customWidth="1"/>
    <col min="10" max="10" width="23.42578125" customWidth="1"/>
    <col min="11" max="11" width="11.42578125" style="21"/>
  </cols>
  <sheetData>
    <row r="1" spans="1:11" x14ac:dyDescent="0.25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s="15" customFormat="1" x14ac:dyDescent="0.25">
      <c r="A2" s="29" t="s">
        <v>46</v>
      </c>
      <c r="B2" s="30"/>
      <c r="C2" s="30"/>
      <c r="D2" s="30"/>
      <c r="E2" s="30"/>
      <c r="F2" s="30"/>
      <c r="G2" s="30"/>
      <c r="H2" s="30"/>
      <c r="I2" s="30"/>
      <c r="J2" s="31"/>
      <c r="K2" s="21"/>
    </row>
    <row r="3" spans="1:11" s="15" customFormat="1" x14ac:dyDescent="0.25">
      <c r="A3" s="29" t="s">
        <v>47</v>
      </c>
      <c r="B3" s="30"/>
      <c r="C3" s="30"/>
      <c r="D3" s="30"/>
      <c r="E3" s="30"/>
      <c r="F3" s="30"/>
      <c r="G3" s="30"/>
      <c r="H3" s="30"/>
      <c r="I3" s="30"/>
      <c r="J3" s="31"/>
      <c r="K3" s="21"/>
    </row>
    <row r="4" spans="1:11" x14ac:dyDescent="0.25">
      <c r="A4" s="8" t="s">
        <v>9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  <c r="J4" s="8" t="s">
        <v>18</v>
      </c>
    </row>
    <row r="5" spans="1:11" x14ac:dyDescent="0.25">
      <c r="A5" s="8" t="s">
        <v>41</v>
      </c>
      <c r="B5" s="4">
        <v>4</v>
      </c>
      <c r="C5" s="4">
        <v>4</v>
      </c>
      <c r="D5" s="13">
        <f>B5*100/C5</f>
        <v>100</v>
      </c>
      <c r="E5" s="10">
        <f>C5*100/$C$14</f>
        <v>5.4794520547945202</v>
      </c>
      <c r="F5" s="4">
        <v>20</v>
      </c>
      <c r="G5" s="4">
        <v>11</v>
      </c>
      <c r="H5" s="4">
        <v>1</v>
      </c>
      <c r="I5" s="4">
        <v>1</v>
      </c>
      <c r="J5" s="16">
        <f>K5/$K$14</f>
        <v>6.1475409836065587E-2</v>
      </c>
      <c r="K5" s="21">
        <v>36</v>
      </c>
    </row>
    <row r="6" spans="1:11" x14ac:dyDescent="0.25">
      <c r="A6" s="8" t="s">
        <v>8</v>
      </c>
      <c r="B6" s="4">
        <v>0</v>
      </c>
      <c r="C6" s="4">
        <v>5</v>
      </c>
      <c r="D6" s="13">
        <f t="shared" ref="D6:D14" si="0">B6*100/C6</f>
        <v>0</v>
      </c>
      <c r="E6" s="10">
        <f t="shared" ref="E6:E14" si="1">C6*100/$C$14</f>
        <v>6.8493150684931505</v>
      </c>
      <c r="F6" s="4"/>
      <c r="G6" s="4"/>
      <c r="H6" s="4">
        <v>9</v>
      </c>
      <c r="I6" s="4">
        <v>2</v>
      </c>
      <c r="J6" s="16">
        <f t="shared" ref="J6:J14" si="2">K6/$K$14</f>
        <v>6.5744535519125694E-2</v>
      </c>
      <c r="K6" s="21">
        <v>38.5</v>
      </c>
    </row>
    <row r="7" spans="1:11" x14ac:dyDescent="0.25">
      <c r="A7" s="8" t="s">
        <v>29</v>
      </c>
      <c r="B7" s="4">
        <v>3</v>
      </c>
      <c r="C7" s="4">
        <v>3</v>
      </c>
      <c r="D7" s="13">
        <f t="shared" si="0"/>
        <v>100</v>
      </c>
      <c r="E7" s="10">
        <f t="shared" si="1"/>
        <v>4.1095890410958908</v>
      </c>
      <c r="F7" s="4"/>
      <c r="G7" s="4"/>
      <c r="H7" s="4">
        <v>2</v>
      </c>
      <c r="I7" s="4"/>
      <c r="J7" s="16">
        <f t="shared" si="2"/>
        <v>3.0959699453551915E-2</v>
      </c>
      <c r="K7" s="21">
        <v>18.13</v>
      </c>
    </row>
    <row r="8" spans="1:11" x14ac:dyDescent="0.25">
      <c r="A8" s="8" t="s">
        <v>30</v>
      </c>
      <c r="B8" s="4">
        <v>2</v>
      </c>
      <c r="C8" s="4">
        <v>2</v>
      </c>
      <c r="D8" s="13">
        <f t="shared" si="0"/>
        <v>100</v>
      </c>
      <c r="E8" s="10">
        <f t="shared" si="1"/>
        <v>2.7397260273972601</v>
      </c>
      <c r="F8" s="4">
        <v>6</v>
      </c>
      <c r="G8" s="4"/>
      <c r="H8" s="4">
        <v>3</v>
      </c>
      <c r="I8" s="4">
        <v>2</v>
      </c>
      <c r="J8" s="16">
        <f t="shared" si="2"/>
        <v>2.4931693989071042E-2</v>
      </c>
      <c r="K8" s="21">
        <v>14.6</v>
      </c>
    </row>
    <row r="9" spans="1:11" x14ac:dyDescent="0.25">
      <c r="A9" s="8" t="s">
        <v>6</v>
      </c>
      <c r="B9" s="4">
        <v>7</v>
      </c>
      <c r="C9" s="4">
        <v>7</v>
      </c>
      <c r="D9" s="13">
        <f t="shared" si="0"/>
        <v>100</v>
      </c>
      <c r="E9" s="10">
        <f t="shared" si="1"/>
        <v>9.5890410958904102</v>
      </c>
      <c r="F9" s="4">
        <v>26</v>
      </c>
      <c r="G9" s="4">
        <v>4</v>
      </c>
      <c r="H9" s="4">
        <v>20</v>
      </c>
      <c r="I9" s="4">
        <v>3</v>
      </c>
      <c r="J9" s="16">
        <f t="shared" si="2"/>
        <v>0.11014344262295084</v>
      </c>
      <c r="K9" s="21">
        <v>64.5</v>
      </c>
    </row>
    <row r="10" spans="1:11" x14ac:dyDescent="0.25">
      <c r="A10" s="8" t="s">
        <v>31</v>
      </c>
      <c r="B10" s="4">
        <v>3</v>
      </c>
      <c r="C10" s="4">
        <v>3</v>
      </c>
      <c r="D10" s="13">
        <f t="shared" si="0"/>
        <v>100</v>
      </c>
      <c r="E10" s="10">
        <f t="shared" si="1"/>
        <v>4.1095890410958908</v>
      </c>
      <c r="F10" s="4">
        <v>5</v>
      </c>
      <c r="G10" s="4">
        <v>1</v>
      </c>
      <c r="H10" s="4">
        <v>11</v>
      </c>
      <c r="I10" s="4">
        <v>2</v>
      </c>
      <c r="J10" s="16">
        <f t="shared" si="2"/>
        <v>4.1495901639344267E-2</v>
      </c>
      <c r="K10" s="21">
        <v>24.3</v>
      </c>
    </row>
    <row r="11" spans="1:11" x14ac:dyDescent="0.25">
      <c r="A11" s="8" t="s">
        <v>32</v>
      </c>
      <c r="B11" s="4">
        <v>3</v>
      </c>
      <c r="C11" s="4">
        <v>21</v>
      </c>
      <c r="D11" s="13">
        <f t="shared" si="0"/>
        <v>14.285714285714286</v>
      </c>
      <c r="E11" s="10">
        <f t="shared" si="1"/>
        <v>28.767123287671232</v>
      </c>
      <c r="F11" s="4"/>
      <c r="G11" s="4"/>
      <c r="H11" s="4">
        <v>72</v>
      </c>
      <c r="I11" s="4">
        <v>7</v>
      </c>
      <c r="J11" s="16">
        <f t="shared" si="2"/>
        <v>0.24943647540983593</v>
      </c>
      <c r="K11" s="21">
        <v>146.06999999999991</v>
      </c>
    </row>
    <row r="12" spans="1:11" x14ac:dyDescent="0.25">
      <c r="A12" s="8" t="s">
        <v>33</v>
      </c>
      <c r="B12" s="4">
        <v>1</v>
      </c>
      <c r="C12" s="4">
        <v>2</v>
      </c>
      <c r="D12" s="13">
        <f t="shared" si="0"/>
        <v>50</v>
      </c>
      <c r="E12" s="10">
        <f t="shared" si="1"/>
        <v>2.7397260273972601</v>
      </c>
      <c r="F12" s="4">
        <v>11</v>
      </c>
      <c r="G12" s="4"/>
      <c r="H12" s="4"/>
      <c r="I12" s="4"/>
      <c r="J12" s="16">
        <f t="shared" si="2"/>
        <v>7.8551912568306011E-3</v>
      </c>
      <c r="K12" s="21">
        <v>4.5999999999999996</v>
      </c>
    </row>
    <row r="13" spans="1:11" x14ac:dyDescent="0.25">
      <c r="A13" s="8" t="s">
        <v>7</v>
      </c>
      <c r="B13" s="4">
        <v>26</v>
      </c>
      <c r="C13" s="4">
        <v>26</v>
      </c>
      <c r="D13" s="13">
        <f t="shared" si="0"/>
        <v>100</v>
      </c>
      <c r="E13" s="10">
        <f t="shared" si="1"/>
        <v>35.61643835616438</v>
      </c>
      <c r="F13" s="4">
        <v>111</v>
      </c>
      <c r="G13" s="4">
        <v>31</v>
      </c>
      <c r="H13" s="4">
        <v>55</v>
      </c>
      <c r="I13" s="4">
        <v>9</v>
      </c>
      <c r="J13" s="16">
        <f t="shared" si="2"/>
        <v>0.40795765027322406</v>
      </c>
      <c r="K13" s="21">
        <v>238.89999999999998</v>
      </c>
    </row>
    <row r="14" spans="1:11" ht="18" customHeight="1" x14ac:dyDescent="0.25">
      <c r="A14" s="8" t="s">
        <v>0</v>
      </c>
      <c r="B14" s="4">
        <v>49</v>
      </c>
      <c r="C14" s="4">
        <v>73</v>
      </c>
      <c r="D14" s="10">
        <f t="shared" si="0"/>
        <v>67.123287671232873</v>
      </c>
      <c r="E14" s="10">
        <f t="shared" si="1"/>
        <v>100</v>
      </c>
      <c r="F14" s="4">
        <v>179</v>
      </c>
      <c r="G14" s="4">
        <v>47</v>
      </c>
      <c r="H14" s="4">
        <v>173</v>
      </c>
      <c r="I14" s="4">
        <v>26</v>
      </c>
      <c r="J14" s="16">
        <f t="shared" si="2"/>
        <v>1</v>
      </c>
      <c r="K14" s="21">
        <v>585.59999999999991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5"/>
  <sheetViews>
    <sheetView tabSelected="1" topLeftCell="A4" zoomScale="90" zoomScaleNormal="90" workbookViewId="0">
      <selection activeCell="H5" sqref="H5:I9"/>
    </sheetView>
  </sheetViews>
  <sheetFormatPr baseColWidth="10" defaultRowHeight="15" x14ac:dyDescent="0.25"/>
  <cols>
    <col min="1" max="1" width="39.42578125" bestFit="1" customWidth="1"/>
    <col min="2" max="2" width="40.7109375" bestFit="1" customWidth="1"/>
    <col min="3" max="3" width="21.7109375" bestFit="1" customWidth="1"/>
    <col min="4" max="4" width="18.28515625" bestFit="1" customWidth="1"/>
    <col min="5" max="5" width="17" bestFit="1" customWidth="1"/>
    <col min="6" max="6" width="22.85546875" bestFit="1" customWidth="1"/>
    <col min="7" max="7" width="19.42578125" bestFit="1" customWidth="1"/>
    <col min="8" max="8" width="19.5703125" bestFit="1" customWidth="1"/>
    <col min="9" max="9" width="22.5703125" bestFit="1" customWidth="1"/>
    <col min="10" max="10" width="20.42578125" bestFit="1" customWidth="1"/>
    <col min="11" max="11" width="11.42578125" style="21"/>
  </cols>
  <sheetData>
    <row r="1" spans="1:11" s="2" customFormat="1" x14ac:dyDescent="0.25">
      <c r="A1" s="26" t="s">
        <v>27</v>
      </c>
      <c r="B1" s="27"/>
      <c r="C1" s="27"/>
      <c r="D1" s="27"/>
      <c r="E1" s="27"/>
      <c r="F1" s="27"/>
      <c r="G1" s="27"/>
      <c r="H1" s="27"/>
      <c r="I1" s="27"/>
      <c r="J1" s="28"/>
      <c r="K1" s="21"/>
    </row>
    <row r="2" spans="1:11" s="15" customFormat="1" x14ac:dyDescent="0.25">
      <c r="A2" s="29" t="s">
        <v>46</v>
      </c>
      <c r="B2" s="30"/>
      <c r="C2" s="30"/>
      <c r="D2" s="30"/>
      <c r="E2" s="30"/>
      <c r="F2" s="30"/>
      <c r="G2" s="30"/>
      <c r="H2" s="30"/>
      <c r="I2" s="30"/>
      <c r="J2" s="31"/>
      <c r="K2" s="21"/>
    </row>
    <row r="3" spans="1:11" s="15" customFormat="1" x14ac:dyDescent="0.25">
      <c r="A3" s="29" t="s">
        <v>47</v>
      </c>
      <c r="B3" s="30"/>
      <c r="C3" s="30"/>
      <c r="D3" s="30"/>
      <c r="E3" s="30"/>
      <c r="F3" s="30"/>
      <c r="G3" s="30"/>
      <c r="H3" s="30"/>
      <c r="I3" s="30"/>
      <c r="J3" s="31"/>
      <c r="K3" s="21"/>
    </row>
    <row r="4" spans="1:11" s="3" customFormat="1" x14ac:dyDescent="0.25">
      <c r="A4" s="6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 t="s">
        <v>17</v>
      </c>
      <c r="J4" s="6" t="s">
        <v>18</v>
      </c>
      <c r="K4" s="21"/>
    </row>
    <row r="5" spans="1:11" s="5" customFormat="1" x14ac:dyDescent="0.25">
      <c r="A5" s="6" t="s">
        <v>19</v>
      </c>
      <c r="B5" s="4">
        <v>1</v>
      </c>
      <c r="C5" s="4">
        <v>1</v>
      </c>
      <c r="D5" s="11">
        <f>B5*100/C5</f>
        <v>100</v>
      </c>
      <c r="E5" s="12">
        <f>C5*100/$C$9</f>
        <v>4.3478260869565215</v>
      </c>
      <c r="F5" s="4">
        <v>5</v>
      </c>
      <c r="G5" s="4">
        <v>1</v>
      </c>
      <c r="H5" s="4"/>
      <c r="I5" s="4"/>
      <c r="J5" s="16">
        <f>K5/$K$9</f>
        <v>4.3478260869565216E-2</v>
      </c>
      <c r="K5" s="21">
        <v>1.5</v>
      </c>
    </row>
    <row r="6" spans="1:11" s="5" customFormat="1" x14ac:dyDescent="0.25">
      <c r="A6" s="6" t="s">
        <v>41</v>
      </c>
      <c r="B6" s="4">
        <v>6</v>
      </c>
      <c r="C6" s="4">
        <v>6</v>
      </c>
      <c r="D6" s="11">
        <f t="shared" ref="D6:D9" si="0">B6*100/C6</f>
        <v>100</v>
      </c>
      <c r="E6" s="12">
        <f t="shared" ref="E6:E9" si="1">C6*100/$C$9</f>
        <v>26.086956521739129</v>
      </c>
      <c r="F6" s="4">
        <v>30</v>
      </c>
      <c r="G6" s="4">
        <v>21</v>
      </c>
      <c r="H6" s="4"/>
      <c r="I6" s="4">
        <v>3</v>
      </c>
      <c r="J6" s="16">
        <f t="shared" ref="J6:J9" si="2">K6/$K$9</f>
        <v>0.42028985507246375</v>
      </c>
      <c r="K6" s="21">
        <v>14.5</v>
      </c>
    </row>
    <row r="7" spans="1:11" s="5" customFormat="1" x14ac:dyDescent="0.25">
      <c r="A7" s="6" t="s">
        <v>6</v>
      </c>
      <c r="B7" s="4">
        <v>3</v>
      </c>
      <c r="C7" s="4">
        <v>3</v>
      </c>
      <c r="D7" s="11">
        <f t="shared" si="0"/>
        <v>100</v>
      </c>
      <c r="E7" s="12">
        <f t="shared" si="1"/>
        <v>13.043478260869565</v>
      </c>
      <c r="F7" s="4">
        <v>12</v>
      </c>
      <c r="G7" s="4">
        <v>4</v>
      </c>
      <c r="H7" s="4">
        <v>4</v>
      </c>
      <c r="I7" s="4"/>
      <c r="J7" s="16">
        <f t="shared" si="2"/>
        <v>7.2463768115942032E-2</v>
      </c>
      <c r="K7" s="21">
        <v>2.5</v>
      </c>
    </row>
    <row r="8" spans="1:11" s="5" customFormat="1" x14ac:dyDescent="0.25">
      <c r="A8" s="6" t="s">
        <v>7</v>
      </c>
      <c r="B8" s="4">
        <v>13</v>
      </c>
      <c r="C8" s="4">
        <v>13</v>
      </c>
      <c r="D8" s="11">
        <f t="shared" si="0"/>
        <v>100</v>
      </c>
      <c r="E8" s="12">
        <f t="shared" si="1"/>
        <v>56.521739130434781</v>
      </c>
      <c r="F8" s="4">
        <v>58</v>
      </c>
      <c r="G8" s="4">
        <v>24</v>
      </c>
      <c r="H8" s="4">
        <v>5</v>
      </c>
      <c r="I8" s="4"/>
      <c r="J8" s="16">
        <f t="shared" si="2"/>
        <v>0.46376811594202899</v>
      </c>
      <c r="K8" s="21">
        <v>16</v>
      </c>
    </row>
    <row r="9" spans="1:11" s="5" customFormat="1" x14ac:dyDescent="0.25">
      <c r="A9" s="6" t="s">
        <v>0</v>
      </c>
      <c r="B9" s="4">
        <v>23</v>
      </c>
      <c r="C9" s="4">
        <v>23</v>
      </c>
      <c r="D9" s="11">
        <f t="shared" si="0"/>
        <v>100</v>
      </c>
      <c r="E9" s="12">
        <f t="shared" si="1"/>
        <v>100</v>
      </c>
      <c r="F9" s="4">
        <v>105</v>
      </c>
      <c r="G9" s="4">
        <v>50</v>
      </c>
      <c r="H9" s="4">
        <v>9</v>
      </c>
      <c r="I9" s="4">
        <v>3</v>
      </c>
      <c r="J9" s="16">
        <f t="shared" si="2"/>
        <v>1</v>
      </c>
      <c r="K9" s="21">
        <v>34.5</v>
      </c>
    </row>
    <row r="10" spans="1:11" s="2" customFormat="1" x14ac:dyDescent="0.25">
      <c r="A10"/>
      <c r="B10"/>
      <c r="C10"/>
      <c r="D10"/>
      <c r="E10"/>
      <c r="F10"/>
      <c r="G10"/>
      <c r="H10"/>
      <c r="I10"/>
      <c r="K10" s="21"/>
    </row>
    <row r="11" spans="1:11" s="2" customFormat="1" x14ac:dyDescent="0.25">
      <c r="A11"/>
      <c r="B11"/>
      <c r="C11"/>
      <c r="D11"/>
      <c r="E11"/>
      <c r="F11"/>
      <c r="G11"/>
      <c r="H11"/>
      <c r="I11"/>
      <c r="K11" s="21"/>
    </row>
    <row r="12" spans="1:11" s="2" customFormat="1" x14ac:dyDescent="0.25">
      <c r="A12"/>
      <c r="B12"/>
      <c r="C12"/>
      <c r="D12"/>
      <c r="E12"/>
      <c r="F12"/>
      <c r="G12"/>
      <c r="H12"/>
      <c r="I12"/>
      <c r="K12" s="21"/>
    </row>
    <row r="13" spans="1:11" s="2" customFormat="1" x14ac:dyDescent="0.25">
      <c r="A13"/>
      <c r="B13"/>
      <c r="C13"/>
      <c r="D13"/>
      <c r="E13"/>
      <c r="F13"/>
      <c r="G13"/>
      <c r="H13"/>
      <c r="I13"/>
      <c r="K13" s="21"/>
    </row>
    <row r="14" spans="1:11" s="2" customFormat="1" x14ac:dyDescent="0.25">
      <c r="K14" s="21"/>
    </row>
    <row r="15" spans="1:11" s="2" customFormat="1" x14ac:dyDescent="0.25">
      <c r="K15" s="21"/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"/>
  <sheetViews>
    <sheetView workbookViewId="0">
      <selection activeCell="H5" sqref="H5:I16"/>
    </sheetView>
  </sheetViews>
  <sheetFormatPr baseColWidth="10" defaultRowHeight="15" x14ac:dyDescent="0.25"/>
  <cols>
    <col min="1" max="1" width="39.42578125" style="15" bestFit="1" customWidth="1"/>
    <col min="2" max="2" width="40.7109375" style="15" bestFit="1" customWidth="1"/>
    <col min="3" max="3" width="21.7109375" style="15" bestFit="1" customWidth="1"/>
    <col min="4" max="4" width="18.28515625" style="15" bestFit="1" customWidth="1"/>
    <col min="5" max="5" width="17" style="15" bestFit="1" customWidth="1"/>
    <col min="6" max="6" width="22.85546875" style="15" bestFit="1" customWidth="1"/>
    <col min="7" max="7" width="19.42578125" style="15" bestFit="1" customWidth="1"/>
    <col min="8" max="8" width="19.5703125" style="15" bestFit="1" customWidth="1"/>
    <col min="9" max="9" width="22.5703125" style="15" bestFit="1" customWidth="1"/>
    <col min="10" max="10" width="20.42578125" style="15" bestFit="1" customWidth="1"/>
    <col min="11" max="11" width="11.42578125" style="21"/>
    <col min="12" max="16384" width="11.42578125" style="15"/>
  </cols>
  <sheetData>
    <row r="1" spans="1:11" x14ac:dyDescent="0.25">
      <c r="A1" s="26" t="s">
        <v>44</v>
      </c>
      <c r="B1" s="27"/>
      <c r="C1" s="27"/>
      <c r="D1" s="27"/>
      <c r="E1" s="27"/>
      <c r="F1" s="27"/>
      <c r="G1" s="27"/>
      <c r="H1" s="27"/>
      <c r="I1" s="27"/>
      <c r="J1" s="28"/>
    </row>
    <row r="2" spans="1:11" x14ac:dyDescent="0.25">
      <c r="A2" s="29" t="s">
        <v>46</v>
      </c>
      <c r="B2" s="30"/>
      <c r="C2" s="30"/>
      <c r="D2" s="30"/>
      <c r="E2" s="30"/>
      <c r="F2" s="30"/>
      <c r="G2" s="30"/>
      <c r="H2" s="30"/>
      <c r="I2" s="30"/>
      <c r="J2" s="31"/>
    </row>
    <row r="3" spans="1:11" x14ac:dyDescent="0.25">
      <c r="A3" s="29" t="s">
        <v>47</v>
      </c>
      <c r="B3" s="30"/>
      <c r="C3" s="30"/>
      <c r="D3" s="30"/>
      <c r="E3" s="30"/>
      <c r="F3" s="30"/>
      <c r="G3" s="30"/>
      <c r="H3" s="30"/>
      <c r="I3" s="30"/>
      <c r="J3" s="31"/>
    </row>
    <row r="4" spans="1:11" x14ac:dyDescent="0.25">
      <c r="A4" s="6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 t="s">
        <v>17</v>
      </c>
      <c r="J4" s="6" t="s">
        <v>18</v>
      </c>
    </row>
    <row r="5" spans="1:11" x14ac:dyDescent="0.25">
      <c r="A5" s="6" t="s">
        <v>41</v>
      </c>
      <c r="B5" s="4">
        <v>3</v>
      </c>
      <c r="C5" s="4">
        <v>3</v>
      </c>
      <c r="D5" s="11">
        <f>B5*100/C5</f>
        <v>100</v>
      </c>
      <c r="E5" s="12">
        <f>C5*100/$C$16</f>
        <v>2.7027027027027026</v>
      </c>
      <c r="F5" s="4">
        <v>17</v>
      </c>
      <c r="G5" s="4">
        <v>7</v>
      </c>
      <c r="H5" s="4">
        <v>3</v>
      </c>
      <c r="I5" s="4">
        <v>1</v>
      </c>
      <c r="J5" s="16">
        <f>K5/$K$16</f>
        <v>1.9151846785225718E-2</v>
      </c>
      <c r="K5" s="21">
        <v>21</v>
      </c>
    </row>
    <row r="6" spans="1:11" x14ac:dyDescent="0.25">
      <c r="A6" s="6" t="s">
        <v>45</v>
      </c>
      <c r="B6" s="4">
        <v>0</v>
      </c>
      <c r="C6" s="4">
        <v>1</v>
      </c>
      <c r="D6" s="11">
        <f t="shared" ref="D6:D16" si="0">B6*100/C6</f>
        <v>0</v>
      </c>
      <c r="E6" s="12">
        <f t="shared" ref="E6:E16" si="1">C6*100/$C$16</f>
        <v>0.90090090090090091</v>
      </c>
      <c r="F6" s="4"/>
      <c r="G6" s="4"/>
      <c r="H6" s="4">
        <v>3</v>
      </c>
      <c r="I6" s="4">
        <v>1</v>
      </c>
      <c r="J6" s="16">
        <f t="shared" ref="J6:J16" si="2">K6/$K$16</f>
        <v>8.2079343365253077E-3</v>
      </c>
      <c r="K6" s="21">
        <v>9</v>
      </c>
    </row>
    <row r="7" spans="1:11" x14ac:dyDescent="0.25">
      <c r="A7" s="6" t="s">
        <v>8</v>
      </c>
      <c r="B7" s="4">
        <v>0</v>
      </c>
      <c r="C7" s="4">
        <v>6</v>
      </c>
      <c r="D7" s="11">
        <f t="shared" si="0"/>
        <v>0</v>
      </c>
      <c r="E7" s="12">
        <f t="shared" si="1"/>
        <v>5.4054054054054053</v>
      </c>
      <c r="F7" s="4"/>
      <c r="G7" s="4"/>
      <c r="H7" s="4">
        <v>12</v>
      </c>
      <c r="I7" s="4">
        <v>3</v>
      </c>
      <c r="J7" s="16">
        <f t="shared" si="2"/>
        <v>6.1559507523939808E-2</v>
      </c>
      <c r="K7" s="21">
        <v>67.5</v>
      </c>
    </row>
    <row r="8" spans="1:11" x14ac:dyDescent="0.25">
      <c r="A8" s="6" t="s">
        <v>29</v>
      </c>
      <c r="B8" s="4">
        <v>7</v>
      </c>
      <c r="C8" s="4">
        <v>7</v>
      </c>
      <c r="D8" s="11">
        <f t="shared" si="0"/>
        <v>100</v>
      </c>
      <c r="E8" s="12">
        <f t="shared" si="1"/>
        <v>6.3063063063063067</v>
      </c>
      <c r="F8" s="4"/>
      <c r="G8" s="4"/>
      <c r="H8" s="4">
        <v>11</v>
      </c>
      <c r="I8" s="4">
        <v>3</v>
      </c>
      <c r="J8" s="16">
        <f t="shared" si="2"/>
        <v>6.1285909712722297E-2</v>
      </c>
      <c r="K8" s="21">
        <v>67.2</v>
      </c>
    </row>
    <row r="9" spans="1:11" x14ac:dyDescent="0.25">
      <c r="A9" s="6" t="s">
        <v>30</v>
      </c>
      <c r="B9" s="4">
        <v>1</v>
      </c>
      <c r="C9" s="4">
        <v>5</v>
      </c>
      <c r="D9" s="11">
        <f t="shared" si="0"/>
        <v>20</v>
      </c>
      <c r="E9" s="12">
        <f t="shared" si="1"/>
        <v>4.5045045045045047</v>
      </c>
      <c r="F9" s="4">
        <v>16</v>
      </c>
      <c r="G9" s="4"/>
      <c r="H9" s="4">
        <v>7</v>
      </c>
      <c r="I9" s="4">
        <v>2</v>
      </c>
      <c r="J9" s="16">
        <f t="shared" si="2"/>
        <v>5.4719562243502051E-2</v>
      </c>
      <c r="K9" s="21">
        <v>60</v>
      </c>
    </row>
    <row r="10" spans="1:11" x14ac:dyDescent="0.25">
      <c r="A10" s="6" t="s">
        <v>6</v>
      </c>
      <c r="B10" s="4">
        <v>9</v>
      </c>
      <c r="C10" s="4">
        <v>9</v>
      </c>
      <c r="D10" s="11">
        <f t="shared" si="0"/>
        <v>100</v>
      </c>
      <c r="E10" s="12">
        <f t="shared" si="1"/>
        <v>8.1081081081081088</v>
      </c>
      <c r="F10" s="4">
        <v>32</v>
      </c>
      <c r="G10" s="4">
        <v>7</v>
      </c>
      <c r="H10" s="4">
        <v>22</v>
      </c>
      <c r="I10" s="4">
        <v>4</v>
      </c>
      <c r="J10" s="16">
        <f t="shared" si="2"/>
        <v>8.4815321477428179E-2</v>
      </c>
      <c r="K10" s="21">
        <v>93</v>
      </c>
    </row>
    <row r="11" spans="1:11" x14ac:dyDescent="0.25">
      <c r="A11" s="6" t="s">
        <v>31</v>
      </c>
      <c r="B11" s="4">
        <v>5</v>
      </c>
      <c r="C11" s="4">
        <v>5</v>
      </c>
      <c r="D11" s="11">
        <f t="shared" si="0"/>
        <v>100</v>
      </c>
      <c r="E11" s="12">
        <f t="shared" si="1"/>
        <v>4.5045045045045047</v>
      </c>
      <c r="F11" s="4">
        <v>11</v>
      </c>
      <c r="G11" s="4">
        <v>3</v>
      </c>
      <c r="H11" s="4">
        <v>19</v>
      </c>
      <c r="I11" s="4">
        <v>4</v>
      </c>
      <c r="J11" s="16">
        <f t="shared" si="2"/>
        <v>3.5567715458276333E-2</v>
      </c>
      <c r="K11" s="21">
        <v>39</v>
      </c>
    </row>
    <row r="12" spans="1:11" x14ac:dyDescent="0.25">
      <c r="A12" s="6" t="s">
        <v>32</v>
      </c>
      <c r="B12" s="4">
        <v>7</v>
      </c>
      <c r="C12" s="4">
        <v>37</v>
      </c>
      <c r="D12" s="11">
        <f t="shared" si="0"/>
        <v>18.918918918918919</v>
      </c>
      <c r="E12" s="12">
        <f t="shared" si="1"/>
        <v>33.333333333333336</v>
      </c>
      <c r="F12" s="4"/>
      <c r="G12" s="4"/>
      <c r="H12" s="4">
        <v>124</v>
      </c>
      <c r="I12" s="4">
        <v>12</v>
      </c>
      <c r="J12" s="16">
        <f t="shared" si="2"/>
        <v>0.31691746466028264</v>
      </c>
      <c r="K12" s="21">
        <v>347.49999999999994</v>
      </c>
    </row>
    <row r="13" spans="1:11" x14ac:dyDescent="0.25">
      <c r="A13" s="6" t="s">
        <v>42</v>
      </c>
      <c r="B13" s="4">
        <v>2</v>
      </c>
      <c r="C13" s="4">
        <v>2</v>
      </c>
      <c r="D13" s="11">
        <f t="shared" si="0"/>
        <v>100</v>
      </c>
      <c r="E13" s="12">
        <f t="shared" si="1"/>
        <v>1.8018018018018018</v>
      </c>
      <c r="F13" s="4"/>
      <c r="G13" s="4"/>
      <c r="H13" s="4"/>
      <c r="I13" s="4"/>
      <c r="J13" s="16">
        <f t="shared" si="2"/>
        <v>1.094391244870041E-2</v>
      </c>
      <c r="K13" s="21">
        <v>12</v>
      </c>
    </row>
    <row r="14" spans="1:11" x14ac:dyDescent="0.25">
      <c r="A14" s="6" t="s">
        <v>33</v>
      </c>
      <c r="B14" s="4">
        <v>3</v>
      </c>
      <c r="C14" s="4">
        <v>6</v>
      </c>
      <c r="D14" s="11">
        <f t="shared" si="0"/>
        <v>50</v>
      </c>
      <c r="E14" s="12">
        <f t="shared" si="1"/>
        <v>5.4054054054054053</v>
      </c>
      <c r="F14" s="4">
        <v>33</v>
      </c>
      <c r="G14" s="4"/>
      <c r="H14" s="4">
        <v>2</v>
      </c>
      <c r="I14" s="4">
        <v>1</v>
      </c>
      <c r="J14" s="16">
        <f t="shared" si="2"/>
        <v>4.5143638850889192E-2</v>
      </c>
      <c r="K14" s="21">
        <v>49.5</v>
      </c>
    </row>
    <row r="15" spans="1:11" x14ac:dyDescent="0.25">
      <c r="A15" s="6" t="s">
        <v>7</v>
      </c>
      <c r="B15" s="4">
        <v>30</v>
      </c>
      <c r="C15" s="4">
        <v>30</v>
      </c>
      <c r="D15" s="11">
        <f t="shared" si="0"/>
        <v>100</v>
      </c>
      <c r="E15" s="12">
        <f t="shared" si="1"/>
        <v>27.027027027027028</v>
      </c>
      <c r="F15" s="4">
        <v>128</v>
      </c>
      <c r="G15" s="4">
        <v>26</v>
      </c>
      <c r="H15" s="4">
        <v>50</v>
      </c>
      <c r="I15" s="4">
        <v>12</v>
      </c>
      <c r="J15" s="16">
        <f t="shared" si="2"/>
        <v>0.30168718650250798</v>
      </c>
      <c r="K15" s="21">
        <v>330.8</v>
      </c>
    </row>
    <row r="16" spans="1:11" x14ac:dyDescent="0.25">
      <c r="A16" s="6" t="s">
        <v>0</v>
      </c>
      <c r="B16" s="6">
        <v>67</v>
      </c>
      <c r="C16" s="6">
        <v>111</v>
      </c>
      <c r="D16" s="11">
        <f t="shared" si="0"/>
        <v>60.36036036036036</v>
      </c>
      <c r="E16" s="12">
        <f t="shared" si="1"/>
        <v>100</v>
      </c>
      <c r="F16" s="6">
        <v>237</v>
      </c>
      <c r="G16" s="6">
        <v>43</v>
      </c>
      <c r="H16" s="6">
        <v>253</v>
      </c>
      <c r="I16" s="6">
        <v>43</v>
      </c>
      <c r="J16" s="16">
        <f t="shared" si="2"/>
        <v>1</v>
      </c>
      <c r="K16" s="21">
        <v>1096.5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"/>
  <sheetViews>
    <sheetView workbookViewId="0">
      <selection activeCell="H5" sqref="H5:I16"/>
    </sheetView>
  </sheetViews>
  <sheetFormatPr baseColWidth="10" defaultRowHeight="15" x14ac:dyDescent="0.25"/>
  <cols>
    <col min="1" max="1" width="68.5703125" customWidth="1"/>
    <col min="2" max="2" width="20.7109375" customWidth="1"/>
    <col min="3" max="3" width="20" customWidth="1"/>
    <col min="4" max="4" width="16.28515625" customWidth="1"/>
    <col min="5" max="5" width="18.140625" customWidth="1"/>
    <col min="6" max="6" width="24.28515625" customWidth="1"/>
    <col min="7" max="7" width="30.7109375" customWidth="1"/>
    <col min="8" max="8" width="19.28515625" customWidth="1"/>
    <col min="9" max="9" width="20.5703125" customWidth="1"/>
    <col min="10" max="10" width="19.5703125" customWidth="1"/>
    <col min="11" max="11" width="11.42578125" style="21"/>
  </cols>
  <sheetData>
    <row r="1" spans="1:11" s="5" customFormat="1" x14ac:dyDescent="0.25">
      <c r="A1" s="26" t="s">
        <v>34</v>
      </c>
      <c r="B1" s="27"/>
      <c r="C1" s="27"/>
      <c r="D1" s="27"/>
      <c r="E1" s="27"/>
      <c r="F1" s="27"/>
      <c r="G1" s="27"/>
      <c r="H1" s="27"/>
      <c r="I1" s="27"/>
      <c r="J1" s="28"/>
      <c r="K1" s="21"/>
    </row>
    <row r="2" spans="1:11" s="15" customFormat="1" x14ac:dyDescent="0.25">
      <c r="A2" s="29" t="s">
        <v>46</v>
      </c>
      <c r="B2" s="30"/>
      <c r="C2" s="30"/>
      <c r="D2" s="30"/>
      <c r="E2" s="30"/>
      <c r="F2" s="30"/>
      <c r="G2" s="30"/>
      <c r="H2" s="30"/>
      <c r="I2" s="30"/>
      <c r="J2" s="31"/>
      <c r="K2" s="21"/>
    </row>
    <row r="3" spans="1:11" s="15" customFormat="1" x14ac:dyDescent="0.25">
      <c r="A3" s="29" t="s">
        <v>47</v>
      </c>
      <c r="B3" s="30"/>
      <c r="C3" s="30"/>
      <c r="D3" s="30"/>
      <c r="E3" s="30"/>
      <c r="F3" s="30"/>
      <c r="G3" s="30"/>
      <c r="H3" s="30"/>
      <c r="I3" s="30"/>
      <c r="J3" s="31"/>
      <c r="K3" s="21"/>
    </row>
    <row r="4" spans="1:11" s="5" customFormat="1" x14ac:dyDescent="0.25">
      <c r="A4" s="8" t="s">
        <v>9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  <c r="J4" s="8" t="s">
        <v>18</v>
      </c>
      <c r="K4" s="21"/>
    </row>
    <row r="5" spans="1:11" s="5" customFormat="1" x14ac:dyDescent="0.25">
      <c r="A5" s="8" t="s">
        <v>41</v>
      </c>
      <c r="B5" s="9">
        <v>12</v>
      </c>
      <c r="C5" s="9">
        <v>12</v>
      </c>
      <c r="D5" s="18">
        <f>B5*100/C5</f>
        <v>100</v>
      </c>
      <c r="E5" s="17">
        <f>C5*100/$C$16</f>
        <v>10.810810810810811</v>
      </c>
      <c r="F5" s="9">
        <v>66</v>
      </c>
      <c r="G5" s="9">
        <v>33</v>
      </c>
      <c r="H5" s="9">
        <v>6</v>
      </c>
      <c r="I5" s="9">
        <v>4</v>
      </c>
      <c r="J5" s="16">
        <f>K5/$K$16</f>
        <v>8.492543280471998E-2</v>
      </c>
      <c r="K5" s="21">
        <v>70.099999999999994</v>
      </c>
    </row>
    <row r="6" spans="1:11" s="5" customFormat="1" x14ac:dyDescent="0.25">
      <c r="A6" s="8" t="s">
        <v>45</v>
      </c>
      <c r="B6" s="9">
        <v>0</v>
      </c>
      <c r="C6" s="9">
        <v>2</v>
      </c>
      <c r="D6" s="18">
        <f t="shared" ref="D6:D16" si="0">B6*100/C6</f>
        <v>0</v>
      </c>
      <c r="E6" s="17">
        <f t="shared" ref="E6:E16" si="1">C6*100/$C$16</f>
        <v>1.8018018018018018</v>
      </c>
      <c r="F6" s="9"/>
      <c r="G6" s="9"/>
      <c r="H6" s="9">
        <v>3</v>
      </c>
      <c r="I6" s="9">
        <v>1</v>
      </c>
      <c r="J6" s="16">
        <f t="shared" ref="J6:J16" si="2">K6/$K$16</f>
        <v>1.2720642574173463E-2</v>
      </c>
      <c r="K6" s="21">
        <v>10.5</v>
      </c>
    </row>
    <row r="7" spans="1:11" s="5" customFormat="1" x14ac:dyDescent="0.25">
      <c r="A7" s="8" t="s">
        <v>8</v>
      </c>
      <c r="B7" s="9">
        <v>2</v>
      </c>
      <c r="C7" s="9">
        <v>5</v>
      </c>
      <c r="D7" s="18">
        <f t="shared" si="0"/>
        <v>40</v>
      </c>
      <c r="E7" s="17">
        <f t="shared" si="1"/>
        <v>4.5045045045045047</v>
      </c>
      <c r="F7" s="9"/>
      <c r="G7" s="9"/>
      <c r="H7" s="9">
        <v>11</v>
      </c>
      <c r="I7" s="9">
        <v>1</v>
      </c>
      <c r="J7" s="16">
        <f t="shared" si="2"/>
        <v>3.2710223762160338E-2</v>
      </c>
      <c r="K7" s="21">
        <v>27</v>
      </c>
    </row>
    <row r="8" spans="1:11" s="5" customFormat="1" x14ac:dyDescent="0.25">
      <c r="A8" s="8" t="s">
        <v>29</v>
      </c>
      <c r="B8" s="9">
        <v>2</v>
      </c>
      <c r="C8" s="9">
        <v>2</v>
      </c>
      <c r="D8" s="18">
        <f t="shared" si="0"/>
        <v>100</v>
      </c>
      <c r="E8" s="17">
        <f t="shared" si="1"/>
        <v>1.8018018018018018</v>
      </c>
      <c r="F8" s="9"/>
      <c r="G8" s="9"/>
      <c r="H8" s="9"/>
      <c r="I8" s="9">
        <v>1</v>
      </c>
      <c r="J8" s="16">
        <f t="shared" si="2"/>
        <v>2.7985413663181621E-2</v>
      </c>
      <c r="K8" s="21">
        <v>23.1</v>
      </c>
    </row>
    <row r="9" spans="1:11" s="5" customFormat="1" x14ac:dyDescent="0.25">
      <c r="A9" s="8" t="s">
        <v>30</v>
      </c>
      <c r="B9" s="9">
        <v>4</v>
      </c>
      <c r="C9" s="9">
        <v>7</v>
      </c>
      <c r="D9" s="18">
        <f t="shared" si="0"/>
        <v>57.142857142857146</v>
      </c>
      <c r="E9" s="17">
        <f t="shared" si="1"/>
        <v>6.3063063063063067</v>
      </c>
      <c r="F9" s="9">
        <v>24</v>
      </c>
      <c r="G9" s="9">
        <v>3</v>
      </c>
      <c r="H9" s="9">
        <v>13</v>
      </c>
      <c r="I9" s="9">
        <v>5</v>
      </c>
      <c r="J9" s="16">
        <f t="shared" si="2"/>
        <v>5.4759337557394344E-2</v>
      </c>
      <c r="K9" s="21">
        <v>45.2</v>
      </c>
    </row>
    <row r="10" spans="1:11" s="5" customFormat="1" x14ac:dyDescent="0.25">
      <c r="A10" s="8" t="s">
        <v>6</v>
      </c>
      <c r="B10" s="9">
        <v>7</v>
      </c>
      <c r="C10" s="9">
        <v>7</v>
      </c>
      <c r="D10" s="18">
        <f t="shared" si="0"/>
        <v>100</v>
      </c>
      <c r="E10" s="17">
        <f t="shared" si="1"/>
        <v>6.3063063063063067</v>
      </c>
      <c r="F10" s="9">
        <v>27</v>
      </c>
      <c r="G10" s="9">
        <v>5</v>
      </c>
      <c r="H10" s="9">
        <v>12</v>
      </c>
      <c r="I10" s="9">
        <v>2</v>
      </c>
      <c r="J10" s="16">
        <f t="shared" si="2"/>
        <v>6.2997467986382866E-2</v>
      </c>
      <c r="K10" s="21">
        <v>52</v>
      </c>
    </row>
    <row r="11" spans="1:11" s="5" customFormat="1" x14ac:dyDescent="0.25">
      <c r="A11" s="8" t="s">
        <v>31</v>
      </c>
      <c r="B11" s="9">
        <v>2</v>
      </c>
      <c r="C11" s="9">
        <v>2</v>
      </c>
      <c r="D11" s="18">
        <f t="shared" si="0"/>
        <v>100</v>
      </c>
      <c r="E11" s="17">
        <f t="shared" si="1"/>
        <v>1.8018018018018018</v>
      </c>
      <c r="F11" s="9">
        <v>6</v>
      </c>
      <c r="G11" s="9">
        <v>1</v>
      </c>
      <c r="H11" s="9">
        <v>5</v>
      </c>
      <c r="I11" s="9">
        <v>2</v>
      </c>
      <c r="J11" s="16">
        <f t="shared" si="2"/>
        <v>1.9383836303502422E-3</v>
      </c>
      <c r="K11" s="21">
        <v>1.6</v>
      </c>
    </row>
    <row r="12" spans="1:11" s="5" customFormat="1" x14ac:dyDescent="0.25">
      <c r="A12" s="8" t="s">
        <v>32</v>
      </c>
      <c r="B12" s="9">
        <v>5</v>
      </c>
      <c r="C12" s="9">
        <v>27</v>
      </c>
      <c r="D12" s="18">
        <f t="shared" si="0"/>
        <v>18.518518518518519</v>
      </c>
      <c r="E12" s="17">
        <f t="shared" si="1"/>
        <v>24.324324324324323</v>
      </c>
      <c r="F12" s="9"/>
      <c r="G12" s="9"/>
      <c r="H12" s="9">
        <v>81</v>
      </c>
      <c r="I12" s="9">
        <v>6</v>
      </c>
      <c r="J12" s="16">
        <f t="shared" si="2"/>
        <v>0.29608809953599941</v>
      </c>
      <c r="K12" s="21">
        <v>244.39999999999992</v>
      </c>
    </row>
    <row r="13" spans="1:11" s="5" customFormat="1" x14ac:dyDescent="0.25">
      <c r="A13" s="8" t="s">
        <v>42</v>
      </c>
      <c r="B13" s="9">
        <v>1</v>
      </c>
      <c r="C13" s="9">
        <v>1</v>
      </c>
      <c r="D13" s="18">
        <f t="shared" si="0"/>
        <v>100</v>
      </c>
      <c r="E13" s="17">
        <f t="shared" si="1"/>
        <v>0.90090090090090091</v>
      </c>
      <c r="F13" s="9"/>
      <c r="G13" s="9"/>
      <c r="H13" s="9"/>
      <c r="I13" s="9"/>
      <c r="J13" s="16">
        <f t="shared" si="2"/>
        <v>7.268938613813408E-3</v>
      </c>
      <c r="K13" s="21">
        <v>6</v>
      </c>
    </row>
    <row r="14" spans="1:11" s="5" customFormat="1" x14ac:dyDescent="0.25">
      <c r="A14" s="8" t="s">
        <v>33</v>
      </c>
      <c r="B14" s="9">
        <v>1</v>
      </c>
      <c r="C14" s="9">
        <v>4</v>
      </c>
      <c r="D14" s="18">
        <f t="shared" si="0"/>
        <v>25</v>
      </c>
      <c r="E14" s="17">
        <f t="shared" si="1"/>
        <v>3.6036036036036037</v>
      </c>
      <c r="F14" s="9">
        <v>21</v>
      </c>
      <c r="G14" s="9"/>
      <c r="H14" s="9">
        <v>5</v>
      </c>
      <c r="I14" s="9"/>
      <c r="J14" s="16">
        <f t="shared" si="2"/>
        <v>2.2049113795234002E-2</v>
      </c>
      <c r="K14" s="21">
        <v>18.2</v>
      </c>
    </row>
    <row r="15" spans="1:11" s="15" customFormat="1" x14ac:dyDescent="0.25">
      <c r="A15" s="8" t="s">
        <v>7</v>
      </c>
      <c r="B15" s="9">
        <v>42</v>
      </c>
      <c r="C15" s="9">
        <v>42</v>
      </c>
      <c r="D15" s="18">
        <f t="shared" si="0"/>
        <v>100</v>
      </c>
      <c r="E15" s="17">
        <f t="shared" si="1"/>
        <v>37.837837837837839</v>
      </c>
      <c r="F15" s="9">
        <v>180</v>
      </c>
      <c r="G15" s="9">
        <v>46</v>
      </c>
      <c r="H15" s="9">
        <v>66</v>
      </c>
      <c r="I15" s="9">
        <v>13</v>
      </c>
      <c r="J15" s="16">
        <f t="shared" si="2"/>
        <v>0.39655694607659042</v>
      </c>
      <c r="K15" s="21">
        <v>327.33</v>
      </c>
    </row>
    <row r="16" spans="1:11" x14ac:dyDescent="0.25">
      <c r="A16" s="6" t="s">
        <v>0</v>
      </c>
      <c r="B16" s="6">
        <v>78</v>
      </c>
      <c r="C16" s="6">
        <v>111</v>
      </c>
      <c r="D16" s="18">
        <f t="shared" si="0"/>
        <v>70.270270270270274</v>
      </c>
      <c r="E16" s="17">
        <f t="shared" si="1"/>
        <v>100</v>
      </c>
      <c r="F16" s="6">
        <v>324</v>
      </c>
      <c r="G16" s="6">
        <v>88</v>
      </c>
      <c r="H16" s="6">
        <v>202</v>
      </c>
      <c r="I16" s="6">
        <v>35</v>
      </c>
      <c r="J16" s="16">
        <f t="shared" si="2"/>
        <v>1</v>
      </c>
      <c r="K16" s="21">
        <v>825.42999999999984</v>
      </c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"/>
  <sheetViews>
    <sheetView workbookViewId="0">
      <selection activeCell="H5" sqref="H5:I16"/>
    </sheetView>
  </sheetViews>
  <sheetFormatPr baseColWidth="10" defaultRowHeight="15" x14ac:dyDescent="0.25"/>
  <cols>
    <col min="1" max="1" width="45.42578125" customWidth="1"/>
    <col min="2" max="2" width="22.140625" customWidth="1"/>
    <col min="3" max="3" width="19.5703125" customWidth="1"/>
    <col min="4" max="4" width="27.140625" customWidth="1"/>
    <col min="5" max="5" width="26.5703125" customWidth="1"/>
    <col min="6" max="7" width="28.42578125" customWidth="1"/>
    <col min="8" max="8" width="28.140625" customWidth="1"/>
    <col min="9" max="9" width="26.5703125" customWidth="1"/>
    <col min="10" max="10" width="25" customWidth="1"/>
    <col min="11" max="11" width="11.42578125" style="21"/>
  </cols>
  <sheetData>
    <row r="1" spans="1:11" x14ac:dyDescent="0.25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s="15" customFormat="1" x14ac:dyDescent="0.25">
      <c r="A2" s="29" t="s">
        <v>46</v>
      </c>
      <c r="B2" s="30"/>
      <c r="C2" s="30"/>
      <c r="D2" s="30"/>
      <c r="E2" s="30"/>
      <c r="F2" s="30"/>
      <c r="G2" s="30"/>
      <c r="H2" s="30"/>
      <c r="I2" s="30"/>
      <c r="J2" s="31"/>
      <c r="K2" s="21"/>
    </row>
    <row r="3" spans="1:11" s="15" customFormat="1" x14ac:dyDescent="0.25">
      <c r="A3" s="29" t="s">
        <v>47</v>
      </c>
      <c r="B3" s="30"/>
      <c r="C3" s="30"/>
      <c r="D3" s="30"/>
      <c r="E3" s="30"/>
      <c r="F3" s="30"/>
      <c r="G3" s="30"/>
      <c r="H3" s="30"/>
      <c r="I3" s="30"/>
      <c r="J3" s="31"/>
      <c r="K3" s="21"/>
    </row>
    <row r="4" spans="1:11" x14ac:dyDescent="0.25">
      <c r="A4" s="8" t="s">
        <v>9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  <c r="J4" s="8" t="s">
        <v>18</v>
      </c>
    </row>
    <row r="5" spans="1:11" x14ac:dyDescent="0.25">
      <c r="A5" s="8" t="s">
        <v>41</v>
      </c>
      <c r="B5" s="9">
        <v>3</v>
      </c>
      <c r="C5" s="9">
        <v>3</v>
      </c>
      <c r="D5" s="13">
        <f>B5*100/C5</f>
        <v>100</v>
      </c>
      <c r="E5" s="10">
        <f>C5*100/$C$15</f>
        <v>9.375</v>
      </c>
      <c r="F5" s="9">
        <v>17</v>
      </c>
      <c r="G5" s="9">
        <v>7</v>
      </c>
      <c r="H5" s="9">
        <v>3</v>
      </c>
      <c r="I5" s="19">
        <v>1</v>
      </c>
      <c r="J5" s="16">
        <f>K5/$K$16</f>
        <v>1.8958886300850443E-2</v>
      </c>
      <c r="K5" s="21">
        <v>21</v>
      </c>
    </row>
    <row r="6" spans="1:11" x14ac:dyDescent="0.25">
      <c r="A6" s="8" t="s">
        <v>45</v>
      </c>
      <c r="B6" s="9">
        <v>0</v>
      </c>
      <c r="C6" s="9">
        <v>1</v>
      </c>
      <c r="D6" s="13">
        <f t="shared" ref="D6:D15" si="0">B6*100/C6</f>
        <v>0</v>
      </c>
      <c r="E6" s="10">
        <f t="shared" ref="E6:E15" si="1">C6*100/$C$15</f>
        <v>3.125</v>
      </c>
      <c r="F6" s="9"/>
      <c r="G6" s="9"/>
      <c r="H6" s="9">
        <v>3</v>
      </c>
      <c r="I6" s="19">
        <v>1</v>
      </c>
      <c r="J6" s="16">
        <f t="shared" ref="J6:J16" si="2">K6/$K$16</f>
        <v>8.1252369860787613E-3</v>
      </c>
      <c r="K6" s="21">
        <v>9</v>
      </c>
    </row>
    <row r="7" spans="1:11" x14ac:dyDescent="0.25">
      <c r="A7" s="8" t="s">
        <v>8</v>
      </c>
      <c r="B7" s="9">
        <v>0</v>
      </c>
      <c r="C7" s="9">
        <v>6</v>
      </c>
      <c r="D7" s="10">
        <f t="shared" si="0"/>
        <v>0</v>
      </c>
      <c r="E7" s="10">
        <f t="shared" si="1"/>
        <v>18.75</v>
      </c>
      <c r="F7" s="9"/>
      <c r="G7" s="9"/>
      <c r="H7" s="9">
        <v>12</v>
      </c>
      <c r="I7" s="19">
        <v>3</v>
      </c>
      <c r="J7" s="16">
        <f t="shared" si="2"/>
        <v>6.0939277395590713E-2</v>
      </c>
      <c r="K7" s="21">
        <v>67.5</v>
      </c>
    </row>
    <row r="8" spans="1:11" x14ac:dyDescent="0.25">
      <c r="A8" s="8" t="s">
        <v>29</v>
      </c>
      <c r="B8" s="9">
        <v>6</v>
      </c>
      <c r="C8" s="9">
        <v>6</v>
      </c>
      <c r="D8" s="13">
        <f t="shared" si="0"/>
        <v>100</v>
      </c>
      <c r="E8" s="10">
        <f t="shared" si="1"/>
        <v>18.75</v>
      </c>
      <c r="F8" s="9"/>
      <c r="G8" s="9"/>
      <c r="H8" s="9">
        <v>8</v>
      </c>
      <c r="I8" s="19">
        <v>2</v>
      </c>
      <c r="J8" s="16">
        <f t="shared" si="2"/>
        <v>5.6154415614899887E-2</v>
      </c>
      <c r="K8" s="21">
        <v>62.2</v>
      </c>
    </row>
    <row r="9" spans="1:11" x14ac:dyDescent="0.25">
      <c r="A9" s="8" t="s">
        <v>30</v>
      </c>
      <c r="B9" s="9">
        <v>1</v>
      </c>
      <c r="C9" s="9">
        <v>5</v>
      </c>
      <c r="D9" s="10">
        <f t="shared" si="0"/>
        <v>20</v>
      </c>
      <c r="E9" s="10">
        <f t="shared" si="1"/>
        <v>15.625</v>
      </c>
      <c r="F9" s="9">
        <v>16</v>
      </c>
      <c r="G9" s="9"/>
      <c r="H9" s="9">
        <v>7</v>
      </c>
      <c r="I9" s="19">
        <v>2</v>
      </c>
      <c r="J9" s="16">
        <f t="shared" si="2"/>
        <v>5.4168246573858408E-2</v>
      </c>
      <c r="K9" s="21">
        <v>60</v>
      </c>
    </row>
    <row r="10" spans="1:11" x14ac:dyDescent="0.25">
      <c r="A10" s="8" t="s">
        <v>6</v>
      </c>
      <c r="B10" s="9">
        <v>9</v>
      </c>
      <c r="C10" s="9">
        <v>9</v>
      </c>
      <c r="D10" s="13">
        <f t="shared" si="0"/>
        <v>100</v>
      </c>
      <c r="E10" s="10">
        <f t="shared" si="1"/>
        <v>28.125</v>
      </c>
      <c r="F10" s="9">
        <v>32</v>
      </c>
      <c r="G10" s="9">
        <v>7</v>
      </c>
      <c r="H10" s="9">
        <v>22</v>
      </c>
      <c r="I10" s="19">
        <v>4</v>
      </c>
      <c r="J10" s="16">
        <f t="shared" si="2"/>
        <v>8.8023400682519917E-2</v>
      </c>
      <c r="K10" s="21">
        <v>97.5</v>
      </c>
    </row>
    <row r="11" spans="1:11" x14ac:dyDescent="0.25">
      <c r="A11" s="8" t="s">
        <v>31</v>
      </c>
      <c r="B11" s="9">
        <v>5</v>
      </c>
      <c r="C11" s="9">
        <v>5</v>
      </c>
      <c r="D11" s="13">
        <f t="shared" si="0"/>
        <v>100</v>
      </c>
      <c r="E11" s="10">
        <f t="shared" si="1"/>
        <v>15.625</v>
      </c>
      <c r="F11" s="9">
        <v>11</v>
      </c>
      <c r="G11" s="9">
        <v>3</v>
      </c>
      <c r="H11" s="9">
        <v>19</v>
      </c>
      <c r="I11" s="19">
        <v>4</v>
      </c>
      <c r="J11" s="16">
        <f t="shared" si="2"/>
        <v>4.2251232327609557E-2</v>
      </c>
      <c r="K11" s="21">
        <v>46.8</v>
      </c>
    </row>
    <row r="12" spans="1:11" x14ac:dyDescent="0.25">
      <c r="A12" s="8" t="s">
        <v>32</v>
      </c>
      <c r="B12" s="9">
        <v>5</v>
      </c>
      <c r="C12" s="9">
        <v>35</v>
      </c>
      <c r="D12" s="10">
        <f t="shared" si="0"/>
        <v>14.285714285714286</v>
      </c>
      <c r="E12" s="10">
        <f t="shared" si="1"/>
        <v>109.375</v>
      </c>
      <c r="F12" s="9"/>
      <c r="G12" s="9"/>
      <c r="H12" s="9">
        <v>115</v>
      </c>
      <c r="I12" s="19">
        <v>11</v>
      </c>
      <c r="J12" s="16">
        <f t="shared" si="2"/>
        <v>0.30577975190943069</v>
      </c>
      <c r="K12" s="21">
        <v>338.69999999999993</v>
      </c>
    </row>
    <row r="13" spans="1:11" x14ac:dyDescent="0.25">
      <c r="A13" s="8" t="s">
        <v>42</v>
      </c>
      <c r="B13" s="9">
        <v>3</v>
      </c>
      <c r="C13" s="9">
        <v>3</v>
      </c>
      <c r="D13" s="10">
        <f t="shared" si="0"/>
        <v>100</v>
      </c>
      <c r="E13" s="10">
        <f t="shared" si="1"/>
        <v>9.375</v>
      </c>
      <c r="F13" s="9"/>
      <c r="G13" s="9"/>
      <c r="H13" s="9"/>
      <c r="I13" s="19"/>
      <c r="J13" s="16">
        <f t="shared" si="2"/>
        <v>1.4896267807811062E-2</v>
      </c>
      <c r="K13" s="21">
        <v>16.5</v>
      </c>
    </row>
    <row r="14" spans="1:11" x14ac:dyDescent="0.25">
      <c r="A14" s="8" t="s">
        <v>33</v>
      </c>
      <c r="B14" s="9">
        <v>2</v>
      </c>
      <c r="C14" s="9">
        <v>5</v>
      </c>
      <c r="D14" s="13">
        <f t="shared" si="0"/>
        <v>40</v>
      </c>
      <c r="E14" s="10">
        <f t="shared" si="1"/>
        <v>15.625</v>
      </c>
      <c r="F14" s="9">
        <v>28</v>
      </c>
      <c r="G14" s="9"/>
      <c r="H14" s="9">
        <v>2</v>
      </c>
      <c r="I14" s="19">
        <v>1</v>
      </c>
      <c r="J14" s="16">
        <f t="shared" si="2"/>
        <v>3.7917772601700886E-2</v>
      </c>
      <c r="K14" s="21">
        <v>42</v>
      </c>
    </row>
    <row r="15" spans="1:11" x14ac:dyDescent="0.25">
      <c r="A15" s="6" t="s">
        <v>7</v>
      </c>
      <c r="B15" s="9">
        <v>32</v>
      </c>
      <c r="C15" s="9">
        <v>32</v>
      </c>
      <c r="D15" s="10">
        <f t="shared" si="0"/>
        <v>100</v>
      </c>
      <c r="E15" s="10">
        <f t="shared" si="1"/>
        <v>100</v>
      </c>
      <c r="F15" s="9">
        <v>140</v>
      </c>
      <c r="G15" s="9">
        <v>27</v>
      </c>
      <c r="H15" s="9">
        <v>52</v>
      </c>
      <c r="I15" s="19">
        <v>12</v>
      </c>
      <c r="J15" s="16">
        <f t="shared" si="2"/>
        <v>0.31278551179964981</v>
      </c>
      <c r="K15" s="21">
        <v>346.46000000000004</v>
      </c>
    </row>
    <row r="16" spans="1:11" x14ac:dyDescent="0.25">
      <c r="A16" s="6" t="s">
        <v>0</v>
      </c>
      <c r="B16" s="6">
        <v>66</v>
      </c>
      <c r="C16" s="6">
        <v>110</v>
      </c>
      <c r="D16" s="6"/>
      <c r="E16" s="6"/>
      <c r="F16" s="6">
        <v>244</v>
      </c>
      <c r="G16" s="6">
        <v>44</v>
      </c>
      <c r="H16" s="6">
        <v>243</v>
      </c>
      <c r="I16" s="6">
        <v>41</v>
      </c>
      <c r="J16" s="16">
        <f t="shared" si="2"/>
        <v>1</v>
      </c>
      <c r="K16" s="21">
        <v>1107.6599999999999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"/>
  <sheetViews>
    <sheetView workbookViewId="0">
      <selection activeCell="H5" sqref="H5:I14"/>
    </sheetView>
  </sheetViews>
  <sheetFormatPr baseColWidth="10" defaultRowHeight="15" x14ac:dyDescent="0.25"/>
  <cols>
    <col min="1" max="1" width="45.42578125" style="15" customWidth="1"/>
    <col min="2" max="2" width="22.140625" style="15" customWidth="1"/>
    <col min="3" max="3" width="19.5703125" style="15" customWidth="1"/>
    <col min="4" max="4" width="27.140625" style="15" customWidth="1"/>
    <col min="5" max="5" width="26.5703125" style="15" customWidth="1"/>
    <col min="6" max="7" width="28.42578125" style="15" customWidth="1"/>
    <col min="8" max="8" width="28.140625" style="15" customWidth="1"/>
    <col min="9" max="9" width="26.5703125" style="15" customWidth="1"/>
    <col min="10" max="10" width="25" style="15" customWidth="1"/>
    <col min="11" max="11" width="11.42578125" style="21"/>
    <col min="12" max="16384" width="11.42578125" style="15"/>
  </cols>
  <sheetData>
    <row r="1" spans="1:11" x14ac:dyDescent="0.25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x14ac:dyDescent="0.25">
      <c r="A2" s="29" t="s">
        <v>46</v>
      </c>
      <c r="B2" s="30"/>
      <c r="C2" s="30"/>
      <c r="D2" s="30"/>
      <c r="E2" s="30"/>
      <c r="F2" s="30"/>
      <c r="G2" s="30"/>
      <c r="H2" s="30"/>
      <c r="I2" s="30"/>
      <c r="J2" s="31"/>
    </row>
    <row r="3" spans="1:11" x14ac:dyDescent="0.25">
      <c r="A3" s="29" t="s">
        <v>47</v>
      </c>
      <c r="B3" s="30"/>
      <c r="C3" s="30"/>
      <c r="D3" s="30"/>
      <c r="E3" s="30"/>
      <c r="F3" s="30"/>
      <c r="G3" s="30"/>
      <c r="H3" s="30"/>
      <c r="I3" s="30"/>
      <c r="J3" s="31"/>
    </row>
    <row r="4" spans="1:11" x14ac:dyDescent="0.25">
      <c r="A4" s="8" t="s">
        <v>9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  <c r="J4" s="8" t="s">
        <v>18</v>
      </c>
    </row>
    <row r="5" spans="1:11" x14ac:dyDescent="0.25">
      <c r="A5" s="8" t="s">
        <v>41</v>
      </c>
      <c r="B5" s="9">
        <v>3</v>
      </c>
      <c r="C5" s="9">
        <v>3</v>
      </c>
      <c r="D5" s="13">
        <f>B5*100/C5</f>
        <v>100</v>
      </c>
      <c r="E5" s="10">
        <f>C5*100/$C$14</f>
        <v>3.75</v>
      </c>
      <c r="F5" s="9">
        <v>17</v>
      </c>
      <c r="G5" s="9">
        <v>7</v>
      </c>
      <c r="H5" s="9">
        <v>3</v>
      </c>
      <c r="I5" s="19">
        <v>1</v>
      </c>
      <c r="J5" s="16">
        <f>K5/$K$14</f>
        <v>2.8000000000000001E-2</v>
      </c>
      <c r="K5" s="21">
        <v>21</v>
      </c>
    </row>
    <row r="6" spans="1:11" x14ac:dyDescent="0.25">
      <c r="A6" s="8" t="s">
        <v>8</v>
      </c>
      <c r="B6" s="9">
        <v>0</v>
      </c>
      <c r="C6" s="9">
        <v>4</v>
      </c>
      <c r="D6" s="13">
        <f t="shared" ref="D6:D14" si="0">B6*100/C6</f>
        <v>0</v>
      </c>
      <c r="E6" s="10">
        <f t="shared" ref="E6:E14" si="1">C6*100/$C$14</f>
        <v>5</v>
      </c>
      <c r="F6" s="9"/>
      <c r="G6" s="9"/>
      <c r="H6" s="9">
        <v>9</v>
      </c>
      <c r="I6" s="19">
        <v>2</v>
      </c>
      <c r="J6" s="16">
        <f t="shared" ref="J6:J14" si="2">K6/$K$14</f>
        <v>4.3999999999999997E-2</v>
      </c>
      <c r="K6" s="21">
        <v>33</v>
      </c>
    </row>
    <row r="7" spans="1:11" x14ac:dyDescent="0.25">
      <c r="A7" s="8" t="s">
        <v>29</v>
      </c>
      <c r="B7" s="9">
        <v>3</v>
      </c>
      <c r="C7" s="9">
        <v>3</v>
      </c>
      <c r="D7" s="10">
        <f t="shared" si="0"/>
        <v>100</v>
      </c>
      <c r="E7" s="10">
        <f t="shared" si="1"/>
        <v>3.75</v>
      </c>
      <c r="F7" s="9"/>
      <c r="G7" s="9"/>
      <c r="H7" s="9"/>
      <c r="I7" s="19"/>
      <c r="J7" s="16">
        <f t="shared" si="2"/>
        <v>2.8266666666666666E-2</v>
      </c>
      <c r="K7" s="21">
        <v>21.2</v>
      </c>
    </row>
    <row r="8" spans="1:11" x14ac:dyDescent="0.25">
      <c r="A8" s="8" t="s">
        <v>30</v>
      </c>
      <c r="B8" s="9">
        <v>1</v>
      </c>
      <c r="C8" s="9">
        <v>3</v>
      </c>
      <c r="D8" s="13">
        <f t="shared" si="0"/>
        <v>33.333333333333336</v>
      </c>
      <c r="E8" s="10">
        <f t="shared" si="1"/>
        <v>3.75</v>
      </c>
      <c r="F8" s="9">
        <v>6</v>
      </c>
      <c r="G8" s="9"/>
      <c r="H8" s="9">
        <v>6</v>
      </c>
      <c r="I8" s="19">
        <v>2</v>
      </c>
      <c r="J8" s="16">
        <f t="shared" si="2"/>
        <v>6.2E-2</v>
      </c>
      <c r="K8" s="21">
        <v>46.5</v>
      </c>
    </row>
    <row r="9" spans="1:11" x14ac:dyDescent="0.25">
      <c r="A9" s="8" t="s">
        <v>6</v>
      </c>
      <c r="B9" s="9">
        <v>8</v>
      </c>
      <c r="C9" s="9">
        <v>8</v>
      </c>
      <c r="D9" s="10">
        <f t="shared" si="0"/>
        <v>100</v>
      </c>
      <c r="E9" s="10">
        <f t="shared" si="1"/>
        <v>10</v>
      </c>
      <c r="F9" s="9">
        <v>28</v>
      </c>
      <c r="G9" s="9">
        <v>6</v>
      </c>
      <c r="H9" s="9">
        <v>20</v>
      </c>
      <c r="I9" s="19">
        <v>3</v>
      </c>
      <c r="J9" s="16">
        <f t="shared" si="2"/>
        <v>9.4E-2</v>
      </c>
      <c r="K9" s="21">
        <v>70.5</v>
      </c>
    </row>
    <row r="10" spans="1:11" x14ac:dyDescent="0.25">
      <c r="A10" s="8" t="s">
        <v>31</v>
      </c>
      <c r="B10" s="9">
        <v>4</v>
      </c>
      <c r="C10" s="9">
        <v>4</v>
      </c>
      <c r="D10" s="13">
        <f t="shared" si="0"/>
        <v>100</v>
      </c>
      <c r="E10" s="10">
        <f t="shared" si="1"/>
        <v>5</v>
      </c>
      <c r="F10" s="9">
        <v>9</v>
      </c>
      <c r="G10" s="9">
        <v>2</v>
      </c>
      <c r="H10" s="9">
        <v>19</v>
      </c>
      <c r="I10" s="19">
        <v>3</v>
      </c>
      <c r="J10" s="16">
        <f t="shared" si="2"/>
        <v>0.03</v>
      </c>
      <c r="K10" s="21">
        <v>22.5</v>
      </c>
    </row>
    <row r="11" spans="1:11" x14ac:dyDescent="0.25">
      <c r="A11" s="8" t="s">
        <v>32</v>
      </c>
      <c r="B11" s="9">
        <v>4</v>
      </c>
      <c r="C11" s="9">
        <v>29</v>
      </c>
      <c r="D11" s="13">
        <f t="shared" si="0"/>
        <v>13.793103448275861</v>
      </c>
      <c r="E11" s="10">
        <f t="shared" si="1"/>
        <v>36.25</v>
      </c>
      <c r="F11" s="9"/>
      <c r="G11" s="9"/>
      <c r="H11" s="9">
        <v>99</v>
      </c>
      <c r="I11" s="19">
        <v>10</v>
      </c>
      <c r="J11" s="16">
        <f t="shared" si="2"/>
        <v>0.32866666666666661</v>
      </c>
      <c r="K11" s="21">
        <v>246.49999999999994</v>
      </c>
    </row>
    <row r="12" spans="1:11" x14ac:dyDescent="0.25">
      <c r="A12" s="8" t="s">
        <v>33</v>
      </c>
      <c r="B12" s="9">
        <v>1</v>
      </c>
      <c r="C12" s="9">
        <v>4</v>
      </c>
      <c r="D12" s="10">
        <f t="shared" si="0"/>
        <v>25</v>
      </c>
      <c r="E12" s="10">
        <f t="shared" si="1"/>
        <v>5</v>
      </c>
      <c r="F12" s="9">
        <v>23</v>
      </c>
      <c r="G12" s="9"/>
      <c r="H12" s="9">
        <v>2</v>
      </c>
      <c r="I12" s="19">
        <v>1</v>
      </c>
      <c r="J12" s="16">
        <f t="shared" si="2"/>
        <v>4.8000000000000001E-2</v>
      </c>
      <c r="K12" s="21">
        <v>36</v>
      </c>
    </row>
    <row r="13" spans="1:11" x14ac:dyDescent="0.25">
      <c r="A13" s="8" t="s">
        <v>7</v>
      </c>
      <c r="B13" s="9">
        <v>22</v>
      </c>
      <c r="C13" s="9">
        <v>22</v>
      </c>
      <c r="D13" s="10">
        <f t="shared" si="0"/>
        <v>100</v>
      </c>
      <c r="E13" s="10">
        <f t="shared" si="1"/>
        <v>27.5</v>
      </c>
      <c r="F13" s="9">
        <v>94</v>
      </c>
      <c r="G13" s="9">
        <v>19</v>
      </c>
      <c r="H13" s="9">
        <v>37</v>
      </c>
      <c r="I13" s="19">
        <v>9</v>
      </c>
      <c r="J13" s="16">
        <f t="shared" si="2"/>
        <v>0.33706666666666668</v>
      </c>
      <c r="K13" s="21">
        <v>252.8</v>
      </c>
    </row>
    <row r="14" spans="1:11" x14ac:dyDescent="0.25">
      <c r="A14" s="6" t="s">
        <v>0</v>
      </c>
      <c r="B14" s="9">
        <v>46</v>
      </c>
      <c r="C14" s="9">
        <v>80</v>
      </c>
      <c r="D14" s="13">
        <f t="shared" si="0"/>
        <v>57.5</v>
      </c>
      <c r="E14" s="10">
        <f t="shared" si="1"/>
        <v>100</v>
      </c>
      <c r="F14" s="9">
        <v>177</v>
      </c>
      <c r="G14" s="9">
        <v>34</v>
      </c>
      <c r="H14" s="9">
        <v>195</v>
      </c>
      <c r="I14" s="19">
        <v>31</v>
      </c>
      <c r="J14" s="16">
        <f t="shared" si="2"/>
        <v>1</v>
      </c>
      <c r="K14" s="21">
        <v>750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5"/>
  <sheetViews>
    <sheetView workbookViewId="0">
      <selection activeCell="H5" sqref="H5:I15"/>
    </sheetView>
  </sheetViews>
  <sheetFormatPr baseColWidth="10" defaultRowHeight="15" x14ac:dyDescent="0.25"/>
  <cols>
    <col min="1" max="1" width="45.85546875" customWidth="1"/>
    <col min="2" max="2" width="18.85546875" customWidth="1"/>
    <col min="3" max="3" width="14.7109375" customWidth="1"/>
    <col min="4" max="4" width="20.28515625" customWidth="1"/>
    <col min="5" max="5" width="22.28515625" customWidth="1"/>
    <col min="6" max="6" width="26.28515625" customWidth="1"/>
    <col min="7" max="7" width="26" customWidth="1"/>
    <col min="8" max="8" width="24.140625" customWidth="1"/>
    <col min="9" max="9" width="25.28515625" customWidth="1"/>
    <col min="10" max="10" width="23.28515625" customWidth="1"/>
    <col min="11" max="11" width="11.42578125" style="21"/>
  </cols>
  <sheetData>
    <row r="1" spans="1:11" x14ac:dyDescent="0.25">
      <c r="A1" s="32" t="s">
        <v>35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s="15" customFormat="1" x14ac:dyDescent="0.25">
      <c r="A2" s="29" t="s">
        <v>46</v>
      </c>
      <c r="B2" s="30"/>
      <c r="C2" s="30"/>
      <c r="D2" s="30"/>
      <c r="E2" s="30"/>
      <c r="F2" s="30"/>
      <c r="G2" s="30"/>
      <c r="H2" s="30"/>
      <c r="I2" s="30"/>
      <c r="J2" s="31"/>
      <c r="K2" s="21"/>
    </row>
    <row r="3" spans="1:11" s="15" customFormat="1" x14ac:dyDescent="0.25">
      <c r="A3" s="29" t="s">
        <v>47</v>
      </c>
      <c r="B3" s="30"/>
      <c r="C3" s="30"/>
      <c r="D3" s="30"/>
      <c r="E3" s="30"/>
      <c r="F3" s="30"/>
      <c r="G3" s="30"/>
      <c r="H3" s="30"/>
      <c r="I3" s="30"/>
      <c r="J3" s="31"/>
      <c r="K3" s="21"/>
    </row>
    <row r="4" spans="1:11" x14ac:dyDescent="0.25">
      <c r="A4" s="8" t="s">
        <v>9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  <c r="J4" s="8" t="s">
        <v>18</v>
      </c>
    </row>
    <row r="5" spans="1:11" x14ac:dyDescent="0.25">
      <c r="A5" s="8" t="s">
        <v>19</v>
      </c>
      <c r="B5" s="4">
        <v>1</v>
      </c>
      <c r="C5" s="4">
        <v>1</v>
      </c>
      <c r="D5" s="13">
        <f>B5*100/C5</f>
        <v>100</v>
      </c>
      <c r="E5" s="10">
        <f>C5*100/$C$15</f>
        <v>1.5384615384615385</v>
      </c>
      <c r="F5" s="4">
        <v>5</v>
      </c>
      <c r="G5" s="4">
        <v>1</v>
      </c>
      <c r="H5" s="4"/>
      <c r="I5" s="4"/>
      <c r="J5" s="16">
        <f>K5/$K$15</f>
        <v>8.6813928812578354E-3</v>
      </c>
      <c r="K5" s="21">
        <v>4.5</v>
      </c>
    </row>
    <row r="6" spans="1:11" x14ac:dyDescent="0.25">
      <c r="A6" s="8" t="s">
        <v>41</v>
      </c>
      <c r="B6" s="4">
        <v>11</v>
      </c>
      <c r="C6" s="4">
        <v>11</v>
      </c>
      <c r="D6" s="13">
        <f t="shared" ref="D6:D15" si="0">B6*100/C6</f>
        <v>100</v>
      </c>
      <c r="E6" s="10">
        <f t="shared" ref="E6:E15" si="1">C6*100/$C$15</f>
        <v>16.923076923076923</v>
      </c>
      <c r="F6" s="4">
        <v>58</v>
      </c>
      <c r="G6" s="4">
        <v>40</v>
      </c>
      <c r="H6" s="4">
        <v>6</v>
      </c>
      <c r="I6" s="4">
        <v>3</v>
      </c>
      <c r="J6" s="16">
        <f t="shared" ref="J6:J15" si="2">K6/$K$15</f>
        <v>0.14922349763673193</v>
      </c>
      <c r="K6" s="21">
        <v>77.350000000000009</v>
      </c>
    </row>
    <row r="7" spans="1:11" x14ac:dyDescent="0.25">
      <c r="A7" s="8" t="s">
        <v>45</v>
      </c>
      <c r="B7" s="4">
        <v>0</v>
      </c>
      <c r="C7" s="4">
        <v>3</v>
      </c>
      <c r="D7" s="13">
        <f t="shared" si="0"/>
        <v>0</v>
      </c>
      <c r="E7" s="10">
        <f t="shared" si="1"/>
        <v>4.615384615384615</v>
      </c>
      <c r="F7" s="4"/>
      <c r="G7" s="4"/>
      <c r="H7" s="4">
        <v>9</v>
      </c>
      <c r="I7" s="4">
        <v>1</v>
      </c>
      <c r="J7" s="16">
        <f t="shared" si="2"/>
        <v>2.0256583389601616E-2</v>
      </c>
      <c r="K7" s="21">
        <v>10.5</v>
      </c>
    </row>
    <row r="8" spans="1:11" x14ac:dyDescent="0.25">
      <c r="A8" s="8" t="s">
        <v>8</v>
      </c>
      <c r="B8" s="4">
        <v>3</v>
      </c>
      <c r="C8" s="4">
        <v>5</v>
      </c>
      <c r="D8" s="13">
        <f t="shared" si="0"/>
        <v>60</v>
      </c>
      <c r="E8" s="10">
        <f t="shared" si="1"/>
        <v>7.6923076923076925</v>
      </c>
      <c r="F8" s="4"/>
      <c r="G8" s="4"/>
      <c r="H8" s="4">
        <v>2</v>
      </c>
      <c r="I8" s="4"/>
      <c r="J8" s="16">
        <f t="shared" si="2"/>
        <v>5.1123758078518364E-2</v>
      </c>
      <c r="K8" s="21">
        <v>26.5</v>
      </c>
    </row>
    <row r="9" spans="1:11" x14ac:dyDescent="0.25">
      <c r="A9" s="8" t="s">
        <v>29</v>
      </c>
      <c r="B9" s="4">
        <v>1</v>
      </c>
      <c r="C9" s="4">
        <v>1</v>
      </c>
      <c r="D9" s="13">
        <f t="shared" si="0"/>
        <v>100</v>
      </c>
      <c r="E9" s="10">
        <f t="shared" si="1"/>
        <v>1.5384615384615385</v>
      </c>
      <c r="F9" s="4"/>
      <c r="G9" s="4"/>
      <c r="H9" s="4">
        <v>1</v>
      </c>
      <c r="I9" s="4"/>
      <c r="J9" s="16">
        <f t="shared" si="2"/>
        <v>7.7167936722291868E-3</v>
      </c>
      <c r="K9" s="21">
        <v>4</v>
      </c>
    </row>
    <row r="10" spans="1:11" x14ac:dyDescent="0.25">
      <c r="A10" s="8" t="s">
        <v>30</v>
      </c>
      <c r="B10" s="4">
        <v>3</v>
      </c>
      <c r="C10" s="4">
        <v>4</v>
      </c>
      <c r="D10" s="13">
        <f t="shared" si="0"/>
        <v>75</v>
      </c>
      <c r="E10" s="10">
        <f t="shared" si="1"/>
        <v>6.1538461538461542</v>
      </c>
      <c r="F10" s="4">
        <v>14</v>
      </c>
      <c r="G10" s="4">
        <v>3</v>
      </c>
      <c r="H10" s="4">
        <v>6</v>
      </c>
      <c r="I10" s="4">
        <v>4</v>
      </c>
      <c r="J10" s="16">
        <f t="shared" si="2"/>
        <v>6.5013986688530909E-2</v>
      </c>
      <c r="K10" s="21">
        <v>33.700000000000003</v>
      </c>
    </row>
    <row r="11" spans="1:11" x14ac:dyDescent="0.25">
      <c r="A11" s="8" t="s">
        <v>6</v>
      </c>
      <c r="B11" s="4">
        <v>4</v>
      </c>
      <c r="C11" s="4">
        <v>4</v>
      </c>
      <c r="D11" s="13">
        <f t="shared" si="0"/>
        <v>100</v>
      </c>
      <c r="E11" s="10">
        <f t="shared" si="1"/>
        <v>6.1538461538461542</v>
      </c>
      <c r="F11" s="4">
        <v>17</v>
      </c>
      <c r="G11" s="4">
        <v>5</v>
      </c>
      <c r="H11" s="4">
        <v>6</v>
      </c>
      <c r="I11" s="4">
        <v>1</v>
      </c>
      <c r="J11" s="16">
        <f t="shared" si="2"/>
        <v>8.5849329603549698E-2</v>
      </c>
      <c r="K11" s="21">
        <v>44.5</v>
      </c>
    </row>
    <row r="12" spans="1:11" x14ac:dyDescent="0.25">
      <c r="A12" s="8" t="s">
        <v>32</v>
      </c>
      <c r="B12" s="4">
        <v>5</v>
      </c>
      <c r="C12" s="4">
        <v>10</v>
      </c>
      <c r="D12" s="13">
        <f t="shared" si="0"/>
        <v>50</v>
      </c>
      <c r="E12" s="10">
        <f t="shared" si="1"/>
        <v>15.384615384615385</v>
      </c>
      <c r="F12" s="4"/>
      <c r="G12" s="4"/>
      <c r="H12" s="4">
        <v>17</v>
      </c>
      <c r="I12" s="4">
        <v>1</v>
      </c>
      <c r="J12" s="16">
        <f t="shared" si="2"/>
        <v>0.20960740812192533</v>
      </c>
      <c r="K12" s="21">
        <v>108.65000000000002</v>
      </c>
    </row>
    <row r="13" spans="1:11" x14ac:dyDescent="0.25">
      <c r="A13" s="8" t="s">
        <v>33</v>
      </c>
      <c r="B13" s="4">
        <v>2</v>
      </c>
      <c r="C13" s="4">
        <v>2</v>
      </c>
      <c r="D13" s="13">
        <f t="shared" si="0"/>
        <v>100</v>
      </c>
      <c r="E13" s="10">
        <f t="shared" si="1"/>
        <v>3.0769230769230771</v>
      </c>
      <c r="F13" s="4">
        <v>9</v>
      </c>
      <c r="G13" s="4"/>
      <c r="H13" s="4">
        <v>5</v>
      </c>
      <c r="I13" s="4"/>
      <c r="J13" s="16">
        <f t="shared" si="2"/>
        <v>5.3052956496575661E-2</v>
      </c>
      <c r="K13" s="21">
        <v>27.5</v>
      </c>
    </row>
    <row r="14" spans="1:11" x14ac:dyDescent="0.25">
      <c r="A14" s="8" t="s">
        <v>7</v>
      </c>
      <c r="B14" s="4">
        <v>24</v>
      </c>
      <c r="C14" s="4">
        <v>24</v>
      </c>
      <c r="D14" s="13">
        <f t="shared" si="0"/>
        <v>100</v>
      </c>
      <c r="E14" s="10">
        <f t="shared" si="1"/>
        <v>36.92307692307692</v>
      </c>
      <c r="F14" s="4">
        <v>100</v>
      </c>
      <c r="G14" s="4">
        <v>43</v>
      </c>
      <c r="H14" s="4">
        <v>16</v>
      </c>
      <c r="I14" s="4">
        <v>2</v>
      </c>
      <c r="J14" s="16">
        <f t="shared" si="2"/>
        <v>0.34947429343107939</v>
      </c>
      <c r="K14" s="21">
        <v>181.15000000000003</v>
      </c>
    </row>
    <row r="15" spans="1:11" x14ac:dyDescent="0.25">
      <c r="A15" s="6" t="s">
        <v>0</v>
      </c>
      <c r="B15" s="6">
        <v>54</v>
      </c>
      <c r="C15" s="6">
        <v>65</v>
      </c>
      <c r="D15" s="13">
        <f t="shared" si="0"/>
        <v>83.07692307692308</v>
      </c>
      <c r="E15" s="10">
        <f t="shared" si="1"/>
        <v>100</v>
      </c>
      <c r="F15" s="6">
        <v>203</v>
      </c>
      <c r="G15" s="6">
        <v>92</v>
      </c>
      <c r="H15" s="6">
        <v>68</v>
      </c>
      <c r="I15" s="6">
        <v>12</v>
      </c>
      <c r="J15" s="16">
        <f t="shared" si="2"/>
        <v>1</v>
      </c>
      <c r="K15" s="21">
        <v>518.35000000000014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5"/>
  <sheetViews>
    <sheetView topLeftCell="A2" workbookViewId="0">
      <selection activeCell="H5" sqref="H5:I15"/>
    </sheetView>
  </sheetViews>
  <sheetFormatPr baseColWidth="10" defaultRowHeight="15" x14ac:dyDescent="0.25"/>
  <cols>
    <col min="1" max="1" width="49.7109375" style="14" customWidth="1"/>
    <col min="2" max="2" width="20.42578125" style="14" customWidth="1"/>
    <col min="3" max="3" width="18.140625" style="14" customWidth="1"/>
    <col min="4" max="4" width="21.140625" style="14" customWidth="1"/>
    <col min="5" max="5" width="18.85546875" style="14" customWidth="1"/>
    <col min="6" max="6" width="25.85546875" style="14" customWidth="1"/>
    <col min="7" max="7" width="26" style="14" customWidth="1"/>
    <col min="8" max="8" width="20" style="14" customWidth="1"/>
    <col min="9" max="9" width="25.140625" style="14" customWidth="1"/>
    <col min="10" max="10" width="23.42578125" style="14" customWidth="1"/>
    <col min="11" max="11" width="11.42578125" style="21"/>
  </cols>
  <sheetData>
    <row r="1" spans="1:11" x14ac:dyDescent="0.25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s="15" customFormat="1" x14ac:dyDescent="0.25">
      <c r="A2" s="29" t="s">
        <v>46</v>
      </c>
      <c r="B2" s="30"/>
      <c r="C2" s="30"/>
      <c r="D2" s="30"/>
      <c r="E2" s="30"/>
      <c r="F2" s="30"/>
      <c r="G2" s="30"/>
      <c r="H2" s="30"/>
      <c r="I2" s="30"/>
      <c r="J2" s="31"/>
      <c r="K2" s="21"/>
    </row>
    <row r="3" spans="1:11" s="15" customFormat="1" x14ac:dyDescent="0.25">
      <c r="A3" s="29" t="s">
        <v>47</v>
      </c>
      <c r="B3" s="30"/>
      <c r="C3" s="30"/>
      <c r="D3" s="30"/>
      <c r="E3" s="30"/>
      <c r="F3" s="30"/>
      <c r="G3" s="30"/>
      <c r="H3" s="30"/>
      <c r="I3" s="30"/>
      <c r="J3" s="31"/>
      <c r="K3" s="21"/>
    </row>
    <row r="4" spans="1:11" x14ac:dyDescent="0.25">
      <c r="A4" s="8" t="s">
        <v>9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  <c r="J4" s="8" t="s">
        <v>18</v>
      </c>
    </row>
    <row r="5" spans="1:11" x14ac:dyDescent="0.25">
      <c r="A5" s="8" t="s">
        <v>41</v>
      </c>
      <c r="B5" s="4">
        <v>4</v>
      </c>
      <c r="C5" s="4">
        <v>4</v>
      </c>
      <c r="D5" s="13">
        <f>B5*100/C5</f>
        <v>100</v>
      </c>
      <c r="E5" s="10">
        <f>C5*100/$C$15</f>
        <v>3.9603960396039604</v>
      </c>
      <c r="F5" s="4">
        <v>21</v>
      </c>
      <c r="G5" s="4">
        <v>10</v>
      </c>
      <c r="H5" s="4">
        <v>3</v>
      </c>
      <c r="I5" s="4">
        <v>1</v>
      </c>
      <c r="J5" s="16">
        <f>K5/$K$15</f>
        <v>2.7106392590919359E-2</v>
      </c>
      <c r="K5" s="21">
        <v>24</v>
      </c>
    </row>
    <row r="6" spans="1:11" x14ac:dyDescent="0.25">
      <c r="A6" s="8" t="s">
        <v>8</v>
      </c>
      <c r="B6" s="4">
        <v>0</v>
      </c>
      <c r="C6" s="4">
        <v>8</v>
      </c>
      <c r="D6" s="13">
        <f t="shared" ref="D6:D15" si="0">B6*100/C6</f>
        <v>0</v>
      </c>
      <c r="E6" s="10">
        <f t="shared" ref="E6:E15" si="1">C6*100/$C$15</f>
        <v>7.9207920792079207</v>
      </c>
      <c r="F6" s="4"/>
      <c r="G6" s="4"/>
      <c r="H6" s="4">
        <v>9</v>
      </c>
      <c r="I6" s="4">
        <v>2</v>
      </c>
      <c r="J6" s="16">
        <f t="shared" ref="J6:J15" si="2">K6/$K$15</f>
        <v>5.6132821323695507E-2</v>
      </c>
      <c r="K6" s="21">
        <v>49.7</v>
      </c>
    </row>
    <row r="7" spans="1:11" x14ac:dyDescent="0.25">
      <c r="A7" s="8" t="s">
        <v>29</v>
      </c>
      <c r="B7" s="4">
        <v>6</v>
      </c>
      <c r="C7" s="4">
        <v>6</v>
      </c>
      <c r="D7" s="13">
        <f t="shared" si="0"/>
        <v>100</v>
      </c>
      <c r="E7" s="10">
        <f t="shared" si="1"/>
        <v>5.9405940594059405</v>
      </c>
      <c r="F7" s="4"/>
      <c r="G7" s="4"/>
      <c r="H7" s="4">
        <v>9</v>
      </c>
      <c r="I7" s="4">
        <v>2</v>
      </c>
      <c r="J7" s="16">
        <f t="shared" si="2"/>
        <v>4.935622317596567E-2</v>
      </c>
      <c r="K7" s="21">
        <v>43.7</v>
      </c>
    </row>
    <row r="8" spans="1:11" x14ac:dyDescent="0.25">
      <c r="A8" s="8" t="s">
        <v>30</v>
      </c>
      <c r="B8" s="4">
        <v>1</v>
      </c>
      <c r="C8" s="4">
        <v>3</v>
      </c>
      <c r="D8" s="13">
        <f t="shared" si="0"/>
        <v>33.333333333333336</v>
      </c>
      <c r="E8" s="10">
        <f t="shared" si="1"/>
        <v>2.9702970297029703</v>
      </c>
      <c r="F8" s="4">
        <v>6</v>
      </c>
      <c r="G8" s="4"/>
      <c r="H8" s="4">
        <v>6</v>
      </c>
      <c r="I8" s="4">
        <v>2</v>
      </c>
      <c r="J8" s="16">
        <f t="shared" si="2"/>
        <v>5.2518635644906261E-2</v>
      </c>
      <c r="K8" s="21">
        <v>46.5</v>
      </c>
    </row>
    <row r="9" spans="1:11" x14ac:dyDescent="0.25">
      <c r="A9" s="8" t="s">
        <v>6</v>
      </c>
      <c r="B9" s="4">
        <v>8</v>
      </c>
      <c r="C9" s="4">
        <v>8</v>
      </c>
      <c r="D9" s="13">
        <f t="shared" si="0"/>
        <v>100</v>
      </c>
      <c r="E9" s="10">
        <f t="shared" si="1"/>
        <v>7.9207920792079207</v>
      </c>
      <c r="F9" s="4">
        <v>28</v>
      </c>
      <c r="G9" s="4">
        <v>6</v>
      </c>
      <c r="H9" s="4">
        <v>20</v>
      </c>
      <c r="I9" s="4">
        <v>3</v>
      </c>
      <c r="J9" s="16">
        <f t="shared" si="2"/>
        <v>7.9625028235825623E-2</v>
      </c>
      <c r="K9" s="21">
        <v>70.5</v>
      </c>
    </row>
    <row r="10" spans="1:11" x14ac:dyDescent="0.25">
      <c r="A10" s="8" t="s">
        <v>31</v>
      </c>
      <c r="B10" s="4">
        <v>4</v>
      </c>
      <c r="C10" s="4">
        <v>4</v>
      </c>
      <c r="D10" s="13">
        <f t="shared" si="0"/>
        <v>100</v>
      </c>
      <c r="E10" s="10">
        <f t="shared" si="1"/>
        <v>3.9603960396039604</v>
      </c>
      <c r="F10" s="4">
        <v>9</v>
      </c>
      <c r="G10" s="4">
        <v>2</v>
      </c>
      <c r="H10" s="4">
        <v>19</v>
      </c>
      <c r="I10" s="4">
        <v>3</v>
      </c>
      <c r="J10" s="16">
        <f t="shared" si="2"/>
        <v>2.5638129658911227E-2</v>
      </c>
      <c r="K10" s="21">
        <v>22.7</v>
      </c>
    </row>
    <row r="11" spans="1:11" x14ac:dyDescent="0.25">
      <c r="A11" s="8" t="s">
        <v>32</v>
      </c>
      <c r="B11" s="4">
        <v>6</v>
      </c>
      <c r="C11" s="4">
        <v>34</v>
      </c>
      <c r="D11" s="13">
        <f t="shared" si="0"/>
        <v>17.647058823529413</v>
      </c>
      <c r="E11" s="10">
        <f t="shared" si="1"/>
        <v>33.663366336633665</v>
      </c>
      <c r="F11" s="4"/>
      <c r="G11" s="4"/>
      <c r="H11" s="4">
        <v>108</v>
      </c>
      <c r="I11" s="4">
        <v>12</v>
      </c>
      <c r="J11" s="16">
        <f t="shared" si="2"/>
        <v>0.32860853851366606</v>
      </c>
      <c r="K11" s="21">
        <v>290.94999999999993</v>
      </c>
    </row>
    <row r="12" spans="1:11" x14ac:dyDescent="0.25">
      <c r="A12" s="8" t="s">
        <v>42</v>
      </c>
      <c r="B12" s="4">
        <v>1</v>
      </c>
      <c r="C12" s="4">
        <v>1</v>
      </c>
      <c r="D12" s="13">
        <f t="shared" si="0"/>
        <v>100</v>
      </c>
      <c r="E12" s="10">
        <f t="shared" si="1"/>
        <v>0.99009900990099009</v>
      </c>
      <c r="F12" s="4"/>
      <c r="G12" s="4"/>
      <c r="H12" s="4"/>
      <c r="I12" s="4"/>
      <c r="J12" s="16">
        <f t="shared" si="2"/>
        <v>6.7765981477298396E-3</v>
      </c>
      <c r="K12" s="21">
        <v>6</v>
      </c>
    </row>
    <row r="13" spans="1:11" x14ac:dyDescent="0.25">
      <c r="A13" s="8" t="s">
        <v>33</v>
      </c>
      <c r="B13" s="4">
        <v>4</v>
      </c>
      <c r="C13" s="4">
        <v>7</v>
      </c>
      <c r="D13" s="13">
        <f t="shared" si="0"/>
        <v>57.142857142857146</v>
      </c>
      <c r="E13" s="10">
        <f t="shared" si="1"/>
        <v>6.9306930693069306</v>
      </c>
      <c r="F13" s="4">
        <v>36</v>
      </c>
      <c r="G13" s="4"/>
      <c r="H13" s="4">
        <v>7</v>
      </c>
      <c r="I13" s="4">
        <v>1</v>
      </c>
      <c r="J13" s="16">
        <f t="shared" si="2"/>
        <v>6.1102326632030725E-2</v>
      </c>
      <c r="K13" s="21">
        <v>54.1</v>
      </c>
    </row>
    <row r="14" spans="1:11" x14ac:dyDescent="0.25">
      <c r="A14" s="8" t="s">
        <v>7</v>
      </c>
      <c r="B14" s="4">
        <v>26</v>
      </c>
      <c r="C14" s="4">
        <v>26</v>
      </c>
      <c r="D14" s="10">
        <f t="shared" si="0"/>
        <v>100</v>
      </c>
      <c r="E14" s="10">
        <f t="shared" si="1"/>
        <v>25.742574257425744</v>
      </c>
      <c r="F14" s="4">
        <v>114</v>
      </c>
      <c r="G14" s="4">
        <v>24</v>
      </c>
      <c r="H14" s="4">
        <v>47</v>
      </c>
      <c r="I14" s="4">
        <v>10</v>
      </c>
      <c r="J14" s="16">
        <f t="shared" si="2"/>
        <v>0.31313530607634971</v>
      </c>
      <c r="K14" s="21">
        <v>277.25</v>
      </c>
    </row>
    <row r="15" spans="1:11" s="15" customFormat="1" x14ac:dyDescent="0.25">
      <c r="A15" s="8"/>
      <c r="B15" s="4">
        <v>60</v>
      </c>
      <c r="C15" s="4">
        <v>101</v>
      </c>
      <c r="D15" s="10">
        <f t="shared" si="0"/>
        <v>59.405940594059409</v>
      </c>
      <c r="E15" s="10">
        <f t="shared" si="1"/>
        <v>100</v>
      </c>
      <c r="F15" s="4">
        <v>214</v>
      </c>
      <c r="G15" s="4">
        <v>42</v>
      </c>
      <c r="H15" s="4">
        <v>228</v>
      </c>
      <c r="I15" s="4">
        <v>36</v>
      </c>
      <c r="J15" s="16">
        <f t="shared" si="2"/>
        <v>1</v>
      </c>
      <c r="K15" s="21">
        <v>885.4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5"/>
  <sheetViews>
    <sheetView topLeftCell="B1" workbookViewId="0">
      <selection activeCell="H5" sqref="H5:I15"/>
    </sheetView>
  </sheetViews>
  <sheetFormatPr baseColWidth="10" defaultRowHeight="15" x14ac:dyDescent="0.25"/>
  <cols>
    <col min="1" max="1" width="43.85546875" customWidth="1"/>
    <col min="2" max="2" width="22.42578125" customWidth="1"/>
    <col min="3" max="3" width="22.140625" customWidth="1"/>
    <col min="4" max="4" width="20.140625" customWidth="1"/>
    <col min="5" max="5" width="24.140625" customWidth="1"/>
    <col min="6" max="6" width="24" customWidth="1"/>
    <col min="7" max="7" width="20.85546875" customWidth="1"/>
    <col min="8" max="8" width="26.85546875" customWidth="1"/>
    <col min="9" max="9" width="30.85546875" customWidth="1"/>
    <col min="10" max="10" width="24.140625" customWidth="1"/>
    <col min="11" max="11" width="11.42578125" style="21"/>
  </cols>
  <sheetData>
    <row r="1" spans="1:11" x14ac:dyDescent="0.2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s="15" customFormat="1" x14ac:dyDescent="0.25">
      <c r="A2" s="29" t="s">
        <v>46</v>
      </c>
      <c r="B2" s="30"/>
      <c r="C2" s="30"/>
      <c r="D2" s="30"/>
      <c r="E2" s="30"/>
      <c r="F2" s="30"/>
      <c r="G2" s="30"/>
      <c r="H2" s="30"/>
      <c r="I2" s="30"/>
      <c r="J2" s="31"/>
      <c r="K2" s="21"/>
    </row>
    <row r="3" spans="1:11" s="15" customFormat="1" x14ac:dyDescent="0.25">
      <c r="A3" s="29" t="s">
        <v>47</v>
      </c>
      <c r="B3" s="30"/>
      <c r="C3" s="30"/>
      <c r="D3" s="30"/>
      <c r="E3" s="30"/>
      <c r="F3" s="30"/>
      <c r="G3" s="30"/>
      <c r="H3" s="30"/>
      <c r="I3" s="30"/>
      <c r="J3" s="31"/>
      <c r="K3" s="21"/>
    </row>
    <row r="4" spans="1:11" x14ac:dyDescent="0.25">
      <c r="A4" s="8" t="s">
        <v>9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  <c r="J4" s="8" t="s">
        <v>18</v>
      </c>
    </row>
    <row r="5" spans="1:11" x14ac:dyDescent="0.25">
      <c r="A5" s="8" t="s">
        <v>41</v>
      </c>
      <c r="B5" s="4">
        <v>1</v>
      </c>
      <c r="C5" s="4">
        <v>1</v>
      </c>
      <c r="D5" s="13">
        <f>B5*100/C5</f>
        <v>100</v>
      </c>
      <c r="E5" s="10">
        <f>C5*100/$C$15</f>
        <v>2.3255813953488373</v>
      </c>
      <c r="F5" s="4">
        <v>5</v>
      </c>
      <c r="G5" s="4">
        <v>2</v>
      </c>
      <c r="H5" s="4"/>
      <c r="I5" s="20">
        <v>1</v>
      </c>
      <c r="J5" s="16">
        <f>K5/$K$15</f>
        <v>2.1293855201784628E-2</v>
      </c>
      <c r="K5" s="21">
        <v>5.25</v>
      </c>
    </row>
    <row r="6" spans="1:11" x14ac:dyDescent="0.25">
      <c r="A6" s="8" t="s">
        <v>45</v>
      </c>
      <c r="B6" s="4">
        <v>0</v>
      </c>
      <c r="C6" s="4">
        <v>2</v>
      </c>
      <c r="D6" s="13">
        <f t="shared" ref="D6:D15" si="0">B6*100/C6</f>
        <v>0</v>
      </c>
      <c r="E6" s="10">
        <f t="shared" ref="E6:E15" si="1">C6*100/$C$15</f>
        <v>4.6511627906976747</v>
      </c>
      <c r="F6" s="4"/>
      <c r="G6" s="4"/>
      <c r="H6" s="4">
        <v>8</v>
      </c>
      <c r="I6" s="20"/>
      <c r="J6" s="16">
        <f t="shared" ref="J6:J15" si="2">K6/$K$15</f>
        <v>1.419590346785642E-2</v>
      </c>
      <c r="K6" s="21">
        <v>3.5</v>
      </c>
    </row>
    <row r="7" spans="1:11" x14ac:dyDescent="0.25">
      <c r="A7" s="8" t="s">
        <v>8</v>
      </c>
      <c r="B7" s="4">
        <v>3</v>
      </c>
      <c r="C7" s="4">
        <v>6</v>
      </c>
      <c r="D7" s="13">
        <f t="shared" si="0"/>
        <v>50</v>
      </c>
      <c r="E7" s="10">
        <f t="shared" si="1"/>
        <v>13.953488372093023</v>
      </c>
      <c r="F7" s="4"/>
      <c r="G7" s="4"/>
      <c r="H7" s="4">
        <v>4</v>
      </c>
      <c r="I7" s="20"/>
      <c r="J7" s="16">
        <f t="shared" si="2"/>
        <v>0.18251875887243968</v>
      </c>
      <c r="K7" s="21">
        <v>45</v>
      </c>
    </row>
    <row r="8" spans="1:11" x14ac:dyDescent="0.25">
      <c r="A8" s="8" t="s">
        <v>29</v>
      </c>
      <c r="B8" s="4">
        <v>3</v>
      </c>
      <c r="C8" s="4">
        <v>3</v>
      </c>
      <c r="D8" s="13">
        <f t="shared" si="0"/>
        <v>100</v>
      </c>
      <c r="E8" s="10">
        <f t="shared" si="1"/>
        <v>6.9767441860465116</v>
      </c>
      <c r="F8" s="4"/>
      <c r="G8" s="4"/>
      <c r="H8" s="4">
        <v>6</v>
      </c>
      <c r="I8" s="20">
        <v>1</v>
      </c>
      <c r="J8" s="16">
        <f t="shared" si="2"/>
        <v>0.12289596430744271</v>
      </c>
      <c r="K8" s="21">
        <v>30.299999999999997</v>
      </c>
    </row>
    <row r="9" spans="1:11" x14ac:dyDescent="0.25">
      <c r="A9" s="8" t="s">
        <v>6</v>
      </c>
      <c r="B9" s="4">
        <v>3</v>
      </c>
      <c r="C9" s="4">
        <v>3</v>
      </c>
      <c r="D9" s="13">
        <f t="shared" si="0"/>
        <v>100</v>
      </c>
      <c r="E9" s="10">
        <f t="shared" si="1"/>
        <v>6.9767441860465116</v>
      </c>
      <c r="F9" s="4">
        <v>6</v>
      </c>
      <c r="G9" s="4">
        <v>3</v>
      </c>
      <c r="H9" s="4">
        <v>6</v>
      </c>
      <c r="I9" s="20">
        <v>1</v>
      </c>
      <c r="J9" s="16">
        <f t="shared" si="2"/>
        <v>5.110525248428311E-2</v>
      </c>
      <c r="K9" s="21">
        <v>12.6</v>
      </c>
    </row>
    <row r="10" spans="1:11" x14ac:dyDescent="0.25">
      <c r="A10" s="8" t="s">
        <v>31</v>
      </c>
      <c r="B10" s="4">
        <v>1</v>
      </c>
      <c r="C10" s="4">
        <v>1</v>
      </c>
      <c r="D10" s="13">
        <f t="shared" si="0"/>
        <v>100</v>
      </c>
      <c r="E10" s="10">
        <f t="shared" si="1"/>
        <v>2.3255813953488373</v>
      </c>
      <c r="F10" s="4">
        <v>2</v>
      </c>
      <c r="G10" s="4">
        <v>1</v>
      </c>
      <c r="H10" s="4">
        <v>3</v>
      </c>
      <c r="I10" s="20"/>
      <c r="J10" s="16">
        <f t="shared" si="2"/>
        <v>4.8671669032650584E-2</v>
      </c>
      <c r="K10" s="21">
        <v>12</v>
      </c>
    </row>
    <row r="11" spans="1:11" x14ac:dyDescent="0.25">
      <c r="A11" s="8" t="s">
        <v>32</v>
      </c>
      <c r="B11" s="4">
        <v>4</v>
      </c>
      <c r="C11" s="4">
        <v>13</v>
      </c>
      <c r="D11" s="13">
        <f t="shared" si="0"/>
        <v>30.76923076923077</v>
      </c>
      <c r="E11" s="10">
        <f t="shared" si="1"/>
        <v>30.232558139534884</v>
      </c>
      <c r="F11" s="4"/>
      <c r="G11" s="4"/>
      <c r="H11" s="4">
        <v>34</v>
      </c>
      <c r="I11" s="20">
        <v>2</v>
      </c>
      <c r="J11" s="16">
        <f t="shared" si="2"/>
        <v>0.28513486108294467</v>
      </c>
      <c r="K11" s="21">
        <v>70.3</v>
      </c>
    </row>
    <row r="12" spans="1:11" x14ac:dyDescent="0.25">
      <c r="A12" s="8" t="s">
        <v>42</v>
      </c>
      <c r="B12" s="4">
        <v>1</v>
      </c>
      <c r="C12" s="4">
        <v>1</v>
      </c>
      <c r="D12" s="13">
        <f t="shared" si="0"/>
        <v>100</v>
      </c>
      <c r="E12" s="10">
        <f t="shared" si="1"/>
        <v>2.3255813953488373</v>
      </c>
      <c r="F12" s="4"/>
      <c r="G12" s="4"/>
      <c r="H12" s="4"/>
      <c r="I12" s="20"/>
      <c r="J12" s="16">
        <f t="shared" si="2"/>
        <v>1.8251875887243967E-2</v>
      </c>
      <c r="K12" s="21">
        <v>4.5</v>
      </c>
    </row>
    <row r="13" spans="1:11" x14ac:dyDescent="0.25">
      <c r="A13" s="8" t="s">
        <v>33</v>
      </c>
      <c r="B13" s="4">
        <v>2</v>
      </c>
      <c r="C13" s="4">
        <v>2</v>
      </c>
      <c r="D13" s="13">
        <f t="shared" si="0"/>
        <v>100</v>
      </c>
      <c r="E13" s="10">
        <f t="shared" si="1"/>
        <v>4.6511627906976747</v>
      </c>
      <c r="F13" s="4">
        <v>10</v>
      </c>
      <c r="G13" s="4"/>
      <c r="H13" s="4"/>
      <c r="I13" s="20"/>
      <c r="J13" s="16">
        <f t="shared" si="2"/>
        <v>4.4615696613263034E-2</v>
      </c>
      <c r="K13" s="21">
        <v>11</v>
      </c>
    </row>
    <row r="14" spans="1:11" x14ac:dyDescent="0.25">
      <c r="A14" s="8" t="s">
        <v>7</v>
      </c>
      <c r="B14" s="4">
        <v>11</v>
      </c>
      <c r="C14" s="4">
        <v>11</v>
      </c>
      <c r="D14" s="13">
        <f t="shared" si="0"/>
        <v>100</v>
      </c>
      <c r="E14" s="10">
        <f t="shared" si="1"/>
        <v>25.581395348837209</v>
      </c>
      <c r="F14" s="4">
        <v>46</v>
      </c>
      <c r="G14" s="4">
        <v>20</v>
      </c>
      <c r="H14" s="4">
        <v>13</v>
      </c>
      <c r="I14" s="20">
        <v>1</v>
      </c>
      <c r="J14" s="16">
        <f t="shared" si="2"/>
        <v>0.21131616305009129</v>
      </c>
      <c r="K14" s="21">
        <v>52.1</v>
      </c>
    </row>
    <row r="15" spans="1:11" x14ac:dyDescent="0.25">
      <c r="A15" s="6" t="s">
        <v>0</v>
      </c>
      <c r="B15" s="6">
        <v>29</v>
      </c>
      <c r="C15" s="6">
        <v>43</v>
      </c>
      <c r="D15" s="13">
        <f t="shared" si="0"/>
        <v>67.441860465116278</v>
      </c>
      <c r="E15" s="10">
        <f t="shared" si="1"/>
        <v>100</v>
      </c>
      <c r="F15" s="6">
        <v>69</v>
      </c>
      <c r="G15" s="6">
        <v>26</v>
      </c>
      <c r="H15" s="6">
        <v>74</v>
      </c>
      <c r="I15" s="6">
        <v>6</v>
      </c>
      <c r="J15" s="16">
        <f t="shared" si="2"/>
        <v>1</v>
      </c>
      <c r="K15" s="21">
        <v>246.54999999999998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DOCENCIA</vt:lpstr>
      <vt:lpstr>Master Abogacia</vt:lpstr>
      <vt:lpstr>Grado Conjunto ADE+FYCO</vt:lpstr>
      <vt:lpstr>Grado Conjunto ADE+DERECHO</vt:lpstr>
      <vt:lpstr>Grado ADE(111A)</vt:lpstr>
      <vt:lpstr>Grado ADE(111B)</vt:lpstr>
      <vt:lpstr>Grado de Derecho</vt:lpstr>
      <vt:lpstr>Grado de FyCo</vt:lpstr>
      <vt:lpstr>Grado GAP</vt:lpstr>
      <vt:lpstr>Grado de RRLL</vt:lpstr>
      <vt:lpstr>Grado de Turismo</vt:lpstr>
      <vt:lpstr>Grado de Estadística y empresa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2016-10-26T10:59:16Z</dcterms:created>
  <dcterms:modified xsi:type="dcterms:W3CDTF">2021-08-30T11:50:56Z</dcterms:modified>
</cp:coreProperties>
</file>