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RANKING THD ODS\MÉTRICAS 2019\DOCUMENTOS ENLACE\"/>
    </mc:Choice>
  </mc:AlternateContent>
  <bookViews>
    <workbookView xWindow="0" yWindow="0" windowWidth="28800" windowHeight="11430"/>
  </bookViews>
  <sheets>
    <sheet name="201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9" i="1" l="1"/>
  <c r="I189" i="1"/>
  <c r="K188" i="1"/>
  <c r="I188" i="1"/>
  <c r="K187" i="1"/>
  <c r="I187" i="1"/>
  <c r="K186" i="1"/>
  <c r="I186" i="1"/>
  <c r="K185" i="1"/>
  <c r="I185" i="1"/>
  <c r="K184" i="1"/>
  <c r="I184" i="1"/>
  <c r="K183" i="1"/>
  <c r="I183" i="1"/>
  <c r="K182" i="1"/>
  <c r="I182" i="1"/>
  <c r="K181" i="1"/>
  <c r="I181" i="1"/>
  <c r="K180" i="1"/>
  <c r="I180" i="1"/>
  <c r="K179" i="1"/>
  <c r="I179" i="1"/>
  <c r="E46" i="1"/>
  <c r="D46" i="1"/>
  <c r="C46" i="1"/>
  <c r="B46" i="1"/>
</calcChain>
</file>

<file path=xl/sharedStrings.xml><?xml version="1.0" encoding="utf-8"?>
<sst xmlns="http://schemas.openxmlformats.org/spreadsheetml/2006/main" count="86" uniqueCount="62">
  <si>
    <t xml:space="preserve"> Resultado de la encuesta de 2018 a la pregunta  </t>
  </si>
  <si>
    <t xml:space="preserve"> % Total</t>
  </si>
  <si>
    <t xml:space="preserve"> % PAS</t>
  </si>
  <si>
    <t xml:space="preserve"> % PDI</t>
  </si>
  <si>
    <t xml:space="preserve"> % Estudiantes</t>
  </si>
  <si>
    <t>Muy Deficiente (1)</t>
  </si>
  <si>
    <t>Deficiente (2)</t>
  </si>
  <si>
    <t>Aceptable (3)</t>
  </si>
  <si>
    <t>Muy bueno (4)</t>
  </si>
  <si>
    <t>Excelente (5)</t>
  </si>
  <si>
    <t>No sabe/No contesta</t>
  </si>
  <si>
    <t>% Total</t>
  </si>
  <si>
    <t>3+4+5</t>
  </si>
  <si>
    <t>Media</t>
  </si>
  <si>
    <t>DATOS OBTENIDOS CRUE</t>
  </si>
  <si>
    <t>Indicadores</t>
  </si>
  <si>
    <t>Puntuación</t>
  </si>
  <si>
    <t>Porcentaje</t>
  </si>
  <si>
    <t>máxima posible</t>
  </si>
  <si>
    <t xml:space="preserve">Política de Sostenibilidad </t>
  </si>
  <si>
    <t>Implicación y sensibilización de la comunidad universitaria</t>
  </si>
  <si>
    <t>Total Área 1.Organización</t>
  </si>
  <si>
    <t>Docencia</t>
  </si>
  <si>
    <t>Investigación y transferencia de tecnología</t>
  </si>
  <si>
    <t>Total Área 2. Docencia e Investigación</t>
  </si>
  <si>
    <t>Urbanismo y biodiversidad</t>
  </si>
  <si>
    <t>Energía</t>
  </si>
  <si>
    <t>Agua</t>
  </si>
  <si>
    <t>Movilidad</t>
  </si>
  <si>
    <t>Residuos</t>
  </si>
  <si>
    <t>Compra Verde</t>
  </si>
  <si>
    <t>Evaluación del impacto de las actividades universitarias</t>
  </si>
  <si>
    <t>Total Área 3 Gestión Ambiental</t>
  </si>
  <si>
    <t xml:space="preserve">Evaluación Global </t>
  </si>
  <si>
    <t>Esta tabla nos permite analizar nuestras debilidades y fortalezas con respecto a los distintos indicadores, situándonos por encima del promedio en todos ellos menos en el apartado de Residuos y de Evaluación del Impacto.</t>
  </si>
  <si>
    <t>Áreas</t>
  </si>
  <si>
    <t>Promedio Universidades</t>
  </si>
  <si>
    <t>Variación UJA frente al promedio</t>
  </si>
  <si>
    <t>UJA</t>
  </si>
  <si>
    <t>Política</t>
  </si>
  <si>
    <t>Implicación</t>
  </si>
  <si>
    <t>Investigación</t>
  </si>
  <si>
    <t>5, 6</t>
  </si>
  <si>
    <t>Urbanismo</t>
  </si>
  <si>
    <t>Impacto</t>
  </si>
  <si>
    <t>DATOS OBTENIDOS GREENMETRIC</t>
  </si>
  <si>
    <t>Puntuación máxima posible</t>
  </si>
  <si>
    <t>Puntuación UJA</t>
  </si>
  <si>
    <t>maximo</t>
  </si>
  <si>
    <t>Configuración e Infraestructura</t>
  </si>
  <si>
    <t>Energía y Cambio Climático</t>
  </si>
  <si>
    <t>Transporte/Movilidad</t>
  </si>
  <si>
    <t>Educación</t>
  </si>
  <si>
    <t xml:space="preserve">Total </t>
  </si>
  <si>
    <t>Linea en el 51%: media de todas las universidades</t>
  </si>
  <si>
    <t>Barra: media ponderada</t>
  </si>
  <si>
    <t>MEDIA</t>
  </si>
  <si>
    <t>UJA SUPERA LA MEDIA</t>
  </si>
  <si>
    <t>MEDIA PONDERADA</t>
  </si>
  <si>
    <t>UJA SUPERA MEDIA PONDERADA</t>
  </si>
  <si>
    <t xml:space="preserve">Este ranking nos permite evaluarnos con respecto a un número importante de universidades y nuestra posición respecto al mismo. </t>
  </si>
  <si>
    <t>DATOS DE INFORMES DE SOSTENIBILIDAD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</si>
</sst>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538DD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ADCCEA"/>
        <bgColor indexed="64"/>
      </patternFill>
    </fill>
    <fill>
      <patternFill patternType="solid">
        <fgColor rgb="FFD6E6F4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ADECB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19D64"/>
      </left>
      <right/>
      <top style="medium">
        <color rgb="FFF19D64"/>
      </top>
      <bottom style="medium">
        <color rgb="FFF19D64"/>
      </bottom>
      <diagonal/>
    </border>
    <border>
      <left/>
      <right/>
      <top style="medium">
        <color rgb="FFF19D64"/>
      </top>
      <bottom style="medium">
        <color rgb="FFF19D64"/>
      </bottom>
      <diagonal/>
    </border>
    <border>
      <left/>
      <right style="medium">
        <color rgb="FFF19D64"/>
      </right>
      <top style="medium">
        <color rgb="FFF19D64"/>
      </top>
      <bottom style="medium">
        <color rgb="FFF19D64"/>
      </bottom>
      <diagonal/>
    </border>
    <border>
      <left style="medium">
        <color rgb="FFF19D64"/>
      </left>
      <right/>
      <top/>
      <bottom style="medium">
        <color rgb="FFF19D64"/>
      </bottom>
      <diagonal/>
    </border>
    <border>
      <left/>
      <right/>
      <top/>
      <bottom style="medium">
        <color rgb="FFF19D64"/>
      </bottom>
      <diagonal/>
    </border>
    <border>
      <left/>
      <right style="medium">
        <color rgb="FFF19D64"/>
      </right>
      <top/>
      <bottom style="medium">
        <color rgb="FFF19D64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0" fontId="0" fillId="0" borderId="0" xfId="0" applyNumberFormat="1"/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justify" vertical="center" wrapText="1"/>
    </xf>
    <xf numFmtId="0" fontId="6" fillId="4" borderId="11" xfId="0" applyFont="1" applyFill="1" applyBorder="1" applyAlignment="1">
      <alignment horizontal="justify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top"/>
    </xf>
    <xf numFmtId="0" fontId="4" fillId="6" borderId="12" xfId="0" applyFont="1" applyFill="1" applyBorder="1" applyAlignment="1">
      <alignment horizontal="center" vertical="center" wrapText="1"/>
    </xf>
    <xf numFmtId="10" fontId="4" fillId="6" borderId="12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10" fontId="4" fillId="5" borderId="12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center" vertical="center" wrapText="1"/>
    </xf>
    <xf numFmtId="10" fontId="7" fillId="7" borderId="12" xfId="0" applyNumberFormat="1" applyFont="1" applyFill="1" applyBorder="1" applyAlignment="1">
      <alignment horizontal="center" vertical="center" wrapText="1"/>
    </xf>
    <xf numFmtId="9" fontId="4" fillId="5" borderId="12" xfId="0" applyNumberFormat="1" applyFont="1" applyFill="1" applyBorder="1" applyAlignment="1">
      <alignment horizontal="center" vertical="center" wrapText="1"/>
    </xf>
    <xf numFmtId="9" fontId="4" fillId="6" borderId="12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10" fontId="5" fillId="6" borderId="12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10" fontId="4" fillId="10" borderId="20" xfId="0" applyNumberFormat="1" applyFont="1" applyFill="1" applyBorder="1" applyAlignment="1">
      <alignment horizontal="center" vertical="center" wrapText="1"/>
    </xf>
    <xf numFmtId="10" fontId="4" fillId="10" borderId="21" xfId="0" applyNumberFormat="1" applyFont="1" applyFill="1" applyBorder="1" applyAlignment="1">
      <alignment horizontal="center" vertical="center" wrapText="1"/>
    </xf>
    <xf numFmtId="9" fontId="4" fillId="10" borderId="20" xfId="0" applyNumberFormat="1" applyFont="1" applyFill="1" applyBorder="1" applyAlignment="1">
      <alignment horizontal="center" vertical="center" wrapText="1"/>
    </xf>
    <xf numFmtId="9" fontId="4" fillId="10" borderId="21" xfId="0" applyNumberFormat="1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vertical="center" wrapText="1"/>
    </xf>
    <xf numFmtId="0" fontId="5" fillId="11" borderId="20" xfId="0" applyFont="1" applyFill="1" applyBorder="1" applyAlignment="1">
      <alignment horizontal="center" vertical="center" wrapText="1"/>
    </xf>
    <xf numFmtId="10" fontId="5" fillId="11" borderId="20" xfId="0" applyNumberFormat="1" applyFont="1" applyFill="1" applyBorder="1" applyAlignment="1">
      <alignment horizontal="center" vertical="center" wrapText="1"/>
    </xf>
    <xf numFmtId="10" fontId="5" fillId="11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4" borderId="22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0" fillId="8" borderId="23" xfId="0" applyFill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'2018'!$E$53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'2018'!$A$54:$A$68</c15:sqref>
                  </c15:fullRef>
                </c:ext>
              </c:extLst>
              <c:f>('2018'!$A$54:$A$55,'2018'!$A$57:$A$58,'2018'!$A$60:$A$66,'2018'!$A$68)</c:f>
              <c:strCache>
                <c:ptCount val="12"/>
                <c:pt idx="0">
                  <c:v>Política de Sostenibilidad </c:v>
                </c:pt>
                <c:pt idx="1">
                  <c:v>Implicación y sensibilización de la comunidad universitaria</c:v>
                </c:pt>
                <c:pt idx="2">
                  <c:v>Docencia</c:v>
                </c:pt>
                <c:pt idx="3">
                  <c:v>Investigación y transferencia de tecnología</c:v>
                </c:pt>
                <c:pt idx="4">
                  <c:v>Urbanismo y biodiversidad</c:v>
                </c:pt>
                <c:pt idx="5">
                  <c:v>Energía</c:v>
                </c:pt>
                <c:pt idx="6">
                  <c:v>Agua</c:v>
                </c:pt>
                <c:pt idx="7">
                  <c:v>Movilidad</c:v>
                </c:pt>
                <c:pt idx="8">
                  <c:v>Residuos</c:v>
                </c:pt>
                <c:pt idx="9">
                  <c:v>Compra Verde</c:v>
                </c:pt>
                <c:pt idx="10">
                  <c:v>Evaluación del impacto de las actividades universitarias</c:v>
                </c:pt>
                <c:pt idx="11">
                  <c:v>Evaluación Global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'2018'!$E$54:$E$68</c15:sqref>
                  </c15:fullRef>
                </c:ext>
              </c:extLst>
              <c:f>('2018'!$E$54:$E$55,'2018'!$E$57:$E$58,'2018'!$E$60:$E$66,'2018'!$E$68)</c:f>
              <c:numCache>
                <c:formatCode>0.00%</c:formatCode>
                <c:ptCount val="12"/>
                <c:pt idx="0">
                  <c:v>0.61499999999999999</c:v>
                </c:pt>
                <c:pt idx="1">
                  <c:v>0.73299999999999998</c:v>
                </c:pt>
                <c:pt idx="2">
                  <c:v>0.375</c:v>
                </c:pt>
                <c:pt idx="3">
                  <c:v>0.35699999999999998</c:v>
                </c:pt>
                <c:pt idx="4">
                  <c:v>0.66700000000000004</c:v>
                </c:pt>
                <c:pt idx="5">
                  <c:v>0.76200000000000001</c:v>
                </c:pt>
                <c:pt idx="6">
                  <c:v>0.63600000000000001</c:v>
                </c:pt>
                <c:pt idx="7" formatCode="0%">
                  <c:v>0.35</c:v>
                </c:pt>
                <c:pt idx="8">
                  <c:v>8.3000000000000004E-2</c:v>
                </c:pt>
                <c:pt idx="9">
                  <c:v>0.70599999999999996</c:v>
                </c:pt>
                <c:pt idx="10">
                  <c:v>6.7000000000000004E-2</c:v>
                </c:pt>
                <c:pt idx="11">
                  <c:v>0.51800000000000002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1-4DF7-9D57-26408B9B8FF0}"/>
            </c:ext>
          </c:extLst>
        </c:ser>
        <c:ser>
          <c:idx val="1"/>
          <c:order val="1"/>
          <c:tx>
            <c:strRef>
              <c:f>'2018'!$F$53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'2018'!$A$54:$A$68</c15:sqref>
                  </c15:fullRef>
                </c:ext>
              </c:extLst>
              <c:f>('2018'!$A$54:$A$55,'2018'!$A$57:$A$58,'2018'!$A$60:$A$66,'2018'!$A$68)</c:f>
              <c:strCache>
                <c:ptCount val="12"/>
                <c:pt idx="0">
                  <c:v>Política de Sostenibilidad </c:v>
                </c:pt>
                <c:pt idx="1">
                  <c:v>Implicación y sensibilización de la comunidad universitaria</c:v>
                </c:pt>
                <c:pt idx="2">
                  <c:v>Docencia</c:v>
                </c:pt>
                <c:pt idx="3">
                  <c:v>Investigación y transferencia de tecnología</c:v>
                </c:pt>
                <c:pt idx="4">
                  <c:v>Urbanismo y biodiversidad</c:v>
                </c:pt>
                <c:pt idx="5">
                  <c:v>Energía</c:v>
                </c:pt>
                <c:pt idx="6">
                  <c:v>Agua</c:v>
                </c:pt>
                <c:pt idx="7">
                  <c:v>Movilidad</c:v>
                </c:pt>
                <c:pt idx="8">
                  <c:v>Residuos</c:v>
                </c:pt>
                <c:pt idx="9">
                  <c:v>Compra Verde</c:v>
                </c:pt>
                <c:pt idx="10">
                  <c:v>Evaluación del impacto de las actividades universitarias</c:v>
                </c:pt>
                <c:pt idx="11">
                  <c:v>Evaluación Global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'2018'!$F$54:$F$68</c15:sqref>
                  </c15:fullRef>
                </c:ext>
              </c:extLst>
              <c:f>('2018'!$F$54:$F$55,'2018'!$F$57:$F$58,'2018'!$F$60:$F$66,'2018'!$F$68)</c:f>
              <c:numCache>
                <c:formatCode>0.00%</c:formatCode>
                <c:ptCount val="12"/>
                <c:pt idx="0">
                  <c:v>0.69199999999999995</c:v>
                </c:pt>
                <c:pt idx="1">
                  <c:v>0.73299999999999998</c:v>
                </c:pt>
                <c:pt idx="2" formatCode="0%">
                  <c:v>0.5</c:v>
                </c:pt>
                <c:pt idx="3">
                  <c:v>0.53600000000000003</c:v>
                </c:pt>
                <c:pt idx="4">
                  <c:v>0.66700000000000004</c:v>
                </c:pt>
                <c:pt idx="5" formatCode="0%">
                  <c:v>0.81</c:v>
                </c:pt>
                <c:pt idx="6">
                  <c:v>0.63600000000000001</c:v>
                </c:pt>
                <c:pt idx="7" formatCode="0%">
                  <c:v>0.55000000000000004</c:v>
                </c:pt>
                <c:pt idx="8">
                  <c:v>8.3000000000000004E-2</c:v>
                </c:pt>
                <c:pt idx="9">
                  <c:v>0.91200000000000003</c:v>
                </c:pt>
                <c:pt idx="10" formatCode="0%">
                  <c:v>0.3</c:v>
                </c:pt>
                <c:pt idx="1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1-4DF7-9D57-26408B9B8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79928"/>
        <c:axId val="308380320"/>
      </c:barChart>
      <c:catAx>
        <c:axId val="308379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80320"/>
        <c:crosses val="autoZero"/>
        <c:auto val="1"/>
        <c:lblAlgn val="ctr"/>
        <c:lblOffset val="100"/>
        <c:noMultiLvlLbl val="0"/>
      </c:catAx>
      <c:valAx>
        <c:axId val="30838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79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'2018'!$E$163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'2018'!$A$164:$A$170</c:f>
              <c:strCache>
                <c:ptCount val="7"/>
                <c:pt idx="0">
                  <c:v>Configuración e Infraestructura</c:v>
                </c:pt>
                <c:pt idx="1">
                  <c:v>Energía y Cambio Climático</c:v>
                </c:pt>
                <c:pt idx="2">
                  <c:v>Residuos</c:v>
                </c:pt>
                <c:pt idx="3">
                  <c:v>Agua</c:v>
                </c:pt>
                <c:pt idx="4">
                  <c:v>Transporte/Movilidad</c:v>
                </c:pt>
                <c:pt idx="5">
                  <c:v>Educación</c:v>
                </c:pt>
                <c:pt idx="6">
                  <c:v>Total </c:v>
                </c:pt>
              </c:strCache>
            </c:strRef>
          </c:cat>
          <c:val>
            <c:numRef>
              <c:f>'2018'!$E$164:$E$170</c:f>
              <c:numCache>
                <c:formatCode>0.00%</c:formatCode>
                <c:ptCount val="7"/>
                <c:pt idx="0">
                  <c:v>0.378</c:v>
                </c:pt>
                <c:pt idx="1">
                  <c:v>0.50470000000000004</c:v>
                </c:pt>
                <c:pt idx="2">
                  <c:v>0.375</c:v>
                </c:pt>
                <c:pt idx="3" formatCode="0%">
                  <c:v>0.52</c:v>
                </c:pt>
                <c:pt idx="4">
                  <c:v>0.56220000000000003</c:v>
                </c:pt>
                <c:pt idx="5">
                  <c:v>0.44940000000000002</c:v>
                </c:pt>
                <c:pt idx="6">
                  <c:v>0.46429999999999999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B-4F7C-90B8-964507799F6F}"/>
            </c:ext>
          </c:extLst>
        </c:ser>
        <c:ser>
          <c:idx val="1"/>
          <c:order val="1"/>
          <c:tx>
            <c:strRef>
              <c:f>'2018'!$F$163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'2018'!$A$164:$A$170</c:f>
              <c:strCache>
                <c:ptCount val="7"/>
                <c:pt idx="0">
                  <c:v>Configuración e Infraestructura</c:v>
                </c:pt>
                <c:pt idx="1">
                  <c:v>Energía y Cambio Climático</c:v>
                </c:pt>
                <c:pt idx="2">
                  <c:v>Residuos</c:v>
                </c:pt>
                <c:pt idx="3">
                  <c:v>Agua</c:v>
                </c:pt>
                <c:pt idx="4">
                  <c:v>Transporte/Movilidad</c:v>
                </c:pt>
                <c:pt idx="5">
                  <c:v>Educación</c:v>
                </c:pt>
                <c:pt idx="6">
                  <c:v>Total </c:v>
                </c:pt>
              </c:strCache>
            </c:strRef>
          </c:cat>
          <c:val>
            <c:numRef>
              <c:f>'2018'!$F$164:$F$170</c:f>
              <c:numCache>
                <c:formatCode>0.00%</c:formatCode>
                <c:ptCount val="7"/>
                <c:pt idx="0">
                  <c:v>0.43330000000000002</c:v>
                </c:pt>
                <c:pt idx="1">
                  <c:v>0.53569999999999995</c:v>
                </c:pt>
                <c:pt idx="2">
                  <c:v>0.45829999999999999</c:v>
                </c:pt>
                <c:pt idx="3">
                  <c:v>0.55000000000000004</c:v>
                </c:pt>
                <c:pt idx="4">
                  <c:v>0.59719999999999995</c:v>
                </c:pt>
                <c:pt idx="5" formatCode="0%">
                  <c:v>0.75</c:v>
                </c:pt>
                <c:pt idx="6">
                  <c:v>0.5575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B-4F7C-90B8-964507799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381104"/>
        <c:axId val="308381496"/>
      </c:barChart>
      <c:catAx>
        <c:axId val="30838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81496"/>
        <c:crosses val="autoZero"/>
        <c:auto val="1"/>
        <c:lblAlgn val="ctr"/>
        <c:lblOffset val="100"/>
        <c:tickMarkSkip val="2"/>
        <c:noMultiLvlLbl val="0"/>
      </c:catAx>
      <c:valAx>
        <c:axId val="3083814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3811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31</xdr:row>
      <xdr:rowOff>154305</xdr:rowOff>
    </xdr:from>
    <xdr:to>
      <xdr:col>4</xdr:col>
      <xdr:colOff>241935</xdr:colOff>
      <xdr:row>32</xdr:row>
      <xdr:rowOff>182879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39" r="23273"/>
        <a:stretch/>
      </xdr:blipFill>
      <xdr:spPr bwMode="auto">
        <a:xfrm>
          <a:off x="137161" y="535305"/>
          <a:ext cx="7191374" cy="21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132248</xdr:colOff>
      <xdr:row>69</xdr:row>
      <xdr:rowOff>289413</xdr:rowOff>
    </xdr:from>
    <xdr:to>
      <xdr:col>10</xdr:col>
      <xdr:colOff>518011</xdr:colOff>
      <xdr:row>83</xdr:row>
      <xdr:rowOff>124557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433387</xdr:colOff>
      <xdr:row>158</xdr:row>
      <xdr:rowOff>133350</xdr:rowOff>
    </xdr:from>
    <xdr:to>
      <xdr:col>11</xdr:col>
      <xdr:colOff>990600</xdr:colOff>
      <xdr:row>171</xdr:row>
      <xdr:rowOff>166686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195</xdr:row>
      <xdr:rowOff>0</xdr:rowOff>
    </xdr:from>
    <xdr:to>
      <xdr:col>6</xdr:col>
      <xdr:colOff>87630</xdr:colOff>
      <xdr:row>213</xdr:row>
      <xdr:rowOff>1905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24350" y="28708350"/>
          <a:ext cx="5612130" cy="3430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2</xdr:col>
      <xdr:colOff>1287780</xdr:colOff>
      <xdr:row>238</xdr:row>
      <xdr:rowOff>147320</xdr:rowOff>
    </xdr:to>
    <xdr:pic>
      <xdr:nvPicPr>
        <xdr:cNvPr id="6" name="Imagen 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3280350"/>
          <a:ext cx="5612130" cy="37668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2</xdr:col>
      <xdr:colOff>948690</xdr:colOff>
      <xdr:row>189</xdr:row>
      <xdr:rowOff>133985</xdr:rowOff>
    </xdr:to>
    <xdr:pic>
      <xdr:nvPicPr>
        <xdr:cNvPr id="7" name="Imagen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4393525"/>
          <a:ext cx="5273040" cy="330581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83</xdr:row>
      <xdr:rowOff>180975</xdr:rowOff>
    </xdr:from>
    <xdr:to>
      <xdr:col>3</xdr:col>
      <xdr:colOff>792480</xdr:colOff>
      <xdr:row>104</xdr:row>
      <xdr:rowOff>71120</xdr:rowOff>
    </xdr:to>
    <xdr:grpSp>
      <xdr:nvGrpSpPr>
        <xdr:cNvPr id="8" name="Grupo 7"/>
        <xdr:cNvGrpSpPr/>
      </xdr:nvGrpSpPr>
      <xdr:grpSpPr>
        <a:xfrm>
          <a:off x="95250" y="16600610"/>
          <a:ext cx="6412230" cy="3890645"/>
          <a:chOff x="95250" y="11882071"/>
          <a:chExt cx="6412230" cy="3890645"/>
        </a:xfrm>
      </xdr:grpSpPr>
      <xdr:pic>
        <xdr:nvPicPr>
          <xdr:cNvPr id="9" name="Imagen 8"/>
          <xdr:cNvPicPr/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11882071"/>
            <a:ext cx="6412230" cy="3890645"/>
          </a:xfrm>
          <a:prstGeom prst="rect">
            <a:avLst/>
          </a:prstGeom>
          <a:noFill/>
        </xdr:spPr>
      </xdr:pic>
      <xdr:sp macro="" textlink="">
        <xdr:nvSpPr>
          <xdr:cNvPr id="10" name="CuadroTexto 9"/>
          <xdr:cNvSpPr txBox="1"/>
        </xdr:nvSpPr>
        <xdr:spPr>
          <a:xfrm>
            <a:off x="3497873" y="12082096"/>
            <a:ext cx="1661014" cy="695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/>
              <a:t>JAÉN</a:t>
            </a:r>
            <a:r>
              <a:rPr lang="es-ES" sz="1100" baseline="0"/>
              <a:t> ES LA UNIV16</a:t>
            </a:r>
            <a:endParaRPr lang="es-ES" sz="1100"/>
          </a:p>
        </xdr:txBody>
      </xdr:sp>
    </xdr:grpSp>
    <xdr:clientData/>
  </xdr:twoCellAnchor>
  <xdr:twoCellAnchor editAs="oneCell">
    <xdr:from>
      <xdr:col>0</xdr:col>
      <xdr:colOff>0</xdr:colOff>
      <xdr:row>106</xdr:row>
      <xdr:rowOff>0</xdr:rowOff>
    </xdr:from>
    <xdr:to>
      <xdr:col>3</xdr:col>
      <xdr:colOff>672465</xdr:colOff>
      <xdr:row>127</xdr:row>
      <xdr:rowOff>44450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63925"/>
          <a:ext cx="6377940" cy="4044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224204</xdr:colOff>
      <xdr:row>127</xdr:row>
      <xdr:rowOff>12457</xdr:rowOff>
    </xdr:from>
    <xdr:to>
      <xdr:col>3</xdr:col>
      <xdr:colOff>895448</xdr:colOff>
      <xdr:row>155</xdr:row>
      <xdr:rowOff>65797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04" y="24814092"/>
          <a:ext cx="6386244" cy="53873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1333500</xdr:colOff>
      <xdr:row>102</xdr:row>
      <xdr:rowOff>2</xdr:rowOff>
    </xdr:from>
    <xdr:to>
      <xdr:col>5</xdr:col>
      <xdr:colOff>571500</xdr:colOff>
      <xdr:row>111</xdr:row>
      <xdr:rowOff>95252</xdr:rowOff>
    </xdr:to>
    <xdr:sp macro="" textlink="">
      <xdr:nvSpPr>
        <xdr:cNvPr id="13" name="CuadroTexto 12"/>
        <xdr:cNvSpPr txBox="1"/>
      </xdr:nvSpPr>
      <xdr:spPr>
        <a:xfrm>
          <a:off x="7048500" y="20039137"/>
          <a:ext cx="2007577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 gráfica ordenada en atención a la puntuación y porcentaje global obtenido, permite indicar que la UJA ocupa el puesto 12 (empatada junto a la universidad identificada con el número 33)  en relación a las 39 universidades participantes.</a:t>
          </a:r>
        </a:p>
        <a:p>
          <a:endParaRPr lang="es-ES" sz="1100"/>
        </a:p>
      </xdr:txBody>
    </xdr:sp>
    <xdr:clientData/>
  </xdr:twoCellAnchor>
  <xdr:twoCellAnchor editAs="oneCell">
    <xdr:from>
      <xdr:col>0</xdr:col>
      <xdr:colOff>2703635</xdr:colOff>
      <xdr:row>1</xdr:row>
      <xdr:rowOff>146538</xdr:rowOff>
    </xdr:from>
    <xdr:to>
      <xdr:col>3</xdr:col>
      <xdr:colOff>851975</xdr:colOff>
      <xdr:row>27</xdr:row>
      <xdr:rowOff>62718</xdr:rowOff>
    </xdr:to>
    <xdr:pic>
      <xdr:nvPicPr>
        <xdr:cNvPr id="14" name="Imagen 13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03635" y="483576"/>
          <a:ext cx="3863340" cy="4869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JA\Desktop\ARCHIVAR\INDICADORES%2021-07-2019\CRITERIO%208\8b14%20Sostenibilidad%20Codig.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A8"/>
      <sheetName val="8b8"/>
      <sheetName val="2019"/>
      <sheetName val="2016"/>
    </sheetNames>
    <sheetDataSet>
      <sheetData sheetId="0" refreshError="1"/>
      <sheetData sheetId="1" refreshError="1"/>
      <sheetData sheetId="2">
        <row r="24">
          <cell r="E24">
            <v>2017</v>
          </cell>
          <cell r="F24">
            <v>2018</v>
          </cell>
        </row>
        <row r="25">
          <cell r="A25" t="str">
            <v xml:space="preserve">Política de Sostenibilidad </v>
          </cell>
          <cell r="E25">
            <v>0.61499999999999999</v>
          </cell>
          <cell r="F25">
            <v>0.69199999999999995</v>
          </cell>
        </row>
        <row r="26">
          <cell r="A26" t="str">
            <v>Implicación y sensibilización de la comunidad universitaria</v>
          </cell>
          <cell r="E26">
            <v>0.73299999999999998</v>
          </cell>
          <cell r="F26">
            <v>0.73299999999999998</v>
          </cell>
        </row>
        <row r="27">
          <cell r="A27" t="str">
            <v>Total Área 1.Organización</v>
          </cell>
          <cell r="E27">
            <v>0.67900000000000005</v>
          </cell>
          <cell r="F27">
            <v>0.71399999999999997</v>
          </cell>
        </row>
        <row r="28">
          <cell r="A28" t="str">
            <v>Docencia</v>
          </cell>
          <cell r="E28">
            <v>0.375</v>
          </cell>
          <cell r="F28">
            <v>0.5</v>
          </cell>
        </row>
        <row r="29">
          <cell r="A29" t="str">
            <v>Investigación y transferencia de tecnología</v>
          </cell>
          <cell r="E29">
            <v>0.35699999999999998</v>
          </cell>
          <cell r="F29">
            <v>0.53600000000000003</v>
          </cell>
        </row>
        <row r="30">
          <cell r="A30" t="str">
            <v>Total Área 2. Docencia e Investigación</v>
          </cell>
          <cell r="E30">
            <v>0.36499999999999999</v>
          </cell>
          <cell r="F30">
            <v>0.51900000000000002</v>
          </cell>
        </row>
        <row r="31">
          <cell r="A31" t="str">
            <v>Urbanismo y biodiversidad</v>
          </cell>
          <cell r="E31">
            <v>0.66700000000000004</v>
          </cell>
          <cell r="F31">
            <v>0.66700000000000004</v>
          </cell>
        </row>
        <row r="32">
          <cell r="A32" t="str">
            <v>Energía</v>
          </cell>
          <cell r="E32">
            <v>0.76200000000000001</v>
          </cell>
          <cell r="F32">
            <v>0.81</v>
          </cell>
        </row>
        <row r="33">
          <cell r="A33" t="str">
            <v>Agua</v>
          </cell>
          <cell r="E33">
            <v>0.63600000000000001</v>
          </cell>
          <cell r="F33">
            <v>0.63600000000000001</v>
          </cell>
        </row>
        <row r="34">
          <cell r="A34" t="str">
            <v>Movilidad</v>
          </cell>
          <cell r="E34">
            <v>0.35</v>
          </cell>
          <cell r="F34">
            <v>0.55000000000000004</v>
          </cell>
        </row>
        <row r="35">
          <cell r="A35" t="str">
            <v>Residuos</v>
          </cell>
          <cell r="E35">
            <v>8.3000000000000004E-2</v>
          </cell>
          <cell r="F35">
            <v>8.3000000000000004E-2</v>
          </cell>
        </row>
        <row r="36">
          <cell r="A36" t="str">
            <v>Compra Verde</v>
          </cell>
          <cell r="E36">
            <v>0.70599999999999996</v>
          </cell>
          <cell r="F36">
            <v>0.91200000000000003</v>
          </cell>
        </row>
        <row r="37">
          <cell r="A37" t="str">
            <v>Evaluación del impacto de las actividades universitarias</v>
          </cell>
          <cell r="E37">
            <v>6.7000000000000004E-2</v>
          </cell>
          <cell r="F37">
            <v>0.3</v>
          </cell>
        </row>
        <row r="38">
          <cell r="A38" t="str">
            <v>Total Área 3 Gestión Ambiental</v>
          </cell>
          <cell r="E38">
            <v>0.51200000000000001</v>
          </cell>
          <cell r="F38">
            <v>0.628</v>
          </cell>
        </row>
        <row r="39">
          <cell r="A39" t="str">
            <v xml:space="preserve">Evaluación Global </v>
          </cell>
          <cell r="E39">
            <v>0.51800000000000002</v>
          </cell>
          <cell r="F39">
            <v>0.625</v>
          </cell>
        </row>
        <row r="108">
          <cell r="E108">
            <v>2017</v>
          </cell>
          <cell r="F108">
            <v>2018</v>
          </cell>
        </row>
        <row r="109">
          <cell r="A109" t="str">
            <v>Configuración e Infraestructura</v>
          </cell>
          <cell r="E109">
            <v>0.378</v>
          </cell>
          <cell r="F109">
            <v>0.43330000000000002</v>
          </cell>
        </row>
        <row r="110">
          <cell r="A110" t="str">
            <v>Energía y Cambio Climático</v>
          </cell>
          <cell r="E110">
            <v>0.50470000000000004</v>
          </cell>
          <cell r="F110">
            <v>0.53569999999999995</v>
          </cell>
        </row>
        <row r="111">
          <cell r="A111" t="str">
            <v>Residuos</v>
          </cell>
          <cell r="E111">
            <v>0.375</v>
          </cell>
          <cell r="F111">
            <v>0.45829999999999999</v>
          </cell>
        </row>
        <row r="112">
          <cell r="A112" t="str">
            <v>Agua</v>
          </cell>
          <cell r="E112">
            <v>0.52</v>
          </cell>
          <cell r="F112">
            <v>0.55000000000000004</v>
          </cell>
        </row>
        <row r="113">
          <cell r="A113" t="str">
            <v>Transporte/Movilidad</v>
          </cell>
          <cell r="E113">
            <v>0.56220000000000003</v>
          </cell>
          <cell r="F113">
            <v>0.59719999999999995</v>
          </cell>
        </row>
        <row r="114">
          <cell r="A114" t="str">
            <v>Educación</v>
          </cell>
          <cell r="E114">
            <v>0.44940000000000002</v>
          </cell>
          <cell r="F114">
            <v>0.75</v>
          </cell>
        </row>
        <row r="115">
          <cell r="A115" t="str">
            <v xml:space="preserve">Total </v>
          </cell>
          <cell r="E115">
            <v>0.46429999999999999</v>
          </cell>
          <cell r="F115">
            <v>0.5575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zoomScale="130" zoomScaleNormal="130" workbookViewId="0">
      <selection activeCell="F12" sqref="F12"/>
    </sheetView>
  </sheetViews>
  <sheetFormatPr baseColWidth="10" defaultColWidth="20.7109375" defaultRowHeight="15" x14ac:dyDescent="0.25"/>
  <cols>
    <col min="1" max="1" width="44.140625" bestFit="1" customWidth="1"/>
  </cols>
  <sheetData>
    <row r="1" spans="1:1" ht="26.25" x14ac:dyDescent="0.4">
      <c r="A1" s="71" t="s">
        <v>61</v>
      </c>
    </row>
    <row r="31" spans="1:1" x14ac:dyDescent="0.25">
      <c r="A31" t="s">
        <v>0</v>
      </c>
    </row>
    <row r="34" spans="1:5" ht="15.75" thickBot="1" x14ac:dyDescent="0.3"/>
    <row r="35" spans="1:5" ht="15.75" thickBot="1" x14ac:dyDescent="0.3">
      <c r="A35" s="1"/>
      <c r="B35" s="2" t="s">
        <v>1</v>
      </c>
      <c r="C35" s="2" t="s">
        <v>2</v>
      </c>
      <c r="D35" s="2" t="s">
        <v>3</v>
      </c>
      <c r="E35" s="2" t="s">
        <v>4</v>
      </c>
    </row>
    <row r="36" spans="1:5" ht="15.75" thickBot="1" x14ac:dyDescent="0.3">
      <c r="A36" s="3" t="s">
        <v>5</v>
      </c>
      <c r="B36" s="4">
        <v>0.01</v>
      </c>
      <c r="C36" s="4">
        <v>0</v>
      </c>
      <c r="D36" s="4">
        <v>8.0999999999999996E-3</v>
      </c>
      <c r="E36" s="5">
        <v>1.3899999999999999E-2</v>
      </c>
    </row>
    <row r="37" spans="1:5" ht="15.75" thickBot="1" x14ac:dyDescent="0.3">
      <c r="A37" s="3" t="s">
        <v>6</v>
      </c>
      <c r="B37" s="4">
        <v>0.12570000000000001</v>
      </c>
      <c r="C37" s="4">
        <v>0.16850000000000001</v>
      </c>
      <c r="D37" s="4">
        <v>8.8700000000000001E-2</v>
      </c>
      <c r="E37" s="5">
        <v>0.1285</v>
      </c>
    </row>
    <row r="38" spans="1:5" ht="15.75" thickBot="1" x14ac:dyDescent="0.3">
      <c r="A38" s="3" t="s">
        <v>7</v>
      </c>
      <c r="B38" s="4">
        <v>0.35730000000000001</v>
      </c>
      <c r="C38" s="4">
        <v>0.41570000000000001</v>
      </c>
      <c r="D38" s="6">
        <v>0.3548</v>
      </c>
      <c r="E38" s="4">
        <v>0.34029999999999999</v>
      </c>
    </row>
    <row r="39" spans="1:5" ht="15.75" thickBot="1" x14ac:dyDescent="0.3">
      <c r="A39" s="3" t="s">
        <v>8</v>
      </c>
      <c r="B39" s="4">
        <v>0.3473</v>
      </c>
      <c r="C39" s="4">
        <v>0.32579999999999998</v>
      </c>
      <c r="D39" s="4">
        <v>0.3629</v>
      </c>
      <c r="E39" s="4">
        <v>0.34720000000000001</v>
      </c>
    </row>
    <row r="40" spans="1:5" ht="15.75" thickBot="1" x14ac:dyDescent="0.3">
      <c r="A40" s="3" t="s">
        <v>9</v>
      </c>
      <c r="B40" s="4">
        <v>8.1799999999999998E-2</v>
      </c>
      <c r="C40" s="4">
        <v>4.4900000000000002E-2</v>
      </c>
      <c r="D40" s="4">
        <v>9.6799999999999997E-2</v>
      </c>
      <c r="E40" s="4">
        <v>8.6800000000000002E-2</v>
      </c>
    </row>
    <row r="41" spans="1:5" ht="15.75" thickBot="1" x14ac:dyDescent="0.3">
      <c r="A41" s="3" t="s">
        <v>10</v>
      </c>
      <c r="B41" s="4">
        <v>7.7799999999999994E-2</v>
      </c>
      <c r="C41" s="4">
        <v>4.4900000000000002E-2</v>
      </c>
      <c r="D41" s="4">
        <v>8.8700000000000001E-2</v>
      </c>
      <c r="E41" s="4">
        <v>8.3299999999999999E-2</v>
      </c>
    </row>
    <row r="42" spans="1:5" ht="15.75" thickBot="1" x14ac:dyDescent="0.3">
      <c r="A42" s="7"/>
      <c r="B42" s="8" t="s">
        <v>11</v>
      </c>
      <c r="C42" s="8"/>
      <c r="D42" s="8"/>
      <c r="E42" s="8"/>
    </row>
    <row r="43" spans="1:5" ht="15.75" thickBot="1" x14ac:dyDescent="0.3">
      <c r="A43" s="3" t="s">
        <v>12</v>
      </c>
      <c r="B43" s="4">
        <v>0.8528</v>
      </c>
      <c r="C43" s="4">
        <v>0.82350000000000001</v>
      </c>
      <c r="D43" s="4">
        <v>0.89380000000000004</v>
      </c>
      <c r="E43" s="4">
        <v>0.84470000000000001</v>
      </c>
    </row>
    <row r="44" spans="1:5" ht="15.75" thickBot="1" x14ac:dyDescent="0.3">
      <c r="A44" s="3" t="s">
        <v>13</v>
      </c>
      <c r="B44" s="8">
        <v>3.4</v>
      </c>
      <c r="C44" s="8">
        <v>3.26</v>
      </c>
      <c r="D44" s="8">
        <v>3.5</v>
      </c>
      <c r="E44" s="8">
        <v>3.4</v>
      </c>
    </row>
    <row r="46" spans="1:5" x14ac:dyDescent="0.25">
      <c r="B46" s="9">
        <f>SUM(B38:B40)</f>
        <v>0.78639999999999999</v>
      </c>
      <c r="C46" s="9">
        <f t="shared" ref="C46:E46" si="0">SUM(C38:C40)</f>
        <v>0.7864000000000001</v>
      </c>
      <c r="D46" s="9">
        <f t="shared" si="0"/>
        <v>0.8145</v>
      </c>
      <c r="E46" s="9">
        <f t="shared" si="0"/>
        <v>0.77429999999999999</v>
      </c>
    </row>
    <row r="49" spans="1:6" x14ac:dyDescent="0.25">
      <c r="A49" s="10" t="s">
        <v>14</v>
      </c>
      <c r="B49" s="10"/>
      <c r="C49" s="10"/>
      <c r="D49" s="10"/>
      <c r="E49" s="10"/>
      <c r="F49" s="10"/>
    </row>
    <row r="50" spans="1:6" ht="15.75" thickBot="1" x14ac:dyDescent="0.3"/>
    <row r="51" spans="1:6" x14ac:dyDescent="0.25">
      <c r="A51" s="11" t="s">
        <v>15</v>
      </c>
      <c r="B51" s="12" t="s">
        <v>16</v>
      </c>
      <c r="C51" s="13"/>
      <c r="D51" s="14" t="s">
        <v>16</v>
      </c>
      <c r="E51" s="12" t="s">
        <v>17</v>
      </c>
      <c r="F51" s="13"/>
    </row>
    <row r="52" spans="1:6" ht="15.75" thickBot="1" x14ac:dyDescent="0.3">
      <c r="A52" s="15"/>
      <c r="B52" s="16"/>
      <c r="C52" s="17"/>
      <c r="D52" s="18" t="s">
        <v>18</v>
      </c>
      <c r="E52" s="16"/>
      <c r="F52" s="17"/>
    </row>
    <row r="53" spans="1:6" ht="16.5" thickTop="1" thickBot="1" x14ac:dyDescent="0.3">
      <c r="A53" s="19"/>
      <c r="B53" s="20">
        <v>2017</v>
      </c>
      <c r="C53" s="20">
        <v>2018</v>
      </c>
      <c r="D53" s="20"/>
      <c r="E53" s="20">
        <v>2017</v>
      </c>
      <c r="F53" s="20">
        <v>2018</v>
      </c>
    </row>
    <row r="54" spans="1:6" ht="15.75" thickBot="1" x14ac:dyDescent="0.3">
      <c r="A54" s="21" t="s">
        <v>19</v>
      </c>
      <c r="B54" s="22">
        <v>8</v>
      </c>
      <c r="C54" s="22">
        <v>9</v>
      </c>
      <c r="D54" s="22">
        <v>13</v>
      </c>
      <c r="E54" s="23">
        <v>0.61499999999999999</v>
      </c>
      <c r="F54" s="23">
        <v>0.69199999999999995</v>
      </c>
    </row>
    <row r="55" spans="1:6" ht="26.25" thickBot="1" x14ac:dyDescent="0.3">
      <c r="A55" s="24" t="s">
        <v>20</v>
      </c>
      <c r="B55" s="25">
        <v>11</v>
      </c>
      <c r="C55" s="25">
        <v>11</v>
      </c>
      <c r="D55" s="25">
        <v>15</v>
      </c>
      <c r="E55" s="26">
        <v>0.73299999999999998</v>
      </c>
      <c r="F55" s="26">
        <v>0.73299999999999998</v>
      </c>
    </row>
    <row r="56" spans="1:6" ht="15.75" thickBot="1" x14ac:dyDescent="0.3">
      <c r="A56" s="27" t="s">
        <v>21</v>
      </c>
      <c r="B56" s="28">
        <v>19</v>
      </c>
      <c r="C56" s="28">
        <v>20</v>
      </c>
      <c r="D56" s="28">
        <v>28</v>
      </c>
      <c r="E56" s="29">
        <v>0.67900000000000005</v>
      </c>
      <c r="F56" s="29">
        <v>0.71399999999999997</v>
      </c>
    </row>
    <row r="57" spans="1:6" ht="15.75" thickBot="1" x14ac:dyDescent="0.3">
      <c r="A57" s="24" t="s">
        <v>22</v>
      </c>
      <c r="B57" s="25">
        <v>4.5</v>
      </c>
      <c r="C57" s="25">
        <v>6</v>
      </c>
      <c r="D57" s="25">
        <v>12</v>
      </c>
      <c r="E57" s="26">
        <v>0.375</v>
      </c>
      <c r="F57" s="30">
        <v>0.5</v>
      </c>
    </row>
    <row r="58" spans="1:6" ht="15.75" thickBot="1" x14ac:dyDescent="0.3">
      <c r="A58" s="24" t="s">
        <v>23</v>
      </c>
      <c r="B58" s="22">
        <v>5</v>
      </c>
      <c r="C58" s="22">
        <v>7.5</v>
      </c>
      <c r="D58" s="22">
        <v>14</v>
      </c>
      <c r="E58" s="23">
        <v>0.35699999999999998</v>
      </c>
      <c r="F58" s="23">
        <v>0.53600000000000003</v>
      </c>
    </row>
    <row r="59" spans="1:6" ht="15.75" thickBot="1" x14ac:dyDescent="0.3">
      <c r="A59" s="27" t="s">
        <v>24</v>
      </c>
      <c r="B59" s="28">
        <v>9.5</v>
      </c>
      <c r="C59" s="28">
        <v>13.5</v>
      </c>
      <c r="D59" s="28">
        <v>26</v>
      </c>
      <c r="E59" s="29">
        <v>0.36499999999999999</v>
      </c>
      <c r="F59" s="29">
        <v>0.51900000000000002</v>
      </c>
    </row>
    <row r="60" spans="1:6" ht="15.75" thickBot="1" x14ac:dyDescent="0.3">
      <c r="A60" s="24" t="s">
        <v>25</v>
      </c>
      <c r="B60" s="22">
        <v>4</v>
      </c>
      <c r="C60" s="22">
        <v>4</v>
      </c>
      <c r="D60" s="22">
        <v>6</v>
      </c>
      <c r="E60" s="23">
        <v>0.66700000000000004</v>
      </c>
      <c r="F60" s="23">
        <v>0.66700000000000004</v>
      </c>
    </row>
    <row r="61" spans="1:6" ht="15.75" thickBot="1" x14ac:dyDescent="0.3">
      <c r="A61" s="24" t="s">
        <v>26</v>
      </c>
      <c r="B61" s="25">
        <v>16</v>
      </c>
      <c r="C61" s="25">
        <v>17</v>
      </c>
      <c r="D61" s="25">
        <v>21</v>
      </c>
      <c r="E61" s="26">
        <v>0.76200000000000001</v>
      </c>
      <c r="F61" s="30">
        <v>0.81</v>
      </c>
    </row>
    <row r="62" spans="1:6" ht="15.75" thickBot="1" x14ac:dyDescent="0.3">
      <c r="A62" s="24" t="s">
        <v>27</v>
      </c>
      <c r="B62" s="22">
        <v>7</v>
      </c>
      <c r="C62" s="22">
        <v>7</v>
      </c>
      <c r="D62" s="22">
        <v>11</v>
      </c>
      <c r="E62" s="23">
        <v>0.63600000000000001</v>
      </c>
      <c r="F62" s="23">
        <v>0.63600000000000001</v>
      </c>
    </row>
    <row r="63" spans="1:6" ht="15.75" thickBot="1" x14ac:dyDescent="0.3">
      <c r="A63" s="24" t="s">
        <v>28</v>
      </c>
      <c r="B63" s="25">
        <v>3.5</v>
      </c>
      <c r="C63" s="25">
        <v>5.5</v>
      </c>
      <c r="D63" s="25">
        <v>10</v>
      </c>
      <c r="E63" s="30">
        <v>0.35</v>
      </c>
      <c r="F63" s="30">
        <v>0.55000000000000004</v>
      </c>
    </row>
    <row r="64" spans="1:6" ht="15.75" thickBot="1" x14ac:dyDescent="0.3">
      <c r="A64" s="24" t="s">
        <v>29</v>
      </c>
      <c r="B64" s="22">
        <v>0.5</v>
      </c>
      <c r="C64" s="22">
        <v>0.5</v>
      </c>
      <c r="D64" s="22">
        <v>6</v>
      </c>
      <c r="E64" s="23">
        <v>8.3000000000000004E-2</v>
      </c>
      <c r="F64" s="23">
        <v>8.3000000000000004E-2</v>
      </c>
    </row>
    <row r="65" spans="1:6" ht="15.75" thickBot="1" x14ac:dyDescent="0.3">
      <c r="A65" s="24" t="s">
        <v>30</v>
      </c>
      <c r="B65" s="25">
        <v>12</v>
      </c>
      <c r="C65" s="25">
        <v>15.5</v>
      </c>
      <c r="D65" s="25">
        <v>17</v>
      </c>
      <c r="E65" s="26">
        <v>0.70599999999999996</v>
      </c>
      <c r="F65" s="26">
        <v>0.91200000000000003</v>
      </c>
    </row>
    <row r="66" spans="1:6" ht="15.75" thickBot="1" x14ac:dyDescent="0.3">
      <c r="A66" s="24" t="s">
        <v>31</v>
      </c>
      <c r="B66" s="22">
        <v>1</v>
      </c>
      <c r="C66" s="22">
        <v>4.5</v>
      </c>
      <c r="D66" s="22">
        <v>15</v>
      </c>
      <c r="E66" s="23">
        <v>6.7000000000000004E-2</v>
      </c>
      <c r="F66" s="31">
        <v>0.3</v>
      </c>
    </row>
    <row r="67" spans="1:6" ht="15.75" thickBot="1" x14ac:dyDescent="0.3">
      <c r="A67" s="27" t="s">
        <v>32</v>
      </c>
      <c r="B67" s="28">
        <v>44</v>
      </c>
      <c r="C67" s="28">
        <v>54</v>
      </c>
      <c r="D67" s="28">
        <v>86</v>
      </c>
      <c r="E67" s="29">
        <v>0.51200000000000001</v>
      </c>
      <c r="F67" s="29">
        <v>0.628</v>
      </c>
    </row>
    <row r="68" spans="1:6" ht="15.75" thickBot="1" x14ac:dyDescent="0.3">
      <c r="A68" s="32" t="s">
        <v>33</v>
      </c>
      <c r="B68" s="33">
        <v>72.5</v>
      </c>
      <c r="C68" s="33">
        <v>87.5</v>
      </c>
      <c r="D68" s="33">
        <v>140</v>
      </c>
      <c r="E68" s="34">
        <v>0.51800000000000002</v>
      </c>
      <c r="F68" s="34">
        <v>0.625</v>
      </c>
    </row>
    <row r="70" spans="1:6" ht="15.75" thickBot="1" x14ac:dyDescent="0.3">
      <c r="A70" s="72" t="s">
        <v>34</v>
      </c>
      <c r="B70" s="72"/>
      <c r="C70" s="72"/>
      <c r="D70" s="72"/>
    </row>
    <row r="71" spans="1:6" x14ac:dyDescent="0.25">
      <c r="A71" s="35" t="s">
        <v>35</v>
      </c>
      <c r="B71" s="36" t="s">
        <v>17</v>
      </c>
      <c r="C71" s="37" t="s">
        <v>36</v>
      </c>
      <c r="D71" s="37" t="s">
        <v>37</v>
      </c>
    </row>
    <row r="72" spans="1:6" ht="15.75" thickBot="1" x14ac:dyDescent="0.3">
      <c r="A72" s="38"/>
      <c r="B72" s="39" t="s">
        <v>38</v>
      </c>
      <c r="C72" s="40"/>
      <c r="D72" s="40"/>
    </row>
    <row r="73" spans="1:6" ht="15.75" thickBot="1" x14ac:dyDescent="0.3">
      <c r="A73" s="41" t="s">
        <v>39</v>
      </c>
      <c r="B73" s="42">
        <v>69.2</v>
      </c>
      <c r="C73" s="39">
        <v>60.2</v>
      </c>
      <c r="D73" s="39">
        <v>9</v>
      </c>
    </row>
    <row r="74" spans="1:6" ht="15.75" thickBot="1" x14ac:dyDescent="0.3">
      <c r="A74" s="41" t="s">
        <v>40</v>
      </c>
      <c r="B74" s="42">
        <v>73.3</v>
      </c>
      <c r="C74" s="39">
        <v>61</v>
      </c>
      <c r="D74" s="39">
        <v>12.3</v>
      </c>
    </row>
    <row r="75" spans="1:6" ht="15.75" thickBot="1" x14ac:dyDescent="0.3">
      <c r="A75" s="41" t="s">
        <v>22</v>
      </c>
      <c r="B75" s="39">
        <v>50</v>
      </c>
      <c r="C75" s="39">
        <v>44</v>
      </c>
      <c r="D75" s="39">
        <v>6</v>
      </c>
    </row>
    <row r="76" spans="1:6" ht="15.75" thickBot="1" x14ac:dyDescent="0.3">
      <c r="A76" s="41" t="s">
        <v>41</v>
      </c>
      <c r="B76" s="39">
        <v>53.6</v>
      </c>
      <c r="C76" s="39">
        <v>48</v>
      </c>
      <c r="D76" s="39" t="s">
        <v>42</v>
      </c>
    </row>
    <row r="77" spans="1:6" ht="15.75" thickBot="1" x14ac:dyDescent="0.3">
      <c r="A77" s="41" t="s">
        <v>43</v>
      </c>
      <c r="B77" s="39">
        <v>66.7</v>
      </c>
      <c r="C77" s="39">
        <v>58</v>
      </c>
      <c r="D77" s="39">
        <v>8.6999999999999993</v>
      </c>
    </row>
    <row r="78" spans="1:6" ht="15.75" thickBot="1" x14ac:dyDescent="0.3">
      <c r="A78" s="41" t="s">
        <v>26</v>
      </c>
      <c r="B78" s="39">
        <v>81</v>
      </c>
      <c r="C78" s="39">
        <v>51</v>
      </c>
      <c r="D78" s="39">
        <v>30</v>
      </c>
    </row>
    <row r="79" spans="1:6" ht="15.75" thickBot="1" x14ac:dyDescent="0.3">
      <c r="A79" s="41" t="s">
        <v>27</v>
      </c>
      <c r="B79" s="39">
        <v>63.6</v>
      </c>
      <c r="C79" s="39">
        <v>55.5</v>
      </c>
      <c r="D79" s="39">
        <v>8.1</v>
      </c>
    </row>
    <row r="80" spans="1:6" ht="15.75" thickBot="1" x14ac:dyDescent="0.3">
      <c r="A80" s="41" t="s">
        <v>28</v>
      </c>
      <c r="B80" s="39">
        <v>55</v>
      </c>
      <c r="C80" s="39">
        <v>50</v>
      </c>
      <c r="D80" s="39">
        <v>5</v>
      </c>
    </row>
    <row r="81" spans="1:4" ht="15.75" thickBot="1" x14ac:dyDescent="0.3">
      <c r="A81" s="41" t="s">
        <v>29</v>
      </c>
      <c r="B81" s="39">
        <v>8.3000000000000007</v>
      </c>
      <c r="C81" s="39">
        <v>49.4</v>
      </c>
      <c r="D81" s="43">
        <v>-41.1</v>
      </c>
    </row>
    <row r="82" spans="1:4" ht="15.75" thickBot="1" x14ac:dyDescent="0.3">
      <c r="A82" s="41" t="s">
        <v>30</v>
      </c>
      <c r="B82" s="39">
        <v>91.2</v>
      </c>
      <c r="C82" s="39">
        <v>50.5</v>
      </c>
      <c r="D82" s="39">
        <v>40.700000000000003</v>
      </c>
    </row>
    <row r="83" spans="1:4" ht="15.75" thickBot="1" x14ac:dyDescent="0.3">
      <c r="A83" s="41" t="s">
        <v>44</v>
      </c>
      <c r="B83" s="39">
        <v>30</v>
      </c>
      <c r="C83" s="39">
        <v>41.5</v>
      </c>
      <c r="D83" s="43">
        <v>-11.5</v>
      </c>
    </row>
    <row r="158" spans="1:6" x14ac:dyDescent="0.25">
      <c r="A158" s="10" t="s">
        <v>45</v>
      </c>
      <c r="B158" s="10"/>
      <c r="C158" s="10"/>
      <c r="D158" s="10"/>
      <c r="E158" s="10"/>
      <c r="F158" s="10"/>
    </row>
    <row r="161" spans="1:6" ht="15.75" thickBot="1" x14ac:dyDescent="0.3"/>
    <row r="162" spans="1:6" ht="26.25" thickBot="1" x14ac:dyDescent="0.3">
      <c r="A162" s="44" t="s">
        <v>15</v>
      </c>
      <c r="B162" s="45" t="s">
        <v>46</v>
      </c>
      <c r="C162" s="46" t="s">
        <v>47</v>
      </c>
      <c r="D162" s="46"/>
      <c r="E162" s="46" t="s">
        <v>17</v>
      </c>
      <c r="F162" s="47"/>
    </row>
    <row r="163" spans="1:6" ht="15.75" thickBot="1" x14ac:dyDescent="0.3">
      <c r="A163" s="48"/>
      <c r="B163" s="49" t="s">
        <v>48</v>
      </c>
      <c r="C163" s="50">
        <v>2017</v>
      </c>
      <c r="D163" s="50">
        <v>2018</v>
      </c>
      <c r="E163" s="50">
        <v>2017</v>
      </c>
      <c r="F163" s="51">
        <v>2018</v>
      </c>
    </row>
    <row r="164" spans="1:6" ht="15.75" thickBot="1" x14ac:dyDescent="0.3">
      <c r="A164" s="52" t="s">
        <v>49</v>
      </c>
      <c r="B164" s="53">
        <v>1500</v>
      </c>
      <c r="C164" s="53">
        <v>567</v>
      </c>
      <c r="D164" s="53">
        <v>650</v>
      </c>
      <c r="E164" s="54">
        <v>0.378</v>
      </c>
      <c r="F164" s="55">
        <v>0.43330000000000002</v>
      </c>
    </row>
    <row r="165" spans="1:6" ht="15.75" thickBot="1" x14ac:dyDescent="0.3">
      <c r="A165" s="48" t="s">
        <v>50</v>
      </c>
      <c r="B165" s="49">
        <v>2100</v>
      </c>
      <c r="C165" s="49">
        <v>1060</v>
      </c>
      <c r="D165" s="49">
        <v>1125</v>
      </c>
      <c r="E165" s="56">
        <v>0.50470000000000004</v>
      </c>
      <c r="F165" s="57">
        <v>0.53569999999999995</v>
      </c>
    </row>
    <row r="166" spans="1:6" ht="15.75" thickBot="1" x14ac:dyDescent="0.3">
      <c r="A166" s="52" t="s">
        <v>29</v>
      </c>
      <c r="B166" s="53">
        <v>1800</v>
      </c>
      <c r="C166" s="53">
        <v>675</v>
      </c>
      <c r="D166" s="53">
        <v>825</v>
      </c>
      <c r="E166" s="54">
        <v>0.375</v>
      </c>
      <c r="F166" s="55">
        <v>0.45829999999999999</v>
      </c>
    </row>
    <row r="167" spans="1:6" ht="15.75" thickBot="1" x14ac:dyDescent="0.3">
      <c r="A167" s="48" t="s">
        <v>27</v>
      </c>
      <c r="B167" s="49">
        <v>1000</v>
      </c>
      <c r="C167" s="49">
        <v>520</v>
      </c>
      <c r="D167" s="49">
        <v>550</v>
      </c>
      <c r="E167" s="58">
        <v>0.52</v>
      </c>
      <c r="F167" s="57">
        <v>0.55000000000000004</v>
      </c>
    </row>
    <row r="168" spans="1:6" ht="15.75" thickBot="1" x14ac:dyDescent="0.3">
      <c r="A168" s="52" t="s">
        <v>51</v>
      </c>
      <c r="B168" s="53">
        <v>1800</v>
      </c>
      <c r="C168" s="53">
        <v>1012</v>
      </c>
      <c r="D168" s="53">
        <v>1075</v>
      </c>
      <c r="E168" s="54">
        <v>0.56220000000000003</v>
      </c>
      <c r="F168" s="55">
        <v>0.59719999999999995</v>
      </c>
    </row>
    <row r="169" spans="1:6" ht="15.75" thickBot="1" x14ac:dyDescent="0.3">
      <c r="A169" s="48" t="s">
        <v>52</v>
      </c>
      <c r="B169" s="49">
        <v>1800</v>
      </c>
      <c r="C169" s="49">
        <v>809</v>
      </c>
      <c r="D169" s="49">
        <v>1350</v>
      </c>
      <c r="E169" s="56">
        <v>0.44940000000000002</v>
      </c>
      <c r="F169" s="59">
        <v>0.75</v>
      </c>
    </row>
    <row r="170" spans="1:6" ht="15.75" thickBot="1" x14ac:dyDescent="0.3">
      <c r="A170" s="60" t="s">
        <v>53</v>
      </c>
      <c r="B170" s="61">
        <v>10000</v>
      </c>
      <c r="C170" s="61">
        <v>4643</v>
      </c>
      <c r="D170" s="61">
        <v>5575</v>
      </c>
      <c r="E170" s="62">
        <v>0.46429999999999999</v>
      </c>
      <c r="F170" s="63">
        <v>0.5575</v>
      </c>
    </row>
    <row r="176" spans="1:6" x14ac:dyDescent="0.25">
      <c r="D176" t="s">
        <v>54</v>
      </c>
    </row>
    <row r="177" spans="4:11" x14ac:dyDescent="0.25">
      <c r="D177" t="s">
        <v>55</v>
      </c>
    </row>
    <row r="178" spans="4:11" ht="31.5" customHeight="1" x14ac:dyDescent="0.25">
      <c r="G178" s="64" t="s">
        <v>38</v>
      </c>
      <c r="H178" s="64" t="s">
        <v>56</v>
      </c>
      <c r="I178" s="65" t="s">
        <v>57</v>
      </c>
      <c r="J178" s="64" t="s">
        <v>58</v>
      </c>
      <c r="K178" s="65" t="s">
        <v>59</v>
      </c>
    </row>
    <row r="179" spans="4:11" ht="15.75" thickBot="1" x14ac:dyDescent="0.3">
      <c r="D179">
        <v>1</v>
      </c>
      <c r="E179" s="66" t="s">
        <v>19</v>
      </c>
      <c r="F179" s="67"/>
      <c r="G179" s="23">
        <v>0.69199999999999995</v>
      </c>
      <c r="H179" s="68">
        <v>0.51</v>
      </c>
      <c r="I179" s="68" t="str">
        <f>IF(G179&gt;=H179,"SI","NO")</f>
        <v>SI</v>
      </c>
      <c r="J179" s="68">
        <v>0.6</v>
      </c>
      <c r="K179" s="68" t="str">
        <f>IF(G179&gt;=J179,"SI","NO")</f>
        <v>SI</v>
      </c>
    </row>
    <row r="180" spans="4:11" ht="15.75" thickBot="1" x14ac:dyDescent="0.3">
      <c r="D180">
        <v>2</v>
      </c>
      <c r="E180" s="66" t="s">
        <v>20</v>
      </c>
      <c r="F180" s="67"/>
      <c r="G180" s="26">
        <v>0.73299999999999998</v>
      </c>
      <c r="H180" s="68">
        <v>0.51</v>
      </c>
      <c r="I180" s="68" t="str">
        <f t="shared" ref="I180:I189" si="1">IF(G180&gt;=H180,"SI","NO")</f>
        <v>SI</v>
      </c>
      <c r="J180" s="68">
        <v>0.61</v>
      </c>
      <c r="K180" s="68" t="str">
        <f t="shared" ref="K180:K189" si="2">IF(G180&gt;=J180,"SI","NO")</f>
        <v>SI</v>
      </c>
    </row>
    <row r="181" spans="4:11" ht="15.75" thickBot="1" x14ac:dyDescent="0.3">
      <c r="D181">
        <v>3</v>
      </c>
      <c r="E181" s="66" t="s">
        <v>22</v>
      </c>
      <c r="F181" s="67"/>
      <c r="G181" s="30">
        <v>0.5</v>
      </c>
      <c r="H181" s="68">
        <v>0.51</v>
      </c>
      <c r="I181" s="68" t="str">
        <f t="shared" si="1"/>
        <v>NO</v>
      </c>
      <c r="J181" s="68">
        <v>0.43</v>
      </c>
      <c r="K181" s="68" t="str">
        <f t="shared" si="2"/>
        <v>SI</v>
      </c>
    </row>
    <row r="182" spans="4:11" ht="15.75" thickBot="1" x14ac:dyDescent="0.3">
      <c r="D182">
        <v>4</v>
      </c>
      <c r="E182" s="66" t="s">
        <v>23</v>
      </c>
      <c r="F182" s="67"/>
      <c r="G182" s="23">
        <v>0.53600000000000003</v>
      </c>
      <c r="H182" s="68">
        <v>0.51</v>
      </c>
      <c r="I182" s="68" t="str">
        <f t="shared" si="1"/>
        <v>SI</v>
      </c>
      <c r="J182" s="68">
        <v>0.48</v>
      </c>
      <c r="K182" s="68" t="str">
        <f t="shared" si="2"/>
        <v>SI</v>
      </c>
    </row>
    <row r="183" spans="4:11" ht="15.75" thickBot="1" x14ac:dyDescent="0.3">
      <c r="D183">
        <v>5</v>
      </c>
      <c r="E183" s="66" t="s">
        <v>25</v>
      </c>
      <c r="F183" s="67"/>
      <c r="G183" s="23">
        <v>0.66700000000000004</v>
      </c>
      <c r="H183" s="68">
        <v>0.51</v>
      </c>
      <c r="I183" s="68" t="str">
        <f t="shared" si="1"/>
        <v>SI</v>
      </c>
      <c r="J183" s="68">
        <v>0.57999999999999996</v>
      </c>
      <c r="K183" s="68" t="str">
        <f t="shared" si="2"/>
        <v>SI</v>
      </c>
    </row>
    <row r="184" spans="4:11" ht="15.75" thickBot="1" x14ac:dyDescent="0.3">
      <c r="D184">
        <v>6</v>
      </c>
      <c r="E184" s="66" t="s">
        <v>26</v>
      </c>
      <c r="F184" s="67"/>
      <c r="G184" s="30">
        <v>0.81</v>
      </c>
      <c r="H184" s="68">
        <v>0.51</v>
      </c>
      <c r="I184" s="68" t="str">
        <f t="shared" si="1"/>
        <v>SI</v>
      </c>
      <c r="J184" s="68">
        <v>0.51</v>
      </c>
      <c r="K184" s="68" t="str">
        <f t="shared" si="2"/>
        <v>SI</v>
      </c>
    </row>
    <row r="185" spans="4:11" ht="15.75" thickBot="1" x14ac:dyDescent="0.3">
      <c r="D185">
        <v>7</v>
      </c>
      <c r="E185" s="66" t="s">
        <v>27</v>
      </c>
      <c r="F185" s="67"/>
      <c r="G185" s="23">
        <v>0.63600000000000001</v>
      </c>
      <c r="H185" s="68">
        <v>0.51</v>
      </c>
      <c r="I185" s="68" t="str">
        <f t="shared" si="1"/>
        <v>SI</v>
      </c>
      <c r="J185" s="68">
        <v>0.55000000000000004</v>
      </c>
      <c r="K185" s="68" t="str">
        <f t="shared" si="2"/>
        <v>SI</v>
      </c>
    </row>
    <row r="186" spans="4:11" ht="15.75" thickBot="1" x14ac:dyDescent="0.3">
      <c r="D186">
        <v>8</v>
      </c>
      <c r="E186" s="66" t="s">
        <v>28</v>
      </c>
      <c r="F186" s="67"/>
      <c r="G186" s="30">
        <v>0.55000000000000004</v>
      </c>
      <c r="H186" s="68">
        <v>0.51</v>
      </c>
      <c r="I186" s="68" t="str">
        <f t="shared" si="1"/>
        <v>SI</v>
      </c>
      <c r="J186" s="68">
        <v>0.49</v>
      </c>
      <c r="K186" s="68" t="str">
        <f t="shared" si="2"/>
        <v>SI</v>
      </c>
    </row>
    <row r="187" spans="4:11" ht="15.75" thickBot="1" x14ac:dyDescent="0.3">
      <c r="D187">
        <v>9</v>
      </c>
      <c r="E187" s="66" t="s">
        <v>29</v>
      </c>
      <c r="F187" s="67"/>
      <c r="G187" s="23">
        <v>8.3000000000000004E-2</v>
      </c>
      <c r="H187" s="68">
        <v>0.51</v>
      </c>
      <c r="I187" s="68" t="str">
        <f t="shared" si="1"/>
        <v>NO</v>
      </c>
      <c r="J187" s="68">
        <v>0.48</v>
      </c>
      <c r="K187" s="68" t="str">
        <f t="shared" si="2"/>
        <v>NO</v>
      </c>
    </row>
    <row r="188" spans="4:11" ht="15.75" thickBot="1" x14ac:dyDescent="0.3">
      <c r="D188">
        <v>10</v>
      </c>
      <c r="E188" s="66" t="s">
        <v>30</v>
      </c>
      <c r="F188" s="67"/>
      <c r="G188" s="26">
        <v>0.91200000000000003</v>
      </c>
      <c r="H188" s="68">
        <v>0.51</v>
      </c>
      <c r="I188" s="68" t="str">
        <f t="shared" si="1"/>
        <v>SI</v>
      </c>
      <c r="J188" s="68">
        <v>0.51</v>
      </c>
      <c r="K188" s="68" t="str">
        <f t="shared" si="2"/>
        <v>SI</v>
      </c>
    </row>
    <row r="189" spans="4:11" ht="15.75" thickBot="1" x14ac:dyDescent="0.3">
      <c r="D189">
        <v>11</v>
      </c>
      <c r="E189" s="66" t="s">
        <v>31</v>
      </c>
      <c r="F189" s="67"/>
      <c r="G189" s="31">
        <v>0.3</v>
      </c>
      <c r="H189" s="68">
        <v>0.51</v>
      </c>
      <c r="I189" s="68" t="str">
        <f t="shared" si="1"/>
        <v>NO</v>
      </c>
      <c r="J189" s="68">
        <v>0.41</v>
      </c>
      <c r="K189" s="68" t="str">
        <f t="shared" si="2"/>
        <v>NO</v>
      </c>
    </row>
    <row r="194" spans="3:3" x14ac:dyDescent="0.25">
      <c r="C194" s="69" t="s">
        <v>60</v>
      </c>
    </row>
    <row r="218" spans="1:1" x14ac:dyDescent="0.25">
      <c r="A218" s="70"/>
    </row>
  </sheetData>
  <mergeCells count="22">
    <mergeCell ref="E188:F188"/>
    <mergeCell ref="E189:F189"/>
    <mergeCell ref="A70:D70"/>
    <mergeCell ref="E182:F182"/>
    <mergeCell ref="E183:F183"/>
    <mergeCell ref="E184:F184"/>
    <mergeCell ref="E185:F185"/>
    <mergeCell ref="E186:F186"/>
    <mergeCell ref="E187:F187"/>
    <mergeCell ref="A158:F158"/>
    <mergeCell ref="C162:D162"/>
    <mergeCell ref="E162:F162"/>
    <mergeCell ref="E179:F179"/>
    <mergeCell ref="E180:F180"/>
    <mergeCell ref="E181:F181"/>
    <mergeCell ref="A49:F49"/>
    <mergeCell ref="A51:A52"/>
    <mergeCell ref="B51:C52"/>
    <mergeCell ref="E51:F52"/>
    <mergeCell ref="A71:A72"/>
    <mergeCell ref="C71:C72"/>
    <mergeCell ref="D71:D72"/>
  </mergeCells>
  <conditionalFormatting sqref="I179:I189">
    <cfRule type="cellIs" dxfId="1" priority="2" operator="equal">
      <formula>"NO"</formula>
    </cfRule>
  </conditionalFormatting>
  <conditionalFormatting sqref="K179:K189">
    <cfRule type="cellIs" dxfId="0" priority="1" operator="equal">
      <formula>"NO"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2020-01-12T08:21:28Z</dcterms:created>
  <dcterms:modified xsi:type="dcterms:W3CDTF">2020-01-12T09:07:47Z</dcterms:modified>
</cp:coreProperties>
</file>