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stadisticas\ENCUESTAS\Encuestas 2021\DOCTORADO\Resultados\Resultados por PD 20_21\"/>
    </mc:Choice>
  </mc:AlternateContent>
  <bookViews>
    <workbookView xWindow="0" yWindow="0" windowWidth="28680" windowHeight="12270" activeTab="3"/>
  </bookViews>
  <sheets>
    <sheet name="Docto Matemáticas" sheetId="1" r:id="rId1"/>
    <sheet name="Tutor Matemáticas" sheetId="2" r:id="rId2"/>
    <sheet name="Egresados Matemáticas" sheetId="4" r:id="rId3"/>
    <sheet name="Personal Académico" sheetId="7" r:id="rId4"/>
    <sheet name="PAS " sheetId="8" r:id="rId5"/>
  </sheets>
  <definedNames>
    <definedName name="_xlnm.Print_Area" localSheetId="4">'PAS '!$A$1:$AL$49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2" l="1"/>
  <c r="AL49" i="8" l="1"/>
  <c r="AK49" i="8"/>
  <c r="AJ49" i="8"/>
  <c r="AI49" i="8"/>
  <c r="AA49" i="8"/>
  <c r="AH49" i="8" s="1"/>
  <c r="Z49" i="8"/>
  <c r="Y49" i="8"/>
  <c r="X49" i="8"/>
  <c r="AB49" i="8" s="1"/>
  <c r="W49" i="8"/>
  <c r="AD49" i="8" s="1"/>
  <c r="V49" i="8"/>
  <c r="AL40" i="8"/>
  <c r="AK40" i="8"/>
  <c r="AJ40" i="8"/>
  <c r="AI40" i="8"/>
  <c r="AA40" i="8"/>
  <c r="Z40" i="8"/>
  <c r="Y40" i="8"/>
  <c r="AF40" i="8" s="1"/>
  <c r="X40" i="8"/>
  <c r="W40" i="8"/>
  <c r="V40" i="8"/>
  <c r="AB40" i="8" s="1"/>
  <c r="AL39" i="8"/>
  <c r="AK39" i="8"/>
  <c r="AJ39" i="8"/>
  <c r="AI39" i="8"/>
  <c r="AA39" i="8"/>
  <c r="Z39" i="8"/>
  <c r="Y39" i="8"/>
  <c r="X39" i="8"/>
  <c r="W39" i="8"/>
  <c r="V39" i="8"/>
  <c r="AB39" i="8" s="1"/>
  <c r="AL30" i="8"/>
  <c r="AK30" i="8"/>
  <c r="AJ30" i="8"/>
  <c r="AI30" i="8"/>
  <c r="AA30" i="8"/>
  <c r="Z30" i="8"/>
  <c r="Y30" i="8"/>
  <c r="X30" i="8"/>
  <c r="W30" i="8"/>
  <c r="V30" i="8"/>
  <c r="AL29" i="8"/>
  <c r="AK29" i="8"/>
  <c r="AJ29" i="8"/>
  <c r="AI29" i="8"/>
  <c r="AB29" i="8"/>
  <c r="AG29" i="8" s="1"/>
  <c r="AA29" i="8"/>
  <c r="AH29" i="8" s="1"/>
  <c r="Z29" i="8"/>
  <c r="Y29" i="8"/>
  <c r="X29" i="8"/>
  <c r="AE29" i="8" s="1"/>
  <c r="W29" i="8"/>
  <c r="AD29" i="8" s="1"/>
  <c r="V29" i="8"/>
  <c r="AL28" i="8"/>
  <c r="AK28" i="8"/>
  <c r="AJ28" i="8"/>
  <c r="AI28" i="8"/>
  <c r="AA28" i="8"/>
  <c r="Z28" i="8"/>
  <c r="Y28" i="8"/>
  <c r="X28" i="8"/>
  <c r="W28" i="8"/>
  <c r="V28" i="8"/>
  <c r="AL27" i="8"/>
  <c r="AK27" i="8"/>
  <c r="AJ27" i="8"/>
  <c r="AI27" i="8"/>
  <c r="AA27" i="8"/>
  <c r="Z27" i="8"/>
  <c r="Y27" i="8"/>
  <c r="AF27" i="8" s="1"/>
  <c r="X27" i="8"/>
  <c r="W27" i="8"/>
  <c r="V27" i="8"/>
  <c r="AB27" i="8" s="1"/>
  <c r="AL26" i="8"/>
  <c r="AK26" i="8"/>
  <c r="AJ26" i="8"/>
  <c r="AI26" i="8"/>
  <c r="AA26" i="8"/>
  <c r="Z26" i="8"/>
  <c r="Y26" i="8"/>
  <c r="X26" i="8"/>
  <c r="W26" i="8"/>
  <c r="V26" i="8"/>
  <c r="AC26" i="8" l="1"/>
  <c r="AG40" i="8"/>
  <c r="AH40" i="8"/>
  <c r="AD40" i="8"/>
  <c r="AC40" i="8"/>
  <c r="AH27" i="8"/>
  <c r="AE27" i="8"/>
  <c r="AD27" i="8"/>
  <c r="AG27" i="8"/>
  <c r="AD30" i="8"/>
  <c r="AF39" i="8"/>
  <c r="AD26" i="8"/>
  <c r="AH26" i="8"/>
  <c r="AG49" i="8"/>
  <c r="AC49" i="8"/>
  <c r="AF49" i="8"/>
  <c r="AH39" i="8"/>
  <c r="AE39" i="8"/>
  <c r="AD39" i="8"/>
  <c r="AG39" i="8"/>
  <c r="AE40" i="8"/>
  <c r="AC27" i="8"/>
  <c r="AB28" i="8"/>
  <c r="AC39" i="8"/>
  <c r="AE49" i="8"/>
  <c r="AB30" i="8"/>
  <c r="AF29" i="8"/>
  <c r="AB26" i="8"/>
  <c r="AC29" i="8"/>
  <c r="P15" i="1"/>
  <c r="AH28" i="8" l="1"/>
  <c r="AD28" i="8"/>
  <c r="AG28" i="8"/>
  <c r="AC28" i="8"/>
  <c r="AF30" i="8"/>
  <c r="AE30" i="8"/>
  <c r="AE28" i="8"/>
  <c r="AG30" i="8"/>
  <c r="AE26" i="8"/>
  <c r="AF26" i="8"/>
  <c r="AF28" i="8"/>
  <c r="AC30" i="8"/>
  <c r="AH30" i="8"/>
  <c r="AG26" i="8"/>
</calcChain>
</file>

<file path=xl/sharedStrings.xml><?xml version="1.0" encoding="utf-8"?>
<sst xmlns="http://schemas.openxmlformats.org/spreadsheetml/2006/main" count="162" uniqueCount="84">
  <si>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</si>
  <si>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</si>
  <si>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RESULTADOS DE LA ENCUESTA DE  SATISFACCIÓN DE LOS DOCTORANDOS</t>
  </si>
  <si>
    <t>Programa de Doctorado en Matemáticas</t>
  </si>
  <si>
    <t>El informe de este programa no se ha podido realizar al  no llegar al tamaño mínimo necesario para obtener la representatividad elegida y/o garantizar la confidencialidad</t>
  </si>
  <si>
    <t>FICHA TÉCNICA ENCUESTA</t>
  </si>
  <si>
    <t xml:space="preserve">POBLACIÓN ESTUDIO: Alumnos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</si>
  <si>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</si>
  <si>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</si>
  <si>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Alumnos del programa localizables por email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</si>
  <si>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</si>
  <si>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</si>
  <si>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</si>
  <si>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RESULTADOS DE LA ENCUESTA DE  SATISFACCIÓN DE LOS TUTORES Y DIRECTORES</t>
  </si>
  <si>
    <t>POBLACIÓN ESTUDIO: Tutores y Directores del</t>
  </si>
  <si>
    <r>
      <t>Tipo de muestreo</t>
    </r>
    <r>
      <rPr>
        <b/>
        <sz val="11"/>
        <color rgb="FF000000"/>
        <rFont val="Calibri"/>
        <family val="2"/>
        <scheme val="minor"/>
      </rPr>
      <t>: Tutores y Directores del programa localizables por email</t>
    </r>
  </si>
  <si>
    <t>RESULTADOS DE LA ENCUESTA DE SATISFACCIÓN DEL PERSONAL ACADÉMICO</t>
  </si>
  <si>
    <t xml:space="preserve">POBLACIÓN ESTUDIO: Personal academico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</si>
  <si>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</si>
  <si>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t>RESULTADOS DE LA ENCUESTA DE SATISFACCIÓN DE LOS EGRESADOS</t>
  </si>
  <si>
    <t xml:space="preserve">POBLACIÓN ESTUDIO: Egresados del </t>
  </si>
  <si>
    <t>Programa de Doctorado Matemáticas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</si>
  <si>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localizables por email</t>
    </r>
  </si>
  <si>
    <t xml:space="preserve">Porcentaje de encuestas recogidas sobre estudiantes localizables (con email): </t>
  </si>
  <si>
    <t xml:space="preserve">Porcentaje de encuestas recogidas sobre tutores y directores localizables (con e-mail): </t>
  </si>
  <si>
    <t xml:space="preserve">Porcentaje de encuestas recogidas sobre personal académico localizable (con e-mail): 
</t>
  </si>
  <si>
    <t xml:space="preserve">Porcentaje de encuestas recogidas sobre egresados localizables (con e-mail): 
</t>
  </si>
  <si>
    <t xml:space="preserve">0 / 0 </t>
  </si>
  <si>
    <t>Fecha recogida:  Junio 2021</t>
  </si>
  <si>
    <t>2 / 10 =</t>
  </si>
  <si>
    <t>El informe de este programa no se ha podido realizar al no proporcionarse datos sobre el PA</t>
  </si>
  <si>
    <t xml:space="preserve">Fecha recogida:  </t>
  </si>
  <si>
    <t xml:space="preserve"> /  =</t>
  </si>
  <si>
    <t>NS/NC</t>
  </si>
  <si>
    <t>Total</t>
  </si>
  <si>
    <t>[La información facilitada para realizar la gestión administrativa del programa de doctorado (plazos de admisión y matrícula, duración, ...)] Valore teniendo en cuenta que "1" significa "totalmente insatisfecho" y "5" "totalmente satisfecho". Si el en</t>
  </si>
  <si>
    <t>[Los recursos de equipamiento, materiales y tecnológicos disponibles para el desempeño de las funciones del programa de doctorado] Valore teniendo en cuenta que "1" significa "totalmente insatisfecho" y "5" "totalmente satisfecho". Si el enunciado no pro</t>
  </si>
  <si>
    <t>[La coordinación y organización proporcionada para gestionar las actividades del programa de doctorado (sobre desarrollo de los programas, instrucciones de la dirección del centro y/o coordinadores programa, tutores…)] Valore teniendo en cuenta que "1</t>
  </si>
  <si>
    <t>[La organización y distribución de la documentación para realizar la gestión administrativa del programa de doctorado ] Valore teniendo en cuenta que "1" significa "totalmente insatisfecho" y "5" "totalmente satisfecho". Si el enunciado no procede o no</t>
  </si>
  <si>
    <t>[La adecuación de los canales, medios y prácticas de comunicación entre las personas que trabajan en el programa de doctorado (sobre desarrollo de los programas, instrucciones de la dirección del centro y/o coordinadores programa,…] Valore teniendo e</t>
  </si>
  <si>
    <t>[La utilidad de la página web para realizar la actividad que desarrolla en el programa de doctorado ] Valore teniendo en cuenta que "1" significa "totalmente insatisfecho" y "5" "totalmente satisfecho". Si el enunciado no procede o no tiene suficiente inf</t>
  </si>
  <si>
    <t>[La comunicación y difusión de la normativa y demás documentación asociada al programa de doctorado (sistema de garantía de calidad, procedimientos…)] Valore teniendo en cuenta que "1" significa "totalmente insatisfecho" y "5" "totalmente satisfecho</t>
  </si>
  <si>
    <t>RESULTADOS DE LA ENCUESTA DE  SATISFACCIÓN DE PERSONAL DE ADMINISTRACIÓN Y SERVICIOS ASOCIADO A LOS PROGRAMAS DE DOCTORADO</t>
  </si>
  <si>
    <t>[Grado de Satisfacción Global con el Programa del doctorado] Valore teniendo en cuenta que "1" significa "totalmente insatisfecho" y "5" "totalmente satisfecho". Si el enunciado no procede o no tiene suficiente información, marque la opción NS/NC</t>
  </si>
  <si>
    <t>Curso 2020-2021</t>
  </si>
  <si>
    <t>Tabla de frecuencia</t>
  </si>
  <si>
    <t>Indique su opinión o sugerencia en relación a las cuestiones planteadas en este apartado</t>
  </si>
  <si>
    <t>Frecuencia</t>
  </si>
  <si>
    <t>Porcentaje</t>
  </si>
  <si>
    <t>Porcentaje válido</t>
  </si>
  <si>
    <t>Porcentaje acumulado</t>
  </si>
  <si>
    <t>Válido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</si>
  <si>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</si>
  <si>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</si>
  <si>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</si>
  <si>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MEDIDAS ESTADÍSTICAS</t>
  </si>
  <si>
    <t>1. Valora de 1 a 5 los siguientes criterios:</t>
  </si>
  <si>
    <t>ns/nc</t>
  </si>
  <si>
    <t>TOTAL</t>
  </si>
  <si>
    <t>Media</t>
  </si>
  <si>
    <t>Desv. Típica</t>
  </si>
  <si>
    <t>Mediana</t>
  </si>
  <si>
    <t>Moda</t>
  </si>
  <si>
    <t>1.1</t>
  </si>
  <si>
    <t>La información facilitada para realizar la gestión administrativa del programa de doctorado (plazos de admisión y matrícula, duración, ...)' :</t>
  </si>
  <si>
    <t>1.2</t>
  </si>
  <si>
    <t>Los recursos de equipamiento, materiales y tecnológicos disponibles para el desempeño de las funciones del programa de doctorado' :</t>
  </si>
  <si>
    <t>1.3</t>
  </si>
  <si>
    <t>La coordinación y organización proporcionada para gestionar las actividades del programa de doctorado (sobre desarrollo de los programas, instrucciones de la dirección del centro y/o coordinadores programa, tutores…' :</t>
  </si>
  <si>
    <t>1.4</t>
  </si>
  <si>
    <t>La organización y distribución de la documentación para realizar la gestión administrativa del programa de doctorado :</t>
  </si>
  <si>
    <t>1.5</t>
  </si>
  <si>
    <t>La adecuación de los canales, medios y prácticas de comunicación entre las personas que trabajan en el programa de doctorado (sobre desarrollo de los programas, instrucciones de la dirección del centro y/o coordinadores programa,…</t>
  </si>
  <si>
    <t>Bloque II: GRADO DE SATISFACCIÓN CON LA DIFUSIÓN DEL PROGRAMA DE DOCTORADO</t>
  </si>
  <si>
    <t>2 Valora de 1 a 5 los siguientes criterios:</t>
  </si>
  <si>
    <t>2.1</t>
  </si>
  <si>
    <t>La utilidad de la página web para realizar la actividad que desarrolla en el programa de doctorado :</t>
  </si>
  <si>
    <t>2.2</t>
  </si>
  <si>
    <t>La comunicación y difusión de la normativa y demás documentación asociada al programa de doctorado (sistema de garantía de calidad, procedimientos…)' :</t>
  </si>
  <si>
    <t>Bloque III: GRADO DE SATISFACCIÓN GLOBAL CON EL PROGRAMA DE DOCTORADO</t>
  </si>
  <si>
    <t>3.1</t>
  </si>
  <si>
    <t>Grado de Satisfacción Global con el Programa del doctorado</t>
  </si>
  <si>
    <t>El informe de este programa no se ha podido realizar al no existir egresados del programa.</t>
  </si>
  <si>
    <t>2 / 8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</si>
</sst>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sz val="16"/>
      <color theme="1"/>
      <name val="Times New Roman"/>
      <family val="1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6" fillId="0" borderId="0"/>
  </cellStyleXfs>
  <cellXfs count="104">
    <xf numFmtId="0" fontId="0" fillId="0" borderId="0" xfId="0"/>
    <xf numFmtId="0" fontId="6" fillId="0" borderId="0" xfId="0" applyFont="1" applyAlignment="1">
      <alignment horizontal="center" vertical="center" wrapText="1"/>
    </xf>
    <xf numFmtId="0" fontId="8" fillId="0" borderId="0" xfId="0" applyFont="1"/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0" fillId="2" borderId="10" xfId="0" applyFill="1" applyBorder="1"/>
    <xf numFmtId="10" fontId="7" fillId="2" borderId="11" xfId="0" applyNumberFormat="1" applyFont="1" applyFill="1" applyBorder="1" applyAlignment="1">
      <alignment horizontal="left"/>
    </xf>
    <xf numFmtId="10" fontId="7" fillId="2" borderId="10" xfId="1" applyNumberFormat="1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17" fillId="0" borderId="0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/>
    </xf>
    <xf numFmtId="0" fontId="16" fillId="0" borderId="0" xfId="2"/>
    <xf numFmtId="0" fontId="15" fillId="0" borderId="0" xfId="0" applyFont="1" applyBorder="1" applyAlignment="1">
      <alignment horizontal="center" vertical="center" wrapText="1"/>
    </xf>
    <xf numFmtId="0" fontId="18" fillId="0" borderId="0" xfId="0" applyFont="1"/>
    <xf numFmtId="0" fontId="16" fillId="0" borderId="0" xfId="2" applyFill="1" applyBorder="1" applyAlignment="1">
      <alignment vertical="center" wrapText="1"/>
    </xf>
    <xf numFmtId="0" fontId="19" fillId="0" borderId="0" xfId="2" applyFont="1" applyFill="1" applyBorder="1" applyAlignment="1">
      <alignment horizontal="center" wrapText="1"/>
    </xf>
    <xf numFmtId="0" fontId="20" fillId="0" borderId="0" xfId="0" applyFont="1"/>
    <xf numFmtId="0" fontId="0" fillId="0" borderId="0" xfId="0" applyFont="1"/>
    <xf numFmtId="0" fontId="22" fillId="6" borderId="19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21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16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10" fontId="25" fillId="0" borderId="16" xfId="1" applyNumberFormat="1" applyFont="1" applyBorder="1" applyAlignment="1">
      <alignment horizontal="center" vertical="center"/>
    </xf>
    <xf numFmtId="2" fontId="24" fillId="0" borderId="16" xfId="0" applyNumberFormat="1" applyFont="1" applyBorder="1" applyAlignment="1">
      <alignment horizontal="center" vertical="center"/>
    </xf>
    <xf numFmtId="1" fontId="24" fillId="0" borderId="16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26" fillId="8" borderId="0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6" fillId="8" borderId="0" xfId="0" applyFont="1" applyFill="1" applyBorder="1" applyAlignment="1">
      <alignment vertical="center" wrapText="1"/>
    </xf>
    <xf numFmtId="0" fontId="27" fillId="8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4" fillId="0" borderId="0" xfId="0" applyFont="1" applyBorder="1"/>
    <xf numFmtId="10" fontId="25" fillId="0" borderId="0" xfId="1" applyNumberFormat="1" applyFont="1" applyBorder="1" applyAlignment="1">
      <alignment horizontal="center" vertical="center"/>
    </xf>
    <xf numFmtId="2" fontId="24" fillId="0" borderId="0" xfId="0" applyNumberFormat="1" applyFont="1" applyBorder="1"/>
    <xf numFmtId="9" fontId="7" fillId="2" borderId="10" xfId="1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left" vertical="center" wrapText="1"/>
    </xf>
    <xf numFmtId="0" fontId="21" fillId="3" borderId="18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1" xfId="0" quotePrefix="1" applyFont="1" applyFill="1" applyBorder="1" applyAlignment="1">
      <alignment horizontal="left" vertical="top" wrapText="1"/>
    </xf>
    <xf numFmtId="0" fontId="22" fillId="0" borderId="1" xfId="0" quotePrefix="1" applyFont="1" applyFill="1" applyBorder="1" applyAlignment="1">
      <alignment horizontal="left" vertical="center" wrapText="1"/>
    </xf>
    <xf numFmtId="0" fontId="0" fillId="0" borderId="0" xfId="0" applyAlignment="1"/>
    <xf numFmtId="0" fontId="15" fillId="0" borderId="0" xfId="0" applyFont="1" applyBorder="1" applyAlignment="1">
      <alignment horizontal="center" vertical="center" wrapText="1"/>
    </xf>
  </cellXfs>
  <cellStyles count="3">
    <cellStyle name="Normal" xfId="0" builtinId="0"/>
    <cellStyle name="Normal_Global_1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17896" cy="74215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00197" y="158751"/>
          <a:ext cx="717896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10</xdr:row>
      <xdr:rowOff>127001</xdr:rowOff>
    </xdr:from>
    <xdr:to>
      <xdr:col>14</xdr:col>
      <xdr:colOff>269875</xdr:colOff>
      <xdr:row>14</xdr:row>
      <xdr:rowOff>394608</xdr:rowOff>
    </xdr:to>
    <xdr:sp macro="" textlink="">
      <xdr:nvSpPr>
        <xdr:cNvPr id="3" name="9 CuadroTexto"/>
        <xdr:cNvSpPr txBox="1"/>
      </xdr:nvSpPr>
      <xdr:spPr>
        <a:xfrm>
          <a:off x="123106" y="2155826"/>
          <a:ext cx="9176469" cy="1591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PAS asociado al programa de doctorado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Junio 2021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total  de PASasociado al programa de doctorado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4/5= 80%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V16"/>
  <sheetViews>
    <sheetView workbookViewId="0"/>
  </sheetViews>
  <sheetFormatPr baseColWidth="10" defaultRowHeight="15"/>
  <sheetData>
    <row r="2" spans="2:22" ht="15.75"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2:22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2:22">
      <c r="B4" s="79" t="s">
        <v>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</row>
    <row r="5" spans="2:22" ht="15.75">
      <c r="B5" s="80" t="s">
        <v>3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2:22" ht="51.75" customHeight="1">
      <c r="B6" s="81" t="s">
        <v>4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2:22" ht="26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21">
      <c r="F8" s="74" t="s">
        <v>5</v>
      </c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T8" s="2"/>
    </row>
    <row r="9" spans="2:22" ht="21">
      <c r="F9" s="3" t="s">
        <v>6</v>
      </c>
      <c r="G9" s="4"/>
      <c r="H9" s="4"/>
      <c r="I9" s="4"/>
      <c r="J9" s="4"/>
      <c r="K9" s="4"/>
      <c r="L9" s="4"/>
      <c r="M9" s="5" t="s">
        <v>3</v>
      </c>
      <c r="N9" s="4"/>
      <c r="O9" s="4"/>
      <c r="P9" s="4"/>
      <c r="Q9" s="4"/>
      <c r="R9" s="4"/>
      <c r="S9" s="6"/>
      <c r="T9" s="2"/>
    </row>
    <row r="10" spans="2:22" ht="21">
      <c r="F10" s="66" t="s">
        <v>7</v>
      </c>
      <c r="G10" s="67"/>
      <c r="H10" s="67"/>
      <c r="I10" s="7">
        <v>9</v>
      </c>
      <c r="J10" s="8" t="s">
        <v>8</v>
      </c>
      <c r="K10" s="8"/>
      <c r="L10" s="8"/>
      <c r="M10" s="9"/>
      <c r="N10" s="8"/>
      <c r="O10" s="8"/>
      <c r="P10" s="8"/>
      <c r="Q10" s="8"/>
      <c r="R10" s="8"/>
      <c r="S10" s="10"/>
      <c r="T10" s="2"/>
    </row>
    <row r="11" spans="2:22" ht="21">
      <c r="F11" s="66" t="s">
        <v>9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</row>
    <row r="12" spans="2:22" ht="21">
      <c r="F12" s="66" t="s">
        <v>28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</row>
    <row r="13" spans="2:22" ht="21">
      <c r="F13" s="69" t="s">
        <v>10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1"/>
    </row>
    <row r="14" spans="2:22" ht="21">
      <c r="F14" s="72" t="s">
        <v>11</v>
      </c>
      <c r="G14" s="73"/>
      <c r="H14" s="73"/>
      <c r="I14" s="73"/>
      <c r="J14" s="4">
        <v>2</v>
      </c>
      <c r="K14" s="73" t="s">
        <v>12</v>
      </c>
      <c r="L14" s="73"/>
      <c r="M14" s="73"/>
      <c r="N14" s="73"/>
      <c r="O14" s="7">
        <v>9</v>
      </c>
      <c r="P14" s="4"/>
      <c r="Q14" s="4"/>
      <c r="R14" s="4"/>
      <c r="S14" s="6"/>
    </row>
    <row r="15" spans="2:22" ht="21">
      <c r="F15" s="64" t="s">
        <v>23</v>
      </c>
      <c r="G15" s="65"/>
      <c r="H15" s="65"/>
      <c r="I15" s="65"/>
      <c r="J15" s="65"/>
      <c r="K15" s="65"/>
      <c r="L15" s="65"/>
      <c r="M15" s="65"/>
      <c r="N15" s="65"/>
      <c r="O15" s="11" t="s">
        <v>29</v>
      </c>
      <c r="P15" s="15">
        <f>2/10</f>
        <v>0.2</v>
      </c>
      <c r="Q15" s="12"/>
      <c r="R15" s="13"/>
      <c r="S15" s="14"/>
    </row>
    <row r="16" spans="2:22" ht="21">
      <c r="T16" s="2"/>
    </row>
  </sheetData>
  <sheetProtection sheet="1" objects="1" scenarios="1"/>
  <mergeCells count="13">
    <mergeCell ref="F8:S8"/>
    <mergeCell ref="B2:V2"/>
    <mergeCell ref="B3:V3"/>
    <mergeCell ref="B4:V4"/>
    <mergeCell ref="B5:V5"/>
    <mergeCell ref="B6:V6"/>
    <mergeCell ref="F15:N15"/>
    <mergeCell ref="F10:H10"/>
    <mergeCell ref="F11:S11"/>
    <mergeCell ref="F12:S12"/>
    <mergeCell ref="F13:S13"/>
    <mergeCell ref="F14:I14"/>
    <mergeCell ref="K14:N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V16"/>
  <sheetViews>
    <sheetView workbookViewId="0"/>
  </sheetViews>
  <sheetFormatPr baseColWidth="10" defaultRowHeight="15"/>
  <sheetData>
    <row r="2" spans="2:22" ht="15.75"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2:22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2:22">
      <c r="B4" s="79" t="s">
        <v>13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</row>
    <row r="5" spans="2:22" ht="15.75">
      <c r="B5" s="80" t="s">
        <v>3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2:22" ht="52.5" customHeight="1">
      <c r="B6" s="81" t="s">
        <v>4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2:22" ht="26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21">
      <c r="F8" s="74" t="s">
        <v>5</v>
      </c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T8" s="2"/>
    </row>
    <row r="9" spans="2:22" ht="21">
      <c r="F9" s="3" t="s">
        <v>14</v>
      </c>
      <c r="G9" s="4"/>
      <c r="H9" s="4"/>
      <c r="I9" s="4"/>
      <c r="J9" s="4"/>
      <c r="K9" s="4"/>
      <c r="L9" s="4"/>
      <c r="M9" s="5" t="s">
        <v>3</v>
      </c>
      <c r="N9" s="4"/>
      <c r="O9" s="4"/>
      <c r="P9" s="4"/>
      <c r="Q9" s="4"/>
      <c r="R9" s="4"/>
      <c r="S9" s="6"/>
      <c r="T9" s="2"/>
    </row>
    <row r="10" spans="2:22" ht="21">
      <c r="F10" s="66" t="s">
        <v>7</v>
      </c>
      <c r="G10" s="67"/>
      <c r="H10" s="67"/>
      <c r="I10" s="7">
        <v>7</v>
      </c>
      <c r="J10" s="8" t="s">
        <v>8</v>
      </c>
      <c r="K10" s="8"/>
      <c r="L10" s="8"/>
      <c r="M10" s="9"/>
      <c r="N10" s="8"/>
      <c r="O10" s="8"/>
      <c r="P10" s="8"/>
      <c r="Q10" s="8"/>
      <c r="R10" s="8"/>
      <c r="S10" s="10"/>
      <c r="T10" s="2"/>
    </row>
    <row r="11" spans="2:22" ht="21">
      <c r="F11" s="66" t="s">
        <v>15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</row>
    <row r="12" spans="2:22" ht="21">
      <c r="F12" s="66" t="s">
        <v>28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</row>
    <row r="13" spans="2:22" ht="21">
      <c r="F13" s="69" t="s">
        <v>10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1"/>
    </row>
    <row r="14" spans="2:22" ht="21">
      <c r="F14" s="72" t="s">
        <v>11</v>
      </c>
      <c r="G14" s="73"/>
      <c r="H14" s="73"/>
      <c r="I14" s="73"/>
      <c r="J14" s="4">
        <v>2</v>
      </c>
      <c r="K14" s="73" t="s">
        <v>12</v>
      </c>
      <c r="L14" s="73"/>
      <c r="M14" s="73"/>
      <c r="N14" s="73"/>
      <c r="O14" s="7">
        <v>7</v>
      </c>
      <c r="P14" s="4"/>
      <c r="Q14" s="4"/>
      <c r="R14" s="4"/>
      <c r="S14" s="6"/>
    </row>
    <row r="15" spans="2:22" ht="21">
      <c r="F15" s="64" t="s">
        <v>24</v>
      </c>
      <c r="G15" s="65"/>
      <c r="H15" s="65"/>
      <c r="I15" s="65"/>
      <c r="J15" s="65"/>
      <c r="K15" s="65"/>
      <c r="L15" s="65"/>
      <c r="M15" s="65"/>
      <c r="N15" s="65"/>
      <c r="O15" s="65"/>
      <c r="P15" s="12" t="s">
        <v>83</v>
      </c>
      <c r="Q15" s="63">
        <f>2/8</f>
        <v>0.25</v>
      </c>
      <c r="R15" s="13"/>
      <c r="S15" s="14"/>
    </row>
    <row r="16" spans="2:22" ht="21">
      <c r="T16" s="2"/>
    </row>
  </sheetData>
  <sheetProtection sheet="1" objects="1" scenarios="1"/>
  <mergeCells count="13">
    <mergeCell ref="F15:O15"/>
    <mergeCell ref="F8:S8"/>
    <mergeCell ref="B2:V2"/>
    <mergeCell ref="B3:V3"/>
    <mergeCell ref="B4:V4"/>
    <mergeCell ref="B5:V5"/>
    <mergeCell ref="B6:V6"/>
    <mergeCell ref="F10:H10"/>
    <mergeCell ref="F11:S11"/>
    <mergeCell ref="F12:S12"/>
    <mergeCell ref="F13:S13"/>
    <mergeCell ref="F14:I14"/>
    <mergeCell ref="K14:N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5"/>
  <sheetViews>
    <sheetView workbookViewId="0">
      <selection sqref="A1:U1"/>
    </sheetView>
  </sheetViews>
  <sheetFormatPr baseColWidth="10" defaultRowHeight="15"/>
  <sheetData>
    <row r="1" spans="1:21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5" customHeight="1">
      <c r="A3" s="79" t="s">
        <v>19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ht="15.75" customHeight="1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ht="26.25">
      <c r="A5" s="81" t="s">
        <v>82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26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">
      <c r="E7" s="74" t="s">
        <v>5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6"/>
      <c r="S7" s="2"/>
    </row>
    <row r="8" spans="1:21" ht="21">
      <c r="E8" s="3" t="s">
        <v>20</v>
      </c>
      <c r="F8" s="4"/>
      <c r="G8" s="4"/>
      <c r="H8" s="4"/>
      <c r="I8" s="4"/>
      <c r="J8" s="4"/>
      <c r="K8" s="4"/>
      <c r="L8" s="5" t="s">
        <v>21</v>
      </c>
      <c r="M8" s="4"/>
      <c r="N8" s="4"/>
      <c r="O8" s="4"/>
      <c r="P8" s="4"/>
      <c r="Q8" s="4"/>
      <c r="R8" s="6"/>
      <c r="S8" s="2"/>
    </row>
    <row r="9" spans="1:21" ht="21">
      <c r="E9" s="66" t="s">
        <v>7</v>
      </c>
      <c r="F9" s="67"/>
      <c r="G9" s="67"/>
      <c r="H9" s="7">
        <v>0</v>
      </c>
      <c r="I9" s="8" t="s">
        <v>8</v>
      </c>
      <c r="J9" s="8"/>
      <c r="K9" s="8"/>
      <c r="L9" s="9"/>
      <c r="M9" s="8"/>
      <c r="N9" s="8"/>
      <c r="O9" s="8"/>
      <c r="P9" s="8"/>
      <c r="Q9" s="8"/>
      <c r="R9" s="10"/>
      <c r="S9" s="2"/>
    </row>
    <row r="10" spans="1:21" ht="21">
      <c r="E10" s="66" t="s">
        <v>22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8"/>
    </row>
    <row r="11" spans="1:21" ht="21">
      <c r="E11" s="66" t="s">
        <v>28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8"/>
    </row>
    <row r="12" spans="1:21" ht="21" customHeight="1">
      <c r="E12" s="69" t="s">
        <v>10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1"/>
    </row>
    <row r="13" spans="1:21" ht="21">
      <c r="E13" s="72" t="s">
        <v>11</v>
      </c>
      <c r="F13" s="73"/>
      <c r="G13" s="73"/>
      <c r="H13" s="73"/>
      <c r="I13" s="4">
        <v>0</v>
      </c>
      <c r="J13" s="73" t="s">
        <v>12</v>
      </c>
      <c r="K13" s="73"/>
      <c r="L13" s="73"/>
      <c r="M13" s="73"/>
      <c r="N13" s="7">
        <v>0</v>
      </c>
      <c r="O13" s="4"/>
      <c r="P13" s="4"/>
      <c r="Q13" s="4"/>
      <c r="R13" s="6"/>
    </row>
    <row r="14" spans="1:21" ht="21">
      <c r="E14" s="64" t="s">
        <v>26</v>
      </c>
      <c r="F14" s="65"/>
      <c r="G14" s="65"/>
      <c r="H14" s="65"/>
      <c r="I14" s="65"/>
      <c r="J14" s="65"/>
      <c r="K14" s="65"/>
      <c r="L14" s="65"/>
      <c r="M14" s="65"/>
      <c r="N14" s="11" t="s">
        <v>27</v>
      </c>
      <c r="O14" s="12"/>
      <c r="P14" s="12"/>
      <c r="Q14" s="13"/>
      <c r="R14" s="14"/>
    </row>
    <row r="15" spans="1:21" ht="21">
      <c r="S15" s="2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M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5"/>
  <sheetViews>
    <sheetView tabSelected="1" workbookViewId="0">
      <selection sqref="A1:U1"/>
    </sheetView>
  </sheetViews>
  <sheetFormatPr baseColWidth="10" defaultRowHeight="15"/>
  <sheetData>
    <row r="1" spans="1:21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5" customHeight="1">
      <c r="A3" s="79" t="s">
        <v>16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ht="15.75" customHeight="1">
      <c r="A4" s="80" t="s">
        <v>21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ht="26.25" customHeight="1">
      <c r="A5" s="81" t="s">
        <v>30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26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1">
      <c r="E7" s="74" t="s">
        <v>5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6"/>
      <c r="S7" s="2"/>
    </row>
    <row r="8" spans="1:21" ht="21">
      <c r="E8" s="19" t="s">
        <v>17</v>
      </c>
      <c r="F8" s="20"/>
      <c r="G8" s="20"/>
      <c r="H8" s="20"/>
      <c r="I8" s="20"/>
      <c r="J8" s="20"/>
      <c r="K8" s="20"/>
      <c r="L8" s="5" t="s">
        <v>21</v>
      </c>
      <c r="M8" s="20"/>
      <c r="N8" s="20"/>
      <c r="O8" s="20"/>
      <c r="P8" s="20"/>
      <c r="Q8" s="20"/>
      <c r="R8" s="6"/>
      <c r="S8" s="2"/>
    </row>
    <row r="9" spans="1:21" ht="21">
      <c r="E9" s="66" t="s">
        <v>7</v>
      </c>
      <c r="F9" s="67"/>
      <c r="G9" s="67"/>
      <c r="H9" s="7"/>
      <c r="I9" s="17" t="s">
        <v>8</v>
      </c>
      <c r="J9" s="17"/>
      <c r="K9" s="17"/>
      <c r="L9" s="9"/>
      <c r="M9" s="17"/>
      <c r="N9" s="17"/>
      <c r="O9" s="17"/>
      <c r="P9" s="17"/>
      <c r="Q9" s="17"/>
      <c r="R9" s="18"/>
      <c r="S9" s="2"/>
    </row>
    <row r="10" spans="1:21" ht="21">
      <c r="E10" s="66" t="s">
        <v>18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8"/>
    </row>
    <row r="11" spans="1:21" ht="21">
      <c r="E11" s="66" t="s">
        <v>31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8"/>
    </row>
    <row r="12" spans="1:21" ht="21" customHeight="1">
      <c r="E12" s="69" t="s">
        <v>10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1"/>
    </row>
    <row r="13" spans="1:21" ht="21">
      <c r="E13" s="72" t="s">
        <v>11</v>
      </c>
      <c r="F13" s="73"/>
      <c r="G13" s="73"/>
      <c r="H13" s="73"/>
      <c r="I13" s="20"/>
      <c r="J13" s="73" t="s">
        <v>12</v>
      </c>
      <c r="K13" s="73"/>
      <c r="L13" s="73"/>
      <c r="M13" s="73"/>
      <c r="N13" s="7"/>
      <c r="O13" s="20"/>
      <c r="P13" s="20"/>
      <c r="Q13" s="20"/>
      <c r="R13" s="6"/>
    </row>
    <row r="14" spans="1:21" ht="21">
      <c r="E14" s="64" t="s">
        <v>25</v>
      </c>
      <c r="F14" s="65"/>
      <c r="G14" s="65"/>
      <c r="H14" s="65"/>
      <c r="I14" s="65"/>
      <c r="J14" s="65"/>
      <c r="K14" s="65"/>
      <c r="L14" s="65"/>
      <c r="M14" s="65"/>
      <c r="N14" s="65"/>
      <c r="O14" s="16" t="s">
        <v>32</v>
      </c>
      <c r="P14" s="15"/>
      <c r="Q14" s="13"/>
      <c r="R14" s="14"/>
    </row>
    <row r="15" spans="1:21" ht="21">
      <c r="S15" s="2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N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49"/>
  <sheetViews>
    <sheetView showGridLines="0" view="pageBreakPreview" zoomScale="70" zoomScaleNormal="70" zoomScaleSheetLayoutView="70" workbookViewId="0">
      <selection activeCell="L18" sqref="L18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8.5703125" customWidth="1"/>
    <col min="29" max="29" width="11.28515625" bestFit="1" customWidth="1"/>
    <col min="30" max="31" width="9.85546875" customWidth="1"/>
    <col min="32" max="32" width="10" bestFit="1" customWidth="1"/>
    <col min="33" max="33" width="11.140625" bestFit="1" customWidth="1"/>
    <col min="34" max="34" width="10" bestFit="1" customWidth="1"/>
    <col min="35" max="35" width="11.140625" customWidth="1"/>
    <col min="36" max="36" width="15" bestFit="1" customWidth="1"/>
    <col min="37" max="37" width="12.42578125" bestFit="1" customWidth="1"/>
    <col min="38" max="38" width="13" customWidth="1"/>
    <col min="39" max="56" width="11.42578125" hidden="1" customWidth="1"/>
  </cols>
  <sheetData>
    <row r="1" spans="1:56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N1">
        <v>1</v>
      </c>
      <c r="AO1">
        <v>2</v>
      </c>
      <c r="AP1">
        <v>3</v>
      </c>
      <c r="AQ1">
        <v>4</v>
      </c>
      <c r="AR1">
        <v>5</v>
      </c>
      <c r="AS1" t="s">
        <v>33</v>
      </c>
      <c r="AT1" t="s">
        <v>34</v>
      </c>
      <c r="AV1">
        <v>1</v>
      </c>
      <c r="AW1">
        <v>2</v>
      </c>
      <c r="AX1">
        <v>3</v>
      </c>
      <c r="AY1">
        <v>4</v>
      </c>
      <c r="AZ1">
        <v>5</v>
      </c>
      <c r="BA1" t="s">
        <v>34</v>
      </c>
    </row>
    <row r="2" spans="1:56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M2" t="s">
        <v>35</v>
      </c>
      <c r="AN2">
        <v>0</v>
      </c>
      <c r="AO2">
        <v>0</v>
      </c>
      <c r="AP2">
        <v>0</v>
      </c>
      <c r="AQ2">
        <v>0</v>
      </c>
      <c r="AR2">
        <v>4</v>
      </c>
      <c r="AS2">
        <v>0</v>
      </c>
      <c r="AT2">
        <v>4</v>
      </c>
      <c r="AU2" t="s">
        <v>35</v>
      </c>
      <c r="AV2">
        <v>0</v>
      </c>
      <c r="AW2">
        <v>0</v>
      </c>
      <c r="AX2">
        <v>0</v>
      </c>
      <c r="AY2">
        <v>0</v>
      </c>
      <c r="AZ2">
        <v>4</v>
      </c>
      <c r="BA2">
        <v>5</v>
      </c>
      <c r="BB2">
        <v>0</v>
      </c>
      <c r="BC2">
        <v>5</v>
      </c>
      <c r="BD2">
        <v>5</v>
      </c>
    </row>
    <row r="3" spans="1:56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M3" t="s">
        <v>36</v>
      </c>
      <c r="AN3">
        <v>0</v>
      </c>
      <c r="AO3">
        <v>0</v>
      </c>
      <c r="AP3">
        <v>0</v>
      </c>
      <c r="AQ3">
        <v>1</v>
      </c>
      <c r="AR3">
        <v>3</v>
      </c>
      <c r="AS3">
        <v>0</v>
      </c>
      <c r="AT3">
        <v>4</v>
      </c>
      <c r="AU3" t="s">
        <v>36</v>
      </c>
      <c r="AV3">
        <v>0</v>
      </c>
      <c r="AW3">
        <v>0</v>
      </c>
      <c r="AX3">
        <v>0</v>
      </c>
      <c r="AY3">
        <v>1</v>
      </c>
      <c r="AZ3">
        <v>3</v>
      </c>
      <c r="BA3">
        <v>4.75</v>
      </c>
      <c r="BB3">
        <v>0.5</v>
      </c>
      <c r="BC3">
        <v>5</v>
      </c>
      <c r="BD3">
        <v>5</v>
      </c>
    </row>
    <row r="4" spans="1:56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M4" t="s">
        <v>37</v>
      </c>
      <c r="AN4">
        <v>0</v>
      </c>
      <c r="AO4">
        <v>0</v>
      </c>
      <c r="AP4">
        <v>0</v>
      </c>
      <c r="AQ4">
        <v>0</v>
      </c>
      <c r="AR4">
        <v>4</v>
      </c>
      <c r="AS4">
        <v>0</v>
      </c>
      <c r="AT4">
        <v>4</v>
      </c>
      <c r="AU4" t="s">
        <v>37</v>
      </c>
      <c r="AV4">
        <v>0</v>
      </c>
      <c r="AW4">
        <v>0</v>
      </c>
      <c r="AX4">
        <v>0</v>
      </c>
      <c r="AY4">
        <v>0</v>
      </c>
      <c r="AZ4">
        <v>4</v>
      </c>
      <c r="BA4">
        <v>5</v>
      </c>
      <c r="BB4">
        <v>0</v>
      </c>
      <c r="BC4">
        <v>5</v>
      </c>
      <c r="BD4">
        <v>5</v>
      </c>
    </row>
    <row r="5" spans="1:56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M5" t="s">
        <v>38</v>
      </c>
      <c r="AN5">
        <v>0</v>
      </c>
      <c r="AO5">
        <v>0</v>
      </c>
      <c r="AP5">
        <v>0</v>
      </c>
      <c r="AQ5">
        <v>0</v>
      </c>
      <c r="AR5">
        <v>4</v>
      </c>
      <c r="AS5">
        <v>0</v>
      </c>
      <c r="AT5">
        <v>4</v>
      </c>
      <c r="AU5" t="s">
        <v>38</v>
      </c>
      <c r="AV5">
        <v>0</v>
      </c>
      <c r="AW5">
        <v>0</v>
      </c>
      <c r="AX5">
        <v>0</v>
      </c>
      <c r="AY5">
        <v>0</v>
      </c>
      <c r="AZ5">
        <v>4</v>
      </c>
      <c r="BA5">
        <v>5</v>
      </c>
      <c r="BB5">
        <v>0</v>
      </c>
      <c r="BC5">
        <v>5</v>
      </c>
      <c r="BD5">
        <v>5</v>
      </c>
    </row>
    <row r="6" spans="1:56" ht="15.75">
      <c r="A6" s="77" t="s">
        <v>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t="s">
        <v>39</v>
      </c>
      <c r="AN6">
        <v>0</v>
      </c>
      <c r="AO6">
        <v>0</v>
      </c>
      <c r="AP6">
        <v>0</v>
      </c>
      <c r="AQ6">
        <v>0</v>
      </c>
      <c r="AR6">
        <v>4</v>
      </c>
      <c r="AS6">
        <v>0</v>
      </c>
      <c r="AT6">
        <v>4</v>
      </c>
      <c r="AU6" t="s">
        <v>39</v>
      </c>
      <c r="AV6">
        <v>0</v>
      </c>
      <c r="AW6">
        <v>0</v>
      </c>
      <c r="AX6">
        <v>0</v>
      </c>
      <c r="AY6">
        <v>0</v>
      </c>
      <c r="AZ6">
        <v>4</v>
      </c>
      <c r="BA6">
        <v>5</v>
      </c>
      <c r="BB6">
        <v>0</v>
      </c>
      <c r="BC6">
        <v>5</v>
      </c>
      <c r="BD6">
        <v>5</v>
      </c>
    </row>
    <row r="7" spans="1:56" ht="18.75" customHeight="1">
      <c r="A7" s="78" t="s">
        <v>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t="s">
        <v>40</v>
      </c>
      <c r="AN7">
        <v>0</v>
      </c>
      <c r="AO7">
        <v>0</v>
      </c>
      <c r="AP7">
        <v>0</v>
      </c>
      <c r="AQ7">
        <v>0</v>
      </c>
      <c r="AR7">
        <v>4</v>
      </c>
      <c r="AS7">
        <v>0</v>
      </c>
      <c r="AT7">
        <v>4</v>
      </c>
      <c r="AU7" t="s">
        <v>40</v>
      </c>
      <c r="AV7">
        <v>0</v>
      </c>
      <c r="AW7">
        <v>0</v>
      </c>
      <c r="AX7">
        <v>0</v>
      </c>
      <c r="AY7">
        <v>0</v>
      </c>
      <c r="AZ7">
        <v>4</v>
      </c>
      <c r="BA7">
        <v>5</v>
      </c>
      <c r="BB7">
        <v>0</v>
      </c>
      <c r="BC7">
        <v>5</v>
      </c>
      <c r="BD7">
        <v>5</v>
      </c>
    </row>
    <row r="8" spans="1:56" ht="18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t="s">
        <v>41</v>
      </c>
      <c r="AN8">
        <v>0</v>
      </c>
      <c r="AO8">
        <v>0</v>
      </c>
      <c r="AP8">
        <v>0</v>
      </c>
      <c r="AQ8">
        <v>0</v>
      </c>
      <c r="AR8">
        <v>4</v>
      </c>
      <c r="AS8">
        <v>0</v>
      </c>
      <c r="AT8">
        <v>4</v>
      </c>
      <c r="AU8" t="s">
        <v>41</v>
      </c>
      <c r="AV8">
        <v>0</v>
      </c>
      <c r="AW8">
        <v>0</v>
      </c>
      <c r="AX8">
        <v>0</v>
      </c>
      <c r="AY8">
        <v>0</v>
      </c>
      <c r="AZ8">
        <v>4</v>
      </c>
      <c r="BA8">
        <v>5</v>
      </c>
      <c r="BB8">
        <v>0</v>
      </c>
      <c r="BC8">
        <v>5</v>
      </c>
      <c r="BD8">
        <v>5</v>
      </c>
    </row>
    <row r="9" spans="1:56" ht="15.75" customHeight="1">
      <c r="A9" s="79" t="s">
        <v>42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t="s">
        <v>43</v>
      </c>
      <c r="AN9">
        <v>0</v>
      </c>
      <c r="AO9">
        <v>0</v>
      </c>
      <c r="AP9">
        <v>0</v>
      </c>
      <c r="AQ9">
        <v>0</v>
      </c>
      <c r="AR9">
        <v>4</v>
      </c>
      <c r="AS9">
        <v>0</v>
      </c>
      <c r="AT9">
        <v>4</v>
      </c>
      <c r="AU9" t="s">
        <v>43</v>
      </c>
      <c r="AV9">
        <v>0</v>
      </c>
      <c r="AW9">
        <v>0</v>
      </c>
      <c r="AX9">
        <v>0</v>
      </c>
      <c r="AY9">
        <v>0</v>
      </c>
      <c r="AZ9">
        <v>4</v>
      </c>
      <c r="BA9">
        <v>5</v>
      </c>
      <c r="BB9">
        <v>0</v>
      </c>
      <c r="BC9">
        <v>5</v>
      </c>
      <c r="BD9">
        <v>5</v>
      </c>
    </row>
    <row r="10" spans="1:56" ht="15.75" customHeight="1">
      <c r="A10" s="79" t="s">
        <v>44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</row>
    <row r="11" spans="1:56" ht="21" customHeight="1"/>
    <row r="12" spans="1:56" ht="15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</row>
    <row r="13" spans="1:56" ht="33.75">
      <c r="A13" s="103"/>
      <c r="B13" s="103"/>
      <c r="C13" s="103"/>
      <c r="D13" s="103"/>
      <c r="E13" s="103"/>
      <c r="F13" s="103"/>
      <c r="G13" s="103"/>
      <c r="Y13" s="25"/>
      <c r="Z13" s="26"/>
      <c r="AA13" s="26"/>
      <c r="AB13" s="26"/>
      <c r="AC13" s="26"/>
      <c r="AD13" s="26"/>
      <c r="AE13" s="27"/>
      <c r="AJ13" s="25"/>
      <c r="AK13" s="26"/>
      <c r="AL13" s="26"/>
    </row>
    <row r="14" spans="1:56" ht="33.75">
      <c r="A14" s="28"/>
      <c r="B14" s="28"/>
      <c r="C14" s="28"/>
      <c r="D14" s="28"/>
      <c r="E14" s="28"/>
      <c r="F14" s="28"/>
      <c r="G14" s="28"/>
      <c r="Y14" s="25"/>
      <c r="Z14" s="26"/>
      <c r="AA14" s="26"/>
      <c r="AB14" s="26"/>
      <c r="AC14" s="26"/>
      <c r="AD14" s="26"/>
      <c r="AE14" s="27"/>
      <c r="AJ14" s="25"/>
      <c r="AK14" s="26"/>
      <c r="AL14" s="26"/>
    </row>
    <row r="15" spans="1:56" ht="33.75">
      <c r="A15" s="28"/>
      <c r="B15" s="28"/>
      <c r="C15" s="28"/>
      <c r="D15" s="28"/>
      <c r="E15" s="28"/>
      <c r="F15" s="28"/>
      <c r="G15" s="28"/>
      <c r="Y15" s="25"/>
      <c r="Z15" s="26"/>
      <c r="AA15" s="26"/>
      <c r="AB15" s="26"/>
      <c r="AC15" s="26"/>
      <c r="AD15" s="26"/>
      <c r="AE15" s="27"/>
      <c r="AJ15" s="25"/>
      <c r="AK15" s="26"/>
      <c r="AL15" s="26"/>
      <c r="AM15" t="s">
        <v>45</v>
      </c>
    </row>
    <row r="16" spans="1:56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26"/>
      <c r="AA16" s="31"/>
      <c r="AB16" s="31"/>
      <c r="AC16" s="31"/>
      <c r="AD16" s="31"/>
      <c r="AE16" s="27"/>
      <c r="AF16" s="29"/>
      <c r="AG16" s="29"/>
      <c r="AH16" s="29"/>
      <c r="AI16" s="29"/>
      <c r="AJ16" s="30"/>
      <c r="AK16" s="26"/>
      <c r="AL16" s="31"/>
      <c r="AM16" t="s">
        <v>46</v>
      </c>
    </row>
    <row r="17" spans="1:44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26"/>
      <c r="AA17" s="31"/>
      <c r="AB17" s="31"/>
      <c r="AC17" s="31"/>
      <c r="AD17" s="31"/>
      <c r="AE17" s="27"/>
      <c r="AF17" s="29"/>
      <c r="AG17" s="29"/>
      <c r="AH17" s="29"/>
      <c r="AI17" s="29"/>
      <c r="AJ17" s="30"/>
      <c r="AK17" s="26"/>
      <c r="AL17" s="31"/>
      <c r="AO17" t="s">
        <v>47</v>
      </c>
      <c r="AP17" t="s">
        <v>48</v>
      </c>
      <c r="AQ17" t="s">
        <v>49</v>
      </c>
      <c r="AR17" t="s">
        <v>50</v>
      </c>
    </row>
    <row r="18" spans="1:44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26"/>
      <c r="AA18" s="31"/>
      <c r="AB18" s="31"/>
      <c r="AC18" s="31"/>
      <c r="AD18" s="31"/>
      <c r="AE18" s="27"/>
      <c r="AF18" s="29"/>
      <c r="AG18" s="29"/>
      <c r="AH18" s="29"/>
      <c r="AI18" s="29"/>
      <c r="AJ18" s="30"/>
      <c r="AK18" s="26"/>
      <c r="AL18" s="31"/>
      <c r="AM18" t="s">
        <v>51</v>
      </c>
      <c r="AO18">
        <v>6</v>
      </c>
      <c r="AP18">
        <v>100</v>
      </c>
      <c r="AQ18">
        <v>100</v>
      </c>
      <c r="AR18">
        <v>100</v>
      </c>
    </row>
    <row r="19" spans="1:44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0"/>
      <c r="Z19" s="26"/>
      <c r="AA19" s="31"/>
      <c r="AB19" s="31"/>
      <c r="AC19" s="31"/>
      <c r="AD19" s="31"/>
      <c r="AE19" s="27"/>
      <c r="AF19" s="29"/>
      <c r="AG19" s="29"/>
      <c r="AH19" s="29"/>
      <c r="AI19" s="29"/>
      <c r="AJ19" s="30"/>
      <c r="AK19" s="26"/>
      <c r="AL19" s="31"/>
    </row>
    <row r="20" spans="1:44" ht="20.25">
      <c r="A20" s="29"/>
      <c r="B20" s="32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</row>
    <row r="21" spans="1:44" ht="20.25" customHeight="1">
      <c r="A21" s="85" t="s">
        <v>52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</row>
    <row r="22" spans="1:44" ht="21.75" customHeight="1" thickBo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t="s">
        <v>46</v>
      </c>
    </row>
    <row r="23" spans="1:44" ht="1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87" t="s">
        <v>53</v>
      </c>
      <c r="W23" s="88"/>
      <c r="X23" s="88"/>
      <c r="Y23" s="88"/>
      <c r="Z23" s="88"/>
      <c r="AA23" s="89"/>
      <c r="AB23" s="33"/>
      <c r="AC23" s="87" t="s">
        <v>54</v>
      </c>
      <c r="AD23" s="88"/>
      <c r="AE23" s="88"/>
      <c r="AF23" s="88"/>
      <c r="AG23" s="88"/>
      <c r="AH23" s="89"/>
      <c r="AI23" s="93" t="s">
        <v>55</v>
      </c>
      <c r="AJ23" s="93"/>
      <c r="AK23" s="93"/>
      <c r="AL23" s="93"/>
      <c r="AO23" t="s">
        <v>47</v>
      </c>
      <c r="AP23" t="s">
        <v>48</v>
      </c>
      <c r="AQ23" t="s">
        <v>49</v>
      </c>
      <c r="AR23" t="s">
        <v>50</v>
      </c>
    </row>
    <row r="24" spans="1:44" ht="15.75" thickBo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90"/>
      <c r="W24" s="91"/>
      <c r="X24" s="91"/>
      <c r="Y24" s="91"/>
      <c r="Z24" s="91"/>
      <c r="AA24" s="92"/>
      <c r="AB24" s="33"/>
      <c r="AC24" s="90"/>
      <c r="AD24" s="91"/>
      <c r="AE24" s="91"/>
      <c r="AF24" s="91"/>
      <c r="AG24" s="91"/>
      <c r="AH24" s="92"/>
      <c r="AI24" s="93"/>
      <c r="AJ24" s="93"/>
      <c r="AK24" s="93"/>
      <c r="AL24" s="93"/>
      <c r="AM24" t="s">
        <v>51</v>
      </c>
      <c r="AO24">
        <v>6</v>
      </c>
      <c r="AP24">
        <v>100</v>
      </c>
      <c r="AQ24">
        <v>100</v>
      </c>
      <c r="AR24">
        <v>100</v>
      </c>
    </row>
    <row r="25" spans="1:44" s="43" customFormat="1" ht="40.5" customHeight="1">
      <c r="A25" s="95" t="s">
        <v>56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6"/>
      <c r="V25" s="34">
        <v>1</v>
      </c>
      <c r="W25" s="35">
        <v>2</v>
      </c>
      <c r="X25" s="35">
        <v>3</v>
      </c>
      <c r="Y25" s="35">
        <v>4</v>
      </c>
      <c r="Z25" s="35">
        <v>5</v>
      </c>
      <c r="AA25" s="36" t="s">
        <v>57</v>
      </c>
      <c r="AB25" s="37" t="s">
        <v>58</v>
      </c>
      <c r="AC25" s="38">
        <v>1</v>
      </c>
      <c r="AD25" s="39">
        <v>2</v>
      </c>
      <c r="AE25" s="39">
        <v>3</v>
      </c>
      <c r="AF25" s="39">
        <v>4</v>
      </c>
      <c r="AG25" s="39">
        <v>5</v>
      </c>
      <c r="AH25" s="40" t="s">
        <v>57</v>
      </c>
      <c r="AI25" s="41" t="s">
        <v>59</v>
      </c>
      <c r="AJ25" s="42" t="s">
        <v>60</v>
      </c>
      <c r="AK25" s="42" t="s">
        <v>61</v>
      </c>
      <c r="AL25" s="42" t="s">
        <v>62</v>
      </c>
    </row>
    <row r="26" spans="1:44" s="49" customFormat="1" ht="20.100000000000001" customHeight="1">
      <c r="A26" s="44" t="s">
        <v>63</v>
      </c>
      <c r="B26" s="101" t="s">
        <v>64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4"/>
      <c r="V26" s="45">
        <f>+AN2</f>
        <v>0</v>
      </c>
      <c r="W26" s="45">
        <f t="shared" ref="W26:AA30" si="0">+AO2</f>
        <v>0</v>
      </c>
      <c r="X26" s="45">
        <f t="shared" si="0"/>
        <v>0</v>
      </c>
      <c r="Y26" s="45">
        <f t="shared" si="0"/>
        <v>0</v>
      </c>
      <c r="Z26" s="45">
        <f t="shared" si="0"/>
        <v>4</v>
      </c>
      <c r="AA26" s="45">
        <f t="shared" si="0"/>
        <v>0</v>
      </c>
      <c r="AB26" s="45">
        <f>SUM(V26:AA26)</f>
        <v>4</v>
      </c>
      <c r="AC26" s="46">
        <f t="shared" ref="AC26:AH30" si="1">V26/$AB26</f>
        <v>0</v>
      </c>
      <c r="AD26" s="46">
        <f t="shared" si="1"/>
        <v>0</v>
      </c>
      <c r="AE26" s="46">
        <f t="shared" si="1"/>
        <v>0</v>
      </c>
      <c r="AF26" s="46">
        <f t="shared" si="1"/>
        <v>0</v>
      </c>
      <c r="AG26" s="46">
        <f t="shared" si="1"/>
        <v>1</v>
      </c>
      <c r="AH26" s="46">
        <f t="shared" si="1"/>
        <v>0</v>
      </c>
      <c r="AI26" s="47">
        <f>+BA2</f>
        <v>5</v>
      </c>
      <c r="AJ26" s="47">
        <f t="shared" ref="AJ26:AL30" si="2">+BB2</f>
        <v>0</v>
      </c>
      <c r="AK26" s="48">
        <f t="shared" si="2"/>
        <v>5</v>
      </c>
      <c r="AL26" s="48">
        <f t="shared" si="2"/>
        <v>5</v>
      </c>
    </row>
    <row r="27" spans="1:44" s="49" customFormat="1" ht="20.100000000000001" customHeight="1">
      <c r="A27" s="44" t="s">
        <v>65</v>
      </c>
      <c r="B27" s="101" t="s">
        <v>66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4"/>
      <c r="V27" s="45">
        <f t="shared" ref="V27:V30" si="3">+AN3</f>
        <v>0</v>
      </c>
      <c r="W27" s="45">
        <f t="shared" si="0"/>
        <v>0</v>
      </c>
      <c r="X27" s="45">
        <f t="shared" si="0"/>
        <v>0</v>
      </c>
      <c r="Y27" s="45">
        <f t="shared" si="0"/>
        <v>1</v>
      </c>
      <c r="Z27" s="45">
        <f t="shared" si="0"/>
        <v>3</v>
      </c>
      <c r="AA27" s="45">
        <f t="shared" si="0"/>
        <v>0</v>
      </c>
      <c r="AB27" s="45">
        <f t="shared" ref="AB27:AB30" si="4">SUM(V27:AA27)</f>
        <v>4</v>
      </c>
      <c r="AC27" s="46">
        <f t="shared" si="1"/>
        <v>0</v>
      </c>
      <c r="AD27" s="46">
        <f t="shared" si="1"/>
        <v>0</v>
      </c>
      <c r="AE27" s="46">
        <f t="shared" si="1"/>
        <v>0</v>
      </c>
      <c r="AF27" s="46">
        <f t="shared" si="1"/>
        <v>0.25</v>
      </c>
      <c r="AG27" s="46">
        <f t="shared" si="1"/>
        <v>0.75</v>
      </c>
      <c r="AH27" s="46">
        <f t="shared" si="1"/>
        <v>0</v>
      </c>
      <c r="AI27" s="47">
        <f t="shared" ref="AI27:AI30" si="5">+BA3</f>
        <v>4.75</v>
      </c>
      <c r="AJ27" s="47">
        <f t="shared" si="2"/>
        <v>0.5</v>
      </c>
      <c r="AK27" s="48">
        <f t="shared" si="2"/>
        <v>5</v>
      </c>
      <c r="AL27" s="48">
        <f t="shared" si="2"/>
        <v>5</v>
      </c>
    </row>
    <row r="28" spans="1:44" s="49" customFormat="1" ht="41.25" customHeight="1">
      <c r="A28" s="44" t="s">
        <v>67</v>
      </c>
      <c r="B28" s="101" t="s">
        <v>68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4"/>
      <c r="V28" s="45">
        <f t="shared" si="3"/>
        <v>0</v>
      </c>
      <c r="W28" s="45">
        <f t="shared" si="0"/>
        <v>0</v>
      </c>
      <c r="X28" s="45">
        <f t="shared" si="0"/>
        <v>0</v>
      </c>
      <c r="Y28" s="45">
        <f t="shared" si="0"/>
        <v>0</v>
      </c>
      <c r="Z28" s="45">
        <f t="shared" si="0"/>
        <v>4</v>
      </c>
      <c r="AA28" s="45">
        <f t="shared" si="0"/>
        <v>0</v>
      </c>
      <c r="AB28" s="45">
        <f t="shared" si="4"/>
        <v>4</v>
      </c>
      <c r="AC28" s="46">
        <f t="shared" si="1"/>
        <v>0</v>
      </c>
      <c r="AD28" s="46">
        <f t="shared" si="1"/>
        <v>0</v>
      </c>
      <c r="AE28" s="46">
        <f t="shared" si="1"/>
        <v>0</v>
      </c>
      <c r="AF28" s="46">
        <f t="shared" si="1"/>
        <v>0</v>
      </c>
      <c r="AG28" s="46">
        <f t="shared" si="1"/>
        <v>1</v>
      </c>
      <c r="AH28" s="46">
        <f t="shared" si="1"/>
        <v>0</v>
      </c>
      <c r="AI28" s="47">
        <f t="shared" si="5"/>
        <v>5</v>
      </c>
      <c r="AJ28" s="47">
        <f t="shared" si="2"/>
        <v>0</v>
      </c>
      <c r="AK28" s="48">
        <f t="shared" si="2"/>
        <v>5</v>
      </c>
      <c r="AL28" s="48">
        <f t="shared" si="2"/>
        <v>5</v>
      </c>
      <c r="AM28" s="49" t="s">
        <v>46</v>
      </c>
    </row>
    <row r="29" spans="1:44" s="49" customFormat="1" ht="20.100000000000001" customHeight="1">
      <c r="A29" s="44" t="s">
        <v>69</v>
      </c>
      <c r="B29" s="82" t="s">
        <v>70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4"/>
      <c r="V29" s="45">
        <f t="shared" si="3"/>
        <v>0</v>
      </c>
      <c r="W29" s="45">
        <f t="shared" si="0"/>
        <v>0</v>
      </c>
      <c r="X29" s="45">
        <f t="shared" si="0"/>
        <v>0</v>
      </c>
      <c r="Y29" s="45">
        <f t="shared" si="0"/>
        <v>0</v>
      </c>
      <c r="Z29" s="45">
        <f t="shared" si="0"/>
        <v>4</v>
      </c>
      <c r="AA29" s="45">
        <f t="shared" si="0"/>
        <v>0</v>
      </c>
      <c r="AB29" s="45">
        <f t="shared" si="4"/>
        <v>4</v>
      </c>
      <c r="AC29" s="46">
        <f t="shared" si="1"/>
        <v>0</v>
      </c>
      <c r="AD29" s="46">
        <f t="shared" si="1"/>
        <v>0</v>
      </c>
      <c r="AE29" s="46">
        <f t="shared" si="1"/>
        <v>0</v>
      </c>
      <c r="AF29" s="46">
        <f t="shared" si="1"/>
        <v>0</v>
      </c>
      <c r="AG29" s="46">
        <f t="shared" si="1"/>
        <v>1</v>
      </c>
      <c r="AH29" s="46">
        <f t="shared" si="1"/>
        <v>0</v>
      </c>
      <c r="AI29" s="47">
        <f t="shared" si="5"/>
        <v>5</v>
      </c>
      <c r="AJ29" s="47">
        <f t="shared" si="2"/>
        <v>0</v>
      </c>
      <c r="AK29" s="48">
        <f t="shared" si="2"/>
        <v>5</v>
      </c>
      <c r="AL29" s="48">
        <f t="shared" si="2"/>
        <v>5</v>
      </c>
      <c r="AO29" s="49" t="s">
        <v>47</v>
      </c>
      <c r="AP29" s="49" t="s">
        <v>48</v>
      </c>
      <c r="AQ29" s="49" t="s">
        <v>49</v>
      </c>
      <c r="AR29" s="49" t="s">
        <v>50</v>
      </c>
    </row>
    <row r="30" spans="1:44" s="49" customFormat="1" ht="41.25" customHeight="1">
      <c r="A30" s="44" t="s">
        <v>71</v>
      </c>
      <c r="B30" s="82" t="s">
        <v>72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4"/>
      <c r="V30" s="45">
        <f t="shared" si="3"/>
        <v>0</v>
      </c>
      <c r="W30" s="45">
        <f t="shared" si="0"/>
        <v>0</v>
      </c>
      <c r="X30" s="45">
        <f t="shared" si="0"/>
        <v>0</v>
      </c>
      <c r="Y30" s="45">
        <f t="shared" si="0"/>
        <v>0</v>
      </c>
      <c r="Z30" s="45">
        <f t="shared" si="0"/>
        <v>4</v>
      </c>
      <c r="AA30" s="45">
        <f t="shared" si="0"/>
        <v>0</v>
      </c>
      <c r="AB30" s="45">
        <f t="shared" si="4"/>
        <v>4</v>
      </c>
      <c r="AC30" s="46">
        <f t="shared" si="1"/>
        <v>0</v>
      </c>
      <c r="AD30" s="46">
        <f t="shared" si="1"/>
        <v>0</v>
      </c>
      <c r="AE30" s="46">
        <f t="shared" si="1"/>
        <v>0</v>
      </c>
      <c r="AF30" s="46">
        <f t="shared" si="1"/>
        <v>0</v>
      </c>
      <c r="AG30" s="46">
        <f t="shared" si="1"/>
        <v>1</v>
      </c>
      <c r="AH30" s="46">
        <f t="shared" si="1"/>
        <v>0</v>
      </c>
      <c r="AI30" s="47">
        <f t="shared" si="5"/>
        <v>5</v>
      </c>
      <c r="AJ30" s="47">
        <f t="shared" si="2"/>
        <v>0</v>
      </c>
      <c r="AK30" s="48">
        <f t="shared" si="2"/>
        <v>5</v>
      </c>
      <c r="AL30" s="48">
        <f t="shared" si="2"/>
        <v>5</v>
      </c>
      <c r="AM30" s="49" t="s">
        <v>51</v>
      </c>
      <c r="AO30" s="49">
        <v>6</v>
      </c>
      <c r="AP30" s="49">
        <v>100</v>
      </c>
      <c r="AQ30" s="49">
        <v>100</v>
      </c>
      <c r="AR30" s="49">
        <v>100</v>
      </c>
    </row>
    <row r="31" spans="1:44" s="43" customFormat="1" ht="16.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</row>
    <row r="32" spans="1:44" s="43" customFormat="1" ht="16.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3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</row>
    <row r="33" spans="1:38" s="43" customFormat="1" ht="20.25" customHeight="1">
      <c r="A33" s="54"/>
      <c r="B33" s="2"/>
      <c r="C33" s="54"/>
      <c r="D33" s="54"/>
      <c r="E33" s="54"/>
      <c r="F33" s="54"/>
      <c r="G33" s="54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2"/>
    </row>
    <row r="34" spans="1:38" s="43" customFormat="1" ht="20.25" customHeight="1">
      <c r="A34" s="85" t="s">
        <v>73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2"/>
    </row>
    <row r="35" spans="1:38" s="43" customFormat="1" ht="20.25" customHeight="1" thickBo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2"/>
    </row>
    <row r="36" spans="1:38" s="49" customFormat="1" ht="18.75" customHeight="1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87" t="s">
        <v>53</v>
      </c>
      <c r="W36" s="88"/>
      <c r="X36" s="88"/>
      <c r="Y36" s="88"/>
      <c r="Z36" s="88"/>
      <c r="AA36" s="89"/>
      <c r="AB36" s="33"/>
      <c r="AC36" s="87" t="s">
        <v>54</v>
      </c>
      <c r="AD36" s="88"/>
      <c r="AE36" s="88"/>
      <c r="AF36" s="88"/>
      <c r="AG36" s="88"/>
      <c r="AH36" s="89"/>
      <c r="AI36" s="93" t="s">
        <v>55</v>
      </c>
      <c r="AJ36" s="93"/>
      <c r="AK36" s="93"/>
      <c r="AL36" s="93"/>
    </row>
    <row r="37" spans="1:38" s="43" customFormat="1" ht="30.75" customHeight="1" thickBot="1">
      <c r="A37" s="50"/>
      <c r="B37" s="94"/>
      <c r="C37" s="94"/>
      <c r="D37" s="57"/>
      <c r="E37" s="57"/>
      <c r="F37" s="57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90"/>
      <c r="W37" s="91"/>
      <c r="X37" s="91"/>
      <c r="Y37" s="91"/>
      <c r="Z37" s="91"/>
      <c r="AA37" s="92"/>
      <c r="AB37" s="33"/>
      <c r="AC37" s="90"/>
      <c r="AD37" s="91"/>
      <c r="AE37" s="91"/>
      <c r="AF37" s="91"/>
      <c r="AG37" s="91"/>
      <c r="AH37" s="92"/>
      <c r="AI37" s="93"/>
      <c r="AJ37" s="93"/>
      <c r="AK37" s="93"/>
      <c r="AL37" s="93"/>
    </row>
    <row r="38" spans="1:38" s="43" customFormat="1" ht="36.75" customHeight="1">
      <c r="A38" s="95" t="s">
        <v>74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6"/>
      <c r="V38" s="34">
        <v>1</v>
      </c>
      <c r="W38" s="35">
        <v>2</v>
      </c>
      <c r="X38" s="35">
        <v>3</v>
      </c>
      <c r="Y38" s="35">
        <v>4</v>
      </c>
      <c r="Z38" s="35">
        <v>5</v>
      </c>
      <c r="AA38" s="36" t="s">
        <v>57</v>
      </c>
      <c r="AB38" s="37" t="s">
        <v>58</v>
      </c>
      <c r="AC38" s="38">
        <v>1</v>
      </c>
      <c r="AD38" s="39">
        <v>2</v>
      </c>
      <c r="AE38" s="39">
        <v>3</v>
      </c>
      <c r="AF38" s="39">
        <v>4</v>
      </c>
      <c r="AG38" s="39">
        <v>5</v>
      </c>
      <c r="AH38" s="40" t="s">
        <v>57</v>
      </c>
      <c r="AI38" s="41" t="s">
        <v>59</v>
      </c>
      <c r="AJ38" s="42" t="s">
        <v>60</v>
      </c>
      <c r="AK38" s="42" t="s">
        <v>61</v>
      </c>
      <c r="AL38" s="42" t="s">
        <v>62</v>
      </c>
    </row>
    <row r="39" spans="1:38" s="49" customFormat="1" ht="18.75" customHeight="1">
      <c r="A39" s="44" t="s">
        <v>75</v>
      </c>
      <c r="B39" s="97" t="s">
        <v>76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9"/>
      <c r="V39" s="45">
        <f>+AN7</f>
        <v>0</v>
      </c>
      <c r="W39" s="45">
        <f t="shared" ref="W39:AA40" si="6">+AO7</f>
        <v>0</v>
      </c>
      <c r="X39" s="45">
        <f t="shared" si="6"/>
        <v>0</v>
      </c>
      <c r="Y39" s="45">
        <f t="shared" si="6"/>
        <v>0</v>
      </c>
      <c r="Z39" s="45">
        <f t="shared" si="6"/>
        <v>4</v>
      </c>
      <c r="AA39" s="45">
        <f t="shared" si="6"/>
        <v>0</v>
      </c>
      <c r="AB39" s="45">
        <f>SUM(V39:AA39)</f>
        <v>4</v>
      </c>
      <c r="AC39" s="46">
        <f t="shared" ref="AC39:AH40" si="7">V39/$AB39</f>
        <v>0</v>
      </c>
      <c r="AD39" s="46">
        <f t="shared" si="7"/>
        <v>0</v>
      </c>
      <c r="AE39" s="46">
        <f t="shared" si="7"/>
        <v>0</v>
      </c>
      <c r="AF39" s="46">
        <f t="shared" si="7"/>
        <v>0</v>
      </c>
      <c r="AG39" s="46">
        <f t="shared" si="7"/>
        <v>1</v>
      </c>
      <c r="AH39" s="46">
        <f t="shared" si="7"/>
        <v>0</v>
      </c>
      <c r="AI39" s="47">
        <f>+BA7</f>
        <v>5</v>
      </c>
      <c r="AJ39" s="47">
        <f t="shared" ref="AJ39:AL40" si="8">+BB7</f>
        <v>0</v>
      </c>
      <c r="AK39" s="48">
        <f t="shared" si="8"/>
        <v>5</v>
      </c>
      <c r="AL39" s="48">
        <f t="shared" si="8"/>
        <v>5</v>
      </c>
    </row>
    <row r="40" spans="1:38" s="49" customFormat="1" ht="18.75" customHeight="1">
      <c r="A40" s="44" t="s">
        <v>77</v>
      </c>
      <c r="B40" s="100" t="s">
        <v>78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9"/>
      <c r="V40" s="45">
        <f>+AN8</f>
        <v>0</v>
      </c>
      <c r="W40" s="45">
        <f t="shared" si="6"/>
        <v>0</v>
      </c>
      <c r="X40" s="45">
        <f t="shared" si="6"/>
        <v>0</v>
      </c>
      <c r="Y40" s="45">
        <f t="shared" si="6"/>
        <v>0</v>
      </c>
      <c r="Z40" s="45">
        <f t="shared" si="6"/>
        <v>4</v>
      </c>
      <c r="AA40" s="45">
        <f t="shared" si="6"/>
        <v>0</v>
      </c>
      <c r="AB40" s="45">
        <f>SUM(V40:AA40)</f>
        <v>4</v>
      </c>
      <c r="AC40" s="46">
        <f t="shared" si="7"/>
        <v>0</v>
      </c>
      <c r="AD40" s="46">
        <f t="shared" si="7"/>
        <v>0</v>
      </c>
      <c r="AE40" s="46">
        <f t="shared" si="7"/>
        <v>0</v>
      </c>
      <c r="AF40" s="46">
        <f t="shared" si="7"/>
        <v>0</v>
      </c>
      <c r="AG40" s="46">
        <f t="shared" si="7"/>
        <v>1</v>
      </c>
      <c r="AH40" s="46">
        <f t="shared" si="7"/>
        <v>0</v>
      </c>
      <c r="AI40" s="47">
        <f>+BA8</f>
        <v>5</v>
      </c>
      <c r="AJ40" s="47">
        <f t="shared" si="8"/>
        <v>0</v>
      </c>
      <c r="AK40" s="48">
        <f t="shared" si="8"/>
        <v>5</v>
      </c>
      <c r="AL40" s="48">
        <f t="shared" si="8"/>
        <v>5</v>
      </c>
    </row>
    <row r="41" spans="1:38" s="49" customFormat="1" ht="18.75" customHeight="1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60"/>
      <c r="W41" s="60"/>
      <c r="X41" s="60"/>
      <c r="Y41" s="60"/>
      <c r="Z41" s="60"/>
      <c r="AA41" s="60"/>
      <c r="AB41" s="60"/>
      <c r="AC41" s="61"/>
      <c r="AD41" s="61"/>
      <c r="AE41" s="61"/>
      <c r="AF41" s="61"/>
      <c r="AG41" s="61"/>
      <c r="AH41" s="61"/>
      <c r="AI41" s="62"/>
      <c r="AJ41" s="62"/>
      <c r="AK41" s="60"/>
      <c r="AL41" s="60"/>
    </row>
    <row r="42" spans="1:38" s="49" customFormat="1" ht="18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60"/>
      <c r="X42" s="60"/>
      <c r="Y42" s="60"/>
      <c r="Z42" s="60"/>
      <c r="AA42" s="60"/>
      <c r="AB42" s="60"/>
      <c r="AC42" s="61"/>
      <c r="AD42" s="61"/>
      <c r="AE42" s="61"/>
      <c r="AF42" s="61"/>
      <c r="AG42" s="61"/>
      <c r="AH42" s="61"/>
      <c r="AI42" s="62"/>
      <c r="AJ42" s="62"/>
      <c r="AK42" s="60"/>
      <c r="AL42" s="60"/>
    </row>
    <row r="44" spans="1:38" ht="18.75">
      <c r="A44" s="85" t="s">
        <v>79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2"/>
    </row>
    <row r="45" spans="1:38" ht="19.5" thickBo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2"/>
    </row>
    <row r="46" spans="1:38" ht="18.75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87" t="s">
        <v>53</v>
      </c>
      <c r="W46" s="88"/>
      <c r="X46" s="88"/>
      <c r="Y46" s="88"/>
      <c r="Z46" s="88"/>
      <c r="AA46" s="89"/>
      <c r="AB46" s="33"/>
      <c r="AC46" s="87" t="s">
        <v>54</v>
      </c>
      <c r="AD46" s="88"/>
      <c r="AE46" s="88"/>
      <c r="AF46" s="88"/>
      <c r="AG46" s="88"/>
      <c r="AH46" s="89"/>
      <c r="AI46" s="93" t="s">
        <v>55</v>
      </c>
      <c r="AJ46" s="93"/>
      <c r="AK46" s="93"/>
      <c r="AL46" s="93"/>
    </row>
    <row r="47" spans="1:38" ht="19.5" thickBot="1">
      <c r="A47" s="50"/>
      <c r="B47" s="94"/>
      <c r="C47" s="94"/>
      <c r="D47" s="57"/>
      <c r="E47" s="57"/>
      <c r="F47" s="57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90"/>
      <c r="W47" s="91"/>
      <c r="X47" s="91"/>
      <c r="Y47" s="91"/>
      <c r="Z47" s="91"/>
      <c r="AA47" s="92"/>
      <c r="AB47" s="33"/>
      <c r="AC47" s="90"/>
      <c r="AD47" s="91"/>
      <c r="AE47" s="91"/>
      <c r="AF47" s="91"/>
      <c r="AG47" s="91"/>
      <c r="AH47" s="92"/>
      <c r="AI47" s="93"/>
      <c r="AJ47" s="93"/>
      <c r="AK47" s="93"/>
      <c r="AL47" s="93"/>
    </row>
    <row r="48" spans="1:38" ht="21">
      <c r="A48" s="95" t="s">
        <v>74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6"/>
      <c r="V48" s="34">
        <v>1</v>
      </c>
      <c r="W48" s="35">
        <v>2</v>
      </c>
      <c r="X48" s="35">
        <v>3</v>
      </c>
      <c r="Y48" s="35">
        <v>4</v>
      </c>
      <c r="Z48" s="35">
        <v>5</v>
      </c>
      <c r="AA48" s="36" t="s">
        <v>57</v>
      </c>
      <c r="AB48" s="37" t="s">
        <v>58</v>
      </c>
      <c r="AC48" s="38">
        <v>1</v>
      </c>
      <c r="AD48" s="39">
        <v>2</v>
      </c>
      <c r="AE48" s="39">
        <v>3</v>
      </c>
      <c r="AF48" s="39">
        <v>4</v>
      </c>
      <c r="AG48" s="39">
        <v>5</v>
      </c>
      <c r="AH48" s="40" t="s">
        <v>57</v>
      </c>
      <c r="AI48" s="41" t="s">
        <v>59</v>
      </c>
      <c r="AJ48" s="42" t="s">
        <v>60</v>
      </c>
      <c r="AK48" s="42" t="s">
        <v>61</v>
      </c>
      <c r="AL48" s="42" t="s">
        <v>62</v>
      </c>
    </row>
    <row r="49" spans="1:38" s="49" customFormat="1" ht="18.75" customHeight="1">
      <c r="A49" s="44" t="s">
        <v>80</v>
      </c>
      <c r="B49" s="82" t="s">
        <v>81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4"/>
      <c r="V49" s="45">
        <f>+AN9</f>
        <v>0</v>
      </c>
      <c r="W49" s="45">
        <f t="shared" ref="W49:AA49" si="9">+AO9</f>
        <v>0</v>
      </c>
      <c r="X49" s="45">
        <f t="shared" si="9"/>
        <v>0</v>
      </c>
      <c r="Y49" s="45">
        <f t="shared" si="9"/>
        <v>0</v>
      </c>
      <c r="Z49" s="45">
        <f t="shared" si="9"/>
        <v>4</v>
      </c>
      <c r="AA49" s="45">
        <f t="shared" si="9"/>
        <v>0</v>
      </c>
      <c r="AB49" s="45">
        <f>SUM(V49:AA49)</f>
        <v>4</v>
      </c>
      <c r="AC49" s="46">
        <f t="shared" ref="AC49:AH49" si="10">V49/$AB49</f>
        <v>0</v>
      </c>
      <c r="AD49" s="46">
        <f t="shared" si="10"/>
        <v>0</v>
      </c>
      <c r="AE49" s="46">
        <f t="shared" si="10"/>
        <v>0</v>
      </c>
      <c r="AF49" s="46">
        <f t="shared" si="10"/>
        <v>0</v>
      </c>
      <c r="AG49" s="46">
        <f t="shared" si="10"/>
        <v>1</v>
      </c>
      <c r="AH49" s="46">
        <f t="shared" si="10"/>
        <v>0</v>
      </c>
      <c r="AI49" s="47">
        <f>+BA9</f>
        <v>5</v>
      </c>
      <c r="AJ49" s="47">
        <f t="shared" ref="AJ49:AL49" si="11">+BB9</f>
        <v>0</v>
      </c>
      <c r="AK49" s="48">
        <f t="shared" si="11"/>
        <v>5</v>
      </c>
      <c r="AL49" s="48">
        <f t="shared" si="11"/>
        <v>5</v>
      </c>
    </row>
  </sheetData>
  <sheetProtection sheet="1" objects="1" scenarios="1"/>
  <mergeCells count="31">
    <mergeCell ref="B26:U26"/>
    <mergeCell ref="A1:AE1"/>
    <mergeCell ref="A6:AL6"/>
    <mergeCell ref="A7:AL7"/>
    <mergeCell ref="A9:AL9"/>
    <mergeCell ref="A10:AL10"/>
    <mergeCell ref="A13:G13"/>
    <mergeCell ref="A21:U22"/>
    <mergeCell ref="V23:AA24"/>
    <mergeCell ref="AC23:AH24"/>
    <mergeCell ref="AI23:AL24"/>
    <mergeCell ref="A25:U25"/>
    <mergeCell ref="B40:U40"/>
    <mergeCell ref="B27:U27"/>
    <mergeCell ref="B28:U28"/>
    <mergeCell ref="B29:U29"/>
    <mergeCell ref="B30:U30"/>
    <mergeCell ref="A34:U35"/>
    <mergeCell ref="AC36:AH37"/>
    <mergeCell ref="AI36:AL37"/>
    <mergeCell ref="B37:C37"/>
    <mergeCell ref="A38:U38"/>
    <mergeCell ref="B39:U39"/>
    <mergeCell ref="V36:AA37"/>
    <mergeCell ref="B49:U49"/>
    <mergeCell ref="A44:U45"/>
    <mergeCell ref="V46:AA47"/>
    <mergeCell ref="AC46:AH47"/>
    <mergeCell ref="AI46:AL47"/>
    <mergeCell ref="B47:C47"/>
    <mergeCell ref="A48:U48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Docto Matemáticas</vt:lpstr>
      <vt:lpstr>Tutor Matemáticas</vt:lpstr>
      <vt:lpstr>Egresados Matemáticas</vt:lpstr>
      <vt:lpstr>Personal Académico</vt:lpstr>
      <vt:lpstr>PAS </vt:lpstr>
      <vt:lpstr>'PAS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2020-12-23T08:14:48Z</dcterms:created>
  <dcterms:modified xsi:type="dcterms:W3CDTF">2022-01-24T12:54:36Z</dcterms:modified>
</cp:coreProperties>
</file>