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3\"/>
    </mc:Choice>
  </mc:AlternateContent>
  <xr:revisionPtr revIDLastSave="0" documentId="13_ncr:1_{E1318C0E-A1D6-47DB-BFEE-4152240A651B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octorado Ing. Materiales" sheetId="11" r:id="rId1"/>
    <sheet name="Tutores-Directores" sheetId="14" r:id="rId2"/>
    <sheet name="Egresados Ing. Materiales" sheetId="3" r:id="rId3"/>
    <sheet name="Personal Académico" sheetId="7" r:id="rId4"/>
    <sheet name="PAS " sheetId="13" r:id="rId5"/>
  </sheets>
  <definedNames>
    <definedName name="_xlnm.Print_Area" localSheetId="4">'PAS '!$A$1:$AL$49</definedName>
    <definedName name="_xlnm.Print_Area" localSheetId="1">'Tutores-Directores'!$A$1:$AN$62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N60" i="14" l="1"/>
  <c r="AM60" i="14"/>
  <c r="AL60" i="14"/>
  <c r="AK60" i="14"/>
  <c r="AA60" i="14"/>
  <c r="Z60" i="14"/>
  <c r="Y60" i="14"/>
  <c r="X60" i="14"/>
  <c r="W60" i="14"/>
  <c r="V60" i="14"/>
  <c r="AB60" i="14" s="1"/>
  <c r="AN54" i="14"/>
  <c r="AM54" i="14"/>
  <c r="AL54" i="14"/>
  <c r="AK54" i="14"/>
  <c r="AA54" i="14"/>
  <c r="Z54" i="14"/>
  <c r="Y54" i="14"/>
  <c r="X54" i="14"/>
  <c r="W54" i="14"/>
  <c r="V54" i="14"/>
  <c r="AI54" i="14" s="1"/>
  <c r="AN53" i="14"/>
  <c r="AM53" i="14"/>
  <c r="AL53" i="14"/>
  <c r="AK53" i="14"/>
  <c r="AA53" i="14"/>
  <c r="Z53" i="14"/>
  <c r="Y53" i="14"/>
  <c r="X53" i="14"/>
  <c r="W53" i="14"/>
  <c r="V53" i="14"/>
  <c r="AN52" i="14"/>
  <c r="AM52" i="14"/>
  <c r="AL52" i="14"/>
  <c r="AK52" i="14"/>
  <c r="AA52" i="14"/>
  <c r="Z52" i="14"/>
  <c r="Y52" i="14"/>
  <c r="X52" i="14"/>
  <c r="W52" i="14"/>
  <c r="V52" i="14"/>
  <c r="AN51" i="14"/>
  <c r="AM51" i="14"/>
  <c r="AL51" i="14"/>
  <c r="AK51" i="14"/>
  <c r="AA51" i="14"/>
  <c r="Z51" i="14"/>
  <c r="Y51" i="14"/>
  <c r="X51" i="14"/>
  <c r="W51" i="14"/>
  <c r="V51" i="14"/>
  <c r="AN50" i="14"/>
  <c r="AM50" i="14"/>
  <c r="AL50" i="14"/>
  <c r="AK50" i="14"/>
  <c r="AA50" i="14"/>
  <c r="Z50" i="14"/>
  <c r="Y50" i="14"/>
  <c r="X50" i="14"/>
  <c r="W50" i="14"/>
  <c r="V50" i="14"/>
  <c r="AI50" i="14" s="1"/>
  <c r="AN49" i="14"/>
  <c r="AM49" i="14"/>
  <c r="AL49" i="14"/>
  <c r="AK49" i="14"/>
  <c r="AA49" i="14"/>
  <c r="Z49" i="14"/>
  <c r="Y49" i="14"/>
  <c r="X49" i="14"/>
  <c r="W49" i="14"/>
  <c r="V49" i="14"/>
  <c r="AN48" i="14"/>
  <c r="AM48" i="14"/>
  <c r="AL48" i="14"/>
  <c r="AK48" i="14"/>
  <c r="AA48" i="14"/>
  <c r="Z48" i="14"/>
  <c r="Y48" i="14"/>
  <c r="X48" i="14"/>
  <c r="W48" i="14"/>
  <c r="V48" i="14"/>
  <c r="C26" i="14"/>
  <c r="D25" i="14" s="1"/>
  <c r="AJ53" i="14" l="1"/>
  <c r="AJ50" i="14"/>
  <c r="AJ52" i="14"/>
  <c r="AB50" i="14"/>
  <c r="AH50" i="14" s="1"/>
  <c r="AJ60" i="14"/>
  <c r="AJ48" i="14"/>
  <c r="AI52" i="14"/>
  <c r="AH60" i="14"/>
  <c r="AG60" i="14"/>
  <c r="AF60" i="14"/>
  <c r="AE60" i="14"/>
  <c r="AD60" i="14"/>
  <c r="AD50" i="14"/>
  <c r="AC48" i="14"/>
  <c r="AJ51" i="14"/>
  <c r="D23" i="14"/>
  <c r="AI49" i="14"/>
  <c r="AJ54" i="14"/>
  <c r="AC60" i="14"/>
  <c r="D24" i="14"/>
  <c r="AJ49" i="14"/>
  <c r="AC50" i="14"/>
  <c r="AI51" i="14"/>
  <c r="AB52" i="14"/>
  <c r="AG52" i="14" s="1"/>
  <c r="AI53" i="14"/>
  <c r="AB49" i="14"/>
  <c r="AG49" i="14" s="1"/>
  <c r="AI60" i="14"/>
  <c r="AB51" i="14"/>
  <c r="AF51" i="14" s="1"/>
  <c r="AB54" i="14"/>
  <c r="AE54" i="14" s="1"/>
  <c r="AI48" i="14"/>
  <c r="AB53" i="14"/>
  <c r="AD53" i="14" s="1"/>
  <c r="AB48" i="14"/>
  <c r="AH49" i="14" l="1"/>
  <c r="AE49" i="14"/>
  <c r="AD49" i="14"/>
  <c r="AH52" i="14"/>
  <c r="AG50" i="14"/>
  <c r="AE50" i="14"/>
  <c r="AF50" i="14"/>
  <c r="AG48" i="14"/>
  <c r="AH48" i="14"/>
  <c r="AF48" i="14"/>
  <c r="AD48" i="14"/>
  <c r="AE48" i="14"/>
  <c r="AF53" i="14"/>
  <c r="AC53" i="14"/>
  <c r="AF49" i="14"/>
  <c r="AC49" i="14"/>
  <c r="AF54" i="14"/>
  <c r="AF52" i="14"/>
  <c r="AC52" i="14"/>
  <c r="AE52" i="14"/>
  <c r="AD52" i="14"/>
  <c r="AH53" i="14"/>
  <c r="AG53" i="14"/>
  <c r="AE53" i="14"/>
  <c r="AG54" i="14"/>
  <c r="AD54" i="14"/>
  <c r="AC54" i="14"/>
  <c r="AH54" i="14"/>
  <c r="AD51" i="14"/>
  <c r="AG51" i="14"/>
  <c r="AC51" i="14"/>
  <c r="AH51" i="14"/>
  <c r="AE51" i="14"/>
  <c r="AL49" i="13" l="1"/>
  <c r="AK49" i="13"/>
  <c r="AJ49" i="13"/>
  <c r="AI49" i="13"/>
  <c r="AA49" i="13"/>
  <c r="Z49" i="13"/>
  <c r="Y49" i="13"/>
  <c r="X49" i="13"/>
  <c r="W49" i="13"/>
  <c r="V49" i="13"/>
  <c r="AL40" i="13"/>
  <c r="AK40" i="13"/>
  <c r="AJ40" i="13"/>
  <c r="AI40" i="13"/>
  <c r="AA40" i="13"/>
  <c r="Z40" i="13"/>
  <c r="Y40" i="13"/>
  <c r="X40" i="13"/>
  <c r="W40" i="13"/>
  <c r="V40" i="13"/>
  <c r="AL39" i="13"/>
  <c r="AK39" i="13"/>
  <c r="AJ39" i="13"/>
  <c r="AI39" i="13"/>
  <c r="AA39" i="13"/>
  <c r="Z39" i="13"/>
  <c r="Y39" i="13"/>
  <c r="X39" i="13"/>
  <c r="W39" i="13"/>
  <c r="V39" i="13"/>
  <c r="AL30" i="13"/>
  <c r="AK30" i="13"/>
  <c r="AJ30" i="13"/>
  <c r="AI30" i="13"/>
  <c r="AA30" i="13"/>
  <c r="Z30" i="13"/>
  <c r="Y30" i="13"/>
  <c r="X30" i="13"/>
  <c r="W30" i="13"/>
  <c r="V30" i="13"/>
  <c r="AL29" i="13"/>
  <c r="AK29" i="13"/>
  <c r="AJ29" i="13"/>
  <c r="AI29" i="13"/>
  <c r="AA29" i="13"/>
  <c r="Z29" i="13"/>
  <c r="Y29" i="13"/>
  <c r="X29" i="13"/>
  <c r="W29" i="13"/>
  <c r="V29" i="13"/>
  <c r="AL28" i="13"/>
  <c r="AK28" i="13"/>
  <c r="AJ28" i="13"/>
  <c r="AI28" i="13"/>
  <c r="AB28" i="13"/>
  <c r="AH28" i="13" s="1"/>
  <c r="AA28" i="13"/>
  <c r="Z28" i="13"/>
  <c r="Y28" i="13"/>
  <c r="X28" i="13"/>
  <c r="W28" i="13"/>
  <c r="V28" i="13"/>
  <c r="AL27" i="13"/>
  <c r="AK27" i="13"/>
  <c r="AJ27" i="13"/>
  <c r="AI27" i="13"/>
  <c r="AA27" i="13"/>
  <c r="Z27" i="13"/>
  <c r="Y27" i="13"/>
  <c r="X27" i="13"/>
  <c r="W27" i="13"/>
  <c r="V27" i="13"/>
  <c r="AL26" i="13"/>
  <c r="AK26" i="13"/>
  <c r="AJ26" i="13"/>
  <c r="AI26" i="13"/>
  <c r="AA26" i="13"/>
  <c r="Z26" i="13"/>
  <c r="Y26" i="13"/>
  <c r="X26" i="13"/>
  <c r="W26" i="13"/>
  <c r="V26" i="13"/>
  <c r="AC27" i="13" l="1"/>
  <c r="AD27" i="13"/>
  <c r="AE27" i="13"/>
  <c r="AH29" i="13"/>
  <c r="AF27" i="13"/>
  <c r="AC40" i="13"/>
  <c r="AD40" i="13"/>
  <c r="AE40" i="13"/>
  <c r="AC28" i="13"/>
  <c r="AB26" i="13"/>
  <c r="AB29" i="13"/>
  <c r="AC29" i="13" s="1"/>
  <c r="AB39" i="13"/>
  <c r="AF28" i="13"/>
  <c r="AB27" i="13"/>
  <c r="AB40" i="13"/>
  <c r="AB30" i="13"/>
  <c r="AC30" i="13" s="1"/>
  <c r="AB49" i="13"/>
  <c r="AD28" i="13"/>
  <c r="AE28" i="13"/>
  <c r="AG28" i="13"/>
  <c r="AC39" i="13" l="1"/>
  <c r="AE39" i="13"/>
  <c r="AD39" i="13"/>
  <c r="AD26" i="13"/>
  <c r="AC26" i="13"/>
  <c r="AF26" i="13"/>
  <c r="AE26" i="13"/>
  <c r="AD29" i="13"/>
  <c r="AF29" i="13"/>
  <c r="AF39" i="13"/>
  <c r="AH40" i="13"/>
  <c r="AG40" i="13"/>
  <c r="AF40" i="13"/>
  <c r="AH26" i="13"/>
  <c r="AH39" i="13"/>
  <c r="AG39" i="13"/>
  <c r="AG49" i="13"/>
  <c r="AF49" i="13"/>
  <c r="AE49" i="13"/>
  <c r="AD49" i="13"/>
  <c r="AC49" i="13"/>
  <c r="AH49" i="13"/>
  <c r="AG30" i="13"/>
  <c r="AF30" i="13"/>
  <c r="AH30" i="13"/>
  <c r="AD30" i="13"/>
  <c r="AE30" i="13"/>
  <c r="AG29" i="13"/>
  <c r="AH27" i="13"/>
  <c r="AG27" i="13"/>
  <c r="AG26" i="13"/>
  <c r="AE29" i="13"/>
</calcChain>
</file>

<file path=xl/sharedStrings.xml><?xml version="1.0" encoding="utf-8"?>
<sst xmlns="http://schemas.openxmlformats.org/spreadsheetml/2006/main" count="240" uniqueCount="116">
  <si>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</si>
  <si>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</si>
  <si>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</si>
  <si>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</si>
  <si>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</si>
  <si>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</si>
  <si>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</si>
  <si>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MEDIDAS ESTADÍSTICAS</t>
  </si>
  <si>
    <t>1. Valora de 1 a 5 los siguientes criterios:</t>
  </si>
  <si>
    <t>ns/nc</t>
  </si>
  <si>
    <t>TOTAL</t>
  </si>
  <si>
    <t>Media</t>
  </si>
  <si>
    <t>Desv. Típica</t>
  </si>
  <si>
    <t>Mediana</t>
  </si>
  <si>
    <t>Moda</t>
  </si>
  <si>
    <t>1.1</t>
  </si>
  <si>
    <t>1.2</t>
  </si>
  <si>
    <t>1.3</t>
  </si>
  <si>
    <t>2.1</t>
  </si>
  <si>
    <t>3.1</t>
  </si>
  <si>
    <t>0. Datos Generales</t>
  </si>
  <si>
    <t>FRECUENCIAS POR NIVEL DE SATISFACCIÓN</t>
  </si>
  <si>
    <t>Insatisfacción en % (1+2)</t>
  </si>
  <si>
    <t>Satisfacción en % (3+4+5)</t>
  </si>
  <si>
    <t>RESULTADOS DE LA ENCUESTA DE  SATISFACCIÓN DE LOS EGRESADOS</t>
  </si>
  <si>
    <t>Programa de Doctorado en Avances en Ingeniería de Materiales y Energías Sostenibles</t>
  </si>
  <si>
    <t>FICHA TÉCNICA ENCUESTA</t>
  </si>
  <si>
    <t xml:space="preserve">POBLACIÓN ESTUDIO: Egresados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</si>
  <si>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</si>
  <si>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</si>
  <si>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</si>
  <si>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</si>
  <si>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</si>
  <si>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 xml:space="preserve">Porcentaje de encuestas recogidas sobre egresados localizables (con e-mail): </t>
  </si>
  <si>
    <t>RESULTADOS DE LA ENCUESTA DE SATISFACCIÓN DEL PERSONAL ACADÉMICO</t>
  </si>
  <si>
    <t>El informe de este programa no se ha podido realizar al no proporcionarse datos sobre el PA</t>
  </si>
  <si>
    <t xml:space="preserve">POBLACIÓN ESTUDIO: Personal academico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</si>
  <si>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</si>
  <si>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t xml:space="preserve">Porcentaje de encuestas recogidas sobre personal académico localizable (con e-mail): 
</t>
  </si>
  <si>
    <t>2.2</t>
  </si>
  <si>
    <t>Indique si ha realizado las labores de:</t>
  </si>
  <si>
    <t>Tutor</t>
  </si>
  <si>
    <t>Director</t>
  </si>
  <si>
    <t>Ambas</t>
  </si>
  <si>
    <t>RESULTADOS DE LA ENCUESTA DE SATISFACCIÓN DE LOS DOCTORANDOS</t>
  </si>
  <si>
    <t>El informe de este programa no se ha podido realizar al  no llegar al tamaño mínimo necesario para obtener la representatividad elegida y/o garantizar la confidencialidad</t>
  </si>
  <si>
    <t xml:space="preserve">POBLACIÓN ESTUDIO: Alumnos del </t>
  </si>
  <si>
    <r>
      <t>Tipo de muestreo</t>
    </r>
    <r>
      <rPr>
        <b/>
        <sz val="11"/>
        <color rgb="FF000000"/>
        <rFont val="Calibri"/>
        <family val="2"/>
        <scheme val="minor"/>
      </rPr>
      <t>: Alumnos matriculados en el programa localizables por e-mail</t>
    </r>
  </si>
  <si>
    <t xml:space="preserve">Porcentaje de encuestas recogidas sobre estudiantes localizables (con email): 
</t>
  </si>
  <si>
    <t>Programa de Doctorado en Avances en Ingeniería de los Materiales y Energías Sostenibles</t>
  </si>
  <si>
    <t>a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</si>
  <si>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0</t>
    </r>
  </si>
  <si>
    <t>Nº de encuestas recogidas: 0</t>
  </si>
  <si>
    <t>Nº encuestas necesarias: 0</t>
  </si>
  <si>
    <t>0 / 0 =</t>
  </si>
  <si>
    <t xml:space="preserve"> 3/37=</t>
  </si>
  <si>
    <t>Fecha recogida:  mayo-junio 2023</t>
  </si>
  <si>
    <t>El informe de este programa no se ha podido realizar al  no llegar al no haberse obtenido ninguna respuesta</t>
  </si>
  <si>
    <t>Fecha recogida:  octubre 2022 a septiembre 2023</t>
  </si>
  <si>
    <t xml:space="preserve">0 / 8 =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</si>
  <si>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que solicitaron título en el periodo indicado</t>
    </r>
  </si>
  <si>
    <t>Fecha recogida: mayo - junio 2023</t>
  </si>
  <si>
    <t>[La información facilitada para realizar la gestión administrativa del programa de doctorado (plazos de admisión y matrícula, duración, ...)] Valore teniendo en cuenta que "1" significa "totalmente insatisfecho" y "5" "totalmente satisfecho". Si el en</t>
  </si>
  <si>
    <t>[Los recursos de equipamiento, materiales y tecnológicos disponibles para el desempeño de las funciones del programa de doctorado] Valore teniendo en cuenta que "1" significa "totalmente insatisfecho" y "5" "totalmente satisfecho". Si el enunciado no pro</t>
  </si>
  <si>
    <t>[La coordinación y organización proporcionada para gestionar las actividades del programa de doctorado (sobre desarrollo de los programas, instrucciones de la dirección del centro y/o coordinadores programa, tutores…)] Valore teniendo en cuenta que "1</t>
  </si>
  <si>
    <t>[La organización y distribución de la documentación para realizar la gestión administrativa del programa de doctorado ] Valore teniendo en cuenta que "1" significa "totalmente insatisfecho" y "5" "totalmente satisfecho". Si el enunciado no procede o no</t>
  </si>
  <si>
    <t>[La adecuación de los canales, medios y prácticas de comunicación entre las personas que trabajan en el programa de doctorado (sobre desarrollo de los programas, instrucciones de la dirección del centro y/o coordinadores programa,…] Valore teniendo e</t>
  </si>
  <si>
    <t>[La utilidad de la página web para realizar la actividad que desarrolla en el programa de doctorado ] Valore teniendo en cuenta que "1" significa "totalmente insatisfecho" y "5" "totalmente satisfecho". Si el enunciado no procede o no tiene suficiente inf</t>
  </si>
  <si>
    <t>[La comunicación y difusión de la normativa y demás documentación asociada al programa de doctorado (sistema de garantía de calidad, procedimientos…)] Valore teniendo en cuenta que "1" significa "totalmente insatisfecho" y "5" "totalmente satisfecho</t>
  </si>
  <si>
    <t>RESULTADOS DE LA ENCUESTA DE  SATISFACCIÓN DE PERSONAL DE ADMINISTRACIÓN Y SERVICIOS ASOCIADO A LOS PROGRAMAS DE DOCTORADO</t>
  </si>
  <si>
    <t>[Grado de Satisfacción Global con el Programa del doctorado] Valore teniendo en cuenta que "1" significa "totalmente insatisfecho" y "5" "totalmente satisfecho". Si el enunciado no procede o no tiene suficiente información, marque la opción NS/NC</t>
  </si>
  <si>
    <t>Curso 2022-2023</t>
  </si>
  <si>
    <t>a Existen múltiples modos. Se muestra el valor más pequeño</t>
  </si>
  <si>
    <t>La información facilitada para realizar la gestión administrativa del programa de doctorado (plazos de admisión y matrícula, duración, ...)' :</t>
  </si>
  <si>
    <t>Los recursos de equipamiento, materiales y tecnológicos disponibles para el desempeño de las funciones del programa de doctorado' :</t>
  </si>
  <si>
    <t>La coordinación y organización proporcionada para gestionar las actividades del programa de doctorado (sobre desarrollo de los programas, instrucciones de la dirección del centro y/o coordinadores programa, tutores…' :</t>
  </si>
  <si>
    <t>1.4</t>
  </si>
  <si>
    <t>La organización y distribución de la documentación para realizar la gestión administrativa del programa de doctorado :</t>
  </si>
  <si>
    <t>1.5</t>
  </si>
  <si>
    <t>La adecuación de los canales, medios y prácticas de comunicación entre las personas que trabajan en el programa de doctorado (sobre desarrollo de los programas, instrucciones de la dirección del centro y/o coordinadores programa,…</t>
  </si>
  <si>
    <t>Bloque II: GRADO DE SATISFACCIÓN CON LA DIFUSIÓN DEL PROGRAMA DE DOCTORADO</t>
  </si>
  <si>
    <t>2 Valora de 1 a 5 los siguientes criterios:</t>
  </si>
  <si>
    <t>La utilidad de la página web para realizar la actividad que desarrolla en el programa de doctorado :</t>
  </si>
  <si>
    <t>La comunicación y difusión de la normativa y demás documentación asociada al programa de doctorado (sistema de garantía de calidad, procedimientos…)' :</t>
  </si>
  <si>
    <t>Bloque III: GRADO DE SATISFACCIÓN GLOBAL CON EL PROGRAMA DE DOCTORADO</t>
  </si>
  <si>
    <t>Grado de Satisfacción Global con el Programa del doctorado</t>
  </si>
  <si>
    <t>GRADOSATISFACCION_SQ001</t>
  </si>
  <si>
    <t>.</t>
  </si>
  <si>
    <t>GRADOSATISFACCION_SQ002</t>
  </si>
  <si>
    <t>GRADOSATISFACCION_SQ003</t>
  </si>
  <si>
    <t>GRADOSATISFACCION_SQ004</t>
  </si>
  <si>
    <t>GRADOSATISFACCION_SQ005</t>
  </si>
  <si>
    <t>SATISFGENERALAF_1</t>
  </si>
  <si>
    <t>GRADOSATISFTUTOR_SQ001</t>
  </si>
  <si>
    <t>GRADOSATISFTUTOR_SQ002</t>
  </si>
  <si>
    <t>GRADOSATISFTUTOR_SQ003</t>
  </si>
  <si>
    <t>GRADOSATISFTUTOR_SQ004</t>
  </si>
  <si>
    <t>GRADOSATISFTUTOR_SQ005</t>
  </si>
  <si>
    <t>GRADOSATISFTUTOR_SQ007</t>
  </si>
  <si>
    <t>CONDMECANISMOS_SQ001</t>
  </si>
  <si>
    <t>SATISFGENERAL_SQ001</t>
  </si>
  <si>
    <t>Bloque I: GRADO DE SATISFACCIÓN DEL TUTOR/A Y/O DIRECTOR/A CON EL PROGRAMA DE DOCTORADO</t>
  </si>
  <si>
    <t>Trámites administrativos</t>
  </si>
  <si>
    <t>Actuación de la Comisión Académica</t>
  </si>
  <si>
    <t>Página web del Programa de Doctorado</t>
  </si>
  <si>
    <t>Actividades formativas</t>
  </si>
  <si>
    <t>Programa de movilidad</t>
  </si>
  <si>
    <t>1.6</t>
  </si>
  <si>
    <t>Mecanismos de reconocimiento (dedicación docente) de la dirección de la tesis (solo para los que hayan la opción de “Sólo Director” o “Tutor y Director”)</t>
  </si>
  <si>
    <t>1.7</t>
  </si>
  <si>
    <t>Infraestructura necesaria para el desarrollo de la actividad investigadora</t>
  </si>
  <si>
    <t>Valora de 1 a 5:</t>
  </si>
  <si>
    <t>1.8</t>
  </si>
  <si>
    <t>Grado de satisfacción general con el Programa de Doctorado</t>
  </si>
  <si>
    <t>RESULTADOS DE LA ENCUESTA DE SATISFACCIÓN DE TUTORES Y DIRECTORES DEL PROGRAMA DE DOCTORADO EN AVANCES EN INGENIERÍA DE MATERIALES Y ENERGÍAS SOSTENIBLES . Curso Académico 2022-23</t>
  </si>
  <si>
    <t>a PROGRAMASDOCTORADO = Doctorado en Avances en Ingeniería de Materiales y Energías Sostenibles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</si>
</sst>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.00"/>
    <numFmt numFmtId="165" formatCode="###0"/>
    <numFmt numFmtId="166" formatCode="####.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sz val="16"/>
      <color theme="1"/>
      <name val="Times New Roman"/>
      <family val="1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142">
    <xf numFmtId="0" fontId="0" fillId="0" borderId="0" xfId="0"/>
    <xf numFmtId="0" fontId="9" fillId="0" borderId="0" xfId="2"/>
    <xf numFmtId="0" fontId="11" fillId="0" borderId="0" xfId="0" applyFont="1"/>
    <xf numFmtId="0" fontId="13" fillId="0" borderId="0" xfId="0" applyFont="1"/>
    <xf numFmtId="0" fontId="15" fillId="5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0" fontId="18" fillId="0" borderId="6" xfId="1" applyNumberFormat="1" applyFont="1" applyBorder="1" applyAlignment="1">
      <alignment horizontal="center" vertical="center"/>
    </xf>
    <xf numFmtId="0" fontId="21" fillId="0" borderId="0" xfId="0" applyFont="1"/>
    <xf numFmtId="10" fontId="18" fillId="0" borderId="0" xfId="1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/>
    </xf>
    <xf numFmtId="0" fontId="21" fillId="0" borderId="0" xfId="0" applyFont="1" applyAlignment="1">
      <alignment vertical="center"/>
    </xf>
    <xf numFmtId="0" fontId="18" fillId="0" borderId="6" xfId="2" applyFont="1" applyBorder="1" applyAlignment="1">
      <alignment vertical="center" wrapText="1"/>
    </xf>
    <xf numFmtId="0" fontId="11" fillId="0" borderId="0" xfId="0" applyFont="1" applyAlignment="1">
      <alignment horizontal="center"/>
    </xf>
    <xf numFmtId="166" fontId="18" fillId="0" borderId="6" xfId="2" applyNumberFormat="1" applyFont="1" applyBorder="1" applyAlignment="1">
      <alignment horizontal="center" vertical="center"/>
    </xf>
    <xf numFmtId="10" fontId="17" fillId="0" borderId="0" xfId="1" applyNumberFormat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 wrapText="1"/>
    </xf>
    <xf numFmtId="2" fontId="17" fillId="0" borderId="6" xfId="0" applyNumberFormat="1" applyFont="1" applyBorder="1" applyAlignment="1">
      <alignment horizontal="center" vertical="center"/>
    </xf>
    <xf numFmtId="1" fontId="17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7" fillId="8" borderId="16" xfId="0" applyFont="1" applyFill="1" applyBorder="1" applyAlignment="1">
      <alignment horizontal="left"/>
    </xf>
    <xf numFmtId="0" fontId="27" fillId="8" borderId="12" xfId="0" applyFont="1" applyFill="1" applyBorder="1" applyAlignment="1">
      <alignment horizontal="left"/>
    </xf>
    <xf numFmtId="0" fontId="28" fillId="8" borderId="12" xfId="0" applyFont="1" applyFill="1" applyBorder="1" applyAlignment="1">
      <alignment horizontal="left"/>
    </xf>
    <xf numFmtId="0" fontId="27" fillId="8" borderId="17" xfId="0" applyFont="1" applyFill="1" applyBorder="1" applyAlignment="1">
      <alignment horizontal="left"/>
    </xf>
    <xf numFmtId="1" fontId="27" fillId="8" borderId="0" xfId="0" applyNumberFormat="1" applyFont="1" applyFill="1" applyBorder="1" applyAlignment="1">
      <alignment horizontal="left"/>
    </xf>
    <xf numFmtId="0" fontId="27" fillId="8" borderId="0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7" fillId="8" borderId="21" xfId="0" applyFont="1" applyFill="1" applyBorder="1" applyAlignment="1">
      <alignment horizontal="left"/>
    </xf>
    <xf numFmtId="0" fontId="27" fillId="8" borderId="14" xfId="0" applyFont="1" applyFill="1" applyBorder="1" applyAlignment="1">
      <alignment horizontal="left"/>
    </xf>
    <xf numFmtId="0" fontId="27" fillId="8" borderId="1" xfId="0" applyFont="1" applyFill="1" applyBorder="1" applyAlignment="1">
      <alignment horizontal="left"/>
    </xf>
    <xf numFmtId="0" fontId="0" fillId="8" borderId="1" xfId="0" applyFill="1" applyBorder="1"/>
    <xf numFmtId="10" fontId="27" fillId="8" borderId="19" xfId="0" applyNumberFormat="1" applyFont="1" applyFill="1" applyBorder="1" applyAlignment="1">
      <alignment horizontal="left"/>
    </xf>
    <xf numFmtId="0" fontId="27" fillId="8" borderId="16" xfId="0" applyFont="1" applyFill="1" applyBorder="1" applyAlignment="1">
      <alignment horizontal="left"/>
    </xf>
    <xf numFmtId="0" fontId="27" fillId="8" borderId="12" xfId="0" applyFont="1" applyFill="1" applyBorder="1" applyAlignment="1">
      <alignment horizontal="left"/>
    </xf>
    <xf numFmtId="0" fontId="27" fillId="8" borderId="1" xfId="0" applyFont="1" applyFill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7" fillId="8" borderId="0" xfId="0" applyFont="1" applyFill="1" applyBorder="1" applyAlignment="1">
      <alignment horizontal="left"/>
    </xf>
    <xf numFmtId="0" fontId="27" fillId="8" borderId="21" xfId="0" applyFont="1" applyFill="1" applyBorder="1" applyAlignment="1">
      <alignment horizontal="left"/>
    </xf>
    <xf numFmtId="0" fontId="0" fillId="0" borderId="0" xfId="0"/>
    <xf numFmtId="10" fontId="27" fillId="8" borderId="1" xfId="1" applyNumberFormat="1" applyFont="1" applyFill="1" applyBorder="1" applyAlignment="1">
      <alignment horizontal="left"/>
    </xf>
    <xf numFmtId="0" fontId="3" fillId="9" borderId="10" xfId="0" applyFont="1" applyFill="1" applyBorder="1" applyAlignment="1">
      <alignment horizontal="center" vertical="center" wrapText="1"/>
    </xf>
    <xf numFmtId="0" fontId="0" fillId="0" borderId="0" xfId="0"/>
    <xf numFmtId="0" fontId="26" fillId="0" borderId="0" xfId="0" applyFont="1" applyAlignment="1">
      <alignment horizontal="center" vertical="center" wrapText="1"/>
    </xf>
    <xf numFmtId="0" fontId="27" fillId="8" borderId="1" xfId="0" applyFont="1" applyFill="1" applyBorder="1" applyAlignment="1">
      <alignment horizontal="left"/>
    </xf>
    <xf numFmtId="0" fontId="27" fillId="8" borderId="0" xfId="0" applyFont="1" applyFill="1" applyBorder="1" applyAlignment="1">
      <alignment horizontal="left"/>
    </xf>
    <xf numFmtId="0" fontId="27" fillId="8" borderId="21" xfId="0" applyFont="1" applyFill="1" applyBorder="1" applyAlignment="1">
      <alignment horizontal="left"/>
    </xf>
    <xf numFmtId="0" fontId="27" fillId="8" borderId="16" xfId="0" applyFont="1" applyFill="1" applyBorder="1" applyAlignment="1">
      <alignment horizontal="left"/>
    </xf>
    <xf numFmtId="0" fontId="27" fillId="8" borderId="12" xfId="0" applyFont="1" applyFill="1" applyBorder="1" applyAlignment="1">
      <alignment horizontal="left"/>
    </xf>
    <xf numFmtId="17" fontId="27" fillId="8" borderId="14" xfId="0" applyNumberFormat="1" applyFont="1" applyFill="1" applyBorder="1" applyAlignment="1">
      <alignment horizontal="left"/>
    </xf>
    <xf numFmtId="10" fontId="27" fillId="8" borderId="1" xfId="0" applyNumberFormat="1" applyFont="1" applyFill="1" applyBorder="1" applyAlignment="1">
      <alignment horizontal="left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7" fillId="0" borderId="0" xfId="0" applyFont="1" applyAlignment="1">
      <alignment horizontal="center" vertical="center" wrapText="1" shrinkToFit="1"/>
    </xf>
    <xf numFmtId="0" fontId="0" fillId="0" borderId="0" xfId="0"/>
    <xf numFmtId="0" fontId="10" fillId="0" borderId="0" xfId="2" applyFont="1" applyAlignment="1">
      <alignment vertical="center" wrapText="1"/>
    </xf>
    <xf numFmtId="0" fontId="9" fillId="0" borderId="0" xfId="2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2" applyAlignment="1">
      <alignment vertical="center" wrapText="1"/>
    </xf>
    <xf numFmtId="0" fontId="12" fillId="0" borderId="0" xfId="2" applyFont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 wrapText="1"/>
    </xf>
    <xf numFmtId="0" fontId="19" fillId="7" borderId="0" xfId="0" applyFont="1" applyFill="1" applyAlignment="1">
      <alignment vertical="center" wrapText="1"/>
    </xf>
    <xf numFmtId="0" fontId="20" fillId="7" borderId="0" xfId="0" applyFont="1" applyFill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7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2" fontId="17" fillId="0" borderId="0" xfId="0" applyNumberFormat="1" applyFont="1"/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left" vertical="top" wrapText="1"/>
    </xf>
    <xf numFmtId="165" fontId="12" fillId="0" borderId="0" xfId="2" applyNumberFormat="1" applyFont="1" applyAlignment="1">
      <alignment horizontal="right" vertical="top"/>
    </xf>
    <xf numFmtId="166" fontId="12" fillId="0" borderId="0" xfId="2" applyNumberFormat="1" applyFont="1" applyAlignment="1">
      <alignment horizontal="right" vertical="top"/>
    </xf>
    <xf numFmtId="0" fontId="14" fillId="0" borderId="0" xfId="0" applyFont="1" applyAlignment="1">
      <alignment horizontal="left" vertical="center" wrapText="1"/>
    </xf>
    <xf numFmtId="0" fontId="9" fillId="0" borderId="0" xfId="2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165" fontId="18" fillId="0" borderId="6" xfId="2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27" fillId="8" borderId="13" xfId="0" applyFont="1" applyFill="1" applyBorder="1" applyAlignment="1">
      <alignment horizontal="center"/>
    </xf>
    <xf numFmtId="0" fontId="27" fillId="8" borderId="14" xfId="0" applyFont="1" applyFill="1" applyBorder="1" applyAlignment="1">
      <alignment horizontal="center"/>
    </xf>
    <xf numFmtId="0" fontId="27" fillId="8" borderId="1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5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/>
    </xf>
    <xf numFmtId="0" fontId="27" fillId="8" borderId="18" xfId="0" applyFont="1" applyFill="1" applyBorder="1" applyAlignment="1">
      <alignment horizontal="left" wrapText="1"/>
    </xf>
    <xf numFmtId="0" fontId="27" fillId="8" borderId="1" xfId="0" applyFont="1" applyFill="1" applyBorder="1" applyAlignment="1">
      <alignment horizontal="left"/>
    </xf>
    <xf numFmtId="0" fontId="27" fillId="8" borderId="20" xfId="0" applyFont="1" applyFill="1" applyBorder="1" applyAlignment="1">
      <alignment horizontal="left"/>
    </xf>
    <xf numFmtId="0" fontId="27" fillId="8" borderId="0" xfId="0" applyFont="1" applyFill="1" applyBorder="1" applyAlignment="1">
      <alignment horizontal="left"/>
    </xf>
    <xf numFmtId="0" fontId="27" fillId="8" borderId="20" xfId="0" applyFont="1" applyFill="1" applyBorder="1" applyAlignment="1">
      <alignment horizontal="left" vertical="top" wrapText="1"/>
    </xf>
    <xf numFmtId="0" fontId="27" fillId="8" borderId="0" xfId="0" applyFont="1" applyFill="1" applyBorder="1" applyAlignment="1">
      <alignment horizontal="left" vertical="top"/>
    </xf>
    <xf numFmtId="0" fontId="27" fillId="8" borderId="21" xfId="0" applyFont="1" applyFill="1" applyBorder="1" applyAlignment="1">
      <alignment horizontal="left" vertical="top"/>
    </xf>
    <xf numFmtId="0" fontId="31" fillId="8" borderId="20" xfId="0" applyFont="1" applyFill="1" applyBorder="1" applyAlignment="1">
      <alignment horizontal="left"/>
    </xf>
    <xf numFmtId="0" fontId="31" fillId="8" borderId="0" xfId="0" applyFont="1" applyFill="1" applyBorder="1" applyAlignment="1">
      <alignment horizontal="left"/>
    </xf>
    <xf numFmtId="0" fontId="31" fillId="8" borderId="21" xfId="0" applyFont="1" applyFill="1" applyBorder="1" applyAlignment="1">
      <alignment horizontal="left"/>
    </xf>
    <xf numFmtId="0" fontId="27" fillId="8" borderId="18" xfId="0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left" vertical="center" wrapText="1"/>
    </xf>
    <xf numFmtId="0" fontId="27" fillId="8" borderId="19" xfId="0" applyFont="1" applyFill="1" applyBorder="1" applyAlignment="1">
      <alignment horizontal="left" vertical="center" wrapText="1"/>
    </xf>
    <xf numFmtId="0" fontId="27" fillId="8" borderId="16" xfId="0" applyFont="1" applyFill="1" applyBorder="1" applyAlignment="1">
      <alignment horizontal="left"/>
    </xf>
    <xf numFmtId="0" fontId="27" fillId="8" borderId="12" xfId="0" applyFont="1" applyFill="1" applyBorder="1" applyAlignment="1">
      <alignment horizontal="left"/>
    </xf>
    <xf numFmtId="0" fontId="2" fillId="4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0" fillId="0" borderId="0" xfId="0"/>
    <xf numFmtId="0" fontId="32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3" fillId="9" borderId="16" xfId="0" applyFont="1" applyFill="1" applyBorder="1" applyAlignment="1">
      <alignment horizontal="center" vertical="center" wrapText="1"/>
    </xf>
    <xf numFmtId="0" fontId="23" fillId="9" borderId="17" xfId="0" applyFont="1" applyFill="1" applyBorder="1" applyAlignment="1">
      <alignment horizontal="center"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center" vertical="center" wrapText="1"/>
    </xf>
    <xf numFmtId="0" fontId="27" fillId="8" borderId="18" xfId="0" applyFont="1" applyFill="1" applyBorder="1" applyAlignment="1">
      <alignment horizontal="left"/>
    </xf>
    <xf numFmtId="0" fontId="27" fillId="8" borderId="21" xfId="0" applyFont="1" applyFill="1" applyBorder="1" applyAlignment="1">
      <alignment horizontal="left"/>
    </xf>
    <xf numFmtId="0" fontId="23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3" xfId="0" quotePrefix="1" applyFont="1" applyBorder="1" applyAlignment="1">
      <alignment horizontal="left" vertical="top" wrapText="1"/>
    </xf>
    <xf numFmtId="0" fontId="15" fillId="0" borderId="13" xfId="0" quotePrefix="1" applyFont="1" applyBorder="1" applyAlignment="1">
      <alignment horizontal="left" vertical="center" wrapText="1"/>
    </xf>
  </cellXfs>
  <cellStyles count="3">
    <cellStyle name="Normal" xfId="0" builtinId="0"/>
    <cellStyle name="Normal_Global_1" xfId="2" xr:uid="{00000000-0005-0000-0000-000003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'Tutores-Directores'!$B$23:$B$25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'Tutores-Directores'!$C$23:$C$25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0-4455-A9A1-6B5A3825EF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362928</xdr:colOff>
      <xdr:row>0</xdr:row>
      <xdr:rowOff>158751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7BD000F4-02EB-41CD-A60B-988A2A1F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12278" y="158751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E515BC41-8640-4512-94FD-9F639A8A9BEF}"/>
            </a:ext>
          </a:extLst>
        </xdr:cNvPr>
        <xdr:cNvSpPr txBox="1"/>
      </xdr:nvSpPr>
      <xdr:spPr>
        <a:xfrm>
          <a:off x="123106" y="1717675"/>
          <a:ext cx="95669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Avances en Ingeniería de los Materiales y Energías Sostenibles</a:t>
          </a: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19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mayo-junio 2023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9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19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9 / 23 = 39,13 %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2B86318D-84E3-4252-BED7-37258A19C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303397</xdr:colOff>
      <xdr:row>0</xdr:row>
      <xdr:rowOff>158751</xdr:rowOff>
    </xdr:from>
    <xdr:ext cx="717896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23E58DE7-BF19-450D-B3F6-9DEC4ED0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2800197" y="158751"/>
          <a:ext cx="717896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10</xdr:row>
      <xdr:rowOff>127001</xdr:rowOff>
    </xdr:from>
    <xdr:to>
      <xdr:col>14</xdr:col>
      <xdr:colOff>269875</xdr:colOff>
      <xdr:row>14</xdr:row>
      <xdr:rowOff>394608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67775273-1852-44DB-AAEB-C3775624DC4F}"/>
            </a:ext>
          </a:extLst>
        </xdr:cNvPr>
        <xdr:cNvSpPr txBox="1"/>
      </xdr:nvSpPr>
      <xdr:spPr>
        <a:xfrm>
          <a:off x="123106" y="2155826"/>
          <a:ext cx="9176469" cy="15915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PAS asociado al programa de doctorado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mayo - junio 2023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total  de PASasociado al programa de doctorado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: 5/8= 62,50%</a:t>
          </a: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15"/>
  <sheetViews>
    <sheetView workbookViewId="0">
      <selection activeCell="I8" sqref="I8"/>
    </sheetView>
  </sheetViews>
  <sheetFormatPr baseColWidth="10" defaultRowHeight="15"/>
  <cols>
    <col min="1" max="16384" width="11.42578125" style="49"/>
  </cols>
  <sheetData>
    <row r="1" spans="1:21" ht="15.75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" customHeight="1">
      <c r="A2" s="93" t="s">
        <v>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 customHeight="1">
      <c r="A3" s="94" t="s">
        <v>44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5.75" customHeight="1">
      <c r="A4" s="95" t="s">
        <v>49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53.25" customHeight="1">
      <c r="A5" s="96" t="s">
        <v>45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26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21">
      <c r="E7" s="89" t="s">
        <v>26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15"/>
    </row>
    <row r="8" spans="1:21" ht="21" customHeight="1">
      <c r="E8" s="54" t="s">
        <v>46</v>
      </c>
      <c r="F8" s="55"/>
      <c r="G8" s="55"/>
      <c r="H8" s="55"/>
      <c r="I8" s="30" t="s">
        <v>49</v>
      </c>
      <c r="J8" s="55"/>
      <c r="K8" s="55"/>
      <c r="L8" s="30"/>
      <c r="M8" s="55"/>
      <c r="N8" s="55"/>
      <c r="O8" s="55"/>
      <c r="P8" s="55"/>
      <c r="Q8" s="55"/>
      <c r="R8" s="31"/>
      <c r="S8" s="15"/>
    </row>
    <row r="9" spans="1:21" ht="21">
      <c r="E9" s="99" t="s">
        <v>28</v>
      </c>
      <c r="F9" s="100"/>
      <c r="G9" s="100"/>
      <c r="H9" s="32">
        <v>27</v>
      </c>
      <c r="I9" s="52" t="s">
        <v>29</v>
      </c>
      <c r="J9" s="52"/>
      <c r="K9" s="52"/>
      <c r="L9" s="34"/>
      <c r="M9" s="52"/>
      <c r="N9" s="52"/>
      <c r="O9" s="52"/>
      <c r="P9" s="52"/>
      <c r="Q9" s="52"/>
      <c r="R9" s="53"/>
      <c r="S9" s="15"/>
    </row>
    <row r="10" spans="1:21" ht="21">
      <c r="E10" s="101" t="s">
        <v>47</v>
      </c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3"/>
    </row>
    <row r="11" spans="1:21" ht="21">
      <c r="E11" s="104" t="s">
        <v>56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6"/>
    </row>
    <row r="12" spans="1:21" ht="21" customHeight="1">
      <c r="E12" s="107" t="s">
        <v>30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9"/>
    </row>
    <row r="13" spans="1:21" ht="21">
      <c r="E13" s="110" t="s">
        <v>31</v>
      </c>
      <c r="F13" s="111"/>
      <c r="G13" s="111"/>
      <c r="H13" s="111"/>
      <c r="I13" s="55">
        <v>3</v>
      </c>
      <c r="J13" s="111" t="s">
        <v>32</v>
      </c>
      <c r="K13" s="111"/>
      <c r="L13" s="111"/>
      <c r="M13" s="111"/>
      <c r="N13" s="32">
        <v>27</v>
      </c>
      <c r="O13" s="55"/>
      <c r="P13" s="55"/>
      <c r="Q13" s="55"/>
      <c r="R13" s="31"/>
    </row>
    <row r="14" spans="1:21" ht="21">
      <c r="E14" s="97" t="s">
        <v>48</v>
      </c>
      <c r="F14" s="98"/>
      <c r="G14" s="98"/>
      <c r="H14" s="98"/>
      <c r="I14" s="98"/>
      <c r="J14" s="98"/>
      <c r="K14" s="98"/>
      <c r="L14" s="98"/>
      <c r="M14" s="98"/>
      <c r="N14" s="56" t="s">
        <v>55</v>
      </c>
      <c r="O14" s="47">
        <v>8.1100000000000005E-2</v>
      </c>
      <c r="P14" s="51"/>
      <c r="Q14" s="38"/>
      <c r="R14" s="39"/>
    </row>
    <row r="15" spans="1:21" ht="21">
      <c r="S15" s="15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870AF-E215-467B-BF90-23FF7315D179}">
  <sheetPr>
    <tabColor rgb="FF92D050"/>
  </sheetPr>
  <dimension ref="A1:BF73"/>
  <sheetViews>
    <sheetView showGridLines="0" tabSelected="1" view="pageBreakPreview" zoomScale="65" zoomScaleNormal="70" zoomScaleSheetLayoutView="65" workbookViewId="0">
      <selection activeCell="A74" sqref="A74:K80"/>
    </sheetView>
  </sheetViews>
  <sheetFormatPr baseColWidth="10" defaultRowHeight="15"/>
  <cols>
    <col min="1" max="1" width="8.5703125" style="62" customWidth="1"/>
    <col min="2" max="2" width="10.5703125" style="62" bestFit="1" customWidth="1"/>
    <col min="3" max="3" width="8.28515625" style="62" customWidth="1"/>
    <col min="4" max="4" width="12.28515625" style="62" customWidth="1"/>
    <col min="5" max="5" width="8.5703125" style="62" customWidth="1"/>
    <col min="6" max="6" width="11.7109375" style="62" customWidth="1"/>
    <col min="7" max="7" width="11.42578125" style="62"/>
    <col min="8" max="8" width="11.42578125" style="62" customWidth="1"/>
    <col min="9" max="9" width="11.42578125" style="62"/>
    <col min="10" max="10" width="10.140625" style="62" customWidth="1"/>
    <col min="11" max="11" width="9.28515625" style="62" customWidth="1"/>
    <col min="12" max="12" width="9" style="62" customWidth="1"/>
    <col min="13" max="13" width="11.140625" style="62" bestFit="1" customWidth="1"/>
    <col min="14" max="14" width="7.42578125" style="62" customWidth="1"/>
    <col min="15" max="15" width="9.5703125" style="62" customWidth="1"/>
    <col min="16" max="16" width="8.28515625" style="62" customWidth="1"/>
    <col min="17" max="17" width="11" style="62" customWidth="1"/>
    <col min="18" max="18" width="10.7109375" style="62" bestFit="1" customWidth="1"/>
    <col min="19" max="19" width="12.42578125" style="62" customWidth="1"/>
    <col min="20" max="20" width="14.42578125" style="62" customWidth="1"/>
    <col min="21" max="21" width="7.5703125" style="62" customWidth="1"/>
    <col min="22" max="22" width="10" style="62" customWidth="1"/>
    <col min="23" max="23" width="11.140625" style="62" customWidth="1"/>
    <col min="24" max="24" width="11.85546875" style="62" customWidth="1"/>
    <col min="25" max="26" width="10.7109375" style="62" customWidth="1"/>
    <col min="27" max="27" width="8.7109375" style="62" customWidth="1"/>
    <col min="28" max="28" width="9.7109375" style="62" customWidth="1"/>
    <col min="29" max="29" width="11.140625" style="62" customWidth="1"/>
    <col min="30" max="31" width="10.7109375" style="62" customWidth="1"/>
    <col min="32" max="32" width="10.85546875" style="62" bestFit="1" customWidth="1"/>
    <col min="33" max="33" width="10.5703125" style="62" customWidth="1"/>
    <col min="34" max="34" width="10.85546875" style="62" bestFit="1" customWidth="1"/>
    <col min="35" max="35" width="13.42578125" style="62" customWidth="1"/>
    <col min="36" max="36" width="16" style="62" customWidth="1"/>
    <col min="37" max="37" width="11.140625" style="62" customWidth="1"/>
    <col min="38" max="38" width="14.85546875" style="62" bestFit="1" customWidth="1"/>
    <col min="39" max="39" width="12.28515625" style="62" bestFit="1" customWidth="1"/>
    <col min="40" max="40" width="13" style="62" customWidth="1"/>
    <col min="41" max="41" width="70" style="62" hidden="1" customWidth="1"/>
    <col min="42" max="58" width="11.42578125" style="62" hidden="1" customWidth="1"/>
    <col min="59" max="16384" width="11.42578125" style="62"/>
  </cols>
  <sheetData>
    <row r="1" spans="1:58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O1" s="62" t="s">
        <v>50</v>
      </c>
      <c r="AP1" s="62">
        <v>1</v>
      </c>
      <c r="AQ1" s="62">
        <v>2</v>
      </c>
      <c r="AR1" s="62">
        <v>3</v>
      </c>
      <c r="AS1" s="62">
        <v>4</v>
      </c>
      <c r="AT1" s="62">
        <v>5</v>
      </c>
      <c r="AU1" s="62" t="s">
        <v>0</v>
      </c>
      <c r="AV1" s="62" t="s">
        <v>1</v>
      </c>
      <c r="AW1" s="62" t="s">
        <v>50</v>
      </c>
      <c r="AX1" s="62">
        <v>1</v>
      </c>
      <c r="AY1" s="62">
        <v>2</v>
      </c>
      <c r="AZ1" s="62">
        <v>3</v>
      </c>
      <c r="BA1" s="62">
        <v>4</v>
      </c>
      <c r="BB1" s="62">
        <v>5</v>
      </c>
      <c r="BC1" s="62" t="s">
        <v>1</v>
      </c>
    </row>
    <row r="2" spans="1:58">
      <c r="AO2" s="62" t="s">
        <v>86</v>
      </c>
      <c r="AP2" s="62">
        <v>0</v>
      </c>
      <c r="AQ2" s="62">
        <v>0</v>
      </c>
      <c r="AR2" s="62">
        <v>0</v>
      </c>
      <c r="AS2" s="62">
        <v>0</v>
      </c>
      <c r="AT2" s="62">
        <v>0</v>
      </c>
      <c r="AU2" s="62">
        <v>0</v>
      </c>
      <c r="AV2" s="62">
        <v>0</v>
      </c>
      <c r="AW2" s="62" t="s">
        <v>86</v>
      </c>
      <c r="AX2" s="62">
        <v>0</v>
      </c>
      <c r="AY2" s="62">
        <v>0</v>
      </c>
      <c r="AZ2" s="62">
        <v>0</v>
      </c>
      <c r="BA2" s="62">
        <v>0</v>
      </c>
      <c r="BB2" s="62">
        <v>0</v>
      </c>
      <c r="BC2" s="62" t="s">
        <v>87</v>
      </c>
      <c r="BD2" s="62" t="s">
        <v>87</v>
      </c>
      <c r="BE2" s="62" t="s">
        <v>87</v>
      </c>
      <c r="BF2" s="62" t="s">
        <v>87</v>
      </c>
    </row>
    <row r="3" spans="1:58">
      <c r="AO3" s="62" t="s">
        <v>88</v>
      </c>
      <c r="AP3" s="62">
        <v>0</v>
      </c>
      <c r="AQ3" s="62">
        <v>0</v>
      </c>
      <c r="AR3" s="62">
        <v>0</v>
      </c>
      <c r="AS3" s="62">
        <v>0</v>
      </c>
      <c r="AT3" s="62">
        <v>0</v>
      </c>
      <c r="AU3" s="62">
        <v>0</v>
      </c>
      <c r="AV3" s="62">
        <v>0</v>
      </c>
      <c r="AW3" s="62" t="s">
        <v>88</v>
      </c>
      <c r="AX3" s="62">
        <v>0</v>
      </c>
      <c r="AY3" s="62">
        <v>0</v>
      </c>
      <c r="AZ3" s="62">
        <v>0</v>
      </c>
      <c r="BA3" s="62">
        <v>0</v>
      </c>
      <c r="BB3" s="62">
        <v>0</v>
      </c>
      <c r="BC3" s="62" t="s">
        <v>87</v>
      </c>
      <c r="BD3" s="62" t="s">
        <v>87</v>
      </c>
      <c r="BE3" s="62" t="s">
        <v>87</v>
      </c>
      <c r="BF3" s="62" t="s">
        <v>87</v>
      </c>
    </row>
    <row r="4" spans="1:58">
      <c r="AO4" s="62" t="s">
        <v>89</v>
      </c>
      <c r="AP4" s="62">
        <v>0</v>
      </c>
      <c r="AQ4" s="62">
        <v>0</v>
      </c>
      <c r="AR4" s="62">
        <v>0</v>
      </c>
      <c r="AS4" s="62">
        <v>0</v>
      </c>
      <c r="AT4" s="62">
        <v>0</v>
      </c>
      <c r="AU4" s="62">
        <v>0</v>
      </c>
      <c r="AV4" s="62">
        <v>0</v>
      </c>
      <c r="AW4" s="62" t="s">
        <v>89</v>
      </c>
      <c r="AX4" s="62">
        <v>0</v>
      </c>
      <c r="AY4" s="62">
        <v>0</v>
      </c>
      <c r="AZ4" s="62">
        <v>0</v>
      </c>
      <c r="BA4" s="62">
        <v>0</v>
      </c>
      <c r="BB4" s="62">
        <v>0</v>
      </c>
      <c r="BC4" s="62" t="s">
        <v>87</v>
      </c>
      <c r="BD4" s="62" t="s">
        <v>87</v>
      </c>
      <c r="BE4" s="62" t="s">
        <v>87</v>
      </c>
      <c r="BF4" s="62" t="s">
        <v>87</v>
      </c>
    </row>
    <row r="5" spans="1:58">
      <c r="AO5" s="62" t="s">
        <v>90</v>
      </c>
      <c r="AP5" s="62">
        <v>0</v>
      </c>
      <c r="AQ5" s="62">
        <v>0</v>
      </c>
      <c r="AR5" s="62">
        <v>0</v>
      </c>
      <c r="AS5" s="62">
        <v>0</v>
      </c>
      <c r="AT5" s="62">
        <v>0</v>
      </c>
      <c r="AU5" s="62">
        <v>0</v>
      </c>
      <c r="AV5" s="62">
        <v>0</v>
      </c>
      <c r="AW5" s="62" t="s">
        <v>90</v>
      </c>
      <c r="AX5" s="62">
        <v>0</v>
      </c>
      <c r="AY5" s="62">
        <v>0</v>
      </c>
      <c r="AZ5" s="62">
        <v>0</v>
      </c>
      <c r="BA5" s="62">
        <v>0</v>
      </c>
      <c r="BB5" s="62">
        <v>0</v>
      </c>
      <c r="BC5" s="62" t="s">
        <v>87</v>
      </c>
      <c r="BD5" s="62" t="s">
        <v>87</v>
      </c>
      <c r="BE5" s="62" t="s">
        <v>87</v>
      </c>
      <c r="BF5" s="62" t="s">
        <v>87</v>
      </c>
    </row>
    <row r="6" spans="1:58" ht="15.75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62" t="s">
        <v>91</v>
      </c>
      <c r="AP6" s="62">
        <v>0</v>
      </c>
      <c r="AQ6" s="62">
        <v>0</v>
      </c>
      <c r="AR6" s="62">
        <v>0</v>
      </c>
      <c r="AS6" s="62">
        <v>0</v>
      </c>
      <c r="AT6" s="62">
        <v>0</v>
      </c>
      <c r="AU6" s="62">
        <v>0</v>
      </c>
      <c r="AV6" s="62">
        <v>0</v>
      </c>
      <c r="AW6" s="62" t="s">
        <v>91</v>
      </c>
      <c r="AX6" s="62">
        <v>0</v>
      </c>
      <c r="AY6" s="62">
        <v>0</v>
      </c>
      <c r="AZ6" s="62">
        <v>0</v>
      </c>
      <c r="BA6" s="62">
        <v>0</v>
      </c>
      <c r="BB6" s="62">
        <v>0</v>
      </c>
      <c r="BC6" s="62" t="s">
        <v>87</v>
      </c>
      <c r="BD6" s="62" t="s">
        <v>87</v>
      </c>
      <c r="BE6" s="62" t="s">
        <v>87</v>
      </c>
      <c r="BF6" s="62" t="s">
        <v>87</v>
      </c>
    </row>
    <row r="7" spans="1:58" ht="18.75" customHeight="1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62" t="s">
        <v>92</v>
      </c>
      <c r="AP7" s="62">
        <v>0</v>
      </c>
      <c r="AQ7" s="62">
        <v>0</v>
      </c>
      <c r="AR7" s="62">
        <v>0</v>
      </c>
      <c r="AS7" s="62">
        <v>0</v>
      </c>
      <c r="AT7" s="62">
        <v>0</v>
      </c>
      <c r="AU7" s="62">
        <v>0</v>
      </c>
      <c r="AV7" s="62">
        <v>0</v>
      </c>
      <c r="AW7" s="62" t="s">
        <v>92</v>
      </c>
      <c r="AX7" s="62">
        <v>0</v>
      </c>
      <c r="AY7" s="62">
        <v>0</v>
      </c>
      <c r="AZ7" s="62">
        <v>0</v>
      </c>
      <c r="BA7" s="62">
        <v>0</v>
      </c>
      <c r="BB7" s="62">
        <v>0</v>
      </c>
      <c r="BC7" s="62" t="s">
        <v>87</v>
      </c>
      <c r="BD7" s="62" t="s">
        <v>87</v>
      </c>
      <c r="BE7" s="62" t="s">
        <v>87</v>
      </c>
      <c r="BF7" s="62" t="s">
        <v>87</v>
      </c>
    </row>
    <row r="8" spans="1:58" ht="15.75" customHeight="1">
      <c r="A8" s="116" t="s">
        <v>114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62" t="s">
        <v>93</v>
      </c>
      <c r="AP8" s="62">
        <v>0</v>
      </c>
      <c r="AQ8" s="62">
        <v>0</v>
      </c>
      <c r="AR8" s="62">
        <v>0</v>
      </c>
      <c r="AS8" s="62">
        <v>3</v>
      </c>
      <c r="AT8" s="62">
        <v>6</v>
      </c>
      <c r="AU8" s="62">
        <v>0</v>
      </c>
      <c r="AV8" s="62">
        <v>9</v>
      </c>
      <c r="AW8" s="62" t="s">
        <v>93</v>
      </c>
      <c r="AX8" s="62">
        <v>0</v>
      </c>
      <c r="AY8" s="62">
        <v>0</v>
      </c>
      <c r="AZ8" s="62">
        <v>0</v>
      </c>
      <c r="BA8" s="62">
        <v>3</v>
      </c>
      <c r="BB8" s="62">
        <v>6</v>
      </c>
      <c r="BC8" s="62">
        <v>4.67</v>
      </c>
      <c r="BD8" s="62">
        <v>0.5</v>
      </c>
      <c r="BE8" s="62">
        <v>5</v>
      </c>
      <c r="BF8" s="62">
        <v>5</v>
      </c>
    </row>
    <row r="9" spans="1:58" ht="21" customHeight="1">
      <c r="AO9" s="62" t="s">
        <v>94</v>
      </c>
      <c r="AP9" s="62">
        <v>0</v>
      </c>
      <c r="AQ9" s="62">
        <v>0</v>
      </c>
      <c r="AR9" s="62">
        <v>0</v>
      </c>
      <c r="AS9" s="62">
        <v>1</v>
      </c>
      <c r="AT9" s="62">
        <v>8</v>
      </c>
      <c r="AU9" s="62">
        <v>0</v>
      </c>
      <c r="AV9" s="62">
        <v>9</v>
      </c>
      <c r="AW9" s="62" t="s">
        <v>94</v>
      </c>
      <c r="AX9" s="62">
        <v>0</v>
      </c>
      <c r="AY9" s="62">
        <v>0</v>
      </c>
      <c r="AZ9" s="62">
        <v>0</v>
      </c>
      <c r="BA9" s="62">
        <v>1</v>
      </c>
      <c r="BB9" s="62">
        <v>8</v>
      </c>
      <c r="BC9" s="62">
        <v>4.8899999999999997</v>
      </c>
      <c r="BD9" s="62">
        <v>0.33</v>
      </c>
      <c r="BE9" s="62">
        <v>5</v>
      </c>
      <c r="BF9" s="62">
        <v>5</v>
      </c>
    </row>
    <row r="10" spans="1:58" ht="15.7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2" t="s">
        <v>95</v>
      </c>
      <c r="AP10" s="62">
        <v>0</v>
      </c>
      <c r="AQ10" s="62">
        <v>0</v>
      </c>
      <c r="AR10" s="62">
        <v>0</v>
      </c>
      <c r="AS10" s="62">
        <v>4</v>
      </c>
      <c r="AT10" s="62">
        <v>5</v>
      </c>
      <c r="AU10" s="62">
        <v>0</v>
      </c>
      <c r="AV10" s="62">
        <v>9</v>
      </c>
      <c r="AW10" s="62" t="s">
        <v>95</v>
      </c>
      <c r="AX10" s="62">
        <v>0</v>
      </c>
      <c r="AY10" s="62">
        <v>0</v>
      </c>
      <c r="AZ10" s="62">
        <v>0</v>
      </c>
      <c r="BA10" s="62">
        <v>4</v>
      </c>
      <c r="BB10" s="62">
        <v>5</v>
      </c>
      <c r="BC10" s="62">
        <v>4.5599999999999996</v>
      </c>
      <c r="BD10" s="62">
        <v>0.53</v>
      </c>
      <c r="BE10" s="62">
        <v>5</v>
      </c>
      <c r="BF10" s="62">
        <v>5</v>
      </c>
    </row>
    <row r="11" spans="1:58" ht="33.75">
      <c r="A11" s="117"/>
      <c r="B11" s="117"/>
      <c r="C11" s="117"/>
      <c r="D11" s="117"/>
      <c r="E11" s="117"/>
      <c r="F11" s="117"/>
      <c r="G11" s="117"/>
      <c r="Y11" s="63"/>
      <c r="Z11" s="64"/>
      <c r="AA11" s="64"/>
      <c r="AB11" s="64"/>
      <c r="AC11" s="64"/>
      <c r="AD11" s="64"/>
      <c r="AE11" s="1"/>
      <c r="AL11" s="63"/>
      <c r="AM11" s="64"/>
      <c r="AN11" s="64"/>
      <c r="AO11" s="62" t="s">
        <v>96</v>
      </c>
      <c r="AP11" s="62">
        <v>0</v>
      </c>
      <c r="AQ11" s="62">
        <v>0</v>
      </c>
      <c r="AR11" s="62">
        <v>0</v>
      </c>
      <c r="AS11" s="62">
        <v>4</v>
      </c>
      <c r="AT11" s="62">
        <v>3</v>
      </c>
      <c r="AU11" s="62">
        <v>2</v>
      </c>
      <c r="AV11" s="62">
        <v>9</v>
      </c>
      <c r="AW11" s="62" t="s">
        <v>96</v>
      </c>
      <c r="AX11" s="62">
        <v>0</v>
      </c>
      <c r="AY11" s="62">
        <v>0</v>
      </c>
      <c r="AZ11" s="62">
        <v>0</v>
      </c>
      <c r="BA11" s="62">
        <v>4</v>
      </c>
      <c r="BB11" s="62">
        <v>3</v>
      </c>
      <c r="BC11" s="62">
        <v>4.43</v>
      </c>
      <c r="BD11" s="62">
        <v>0.53</v>
      </c>
      <c r="BE11" s="62">
        <v>4</v>
      </c>
      <c r="BF11" s="62">
        <v>4</v>
      </c>
    </row>
    <row r="12" spans="1:58" ht="33.75">
      <c r="A12" s="65"/>
      <c r="B12" s="65"/>
      <c r="C12" s="65"/>
      <c r="D12" s="65"/>
      <c r="E12" s="65"/>
      <c r="F12" s="65"/>
      <c r="G12" s="65"/>
      <c r="Y12" s="63"/>
      <c r="Z12" s="64"/>
      <c r="AA12" s="64"/>
      <c r="AB12" s="64"/>
      <c r="AC12" s="64"/>
      <c r="AD12" s="64"/>
      <c r="AE12" s="1"/>
      <c r="AL12" s="63"/>
      <c r="AM12" s="64"/>
      <c r="AN12" s="64"/>
      <c r="AO12" s="62" t="s">
        <v>97</v>
      </c>
      <c r="AP12" s="62">
        <v>0</v>
      </c>
      <c r="AQ12" s="62">
        <v>0</v>
      </c>
      <c r="AR12" s="62">
        <v>1</v>
      </c>
      <c r="AS12" s="62">
        <v>4</v>
      </c>
      <c r="AT12" s="62">
        <v>2</v>
      </c>
      <c r="AU12" s="62">
        <v>2</v>
      </c>
      <c r="AV12" s="62">
        <v>9</v>
      </c>
      <c r="AW12" s="62" t="s">
        <v>97</v>
      </c>
      <c r="AX12" s="62">
        <v>0</v>
      </c>
      <c r="AY12" s="62">
        <v>0</v>
      </c>
      <c r="AZ12" s="62">
        <v>1</v>
      </c>
      <c r="BA12" s="62">
        <v>4</v>
      </c>
      <c r="BB12" s="62">
        <v>2</v>
      </c>
      <c r="BC12" s="62">
        <v>4.1399999999999997</v>
      </c>
      <c r="BD12" s="62">
        <v>0.69</v>
      </c>
      <c r="BE12" s="62">
        <v>4</v>
      </c>
      <c r="BF12" s="62">
        <v>4</v>
      </c>
    </row>
    <row r="13" spans="1:58" ht="33.75">
      <c r="A13" s="65"/>
      <c r="B13" s="65"/>
      <c r="C13" s="65"/>
      <c r="D13" s="65"/>
      <c r="E13" s="65"/>
      <c r="F13" s="65"/>
      <c r="G13" s="65"/>
      <c r="Y13" s="63"/>
      <c r="Z13" s="64"/>
      <c r="AA13" s="64"/>
      <c r="AB13" s="64"/>
      <c r="AC13" s="64"/>
      <c r="AD13" s="64"/>
      <c r="AE13" s="1"/>
      <c r="AL13" s="63"/>
      <c r="AM13" s="64"/>
      <c r="AN13" s="64"/>
      <c r="AO13" s="62" t="s">
        <v>98</v>
      </c>
      <c r="AP13" s="62">
        <v>0</v>
      </c>
      <c r="AQ13" s="62">
        <v>0</v>
      </c>
      <c r="AR13" s="62">
        <v>0</v>
      </c>
      <c r="AS13" s="62">
        <v>3</v>
      </c>
      <c r="AT13" s="62">
        <v>4</v>
      </c>
      <c r="AU13" s="62">
        <v>2</v>
      </c>
      <c r="AV13" s="62">
        <v>9</v>
      </c>
      <c r="AW13" s="62" t="s">
        <v>98</v>
      </c>
      <c r="AX13" s="62">
        <v>0</v>
      </c>
      <c r="AY13" s="62">
        <v>0</v>
      </c>
      <c r="AZ13" s="62">
        <v>0</v>
      </c>
      <c r="BA13" s="62">
        <v>3</v>
      </c>
      <c r="BB13" s="62">
        <v>4</v>
      </c>
      <c r="BC13" s="62">
        <v>4.57</v>
      </c>
      <c r="BD13" s="62">
        <v>0.53</v>
      </c>
      <c r="BE13" s="62">
        <v>5</v>
      </c>
      <c r="BF13" s="62">
        <v>5</v>
      </c>
    </row>
    <row r="14" spans="1:5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66"/>
      <c r="Z14" s="64"/>
      <c r="AA14" s="67"/>
      <c r="AB14" s="67"/>
      <c r="AC14" s="67"/>
      <c r="AD14" s="67"/>
      <c r="AE14" s="1"/>
      <c r="AF14" s="2"/>
      <c r="AG14" s="2"/>
      <c r="AH14" s="2"/>
      <c r="AI14" s="2"/>
      <c r="AJ14" s="2"/>
      <c r="AK14" s="2"/>
      <c r="AL14" s="66"/>
      <c r="AM14" s="64"/>
      <c r="AN14" s="67"/>
      <c r="AO14" s="62" t="s">
        <v>99</v>
      </c>
      <c r="AP14" s="62">
        <v>0</v>
      </c>
      <c r="AQ14" s="62">
        <v>0</v>
      </c>
      <c r="AR14" s="62">
        <v>3</v>
      </c>
      <c r="AS14" s="62">
        <v>4</v>
      </c>
      <c r="AT14" s="62">
        <v>1</v>
      </c>
      <c r="AU14" s="62">
        <v>0</v>
      </c>
      <c r="AV14" s="62">
        <v>8</v>
      </c>
      <c r="AW14" s="62" t="s">
        <v>99</v>
      </c>
      <c r="AX14" s="62">
        <v>0</v>
      </c>
      <c r="AY14" s="62">
        <v>0</v>
      </c>
      <c r="AZ14" s="62">
        <v>3</v>
      </c>
      <c r="BA14" s="62">
        <v>4</v>
      </c>
      <c r="BB14" s="62">
        <v>1</v>
      </c>
      <c r="BC14" s="62">
        <v>3.75</v>
      </c>
      <c r="BD14" s="62">
        <v>0.71</v>
      </c>
      <c r="BE14" s="62">
        <v>4</v>
      </c>
      <c r="BF14" s="62">
        <v>4</v>
      </c>
    </row>
    <row r="15" spans="1:58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66"/>
      <c r="Z15" s="64"/>
      <c r="AA15" s="67"/>
      <c r="AB15" s="67"/>
      <c r="AC15" s="67"/>
      <c r="AD15" s="67"/>
      <c r="AE15" s="1"/>
      <c r="AF15" s="2"/>
      <c r="AG15" s="2"/>
      <c r="AH15" s="2"/>
      <c r="AI15" s="2"/>
      <c r="AJ15" s="2"/>
      <c r="AK15" s="2"/>
      <c r="AL15" s="66"/>
      <c r="AM15" s="64"/>
      <c r="AN15" s="67"/>
      <c r="AO15" s="62" t="s">
        <v>100</v>
      </c>
      <c r="AP15" s="62">
        <v>0</v>
      </c>
      <c r="AQ15" s="62">
        <v>0</v>
      </c>
      <c r="AR15" s="62">
        <v>0</v>
      </c>
      <c r="AS15" s="62">
        <v>4</v>
      </c>
      <c r="AT15" s="62">
        <v>5</v>
      </c>
      <c r="AU15" s="62">
        <v>0</v>
      </c>
      <c r="AV15" s="62">
        <v>9</v>
      </c>
      <c r="AW15" s="62" t="s">
        <v>100</v>
      </c>
      <c r="AX15" s="62">
        <v>0</v>
      </c>
      <c r="AY15" s="62">
        <v>0</v>
      </c>
      <c r="AZ15" s="62">
        <v>0</v>
      </c>
      <c r="BA15" s="62">
        <v>4</v>
      </c>
      <c r="BB15" s="62">
        <v>5</v>
      </c>
      <c r="BC15" s="62">
        <v>4.5599999999999996</v>
      </c>
      <c r="BD15" s="62">
        <v>0.53</v>
      </c>
      <c r="BE15" s="62">
        <v>5</v>
      </c>
      <c r="BF15" s="62">
        <v>5</v>
      </c>
    </row>
    <row r="16" spans="1:58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66"/>
      <c r="Z16" s="64"/>
      <c r="AA16" s="67"/>
      <c r="AB16" s="67"/>
      <c r="AC16" s="67"/>
      <c r="AD16" s="67"/>
      <c r="AE16" s="1"/>
      <c r="AF16" s="2"/>
      <c r="AG16" s="2"/>
      <c r="AH16" s="2"/>
      <c r="AI16" s="2"/>
      <c r="AJ16" s="2"/>
      <c r="AK16" s="2"/>
      <c r="AL16" s="66"/>
      <c r="AM16" s="64"/>
      <c r="AN16" s="67"/>
      <c r="AO16" s="62" t="s">
        <v>115</v>
      </c>
      <c r="AW16" s="62" t="s">
        <v>115</v>
      </c>
    </row>
    <row r="17" spans="1:40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66"/>
      <c r="Z17" s="64"/>
      <c r="AA17" s="67"/>
      <c r="AB17" s="67"/>
      <c r="AC17" s="67"/>
      <c r="AD17" s="67"/>
      <c r="AE17" s="1"/>
      <c r="AF17" s="2"/>
      <c r="AG17" s="2"/>
      <c r="AH17" s="2"/>
      <c r="AI17" s="2"/>
      <c r="AJ17" s="2"/>
      <c r="AK17" s="2"/>
      <c r="AL17" s="66"/>
      <c r="AM17" s="64"/>
      <c r="AN17" s="67"/>
    </row>
    <row r="18" spans="1:40" ht="21">
      <c r="A18" s="118" t="s">
        <v>20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2"/>
      <c r="W18" s="2"/>
      <c r="X18" s="2"/>
      <c r="Y18" s="80"/>
      <c r="Z18" s="81"/>
      <c r="AA18" s="82"/>
      <c r="AB18" s="83"/>
      <c r="AC18" s="83"/>
      <c r="AD18" s="83"/>
      <c r="AE18" s="1"/>
      <c r="AF18" s="2"/>
      <c r="AG18" s="2"/>
      <c r="AH18" s="2"/>
      <c r="AI18" s="2"/>
      <c r="AJ18" s="2"/>
      <c r="AK18" s="2"/>
      <c r="AL18" s="80"/>
      <c r="AM18" s="81"/>
      <c r="AN18" s="82"/>
    </row>
    <row r="19" spans="1:40" ht="21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2"/>
      <c r="W19" s="2"/>
      <c r="X19" s="2"/>
      <c r="Y19" s="80"/>
      <c r="Z19" s="81"/>
      <c r="AA19" s="82"/>
      <c r="AB19" s="83"/>
      <c r="AC19" s="83"/>
      <c r="AD19" s="83"/>
      <c r="AE19" s="1"/>
      <c r="AF19" s="2"/>
      <c r="AG19" s="2"/>
      <c r="AH19" s="2"/>
      <c r="AI19" s="2"/>
      <c r="AJ19" s="2"/>
      <c r="AK19" s="2"/>
      <c r="AL19" s="64"/>
      <c r="AM19" s="81"/>
      <c r="AN19" s="82"/>
    </row>
    <row r="20" spans="1:40" ht="21">
      <c r="A20" s="1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64"/>
      <c r="V20" s="81"/>
      <c r="W20" s="82"/>
      <c r="X20" s="83"/>
    </row>
    <row r="21" spans="1:40" ht="21">
      <c r="A21" s="18" t="s">
        <v>40</v>
      </c>
      <c r="B21" s="83"/>
      <c r="C21" s="1"/>
      <c r="D21" s="2"/>
      <c r="E21" s="2"/>
      <c r="F21" s="2"/>
      <c r="G21" s="2"/>
      <c r="H21" s="64"/>
      <c r="I21" s="81"/>
      <c r="J21" s="82"/>
      <c r="K21" s="83"/>
      <c r="L21" s="83"/>
      <c r="M21" s="83"/>
      <c r="N21" s="1"/>
      <c r="P21" s="2"/>
      <c r="Q21" s="2"/>
      <c r="R21" s="2"/>
      <c r="S21" s="2"/>
      <c r="T21" s="2"/>
      <c r="U21" s="64"/>
      <c r="V21" s="81"/>
      <c r="W21" s="82"/>
      <c r="X21" s="83"/>
    </row>
    <row r="22" spans="1:40" ht="18.75" customHeight="1">
      <c r="A22" s="83"/>
      <c r="B22" s="83"/>
      <c r="C22" s="1"/>
      <c r="D22" s="2"/>
      <c r="E22" s="2"/>
      <c r="F22" s="2"/>
      <c r="G22" s="2"/>
      <c r="H22" s="64"/>
      <c r="I22" s="81"/>
      <c r="J22" s="82"/>
      <c r="K22" s="83"/>
      <c r="L22" s="83"/>
      <c r="M22" s="85"/>
      <c r="N22" s="1"/>
      <c r="P22" s="2"/>
      <c r="Q22" s="2"/>
      <c r="R22" s="2"/>
      <c r="S22" s="2"/>
      <c r="T22" s="2"/>
      <c r="U22" s="64"/>
      <c r="V22" s="81"/>
      <c r="W22" s="82"/>
      <c r="X22" s="83"/>
    </row>
    <row r="23" spans="1:40" ht="34.5" customHeight="1">
      <c r="A23" s="83"/>
      <c r="B23" s="19" t="s">
        <v>41</v>
      </c>
      <c r="C23" s="86">
        <v>1</v>
      </c>
      <c r="D23" s="14">
        <f>C23/$C$26</f>
        <v>0.1111111111111111</v>
      </c>
      <c r="E23" s="20"/>
      <c r="F23" s="2"/>
      <c r="G23" s="2"/>
      <c r="H23" s="81"/>
      <c r="I23" s="81"/>
      <c r="J23" s="82"/>
      <c r="K23" s="83"/>
      <c r="L23" s="85"/>
      <c r="M23" s="85"/>
      <c r="N23" s="1"/>
      <c r="P23" s="2"/>
      <c r="Q23" s="2"/>
      <c r="R23" s="2"/>
      <c r="S23" s="2"/>
      <c r="T23" s="2"/>
      <c r="U23" s="64"/>
      <c r="V23" s="81"/>
      <c r="W23" s="82"/>
      <c r="X23" s="83"/>
    </row>
    <row r="24" spans="1:40" ht="18.75" customHeight="1">
      <c r="A24" s="83"/>
      <c r="B24" s="19" t="s">
        <v>42</v>
      </c>
      <c r="C24" s="86">
        <v>0</v>
      </c>
      <c r="D24" s="14">
        <f>C24/$C$26</f>
        <v>0</v>
      </c>
      <c r="E24" s="20"/>
      <c r="F24" s="2"/>
      <c r="G24" s="2"/>
      <c r="H24" s="80"/>
      <c r="I24" s="64"/>
      <c r="J24" s="82"/>
      <c r="K24" s="83"/>
      <c r="L24" s="85"/>
      <c r="M24" s="85"/>
      <c r="N24" s="1"/>
      <c r="P24" s="2"/>
      <c r="Q24" s="2"/>
      <c r="R24" s="2"/>
      <c r="S24" s="2"/>
      <c r="T24" s="2"/>
      <c r="U24" s="64"/>
      <c r="V24" s="81"/>
      <c r="W24" s="82"/>
      <c r="X24" s="83"/>
    </row>
    <row r="25" spans="1:40" ht="18.75" customHeight="1">
      <c r="A25" s="83"/>
      <c r="B25" s="19" t="s">
        <v>43</v>
      </c>
      <c r="C25" s="86">
        <v>8</v>
      </c>
      <c r="D25" s="14">
        <f>C25/$C$26</f>
        <v>0.88888888888888884</v>
      </c>
      <c r="E25" s="20"/>
      <c r="F25" s="2"/>
      <c r="G25" s="2"/>
      <c r="H25" s="2"/>
      <c r="I25" s="2"/>
      <c r="J25" s="2"/>
      <c r="K25" s="2"/>
      <c r="L25" s="2"/>
      <c r="P25" s="2"/>
      <c r="Q25" s="2"/>
      <c r="R25" s="2"/>
      <c r="S25" s="2"/>
      <c r="T25" s="2"/>
      <c r="U25" s="64"/>
      <c r="V25" s="81"/>
      <c r="W25" s="82"/>
      <c r="X25" s="83"/>
    </row>
    <row r="26" spans="1:40" ht="18.75" customHeight="1">
      <c r="A26" s="83"/>
      <c r="B26" s="19" t="s">
        <v>1</v>
      </c>
      <c r="C26" s="87">
        <f>SUM(C23:C25)</f>
        <v>9</v>
      </c>
      <c r="D26" s="21"/>
      <c r="E26" s="20"/>
      <c r="F26" s="2"/>
      <c r="G26" s="2"/>
      <c r="H26" s="2"/>
      <c r="I26" s="2"/>
      <c r="J26" s="2"/>
      <c r="K26" s="2"/>
      <c r="L26" s="2"/>
      <c r="P26" s="2"/>
      <c r="Q26" s="2"/>
      <c r="R26" s="2"/>
      <c r="S26" s="2"/>
      <c r="T26" s="2"/>
      <c r="U26" s="64"/>
      <c r="V26" s="81"/>
      <c r="W26" s="82"/>
      <c r="X26" s="83"/>
    </row>
    <row r="27" spans="1:40" ht="18.75" customHeight="1">
      <c r="A27" s="83"/>
      <c r="E27" s="20"/>
      <c r="F27" s="2"/>
      <c r="G27" s="2"/>
      <c r="H27" s="2"/>
      <c r="I27" s="2"/>
      <c r="J27" s="2"/>
      <c r="K27" s="2"/>
      <c r="L27" s="2"/>
      <c r="P27" s="2"/>
      <c r="Q27" s="2"/>
      <c r="R27" s="2"/>
      <c r="S27" s="2"/>
      <c r="T27" s="2"/>
      <c r="U27" s="2"/>
      <c r="V27" s="2"/>
      <c r="W27" s="2"/>
      <c r="X27" s="2"/>
    </row>
    <row r="28" spans="1:40">
      <c r="A28" s="2"/>
      <c r="E28" s="2"/>
      <c r="F28" s="2"/>
      <c r="G28" s="2"/>
      <c r="H28" s="2"/>
      <c r="I28" s="2"/>
      <c r="J28" s="2"/>
      <c r="K28" s="2"/>
      <c r="L28" s="2"/>
      <c r="P28" s="2"/>
      <c r="Q28" s="2"/>
      <c r="R28" s="2"/>
      <c r="S28" s="2"/>
      <c r="T28" s="2"/>
      <c r="U28" s="2"/>
      <c r="V28" s="2"/>
      <c r="W28" s="2"/>
      <c r="X28" s="2"/>
    </row>
    <row r="29" spans="1:4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P29" s="2"/>
      <c r="Q29" s="2"/>
      <c r="R29" s="2"/>
      <c r="S29" s="2"/>
      <c r="T29" s="2"/>
      <c r="U29" s="2"/>
      <c r="V29" s="2"/>
      <c r="W29" s="2"/>
      <c r="X29" s="2"/>
    </row>
    <row r="30" spans="1:4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P30" s="2"/>
      <c r="Q30" s="2"/>
      <c r="R30" s="2"/>
      <c r="S30" s="2"/>
      <c r="T30" s="2"/>
      <c r="U30" s="2"/>
      <c r="V30" s="2"/>
      <c r="W30" s="2"/>
      <c r="X30" s="2"/>
    </row>
    <row r="31" spans="1:40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P31" s="2"/>
      <c r="Q31" s="2"/>
      <c r="R31" s="2"/>
      <c r="S31" s="2"/>
      <c r="T31" s="2"/>
      <c r="U31" s="2"/>
      <c r="V31" s="2"/>
      <c r="W31" s="2"/>
      <c r="X31" s="2"/>
    </row>
    <row r="32" spans="1:40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P32" s="2"/>
      <c r="Q32" s="2"/>
      <c r="R32" s="2"/>
      <c r="S32" s="2"/>
      <c r="T32" s="2"/>
      <c r="U32" s="2"/>
      <c r="V32" s="2"/>
      <c r="W32" s="2"/>
      <c r="X32" s="2"/>
    </row>
    <row r="33" spans="1:47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P33" s="2"/>
      <c r="Q33" s="2"/>
      <c r="R33" s="2"/>
      <c r="S33" s="2"/>
      <c r="T33" s="2"/>
      <c r="U33" s="2"/>
      <c r="V33" s="2"/>
      <c r="W33" s="2"/>
      <c r="X33" s="2"/>
    </row>
    <row r="34" spans="1:47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P34" s="2"/>
      <c r="Q34" s="2"/>
      <c r="R34" s="2"/>
      <c r="S34" s="2"/>
      <c r="T34" s="2"/>
      <c r="U34" s="2"/>
      <c r="V34" s="2"/>
      <c r="W34" s="2"/>
      <c r="X34" s="2"/>
    </row>
    <row r="35" spans="1:47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P35" s="2"/>
      <c r="Q35" s="2"/>
      <c r="R35" s="2"/>
      <c r="S35" s="2"/>
      <c r="T35" s="2"/>
      <c r="U35" s="2"/>
      <c r="V35" s="2"/>
      <c r="W35" s="2"/>
      <c r="X35" s="2"/>
    </row>
    <row r="36" spans="1:47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P36" s="2"/>
      <c r="Q36" s="2"/>
      <c r="R36" s="2"/>
      <c r="S36" s="2"/>
      <c r="T36" s="2"/>
      <c r="U36" s="2"/>
      <c r="V36" s="2"/>
      <c r="W36" s="2"/>
      <c r="X36" s="2"/>
    </row>
    <row r="37" spans="1:47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7" ht="18.75">
      <c r="A38" s="2"/>
      <c r="B38" s="2"/>
      <c r="C38" s="2"/>
      <c r="D38" s="2"/>
      <c r="E38" s="2"/>
      <c r="F38" s="2"/>
      <c r="G38" s="2"/>
      <c r="H38" s="2"/>
      <c r="I38" s="2"/>
      <c r="J38" s="2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8.75">
      <c r="A39" s="2"/>
      <c r="B39" s="2"/>
      <c r="C39" s="2"/>
      <c r="D39" s="2"/>
      <c r="E39" s="2"/>
      <c r="F39" s="2"/>
      <c r="G39" s="2"/>
      <c r="H39" s="2"/>
      <c r="I39" s="2"/>
      <c r="J39" s="2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20.2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20.2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ht="20.2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7" ht="20.25" customHeight="1">
      <c r="A43" s="122" t="s">
        <v>101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7" ht="21.75" customHeight="1" thickBo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7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24" t="s">
        <v>5</v>
      </c>
      <c r="W45" s="125"/>
      <c r="X45" s="125"/>
      <c r="Y45" s="125"/>
      <c r="Z45" s="125"/>
      <c r="AA45" s="126"/>
      <c r="AC45" s="124" t="s">
        <v>6</v>
      </c>
      <c r="AD45" s="125"/>
      <c r="AE45" s="125"/>
      <c r="AF45" s="125"/>
      <c r="AG45" s="125"/>
      <c r="AH45" s="126"/>
      <c r="AI45" s="130" t="s">
        <v>21</v>
      </c>
      <c r="AJ45" s="131"/>
      <c r="AK45" s="112" t="s">
        <v>7</v>
      </c>
      <c r="AL45" s="112"/>
      <c r="AM45" s="112"/>
      <c r="AN45" s="112"/>
    </row>
    <row r="46" spans="1:47" ht="44.25" customHeight="1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27"/>
      <c r="W46" s="128"/>
      <c r="X46" s="128"/>
      <c r="Y46" s="128"/>
      <c r="Z46" s="128"/>
      <c r="AA46" s="129"/>
      <c r="AC46" s="127"/>
      <c r="AD46" s="128"/>
      <c r="AE46" s="128"/>
      <c r="AF46" s="128"/>
      <c r="AG46" s="128"/>
      <c r="AH46" s="129"/>
      <c r="AI46" s="132"/>
      <c r="AJ46" s="133"/>
      <c r="AK46" s="112"/>
      <c r="AL46" s="112"/>
      <c r="AM46" s="112"/>
      <c r="AN46" s="112"/>
    </row>
    <row r="47" spans="1:47" s="13" customFormat="1" ht="47.25" customHeight="1">
      <c r="A47" s="113" t="s">
        <v>8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4"/>
      <c r="V47" s="4">
        <v>1</v>
      </c>
      <c r="W47" s="5">
        <v>2</v>
      </c>
      <c r="X47" s="5">
        <v>3</v>
      </c>
      <c r="Y47" s="5">
        <v>4</v>
      </c>
      <c r="Z47" s="5">
        <v>5</v>
      </c>
      <c r="AA47" s="6" t="s">
        <v>9</v>
      </c>
      <c r="AB47" s="7" t="s">
        <v>10</v>
      </c>
      <c r="AC47" s="8">
        <v>1</v>
      </c>
      <c r="AD47" s="9">
        <v>2</v>
      </c>
      <c r="AE47" s="9">
        <v>3</v>
      </c>
      <c r="AF47" s="9">
        <v>4</v>
      </c>
      <c r="AG47" s="9">
        <v>5</v>
      </c>
      <c r="AH47" s="10" t="s">
        <v>9</v>
      </c>
      <c r="AI47" s="48" t="s">
        <v>22</v>
      </c>
      <c r="AJ47" s="48" t="s">
        <v>23</v>
      </c>
      <c r="AK47" s="11" t="s">
        <v>11</v>
      </c>
      <c r="AL47" s="12" t="s">
        <v>12</v>
      </c>
      <c r="AM47" s="12" t="s">
        <v>13</v>
      </c>
      <c r="AN47" s="12" t="s">
        <v>14</v>
      </c>
      <c r="AO47" s="62"/>
      <c r="AP47" s="62"/>
      <c r="AQ47" s="62"/>
      <c r="AR47" s="62"/>
      <c r="AS47" s="62"/>
      <c r="AT47" s="62"/>
      <c r="AU47" s="62"/>
    </row>
    <row r="48" spans="1:47" s="13" customFormat="1" ht="20.100000000000001" customHeight="1">
      <c r="A48" s="68" t="s">
        <v>15</v>
      </c>
      <c r="B48" s="119" t="s">
        <v>102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1"/>
      <c r="V48" s="23">
        <f>+AP8</f>
        <v>0</v>
      </c>
      <c r="W48" s="23">
        <f t="shared" ref="W48:AA52" si="0">+AQ8</f>
        <v>0</v>
      </c>
      <c r="X48" s="23">
        <f t="shared" si="0"/>
        <v>0</v>
      </c>
      <c r="Y48" s="23">
        <f t="shared" si="0"/>
        <v>3</v>
      </c>
      <c r="Z48" s="23">
        <f t="shared" si="0"/>
        <v>6</v>
      </c>
      <c r="AA48" s="23">
        <f t="shared" si="0"/>
        <v>0</v>
      </c>
      <c r="AB48" s="23">
        <f>SUM(V48:AA48)</f>
        <v>9</v>
      </c>
      <c r="AC48" s="14">
        <f t="shared" ref="AC48:AH54" si="1">V48/$AB48</f>
        <v>0</v>
      </c>
      <c r="AD48" s="14">
        <f t="shared" si="1"/>
        <v>0</v>
      </c>
      <c r="AE48" s="14">
        <f t="shared" si="1"/>
        <v>0</v>
      </c>
      <c r="AF48" s="14">
        <f t="shared" si="1"/>
        <v>0.33333333333333331</v>
      </c>
      <c r="AG48" s="14">
        <f t="shared" si="1"/>
        <v>0.66666666666666663</v>
      </c>
      <c r="AH48" s="14">
        <f t="shared" si="1"/>
        <v>0</v>
      </c>
      <c r="AI48" s="24">
        <f t="shared" ref="AI48:AI54" si="2">(V48+W48)/(V48+W48+X48+Y48+Z48)</f>
        <v>0</v>
      </c>
      <c r="AJ48" s="24">
        <f t="shared" ref="AJ48:AJ54" si="3">(X48+Y48+Z48)/(V48+W48+X48+Y48+Z48)</f>
        <v>1</v>
      </c>
      <c r="AK48" s="25">
        <f>+BC8</f>
        <v>4.67</v>
      </c>
      <c r="AL48" s="25">
        <f t="shared" ref="AL48:AN52" si="4">+BD8</f>
        <v>0.5</v>
      </c>
      <c r="AM48" s="26">
        <f t="shared" si="4"/>
        <v>5</v>
      </c>
      <c r="AN48" s="26">
        <f t="shared" si="4"/>
        <v>5</v>
      </c>
      <c r="AO48" s="62"/>
      <c r="AP48" s="62"/>
      <c r="AQ48" s="62"/>
      <c r="AR48" s="62"/>
      <c r="AS48" s="62"/>
      <c r="AT48" s="62"/>
      <c r="AU48" s="62"/>
    </row>
    <row r="49" spans="1:47" s="13" customFormat="1" ht="20.100000000000001" customHeight="1">
      <c r="A49" s="68" t="s">
        <v>16</v>
      </c>
      <c r="B49" s="119" t="s">
        <v>103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1"/>
      <c r="V49" s="23">
        <f t="shared" ref="V49:V52" si="5">+AP9</f>
        <v>0</v>
      </c>
      <c r="W49" s="23">
        <f t="shared" si="0"/>
        <v>0</v>
      </c>
      <c r="X49" s="23">
        <f t="shared" si="0"/>
        <v>0</v>
      </c>
      <c r="Y49" s="23">
        <f t="shared" si="0"/>
        <v>1</v>
      </c>
      <c r="Z49" s="23">
        <f t="shared" si="0"/>
        <v>8</v>
      </c>
      <c r="AA49" s="23">
        <f t="shared" si="0"/>
        <v>0</v>
      </c>
      <c r="AB49" s="23">
        <f t="shared" ref="AB49:AB50" si="6">SUM(V49:AA49)</f>
        <v>9</v>
      </c>
      <c r="AC49" s="14">
        <f t="shared" si="1"/>
        <v>0</v>
      </c>
      <c r="AD49" s="14">
        <f t="shared" si="1"/>
        <v>0</v>
      </c>
      <c r="AE49" s="14">
        <f t="shared" si="1"/>
        <v>0</v>
      </c>
      <c r="AF49" s="14">
        <f t="shared" si="1"/>
        <v>0.1111111111111111</v>
      </c>
      <c r="AG49" s="14">
        <f t="shared" si="1"/>
        <v>0.88888888888888884</v>
      </c>
      <c r="AH49" s="14">
        <f t="shared" si="1"/>
        <v>0</v>
      </c>
      <c r="AI49" s="24">
        <f t="shared" si="2"/>
        <v>0</v>
      </c>
      <c r="AJ49" s="24">
        <f t="shared" si="3"/>
        <v>1</v>
      </c>
      <c r="AK49" s="25">
        <f t="shared" ref="AK49:AK52" si="7">+BC9</f>
        <v>4.8899999999999997</v>
      </c>
      <c r="AL49" s="25">
        <f t="shared" si="4"/>
        <v>0.33</v>
      </c>
      <c r="AM49" s="26">
        <f t="shared" si="4"/>
        <v>5</v>
      </c>
      <c r="AN49" s="26">
        <f t="shared" si="4"/>
        <v>5</v>
      </c>
      <c r="AO49" s="62"/>
      <c r="AP49" s="62"/>
      <c r="AQ49" s="62"/>
      <c r="AR49" s="62"/>
      <c r="AS49" s="62"/>
      <c r="AT49" s="62"/>
      <c r="AU49" s="62"/>
    </row>
    <row r="50" spans="1:47" s="13" customFormat="1" ht="20.100000000000001" customHeight="1">
      <c r="A50" s="68" t="s">
        <v>17</v>
      </c>
      <c r="B50" s="119" t="s">
        <v>104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1"/>
      <c r="V50" s="23">
        <f t="shared" si="5"/>
        <v>0</v>
      </c>
      <c r="W50" s="23">
        <f t="shared" si="0"/>
        <v>0</v>
      </c>
      <c r="X50" s="23">
        <f t="shared" si="0"/>
        <v>0</v>
      </c>
      <c r="Y50" s="23">
        <f t="shared" si="0"/>
        <v>4</v>
      </c>
      <c r="Z50" s="23">
        <f t="shared" si="0"/>
        <v>5</v>
      </c>
      <c r="AA50" s="23">
        <f t="shared" si="0"/>
        <v>0</v>
      </c>
      <c r="AB50" s="23">
        <f t="shared" si="6"/>
        <v>9</v>
      </c>
      <c r="AC50" s="14">
        <f t="shared" si="1"/>
        <v>0</v>
      </c>
      <c r="AD50" s="14">
        <f t="shared" si="1"/>
        <v>0</v>
      </c>
      <c r="AE50" s="14">
        <f t="shared" si="1"/>
        <v>0</v>
      </c>
      <c r="AF50" s="14">
        <f t="shared" si="1"/>
        <v>0.44444444444444442</v>
      </c>
      <c r="AG50" s="14">
        <f t="shared" si="1"/>
        <v>0.55555555555555558</v>
      </c>
      <c r="AH50" s="14">
        <f t="shared" si="1"/>
        <v>0</v>
      </c>
      <c r="AI50" s="24">
        <f t="shared" si="2"/>
        <v>0</v>
      </c>
      <c r="AJ50" s="24">
        <f t="shared" si="3"/>
        <v>1</v>
      </c>
      <c r="AK50" s="25">
        <f t="shared" si="7"/>
        <v>4.5599999999999996</v>
      </c>
      <c r="AL50" s="25">
        <f t="shared" si="4"/>
        <v>0.53</v>
      </c>
      <c r="AM50" s="26">
        <f t="shared" si="4"/>
        <v>5</v>
      </c>
      <c r="AN50" s="26">
        <f t="shared" si="4"/>
        <v>5</v>
      </c>
      <c r="AO50" s="62"/>
      <c r="AP50" s="62"/>
      <c r="AQ50" s="62"/>
      <c r="AR50" s="62"/>
      <c r="AS50" s="62"/>
      <c r="AT50" s="62"/>
      <c r="AU50" s="62"/>
    </row>
    <row r="51" spans="1:47" s="13" customFormat="1" ht="20.100000000000001" customHeight="1">
      <c r="A51" s="68" t="s">
        <v>76</v>
      </c>
      <c r="B51" s="119" t="s">
        <v>105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1"/>
      <c r="V51" s="23">
        <f t="shared" si="5"/>
        <v>0</v>
      </c>
      <c r="W51" s="23">
        <f t="shared" si="0"/>
        <v>0</v>
      </c>
      <c r="X51" s="23">
        <f t="shared" si="0"/>
        <v>0</v>
      </c>
      <c r="Y51" s="23">
        <f t="shared" si="0"/>
        <v>4</v>
      </c>
      <c r="Z51" s="23">
        <f t="shared" si="0"/>
        <v>3</v>
      </c>
      <c r="AA51" s="23">
        <f t="shared" si="0"/>
        <v>2</v>
      </c>
      <c r="AB51" s="23">
        <f>SUM(V51:AA51)</f>
        <v>9</v>
      </c>
      <c r="AC51" s="14">
        <f t="shared" si="1"/>
        <v>0</v>
      </c>
      <c r="AD51" s="14">
        <f t="shared" si="1"/>
        <v>0</v>
      </c>
      <c r="AE51" s="14">
        <f t="shared" si="1"/>
        <v>0</v>
      </c>
      <c r="AF51" s="14">
        <f t="shared" si="1"/>
        <v>0.44444444444444442</v>
      </c>
      <c r="AG51" s="14">
        <f t="shared" si="1"/>
        <v>0.33333333333333331</v>
      </c>
      <c r="AH51" s="14">
        <f t="shared" si="1"/>
        <v>0.22222222222222221</v>
      </c>
      <c r="AI51" s="24">
        <f t="shared" si="2"/>
        <v>0</v>
      </c>
      <c r="AJ51" s="24">
        <f t="shared" si="3"/>
        <v>1</v>
      </c>
      <c r="AK51" s="25">
        <f t="shared" si="7"/>
        <v>4.43</v>
      </c>
      <c r="AL51" s="25">
        <f t="shared" si="4"/>
        <v>0.53</v>
      </c>
      <c r="AM51" s="26">
        <f t="shared" si="4"/>
        <v>4</v>
      </c>
      <c r="AN51" s="26">
        <f t="shared" si="4"/>
        <v>4</v>
      </c>
      <c r="AO51" s="62"/>
      <c r="AP51" s="62"/>
      <c r="AQ51" s="62"/>
      <c r="AR51" s="62"/>
      <c r="AS51" s="62"/>
      <c r="AT51" s="62"/>
      <c r="AU51" s="62"/>
    </row>
    <row r="52" spans="1:47" s="13" customFormat="1" ht="20.100000000000001" customHeight="1">
      <c r="A52" s="68" t="s">
        <v>78</v>
      </c>
      <c r="B52" s="119" t="s">
        <v>106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1"/>
      <c r="V52" s="23">
        <f t="shared" si="5"/>
        <v>0</v>
      </c>
      <c r="W52" s="23">
        <f t="shared" si="0"/>
        <v>0</v>
      </c>
      <c r="X52" s="23">
        <f t="shared" si="0"/>
        <v>1</v>
      </c>
      <c r="Y52" s="23">
        <f t="shared" si="0"/>
        <v>4</v>
      </c>
      <c r="Z52" s="23">
        <f t="shared" si="0"/>
        <v>2</v>
      </c>
      <c r="AA52" s="23">
        <f t="shared" si="0"/>
        <v>2</v>
      </c>
      <c r="AB52" s="23">
        <f t="shared" ref="AB52:AB54" si="8">SUM(V52:AA52)</f>
        <v>9</v>
      </c>
      <c r="AC52" s="14">
        <f t="shared" si="1"/>
        <v>0</v>
      </c>
      <c r="AD52" s="14">
        <f t="shared" si="1"/>
        <v>0</v>
      </c>
      <c r="AE52" s="14">
        <f t="shared" si="1"/>
        <v>0.1111111111111111</v>
      </c>
      <c r="AF52" s="14">
        <f t="shared" si="1"/>
        <v>0.44444444444444442</v>
      </c>
      <c r="AG52" s="14">
        <f t="shared" si="1"/>
        <v>0.22222222222222221</v>
      </c>
      <c r="AH52" s="14">
        <f t="shared" si="1"/>
        <v>0.22222222222222221</v>
      </c>
      <c r="AI52" s="24">
        <f t="shared" si="2"/>
        <v>0</v>
      </c>
      <c r="AJ52" s="24">
        <f t="shared" si="3"/>
        <v>1</v>
      </c>
      <c r="AK52" s="25">
        <f t="shared" si="7"/>
        <v>4.1399999999999997</v>
      </c>
      <c r="AL52" s="25">
        <f t="shared" si="4"/>
        <v>0.69</v>
      </c>
      <c r="AM52" s="26">
        <f t="shared" si="4"/>
        <v>4</v>
      </c>
      <c r="AN52" s="26">
        <f t="shared" si="4"/>
        <v>4</v>
      </c>
      <c r="AO52" s="62"/>
      <c r="AP52" s="62"/>
      <c r="AQ52" s="62"/>
      <c r="AR52" s="62"/>
      <c r="AS52" s="62"/>
      <c r="AT52" s="62"/>
      <c r="AU52" s="62"/>
    </row>
    <row r="53" spans="1:47" s="13" customFormat="1" ht="20.100000000000001" customHeight="1">
      <c r="A53" s="68" t="s">
        <v>107</v>
      </c>
      <c r="B53" s="119" t="s">
        <v>108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1"/>
      <c r="V53" s="23">
        <f>+AP14</f>
        <v>0</v>
      </c>
      <c r="W53" s="23">
        <f t="shared" ref="W53:AA53" si="9">+AQ14</f>
        <v>0</v>
      </c>
      <c r="X53" s="23">
        <f t="shared" si="9"/>
        <v>3</v>
      </c>
      <c r="Y53" s="23">
        <f t="shared" si="9"/>
        <v>4</v>
      </c>
      <c r="Z53" s="23">
        <f t="shared" si="9"/>
        <v>1</v>
      </c>
      <c r="AA53" s="23">
        <f t="shared" si="9"/>
        <v>0</v>
      </c>
      <c r="AB53" s="23">
        <f t="shared" si="8"/>
        <v>8</v>
      </c>
      <c r="AC53" s="14">
        <f t="shared" si="1"/>
        <v>0</v>
      </c>
      <c r="AD53" s="14">
        <f t="shared" si="1"/>
        <v>0</v>
      </c>
      <c r="AE53" s="14">
        <f t="shared" si="1"/>
        <v>0.375</v>
      </c>
      <c r="AF53" s="14">
        <f t="shared" si="1"/>
        <v>0.5</v>
      </c>
      <c r="AG53" s="14">
        <f t="shared" si="1"/>
        <v>0.125</v>
      </c>
      <c r="AH53" s="14">
        <f t="shared" si="1"/>
        <v>0</v>
      </c>
      <c r="AI53" s="24">
        <f t="shared" si="2"/>
        <v>0</v>
      </c>
      <c r="AJ53" s="24">
        <f t="shared" si="3"/>
        <v>1</v>
      </c>
      <c r="AK53" s="25">
        <f>+BC14</f>
        <v>3.75</v>
      </c>
      <c r="AL53" s="25">
        <f t="shared" ref="AL53:AN53" si="10">+BD14</f>
        <v>0.71</v>
      </c>
      <c r="AM53" s="26">
        <f t="shared" si="10"/>
        <v>4</v>
      </c>
      <c r="AN53" s="26">
        <f t="shared" si="10"/>
        <v>4</v>
      </c>
      <c r="AO53" s="62"/>
      <c r="AP53" s="62"/>
      <c r="AQ53" s="62"/>
      <c r="AR53" s="62"/>
      <c r="AS53" s="62"/>
      <c r="AT53" s="62"/>
      <c r="AU53" s="62"/>
    </row>
    <row r="54" spans="1:47" s="13" customFormat="1" ht="20.100000000000001" customHeight="1">
      <c r="A54" s="68" t="s">
        <v>109</v>
      </c>
      <c r="B54" s="119" t="s">
        <v>110</v>
      </c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1"/>
      <c r="V54" s="23">
        <f>+AP13</f>
        <v>0</v>
      </c>
      <c r="W54" s="23">
        <f t="shared" ref="W54:AA54" si="11">+AQ13</f>
        <v>0</v>
      </c>
      <c r="X54" s="23">
        <f t="shared" si="11"/>
        <v>0</v>
      </c>
      <c r="Y54" s="23">
        <f t="shared" si="11"/>
        <v>3</v>
      </c>
      <c r="Z54" s="23">
        <f t="shared" si="11"/>
        <v>4</v>
      </c>
      <c r="AA54" s="23">
        <f t="shared" si="11"/>
        <v>2</v>
      </c>
      <c r="AB54" s="23">
        <f t="shared" si="8"/>
        <v>9</v>
      </c>
      <c r="AC54" s="14">
        <f t="shared" si="1"/>
        <v>0</v>
      </c>
      <c r="AD54" s="14">
        <f t="shared" si="1"/>
        <v>0</v>
      </c>
      <c r="AE54" s="14">
        <f t="shared" si="1"/>
        <v>0</v>
      </c>
      <c r="AF54" s="14">
        <f t="shared" si="1"/>
        <v>0.33333333333333331</v>
      </c>
      <c r="AG54" s="14">
        <f t="shared" si="1"/>
        <v>0.44444444444444442</v>
      </c>
      <c r="AH54" s="14">
        <f t="shared" si="1"/>
        <v>0.22222222222222221</v>
      </c>
      <c r="AI54" s="24">
        <f t="shared" si="2"/>
        <v>0</v>
      </c>
      <c r="AJ54" s="24">
        <f t="shared" si="3"/>
        <v>1</v>
      </c>
      <c r="AK54" s="25">
        <f>+BC13</f>
        <v>4.57</v>
      </c>
      <c r="AL54" s="25">
        <f t="shared" ref="AL54:AN54" si="12">+BD13</f>
        <v>0.53</v>
      </c>
      <c r="AM54" s="26">
        <f t="shared" si="12"/>
        <v>5</v>
      </c>
      <c r="AN54" s="26">
        <f t="shared" si="12"/>
        <v>5</v>
      </c>
      <c r="AO54" s="62"/>
      <c r="AP54" s="62"/>
      <c r="AQ54" s="62"/>
      <c r="AR54" s="62"/>
      <c r="AS54" s="62"/>
      <c r="AT54" s="62"/>
      <c r="AU54" s="62"/>
    </row>
    <row r="55" spans="1:47" ht="21" customHeight="1"/>
    <row r="56" spans="1:47" ht="21" customHeight="1" thickBot="1"/>
    <row r="57" spans="1:47" ht="1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24" t="s">
        <v>5</v>
      </c>
      <c r="W57" s="125"/>
      <c r="X57" s="125"/>
      <c r="Y57" s="125"/>
      <c r="Z57" s="125"/>
      <c r="AA57" s="126"/>
      <c r="AC57" s="124" t="s">
        <v>6</v>
      </c>
      <c r="AD57" s="125"/>
      <c r="AE57" s="125"/>
      <c r="AF57" s="125"/>
      <c r="AG57" s="125"/>
      <c r="AH57" s="126"/>
      <c r="AI57" s="130" t="s">
        <v>21</v>
      </c>
      <c r="AJ57" s="131"/>
      <c r="AK57" s="112" t="s">
        <v>7</v>
      </c>
      <c r="AL57" s="112"/>
      <c r="AM57" s="112"/>
      <c r="AN57" s="112"/>
    </row>
    <row r="58" spans="1:47" ht="44.25" customHeight="1" thickBo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127"/>
      <c r="W58" s="128"/>
      <c r="X58" s="128"/>
      <c r="Y58" s="128"/>
      <c r="Z58" s="128"/>
      <c r="AA58" s="129"/>
      <c r="AC58" s="127"/>
      <c r="AD58" s="128"/>
      <c r="AE58" s="128"/>
      <c r="AF58" s="128"/>
      <c r="AG58" s="128"/>
      <c r="AH58" s="129"/>
      <c r="AI58" s="132"/>
      <c r="AJ58" s="133"/>
      <c r="AK58" s="112"/>
      <c r="AL58" s="112"/>
      <c r="AM58" s="112"/>
      <c r="AN58" s="112"/>
    </row>
    <row r="59" spans="1:47" s="13" customFormat="1" ht="45.75" customHeight="1">
      <c r="A59" s="113" t="s">
        <v>111</v>
      </c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4"/>
      <c r="V59" s="4">
        <v>1</v>
      </c>
      <c r="W59" s="5">
        <v>2</v>
      </c>
      <c r="X59" s="5">
        <v>3</v>
      </c>
      <c r="Y59" s="5">
        <v>4</v>
      </c>
      <c r="Z59" s="5">
        <v>5</v>
      </c>
      <c r="AA59" s="6" t="s">
        <v>9</v>
      </c>
      <c r="AB59" s="7" t="s">
        <v>10</v>
      </c>
      <c r="AC59" s="8">
        <v>1</v>
      </c>
      <c r="AD59" s="9">
        <v>2</v>
      </c>
      <c r="AE59" s="9">
        <v>3</v>
      </c>
      <c r="AF59" s="9">
        <v>4</v>
      </c>
      <c r="AG59" s="9">
        <v>5</v>
      </c>
      <c r="AH59" s="10" t="s">
        <v>9</v>
      </c>
      <c r="AI59" s="48" t="s">
        <v>22</v>
      </c>
      <c r="AJ59" s="48" t="s">
        <v>23</v>
      </c>
      <c r="AK59" s="11" t="s">
        <v>11</v>
      </c>
      <c r="AL59" s="12" t="s">
        <v>12</v>
      </c>
      <c r="AM59" s="12" t="s">
        <v>13</v>
      </c>
      <c r="AN59" s="12" t="s">
        <v>14</v>
      </c>
      <c r="AO59" s="62"/>
      <c r="AP59" s="62"/>
      <c r="AQ59" s="62"/>
      <c r="AR59" s="62"/>
      <c r="AS59" s="62"/>
      <c r="AT59" s="62"/>
      <c r="AU59" s="62"/>
    </row>
    <row r="60" spans="1:47" s="13" customFormat="1" ht="20.100000000000001" customHeight="1">
      <c r="A60" s="68" t="s">
        <v>112</v>
      </c>
      <c r="B60" s="119" t="s">
        <v>113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1"/>
      <c r="V60" s="23">
        <f t="shared" ref="V60:AA60" si="13">+AP15</f>
        <v>0</v>
      </c>
      <c r="W60" s="23">
        <f t="shared" si="13"/>
        <v>0</v>
      </c>
      <c r="X60" s="23">
        <f t="shared" si="13"/>
        <v>0</v>
      </c>
      <c r="Y60" s="23">
        <f t="shared" si="13"/>
        <v>4</v>
      </c>
      <c r="Z60" s="23">
        <f t="shared" si="13"/>
        <v>5</v>
      </c>
      <c r="AA60" s="23">
        <f t="shared" si="13"/>
        <v>0</v>
      </c>
      <c r="AB60" s="23">
        <f t="shared" ref="AB60" si="14">SUM(V60:AA60)</f>
        <v>9</v>
      </c>
      <c r="AC60" s="14">
        <f t="shared" ref="AC60:AH60" si="15">V60/$AB60</f>
        <v>0</v>
      </c>
      <c r="AD60" s="14">
        <f t="shared" si="15"/>
        <v>0</v>
      </c>
      <c r="AE60" s="14">
        <f t="shared" si="15"/>
        <v>0</v>
      </c>
      <c r="AF60" s="14">
        <f t="shared" si="15"/>
        <v>0.44444444444444442</v>
      </c>
      <c r="AG60" s="14">
        <f t="shared" si="15"/>
        <v>0.55555555555555558</v>
      </c>
      <c r="AH60" s="14">
        <f t="shared" si="15"/>
        <v>0</v>
      </c>
      <c r="AI60" s="24">
        <f>(V60+W60)/(V60+W60+X60+Y60+Z60)</f>
        <v>0</v>
      </c>
      <c r="AJ60" s="24">
        <f>(X60+Y60+Z60)/(V60+W60+X60+Y60+Z60)</f>
        <v>1</v>
      </c>
      <c r="AK60" s="25">
        <f t="shared" ref="AK60:AN60" si="16">+BC15</f>
        <v>4.5599999999999996</v>
      </c>
      <c r="AL60" s="25">
        <f t="shared" si="16"/>
        <v>0.53</v>
      </c>
      <c r="AM60" s="26">
        <f t="shared" si="16"/>
        <v>5</v>
      </c>
      <c r="AN60" s="26">
        <f t="shared" si="16"/>
        <v>5</v>
      </c>
      <c r="AO60" s="62"/>
      <c r="AP60" s="62"/>
      <c r="AQ60" s="62"/>
      <c r="AR60" s="62"/>
      <c r="AS60" s="62"/>
      <c r="AT60" s="62"/>
      <c r="AU60" s="62"/>
    </row>
    <row r="61" spans="1:47" ht="21" customHeight="1">
      <c r="A61" s="76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88"/>
      <c r="W61" s="88"/>
      <c r="X61" s="88"/>
      <c r="Y61" s="88"/>
      <c r="Z61" s="88"/>
      <c r="AA61" s="88"/>
      <c r="AB61" s="88"/>
      <c r="AC61" s="16"/>
      <c r="AD61" s="16"/>
      <c r="AE61" s="16"/>
      <c r="AF61" s="16"/>
      <c r="AG61" s="16"/>
      <c r="AH61" s="16"/>
      <c r="AI61" s="16"/>
      <c r="AJ61" s="16"/>
      <c r="AK61" s="88"/>
      <c r="AL61" s="88"/>
      <c r="AM61" s="88"/>
      <c r="AN61" s="88"/>
    </row>
    <row r="62" spans="1:47" s="13" customFormat="1" ht="39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62"/>
      <c r="W62" s="62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62"/>
      <c r="AP62" s="62"/>
    </row>
    <row r="63" spans="1:47" ht="21" customHeight="1">
      <c r="A63" s="76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88"/>
      <c r="W63" s="88"/>
      <c r="X63" s="88"/>
      <c r="Y63" s="88"/>
      <c r="Z63" s="88"/>
      <c r="AA63" s="88"/>
      <c r="AB63" s="88"/>
      <c r="AC63" s="16"/>
      <c r="AD63" s="16"/>
      <c r="AE63" s="16"/>
      <c r="AF63" s="16"/>
      <c r="AG63" s="16"/>
      <c r="AH63" s="16"/>
      <c r="AI63" s="16"/>
      <c r="AJ63" s="16"/>
      <c r="AK63" s="88"/>
      <c r="AL63" s="88"/>
      <c r="AM63" s="88"/>
      <c r="AN63" s="88"/>
    </row>
    <row r="64" spans="1:47" ht="21" customHeight="1">
      <c r="A64" s="76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88"/>
      <c r="W64" s="88"/>
      <c r="X64" s="88"/>
      <c r="Y64" s="88"/>
      <c r="Z64" s="88"/>
      <c r="AA64" s="88"/>
      <c r="AB64" s="88"/>
      <c r="AC64" s="16"/>
      <c r="AD64" s="16"/>
      <c r="AE64" s="16"/>
      <c r="AF64" s="16"/>
      <c r="AG64" s="16"/>
      <c r="AH64" s="16"/>
      <c r="AI64" s="16"/>
      <c r="AJ64" s="16"/>
      <c r="AK64" s="88"/>
      <c r="AL64" s="88"/>
      <c r="AM64" s="88"/>
      <c r="AN64" s="88"/>
    </row>
    <row r="65" spans="1:40" ht="21" customHeight="1">
      <c r="A65" s="76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88"/>
      <c r="W65" s="88"/>
      <c r="X65" s="88"/>
      <c r="Y65" s="88"/>
      <c r="Z65" s="88"/>
      <c r="AA65" s="88"/>
      <c r="AB65" s="88"/>
      <c r="AC65" s="16"/>
      <c r="AD65" s="16"/>
      <c r="AE65" s="16"/>
      <c r="AF65" s="16"/>
      <c r="AG65" s="16"/>
      <c r="AH65" s="16"/>
      <c r="AI65" s="16"/>
      <c r="AJ65" s="16"/>
      <c r="AK65" s="88"/>
      <c r="AL65" s="88"/>
      <c r="AM65" s="88"/>
      <c r="AN65" s="88"/>
    </row>
    <row r="66" spans="1:40" ht="21" customHeight="1">
      <c r="A66" s="76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88"/>
      <c r="W66" s="88"/>
      <c r="X66" s="88"/>
      <c r="Y66" s="88"/>
      <c r="Z66" s="88"/>
      <c r="AA66" s="88"/>
      <c r="AB66" s="88"/>
      <c r="AC66" s="16"/>
      <c r="AD66" s="16"/>
      <c r="AE66" s="16"/>
      <c r="AF66" s="16"/>
      <c r="AG66" s="16"/>
      <c r="AH66" s="16"/>
      <c r="AI66" s="16"/>
      <c r="AJ66" s="16"/>
      <c r="AK66" s="88"/>
      <c r="AL66" s="88"/>
      <c r="AM66" s="88"/>
      <c r="AN66" s="88"/>
    </row>
    <row r="67" spans="1:40" ht="21" customHeight="1">
      <c r="A67" s="76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88"/>
      <c r="W67" s="88"/>
      <c r="X67" s="88"/>
      <c r="Y67" s="88"/>
      <c r="Z67" s="88"/>
      <c r="AA67" s="88"/>
      <c r="AB67" s="88"/>
      <c r="AC67" s="16"/>
      <c r="AD67" s="16"/>
      <c r="AE67" s="16"/>
      <c r="AF67" s="16"/>
      <c r="AG67" s="16"/>
      <c r="AH67" s="16"/>
      <c r="AI67" s="16"/>
      <c r="AJ67" s="16"/>
      <c r="AK67" s="88"/>
      <c r="AL67" s="88"/>
      <c r="AM67" s="88"/>
      <c r="AN67" s="88"/>
    </row>
    <row r="68" spans="1:40" ht="21" customHeight="1">
      <c r="A68" s="76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88"/>
      <c r="W68" s="88"/>
      <c r="X68" s="88"/>
      <c r="Y68" s="88"/>
      <c r="Z68" s="88"/>
      <c r="AA68" s="88"/>
      <c r="AB68" s="88"/>
      <c r="AC68" s="16"/>
      <c r="AD68" s="16"/>
      <c r="AE68" s="16"/>
      <c r="AF68" s="16"/>
      <c r="AG68" s="16"/>
      <c r="AH68" s="16"/>
      <c r="AI68" s="16"/>
      <c r="AJ68" s="16"/>
      <c r="AK68" s="88"/>
      <c r="AL68" s="88"/>
      <c r="AM68" s="88"/>
      <c r="AN68" s="88"/>
    </row>
    <row r="69" spans="1:40" ht="21" customHeight="1">
      <c r="A69" s="76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88"/>
      <c r="W69" s="88"/>
      <c r="X69" s="88"/>
      <c r="Y69" s="88"/>
      <c r="Z69" s="88"/>
      <c r="AA69" s="88"/>
      <c r="AB69" s="88"/>
      <c r="AC69" s="16"/>
      <c r="AD69" s="16"/>
      <c r="AE69" s="16"/>
      <c r="AF69" s="16"/>
      <c r="AG69" s="16"/>
      <c r="AH69" s="16"/>
      <c r="AI69" s="16"/>
      <c r="AJ69" s="16"/>
      <c r="AK69" s="88"/>
      <c r="AL69" s="88"/>
      <c r="AM69" s="88"/>
      <c r="AN69" s="88"/>
    </row>
    <row r="70" spans="1:40" ht="21" customHeight="1">
      <c r="A70" s="76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88"/>
      <c r="W70" s="88"/>
      <c r="X70" s="88"/>
      <c r="Y70" s="88"/>
      <c r="Z70" s="88"/>
      <c r="AA70" s="88"/>
      <c r="AB70" s="88"/>
      <c r="AC70" s="16"/>
      <c r="AD70" s="16"/>
      <c r="AE70" s="16"/>
      <c r="AF70" s="16"/>
      <c r="AG70" s="16"/>
      <c r="AH70" s="16"/>
      <c r="AI70" s="16"/>
      <c r="AJ70" s="16"/>
      <c r="AK70" s="88"/>
      <c r="AL70" s="88"/>
      <c r="AM70" s="88"/>
      <c r="AN70" s="88"/>
    </row>
    <row r="73" spans="1:40" ht="38.25" customHeight="1">
      <c r="AK73" s="17"/>
    </row>
  </sheetData>
  <sheetProtection sheet="1" objects="1" scenarios="1"/>
  <mergeCells count="27">
    <mergeCell ref="B60:U60"/>
    <mergeCell ref="A62:U62"/>
    <mergeCell ref="X62:AN62"/>
    <mergeCell ref="B54:U54"/>
    <mergeCell ref="V57:AA58"/>
    <mergeCell ref="AC57:AH58"/>
    <mergeCell ref="AI57:AJ58"/>
    <mergeCell ref="AK57:AN58"/>
    <mergeCell ref="A59:U59"/>
    <mergeCell ref="B53:U53"/>
    <mergeCell ref="A43:U44"/>
    <mergeCell ref="V45:AA46"/>
    <mergeCell ref="AC45:AH46"/>
    <mergeCell ref="AI45:AJ46"/>
    <mergeCell ref="B48:U48"/>
    <mergeCell ref="B49:U49"/>
    <mergeCell ref="B50:U50"/>
    <mergeCell ref="B51:U51"/>
    <mergeCell ref="B52:U52"/>
    <mergeCell ref="AK45:AN46"/>
    <mergeCell ref="A47:U47"/>
    <mergeCell ref="A1:AE1"/>
    <mergeCell ref="A6:AN6"/>
    <mergeCell ref="A7:AN7"/>
    <mergeCell ref="A8:AN8"/>
    <mergeCell ref="A11:G11"/>
    <mergeCell ref="A18:U1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U15"/>
  <sheetViews>
    <sheetView workbookViewId="0">
      <selection activeCell="G27" sqref="G27"/>
    </sheetView>
  </sheetViews>
  <sheetFormatPr baseColWidth="10" defaultRowHeight="15"/>
  <sheetData>
    <row r="1" spans="1:21" ht="15.75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" customHeight="1">
      <c r="A2" s="93" t="s">
        <v>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 customHeight="1">
      <c r="A3" s="94" t="s">
        <v>24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5.75" customHeight="1">
      <c r="A4" s="95" t="s">
        <v>25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51.75" customHeight="1">
      <c r="A5" s="96" t="s">
        <v>57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26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1">
      <c r="E7" s="89" t="s">
        <v>26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15"/>
    </row>
    <row r="8" spans="1:21" ht="21">
      <c r="E8" s="28" t="s">
        <v>27</v>
      </c>
      <c r="F8" s="29"/>
      <c r="G8" s="29"/>
      <c r="H8" s="29"/>
      <c r="I8" s="30" t="s">
        <v>25</v>
      </c>
      <c r="J8" s="29"/>
      <c r="K8" s="29"/>
      <c r="L8" s="30"/>
      <c r="M8" s="29"/>
      <c r="N8" s="29"/>
      <c r="O8" s="29"/>
      <c r="P8" s="29"/>
      <c r="Q8" s="29"/>
      <c r="R8" s="31"/>
      <c r="S8" s="15"/>
    </row>
    <row r="9" spans="1:21" ht="21">
      <c r="E9" s="99" t="s">
        <v>28</v>
      </c>
      <c r="F9" s="100"/>
      <c r="G9" s="100"/>
      <c r="H9" s="32">
        <v>7</v>
      </c>
      <c r="I9" s="33" t="s">
        <v>29</v>
      </c>
      <c r="J9" s="33"/>
      <c r="K9" s="33"/>
      <c r="L9" s="34"/>
      <c r="M9" s="33"/>
      <c r="N9" s="33"/>
      <c r="O9" s="33"/>
      <c r="P9" s="33"/>
      <c r="Q9" s="33"/>
      <c r="R9" s="35"/>
      <c r="S9" s="15"/>
    </row>
    <row r="10" spans="1:21" ht="21">
      <c r="E10" s="99" t="s">
        <v>60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35"/>
    </row>
    <row r="11" spans="1:21" ht="21">
      <c r="E11" s="99" t="s">
        <v>58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35"/>
    </row>
    <row r="12" spans="1:21" ht="21" customHeight="1">
      <c r="E12" s="107" t="s">
        <v>30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9"/>
    </row>
    <row r="13" spans="1:21" ht="21">
      <c r="E13" s="110" t="s">
        <v>31</v>
      </c>
      <c r="F13" s="111"/>
      <c r="G13" s="111"/>
      <c r="H13" s="111"/>
      <c r="I13" s="29">
        <v>0</v>
      </c>
      <c r="J13" s="111" t="s">
        <v>32</v>
      </c>
      <c r="K13" s="111"/>
      <c r="L13" s="111"/>
      <c r="M13" s="111"/>
      <c r="N13" s="32">
        <v>7</v>
      </c>
      <c r="O13" s="29"/>
      <c r="P13" s="29"/>
      <c r="Q13" s="29"/>
      <c r="R13" s="31"/>
    </row>
    <row r="14" spans="1:21" ht="21">
      <c r="E14" s="134" t="s">
        <v>33</v>
      </c>
      <c r="F14" s="98"/>
      <c r="G14" s="98"/>
      <c r="H14" s="98"/>
      <c r="I14" s="98"/>
      <c r="J14" s="98"/>
      <c r="K14" s="98"/>
      <c r="L14" s="98"/>
      <c r="M14" s="98"/>
      <c r="N14" s="36" t="s">
        <v>59</v>
      </c>
      <c r="O14" s="57">
        <v>0</v>
      </c>
      <c r="P14" s="37"/>
      <c r="Q14" s="38"/>
      <c r="R14" s="39"/>
    </row>
    <row r="15" spans="1:21" ht="21">
      <c r="S15" s="15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M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G17" sqref="G17"/>
    </sheetView>
  </sheetViews>
  <sheetFormatPr baseColWidth="10" defaultRowHeight="15"/>
  <cols>
    <col min="1" max="8" width="11.42578125" style="46"/>
    <col min="9" max="9" width="12.28515625" style="46" customWidth="1"/>
    <col min="10" max="17" width="11.42578125" style="46"/>
    <col min="18" max="18" width="17.7109375" style="46" customWidth="1"/>
    <col min="19" max="16384" width="11.42578125" style="46"/>
  </cols>
  <sheetData>
    <row r="1" spans="1:21" ht="15.75">
      <c r="A1" s="92" t="s">
        <v>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</row>
    <row r="2" spans="1:21" ht="15" customHeight="1">
      <c r="A2" s="93" t="s">
        <v>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</row>
    <row r="3" spans="1:21" ht="15" customHeight="1">
      <c r="A3" s="94" t="s">
        <v>34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5.75" customHeight="1">
      <c r="A4" s="95" t="s">
        <v>25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1:21" ht="26.25" customHeight="1">
      <c r="A5" s="96" t="s">
        <v>35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1" ht="26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21">
      <c r="E7" s="89" t="s">
        <v>26</v>
      </c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15"/>
    </row>
    <row r="8" spans="1:21" ht="21">
      <c r="E8" s="40" t="s">
        <v>36</v>
      </c>
      <c r="F8" s="41"/>
      <c r="G8" s="41"/>
      <c r="H8" s="41"/>
      <c r="I8" s="41"/>
      <c r="J8" s="30" t="s">
        <v>25</v>
      </c>
      <c r="K8" s="41"/>
      <c r="L8" s="30"/>
      <c r="M8" s="41"/>
      <c r="N8" s="41"/>
      <c r="O8" s="41"/>
      <c r="P8" s="41"/>
      <c r="Q8" s="41"/>
      <c r="R8" s="31"/>
      <c r="S8" s="15"/>
    </row>
    <row r="9" spans="1:21" ht="21">
      <c r="E9" s="99" t="s">
        <v>51</v>
      </c>
      <c r="F9" s="100"/>
      <c r="G9" s="100"/>
      <c r="H9" s="32"/>
      <c r="I9" s="44" t="s">
        <v>29</v>
      </c>
      <c r="J9" s="44"/>
      <c r="K9" s="44"/>
      <c r="L9" s="34"/>
      <c r="M9" s="44"/>
      <c r="N9" s="44"/>
      <c r="O9" s="44"/>
      <c r="P9" s="44"/>
      <c r="Q9" s="44"/>
      <c r="R9" s="45"/>
      <c r="S9" s="15"/>
    </row>
    <row r="10" spans="1:21" ht="21">
      <c r="E10" s="99" t="s">
        <v>37</v>
      </c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35"/>
    </row>
    <row r="11" spans="1:21" ht="21">
      <c r="E11" s="99" t="s">
        <v>61</v>
      </c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35"/>
    </row>
    <row r="12" spans="1:21" ht="21" customHeight="1">
      <c r="E12" s="107" t="s">
        <v>30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9"/>
    </row>
    <row r="13" spans="1:21" ht="21">
      <c r="E13" s="110" t="s">
        <v>52</v>
      </c>
      <c r="F13" s="111"/>
      <c r="G13" s="111"/>
      <c r="H13" s="111"/>
      <c r="I13" s="41"/>
      <c r="J13" s="111" t="s">
        <v>53</v>
      </c>
      <c r="K13" s="111"/>
      <c r="L13" s="111"/>
      <c r="M13" s="111"/>
      <c r="N13" s="32"/>
      <c r="O13" s="41"/>
      <c r="P13" s="41"/>
      <c r="Q13" s="41"/>
      <c r="R13" s="31"/>
    </row>
    <row r="14" spans="1:21" ht="21">
      <c r="E14" s="134" t="s">
        <v>38</v>
      </c>
      <c r="F14" s="98"/>
      <c r="G14" s="98"/>
      <c r="H14" s="98"/>
      <c r="I14" s="98"/>
      <c r="J14" s="98"/>
      <c r="K14" s="98"/>
      <c r="L14" s="98"/>
      <c r="M14" s="98"/>
      <c r="N14" s="98"/>
      <c r="O14" s="42" t="s">
        <v>54</v>
      </c>
      <c r="P14" s="47">
        <v>0</v>
      </c>
      <c r="Q14" s="38"/>
      <c r="R14" s="39"/>
    </row>
    <row r="15" spans="1:21" ht="21">
      <c r="S15" s="15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06A8D-601A-42BA-B639-082202F07E33}">
  <sheetPr>
    <tabColor rgb="FF92D050"/>
  </sheetPr>
  <dimension ref="A1:BD49"/>
  <sheetViews>
    <sheetView showGridLines="0" view="pageBreakPreview" topLeftCell="C1" zoomScale="70" zoomScaleNormal="70" zoomScaleSheetLayoutView="70" workbookViewId="0">
      <selection activeCell="A9" sqref="A9:AL9"/>
    </sheetView>
  </sheetViews>
  <sheetFormatPr baseColWidth="10" defaultRowHeight="15"/>
  <cols>
    <col min="1" max="1" width="8.5703125" style="60" customWidth="1"/>
    <col min="2" max="2" width="8" style="60" customWidth="1"/>
    <col min="3" max="3" width="8.28515625" style="60" customWidth="1"/>
    <col min="4" max="4" width="9" style="60" customWidth="1"/>
    <col min="5" max="5" width="8.5703125" style="60" customWidth="1"/>
    <col min="6" max="6" width="11.7109375" style="60" customWidth="1"/>
    <col min="7" max="7" width="11.42578125" style="60"/>
    <col min="8" max="8" width="11.42578125" style="60" customWidth="1"/>
    <col min="9" max="9" width="11.42578125" style="60"/>
    <col min="10" max="10" width="10.140625" style="60" customWidth="1"/>
    <col min="11" max="11" width="9.28515625" style="60" customWidth="1"/>
    <col min="12" max="12" width="9" style="60" customWidth="1"/>
    <col min="13" max="13" width="11.140625" style="60" bestFit="1" customWidth="1"/>
    <col min="14" max="14" width="7.42578125" style="60" customWidth="1"/>
    <col min="15" max="15" width="9.5703125" style="60" customWidth="1"/>
    <col min="16" max="16" width="8.28515625" style="60" customWidth="1"/>
    <col min="17" max="17" width="11" style="60" customWidth="1"/>
    <col min="18" max="18" width="10.7109375" style="60" bestFit="1" customWidth="1"/>
    <col min="19" max="19" width="12.42578125" style="60" customWidth="1"/>
    <col min="20" max="20" width="14.42578125" style="60" customWidth="1"/>
    <col min="21" max="21" width="7.5703125" style="60" customWidth="1"/>
    <col min="22" max="22" width="10" style="60" customWidth="1"/>
    <col min="23" max="23" width="11.140625" style="60" customWidth="1"/>
    <col min="24" max="24" width="11.85546875" style="60" customWidth="1"/>
    <col min="25" max="26" width="10.7109375" style="60" customWidth="1"/>
    <col min="27" max="27" width="8.7109375" style="60" customWidth="1"/>
    <col min="28" max="28" width="8.5703125" style="60" customWidth="1"/>
    <col min="29" max="29" width="11.28515625" style="60" bestFit="1" customWidth="1"/>
    <col min="30" max="31" width="9.85546875" style="60" customWidth="1"/>
    <col min="32" max="32" width="10" style="60" bestFit="1" customWidth="1"/>
    <col min="33" max="33" width="11.140625" style="60" bestFit="1" customWidth="1"/>
    <col min="34" max="34" width="10" style="60" bestFit="1" customWidth="1"/>
    <col min="35" max="35" width="11.140625" style="60" customWidth="1"/>
    <col min="36" max="36" width="15" style="60" bestFit="1" customWidth="1"/>
    <col min="37" max="37" width="12.42578125" style="60" bestFit="1" customWidth="1"/>
    <col min="38" max="38" width="13" style="60" customWidth="1"/>
    <col min="39" max="46" width="11.42578125" style="60" hidden="1" customWidth="1"/>
    <col min="47" max="47" width="48.140625" style="60" hidden="1" customWidth="1"/>
    <col min="48" max="56" width="11.42578125" style="60" hidden="1" customWidth="1"/>
    <col min="57" max="16384" width="11.42578125" style="60"/>
  </cols>
  <sheetData>
    <row r="1" spans="1:56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N1" s="60">
        <v>1</v>
      </c>
      <c r="AO1" s="60">
        <v>2</v>
      </c>
      <c r="AP1" s="60">
        <v>3</v>
      </c>
      <c r="AQ1" s="60">
        <v>4</v>
      </c>
      <c r="AR1" s="60">
        <v>5</v>
      </c>
      <c r="AS1" s="60" t="s">
        <v>0</v>
      </c>
      <c r="AT1" s="60" t="s">
        <v>1</v>
      </c>
      <c r="AV1" s="60">
        <v>1</v>
      </c>
      <c r="AW1" s="60">
        <v>2</v>
      </c>
      <c r="AX1" s="60">
        <v>3</v>
      </c>
      <c r="AY1" s="60">
        <v>4</v>
      </c>
      <c r="AZ1" s="60">
        <v>5</v>
      </c>
      <c r="BA1" s="60" t="s">
        <v>1</v>
      </c>
    </row>
    <row r="2" spans="1:56">
      <c r="AM2" s="60" t="s">
        <v>62</v>
      </c>
      <c r="AN2" s="60">
        <v>1</v>
      </c>
      <c r="AO2" s="60">
        <v>0</v>
      </c>
      <c r="AP2" s="60">
        <v>0</v>
      </c>
      <c r="AQ2" s="60">
        <v>0</v>
      </c>
      <c r="AR2" s="60">
        <v>4</v>
      </c>
      <c r="AS2" s="60">
        <v>0</v>
      </c>
      <c r="AT2" s="60">
        <v>5</v>
      </c>
      <c r="AU2" s="60" t="s">
        <v>62</v>
      </c>
      <c r="AV2" s="60">
        <v>1</v>
      </c>
      <c r="AW2" s="60">
        <v>0</v>
      </c>
      <c r="AX2" s="60">
        <v>0</v>
      </c>
      <c r="AY2" s="60">
        <v>0</v>
      </c>
      <c r="AZ2" s="60">
        <v>4</v>
      </c>
      <c r="BA2" s="60">
        <v>4.2</v>
      </c>
      <c r="BB2" s="60">
        <v>1.79</v>
      </c>
      <c r="BC2" s="60">
        <v>5</v>
      </c>
      <c r="BD2" s="60">
        <v>5</v>
      </c>
    </row>
    <row r="3" spans="1:56">
      <c r="AM3" s="60" t="s">
        <v>63</v>
      </c>
      <c r="AN3" s="60">
        <v>1</v>
      </c>
      <c r="AO3" s="60">
        <v>1</v>
      </c>
      <c r="AP3" s="60">
        <v>2</v>
      </c>
      <c r="AQ3" s="60">
        <v>1</v>
      </c>
      <c r="AR3" s="60">
        <v>0</v>
      </c>
      <c r="AS3" s="60">
        <v>0</v>
      </c>
      <c r="AT3" s="60">
        <v>5</v>
      </c>
      <c r="AU3" s="60" t="s">
        <v>63</v>
      </c>
      <c r="AV3" s="60">
        <v>1</v>
      </c>
      <c r="AW3" s="60">
        <v>1</v>
      </c>
      <c r="AX3" s="60">
        <v>2</v>
      </c>
      <c r="AY3" s="60">
        <v>1</v>
      </c>
      <c r="AZ3" s="60">
        <v>0</v>
      </c>
      <c r="BA3" s="60">
        <v>2.6</v>
      </c>
      <c r="BB3" s="60">
        <v>1.1399999999999999</v>
      </c>
      <c r="BC3" s="60">
        <v>3</v>
      </c>
      <c r="BD3" s="60">
        <v>3</v>
      </c>
    </row>
    <row r="4" spans="1:56">
      <c r="AM4" s="60" t="s">
        <v>64</v>
      </c>
      <c r="AN4" s="60">
        <v>1</v>
      </c>
      <c r="AO4" s="60">
        <v>0</v>
      </c>
      <c r="AP4" s="60">
        <v>0</v>
      </c>
      <c r="AQ4" s="60">
        <v>3</v>
      </c>
      <c r="AR4" s="60">
        <v>1</v>
      </c>
      <c r="AS4" s="60">
        <v>0</v>
      </c>
      <c r="AT4" s="60">
        <v>5</v>
      </c>
      <c r="AU4" s="60" t="s">
        <v>64</v>
      </c>
      <c r="AV4" s="60">
        <v>1</v>
      </c>
      <c r="AW4" s="60">
        <v>0</v>
      </c>
      <c r="AX4" s="60">
        <v>0</v>
      </c>
      <c r="AY4" s="60">
        <v>3</v>
      </c>
      <c r="AZ4" s="60">
        <v>1</v>
      </c>
      <c r="BA4" s="60">
        <v>3.6</v>
      </c>
      <c r="BB4" s="60">
        <v>1.52</v>
      </c>
      <c r="BC4" s="60">
        <v>4</v>
      </c>
      <c r="BD4" s="60">
        <v>4</v>
      </c>
    </row>
    <row r="5" spans="1:56">
      <c r="AM5" s="60" t="s">
        <v>65</v>
      </c>
      <c r="AN5" s="60">
        <v>1</v>
      </c>
      <c r="AO5" s="60">
        <v>0</v>
      </c>
      <c r="AP5" s="60">
        <v>0</v>
      </c>
      <c r="AQ5" s="60">
        <v>0</v>
      </c>
      <c r="AR5" s="60">
        <v>4</v>
      </c>
      <c r="AS5" s="60">
        <v>0</v>
      </c>
      <c r="AT5" s="60">
        <v>5</v>
      </c>
      <c r="AU5" s="60" t="s">
        <v>65</v>
      </c>
      <c r="AV5" s="60">
        <v>1</v>
      </c>
      <c r="AW5" s="60">
        <v>0</v>
      </c>
      <c r="AX5" s="60">
        <v>0</v>
      </c>
      <c r="AY5" s="60">
        <v>0</v>
      </c>
      <c r="AZ5" s="60">
        <v>4</v>
      </c>
      <c r="BA5" s="60">
        <v>4.2</v>
      </c>
      <c r="BB5" s="60">
        <v>1.79</v>
      </c>
      <c r="BC5" s="60">
        <v>5</v>
      </c>
      <c r="BD5" s="60">
        <v>5</v>
      </c>
    </row>
    <row r="6" spans="1:56" ht="15.75">
      <c r="A6" s="92" t="s">
        <v>2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60" t="s">
        <v>66</v>
      </c>
      <c r="AN6" s="60">
        <v>1</v>
      </c>
      <c r="AO6" s="60">
        <v>1</v>
      </c>
      <c r="AP6" s="60">
        <v>0</v>
      </c>
      <c r="AQ6" s="60">
        <v>2</v>
      </c>
      <c r="AR6" s="60">
        <v>1</v>
      </c>
      <c r="AS6" s="60">
        <v>0</v>
      </c>
      <c r="AT6" s="60">
        <v>5</v>
      </c>
      <c r="AU6" s="60" t="s">
        <v>66</v>
      </c>
      <c r="AV6" s="60">
        <v>1</v>
      </c>
      <c r="AW6" s="60">
        <v>1</v>
      </c>
      <c r="AX6" s="60">
        <v>0</v>
      </c>
      <c r="AY6" s="60">
        <v>2</v>
      </c>
      <c r="AZ6" s="60">
        <v>1</v>
      </c>
      <c r="BA6" s="60">
        <v>3.2</v>
      </c>
      <c r="BB6" s="60">
        <v>1.64</v>
      </c>
      <c r="BC6" s="60">
        <v>4</v>
      </c>
      <c r="BD6" s="60">
        <v>4</v>
      </c>
    </row>
    <row r="7" spans="1:56" ht="18.75" customHeight="1">
      <c r="A7" s="93" t="s">
        <v>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60" t="s">
        <v>67</v>
      </c>
      <c r="AN7" s="60">
        <v>1</v>
      </c>
      <c r="AO7" s="60">
        <v>0</v>
      </c>
      <c r="AP7" s="60">
        <v>0</v>
      </c>
      <c r="AQ7" s="60">
        <v>0</v>
      </c>
      <c r="AR7" s="60">
        <v>4</v>
      </c>
      <c r="AS7" s="60">
        <v>0</v>
      </c>
      <c r="AT7" s="60">
        <v>5</v>
      </c>
      <c r="AU7" s="60" t="s">
        <v>67</v>
      </c>
      <c r="AV7" s="60">
        <v>1</v>
      </c>
      <c r="AW7" s="60">
        <v>0</v>
      </c>
      <c r="AX7" s="60">
        <v>0</v>
      </c>
      <c r="AY7" s="60">
        <v>0</v>
      </c>
      <c r="AZ7" s="60">
        <v>4</v>
      </c>
      <c r="BA7" s="60">
        <v>4.2</v>
      </c>
      <c r="BB7" s="60">
        <v>1.79</v>
      </c>
      <c r="BC7" s="60">
        <v>5</v>
      </c>
      <c r="BD7" s="60">
        <v>5</v>
      </c>
    </row>
    <row r="8" spans="1:56" ht="18.75" customHeight="1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60" t="s">
        <v>68</v>
      </c>
      <c r="AN8" s="60">
        <v>1</v>
      </c>
      <c r="AO8" s="60">
        <v>0</v>
      </c>
      <c r="AP8" s="60">
        <v>0</v>
      </c>
      <c r="AQ8" s="60">
        <v>1</v>
      </c>
      <c r="AR8" s="60">
        <v>3</v>
      </c>
      <c r="AS8" s="60">
        <v>0</v>
      </c>
      <c r="AT8" s="60">
        <v>5</v>
      </c>
      <c r="AU8" s="60" t="s">
        <v>68</v>
      </c>
      <c r="AV8" s="60">
        <v>1</v>
      </c>
      <c r="AW8" s="60">
        <v>0</v>
      </c>
      <c r="AX8" s="60">
        <v>0</v>
      </c>
      <c r="AY8" s="60">
        <v>1</v>
      </c>
      <c r="AZ8" s="60">
        <v>3</v>
      </c>
      <c r="BA8" s="60">
        <v>4</v>
      </c>
      <c r="BB8" s="60">
        <v>1.73</v>
      </c>
      <c r="BC8" s="60">
        <v>5</v>
      </c>
      <c r="BD8" s="60">
        <v>5</v>
      </c>
    </row>
    <row r="9" spans="1:56" ht="15.75" customHeight="1">
      <c r="A9" s="94" t="s">
        <v>69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60" t="s">
        <v>70</v>
      </c>
      <c r="AN9" s="60">
        <v>1</v>
      </c>
      <c r="AO9" s="60">
        <v>0</v>
      </c>
      <c r="AP9" s="60">
        <v>0</v>
      </c>
      <c r="AQ9" s="60">
        <v>2</v>
      </c>
      <c r="AR9" s="60">
        <v>2</v>
      </c>
      <c r="AS9" s="60">
        <v>0</v>
      </c>
      <c r="AT9" s="60">
        <v>5</v>
      </c>
      <c r="AU9" s="60" t="s">
        <v>70</v>
      </c>
      <c r="AV9" s="60">
        <v>1</v>
      </c>
      <c r="AW9" s="60">
        <v>0</v>
      </c>
      <c r="AX9" s="60">
        <v>0</v>
      </c>
      <c r="AY9" s="60">
        <v>2</v>
      </c>
      <c r="AZ9" s="60">
        <v>2</v>
      </c>
      <c r="BA9" s="60">
        <v>3.8</v>
      </c>
      <c r="BB9" s="60">
        <v>1.64</v>
      </c>
      <c r="BC9" s="60">
        <v>4</v>
      </c>
      <c r="BD9" s="60">
        <v>4</v>
      </c>
    </row>
    <row r="10" spans="1:56" ht="15.75" customHeight="1">
      <c r="A10" s="94" t="s">
        <v>71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U10" s="60" t="s">
        <v>72</v>
      </c>
    </row>
    <row r="11" spans="1:56" ht="21" customHeight="1"/>
    <row r="12" spans="1:56" ht="15.75" customHeight="1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</row>
    <row r="13" spans="1:56" ht="33.75">
      <c r="A13" s="117"/>
      <c r="B13" s="117"/>
      <c r="C13" s="117"/>
      <c r="D13" s="117"/>
      <c r="E13" s="117"/>
      <c r="F13" s="117"/>
      <c r="G13" s="117"/>
      <c r="Y13" s="63"/>
      <c r="Z13" s="64"/>
      <c r="AA13" s="64"/>
      <c r="AB13" s="64"/>
      <c r="AC13" s="64"/>
      <c r="AD13" s="64"/>
      <c r="AE13" s="1"/>
      <c r="AJ13" s="63"/>
      <c r="AK13" s="64"/>
      <c r="AL13" s="64"/>
    </row>
    <row r="14" spans="1:56" ht="33.75">
      <c r="A14" s="65"/>
      <c r="B14" s="65"/>
      <c r="C14" s="65"/>
      <c r="D14" s="65"/>
      <c r="E14" s="65"/>
      <c r="F14" s="65"/>
      <c r="G14" s="65"/>
      <c r="Y14" s="63"/>
      <c r="Z14" s="64"/>
      <c r="AA14" s="64"/>
      <c r="AB14" s="64"/>
      <c r="AC14" s="64"/>
      <c r="AD14" s="64"/>
      <c r="AE14" s="1"/>
      <c r="AJ14" s="63"/>
      <c r="AK14" s="64"/>
      <c r="AL14" s="64"/>
    </row>
    <row r="15" spans="1:56" ht="33.75">
      <c r="A15" s="65"/>
      <c r="B15" s="65"/>
      <c r="C15" s="65"/>
      <c r="D15" s="65"/>
      <c r="E15" s="65"/>
      <c r="F15" s="65"/>
      <c r="G15" s="65"/>
      <c r="Y15" s="63"/>
      <c r="Z15" s="64"/>
      <c r="AA15" s="64"/>
      <c r="AB15" s="64"/>
      <c r="AC15" s="64"/>
      <c r="AD15" s="64"/>
      <c r="AE15" s="1"/>
      <c r="AJ15" s="63"/>
      <c r="AK15" s="64"/>
      <c r="AL15" s="64"/>
    </row>
    <row r="16" spans="1:5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66"/>
      <c r="Z16" s="64"/>
      <c r="AA16" s="67"/>
      <c r="AB16" s="67"/>
      <c r="AC16" s="67"/>
      <c r="AD16" s="67"/>
      <c r="AE16" s="1"/>
      <c r="AF16" s="2"/>
      <c r="AG16" s="2"/>
      <c r="AH16" s="2"/>
      <c r="AI16" s="2"/>
      <c r="AJ16" s="66"/>
      <c r="AK16" s="64"/>
      <c r="AL16" s="67"/>
    </row>
    <row r="17" spans="1:38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66"/>
      <c r="Z17" s="64"/>
      <c r="AA17" s="67"/>
      <c r="AB17" s="67"/>
      <c r="AC17" s="67"/>
      <c r="AD17" s="67"/>
      <c r="AE17" s="1"/>
      <c r="AF17" s="2"/>
      <c r="AG17" s="2"/>
      <c r="AH17" s="2"/>
      <c r="AI17" s="2"/>
      <c r="AJ17" s="66"/>
      <c r="AK17" s="64"/>
      <c r="AL17" s="67"/>
    </row>
    <row r="18" spans="1:3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66"/>
      <c r="Z18" s="64"/>
      <c r="AA18" s="67"/>
      <c r="AB18" s="67"/>
      <c r="AC18" s="67"/>
      <c r="AD18" s="67"/>
      <c r="AE18" s="1"/>
      <c r="AF18" s="2"/>
      <c r="AG18" s="2"/>
      <c r="AH18" s="2"/>
      <c r="AI18" s="2"/>
      <c r="AJ18" s="66"/>
      <c r="AK18" s="64"/>
      <c r="AL18" s="67"/>
    </row>
    <row r="19" spans="1:38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6"/>
      <c r="Z19" s="64"/>
      <c r="AA19" s="67"/>
      <c r="AB19" s="67"/>
      <c r="AC19" s="67"/>
      <c r="AD19" s="67"/>
      <c r="AE19" s="1"/>
      <c r="AF19" s="2"/>
      <c r="AG19" s="2"/>
      <c r="AH19" s="2"/>
      <c r="AI19" s="2"/>
      <c r="AJ19" s="66"/>
      <c r="AK19" s="64"/>
      <c r="AL19" s="67"/>
    </row>
    <row r="20" spans="1:38" ht="20.2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ht="20.25" customHeight="1">
      <c r="A21" s="122" t="s">
        <v>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8" ht="21.7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38" ht="1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124" t="s">
        <v>5</v>
      </c>
      <c r="W23" s="125"/>
      <c r="X23" s="125"/>
      <c r="Y23" s="125"/>
      <c r="Z23" s="125"/>
      <c r="AA23" s="126"/>
      <c r="AC23" s="124" t="s">
        <v>6</v>
      </c>
      <c r="AD23" s="125"/>
      <c r="AE23" s="125"/>
      <c r="AF23" s="125"/>
      <c r="AG23" s="125"/>
      <c r="AH23" s="126"/>
      <c r="AI23" s="112" t="s">
        <v>7</v>
      </c>
      <c r="AJ23" s="112"/>
      <c r="AK23" s="112"/>
      <c r="AL23" s="112"/>
    </row>
    <row r="24" spans="1:38" ht="15.7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27"/>
      <c r="W24" s="128"/>
      <c r="X24" s="128"/>
      <c r="Y24" s="128"/>
      <c r="Z24" s="128"/>
      <c r="AA24" s="129"/>
      <c r="AC24" s="127"/>
      <c r="AD24" s="128"/>
      <c r="AE24" s="128"/>
      <c r="AF24" s="128"/>
      <c r="AG24" s="128"/>
      <c r="AH24" s="129"/>
      <c r="AI24" s="112"/>
      <c r="AJ24" s="112"/>
      <c r="AK24" s="112"/>
      <c r="AL24" s="112"/>
    </row>
    <row r="25" spans="1:38" s="13" customFormat="1" ht="40.5" customHeight="1">
      <c r="A25" s="113" t="s">
        <v>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4"/>
      <c r="V25" s="4">
        <v>1</v>
      </c>
      <c r="W25" s="5">
        <v>2</v>
      </c>
      <c r="X25" s="5">
        <v>3</v>
      </c>
      <c r="Y25" s="5">
        <v>4</v>
      </c>
      <c r="Z25" s="5">
        <v>5</v>
      </c>
      <c r="AA25" s="6" t="s">
        <v>9</v>
      </c>
      <c r="AB25" s="7" t="s">
        <v>10</v>
      </c>
      <c r="AC25" s="8">
        <v>1</v>
      </c>
      <c r="AD25" s="9">
        <v>2</v>
      </c>
      <c r="AE25" s="9">
        <v>3</v>
      </c>
      <c r="AF25" s="9">
        <v>4</v>
      </c>
      <c r="AG25" s="9">
        <v>5</v>
      </c>
      <c r="AH25" s="10" t="s">
        <v>9</v>
      </c>
      <c r="AI25" s="11" t="s">
        <v>11</v>
      </c>
      <c r="AJ25" s="12" t="s">
        <v>12</v>
      </c>
      <c r="AK25" s="12" t="s">
        <v>13</v>
      </c>
      <c r="AL25" s="12" t="s">
        <v>14</v>
      </c>
    </row>
    <row r="26" spans="1:38" s="13" customFormat="1" ht="20.100000000000001" customHeight="1">
      <c r="A26" s="68" t="s">
        <v>15</v>
      </c>
      <c r="B26" s="141" t="s">
        <v>73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1"/>
      <c r="V26" s="23">
        <f>+AN2</f>
        <v>1</v>
      </c>
      <c r="W26" s="23">
        <f t="shared" ref="W26:AA30" si="0">+AO2</f>
        <v>0</v>
      </c>
      <c r="X26" s="23">
        <f t="shared" si="0"/>
        <v>0</v>
      </c>
      <c r="Y26" s="23">
        <f t="shared" si="0"/>
        <v>0</v>
      </c>
      <c r="Z26" s="23">
        <f t="shared" si="0"/>
        <v>4</v>
      </c>
      <c r="AA26" s="23">
        <f t="shared" si="0"/>
        <v>0</v>
      </c>
      <c r="AB26" s="23">
        <f>SUM(V26:AA26)</f>
        <v>5</v>
      </c>
      <c r="AC26" s="14">
        <f t="shared" ref="AC26:AH30" si="1">V26/$AB26</f>
        <v>0.2</v>
      </c>
      <c r="AD26" s="14">
        <f t="shared" si="1"/>
        <v>0</v>
      </c>
      <c r="AE26" s="14">
        <f t="shared" si="1"/>
        <v>0</v>
      </c>
      <c r="AF26" s="14">
        <f t="shared" si="1"/>
        <v>0</v>
      </c>
      <c r="AG26" s="14">
        <f t="shared" si="1"/>
        <v>0.8</v>
      </c>
      <c r="AH26" s="14">
        <f t="shared" si="1"/>
        <v>0</v>
      </c>
      <c r="AI26" s="25">
        <f>+BA2</f>
        <v>4.2</v>
      </c>
      <c r="AJ26" s="25">
        <f t="shared" ref="AJ26:AL30" si="2">+BB2</f>
        <v>1.79</v>
      </c>
      <c r="AK26" s="26">
        <f t="shared" si="2"/>
        <v>5</v>
      </c>
      <c r="AL26" s="26">
        <f t="shared" si="2"/>
        <v>5</v>
      </c>
    </row>
    <row r="27" spans="1:38" s="13" customFormat="1" ht="20.100000000000001" customHeight="1">
      <c r="A27" s="68" t="s">
        <v>16</v>
      </c>
      <c r="B27" s="141" t="s">
        <v>74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1"/>
      <c r="V27" s="23">
        <f t="shared" ref="V27:V30" si="3">+AN3</f>
        <v>1</v>
      </c>
      <c r="W27" s="23">
        <f t="shared" si="0"/>
        <v>1</v>
      </c>
      <c r="X27" s="23">
        <f t="shared" si="0"/>
        <v>2</v>
      </c>
      <c r="Y27" s="23">
        <f t="shared" si="0"/>
        <v>1</v>
      </c>
      <c r="Z27" s="23">
        <f t="shared" si="0"/>
        <v>0</v>
      </c>
      <c r="AA27" s="23">
        <f t="shared" si="0"/>
        <v>0</v>
      </c>
      <c r="AB27" s="23">
        <f t="shared" ref="AB27:AB30" si="4">SUM(V27:AA27)</f>
        <v>5</v>
      </c>
      <c r="AC27" s="14">
        <f t="shared" si="1"/>
        <v>0.2</v>
      </c>
      <c r="AD27" s="14">
        <f t="shared" si="1"/>
        <v>0.2</v>
      </c>
      <c r="AE27" s="14">
        <f t="shared" si="1"/>
        <v>0.4</v>
      </c>
      <c r="AF27" s="14">
        <f t="shared" si="1"/>
        <v>0.2</v>
      </c>
      <c r="AG27" s="14">
        <f t="shared" si="1"/>
        <v>0</v>
      </c>
      <c r="AH27" s="14">
        <f t="shared" si="1"/>
        <v>0</v>
      </c>
      <c r="AI27" s="25">
        <f t="shared" ref="AI27:AI30" si="5">+BA3</f>
        <v>2.6</v>
      </c>
      <c r="AJ27" s="25">
        <f t="shared" si="2"/>
        <v>1.1399999999999999</v>
      </c>
      <c r="AK27" s="26">
        <f t="shared" si="2"/>
        <v>3</v>
      </c>
      <c r="AL27" s="26">
        <f t="shared" si="2"/>
        <v>3</v>
      </c>
    </row>
    <row r="28" spans="1:38" s="13" customFormat="1" ht="41.25" customHeight="1">
      <c r="A28" s="68" t="s">
        <v>17</v>
      </c>
      <c r="B28" s="141" t="s">
        <v>75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1"/>
      <c r="V28" s="23">
        <f t="shared" si="3"/>
        <v>1</v>
      </c>
      <c r="W28" s="23">
        <f t="shared" si="0"/>
        <v>0</v>
      </c>
      <c r="X28" s="23">
        <f t="shared" si="0"/>
        <v>0</v>
      </c>
      <c r="Y28" s="23">
        <f t="shared" si="0"/>
        <v>3</v>
      </c>
      <c r="Z28" s="23">
        <f t="shared" si="0"/>
        <v>1</v>
      </c>
      <c r="AA28" s="23">
        <f t="shared" si="0"/>
        <v>0</v>
      </c>
      <c r="AB28" s="23">
        <f t="shared" si="4"/>
        <v>5</v>
      </c>
      <c r="AC28" s="14">
        <f t="shared" si="1"/>
        <v>0.2</v>
      </c>
      <c r="AD28" s="14">
        <f t="shared" si="1"/>
        <v>0</v>
      </c>
      <c r="AE28" s="14">
        <f t="shared" si="1"/>
        <v>0</v>
      </c>
      <c r="AF28" s="14">
        <f t="shared" si="1"/>
        <v>0.6</v>
      </c>
      <c r="AG28" s="14">
        <f t="shared" si="1"/>
        <v>0.2</v>
      </c>
      <c r="AH28" s="14">
        <f t="shared" si="1"/>
        <v>0</v>
      </c>
      <c r="AI28" s="25">
        <f t="shared" si="5"/>
        <v>3.6</v>
      </c>
      <c r="AJ28" s="25">
        <f t="shared" si="2"/>
        <v>1.52</v>
      </c>
      <c r="AK28" s="26">
        <f t="shared" si="2"/>
        <v>4</v>
      </c>
      <c r="AL28" s="26">
        <f t="shared" si="2"/>
        <v>4</v>
      </c>
    </row>
    <row r="29" spans="1:38" s="13" customFormat="1" ht="20.100000000000001" customHeight="1">
      <c r="A29" s="68" t="s">
        <v>76</v>
      </c>
      <c r="B29" s="119" t="s">
        <v>77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1"/>
      <c r="V29" s="23">
        <f t="shared" si="3"/>
        <v>1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4</v>
      </c>
      <c r="AA29" s="23">
        <f t="shared" si="0"/>
        <v>0</v>
      </c>
      <c r="AB29" s="23">
        <f t="shared" si="4"/>
        <v>5</v>
      </c>
      <c r="AC29" s="14">
        <f t="shared" si="1"/>
        <v>0.2</v>
      </c>
      <c r="AD29" s="14">
        <f t="shared" si="1"/>
        <v>0</v>
      </c>
      <c r="AE29" s="14">
        <f t="shared" si="1"/>
        <v>0</v>
      </c>
      <c r="AF29" s="14">
        <f t="shared" si="1"/>
        <v>0</v>
      </c>
      <c r="AG29" s="14">
        <f t="shared" si="1"/>
        <v>0.8</v>
      </c>
      <c r="AH29" s="14">
        <f t="shared" si="1"/>
        <v>0</v>
      </c>
      <c r="AI29" s="25">
        <f t="shared" si="5"/>
        <v>4.2</v>
      </c>
      <c r="AJ29" s="25">
        <f t="shared" si="2"/>
        <v>1.79</v>
      </c>
      <c r="AK29" s="26">
        <f t="shared" si="2"/>
        <v>5</v>
      </c>
      <c r="AL29" s="26">
        <f t="shared" si="2"/>
        <v>5</v>
      </c>
    </row>
    <row r="30" spans="1:38" s="13" customFormat="1" ht="41.25" customHeight="1">
      <c r="A30" s="68" t="s">
        <v>78</v>
      </c>
      <c r="B30" s="119" t="s">
        <v>79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1"/>
      <c r="V30" s="23">
        <f t="shared" si="3"/>
        <v>1</v>
      </c>
      <c r="W30" s="23">
        <f t="shared" si="0"/>
        <v>1</v>
      </c>
      <c r="X30" s="23">
        <f t="shared" si="0"/>
        <v>0</v>
      </c>
      <c r="Y30" s="23">
        <f t="shared" si="0"/>
        <v>2</v>
      </c>
      <c r="Z30" s="23">
        <f t="shared" si="0"/>
        <v>1</v>
      </c>
      <c r="AA30" s="23">
        <f t="shared" si="0"/>
        <v>0</v>
      </c>
      <c r="AB30" s="23">
        <f t="shared" si="4"/>
        <v>5</v>
      </c>
      <c r="AC30" s="14">
        <f t="shared" si="1"/>
        <v>0.2</v>
      </c>
      <c r="AD30" s="14">
        <f t="shared" si="1"/>
        <v>0.2</v>
      </c>
      <c r="AE30" s="14">
        <f t="shared" si="1"/>
        <v>0</v>
      </c>
      <c r="AF30" s="14">
        <f t="shared" si="1"/>
        <v>0.4</v>
      </c>
      <c r="AG30" s="14">
        <f t="shared" si="1"/>
        <v>0.2</v>
      </c>
      <c r="AH30" s="14">
        <f t="shared" si="1"/>
        <v>0</v>
      </c>
      <c r="AI30" s="25">
        <f t="shared" si="5"/>
        <v>3.2</v>
      </c>
      <c r="AJ30" s="25">
        <f t="shared" si="2"/>
        <v>1.64</v>
      </c>
      <c r="AK30" s="26">
        <f t="shared" si="2"/>
        <v>4</v>
      </c>
      <c r="AL30" s="26">
        <f t="shared" si="2"/>
        <v>4</v>
      </c>
    </row>
    <row r="31" spans="1:38" s="13" customFormat="1" ht="16.5" customHeigh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</row>
    <row r="32" spans="1:38" s="13" customFormat="1" ht="16.5" customHeight="1">
      <c r="U32" s="71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</row>
    <row r="33" spans="1:38" s="13" customFormat="1" ht="20.25" customHeight="1">
      <c r="A33" s="72"/>
      <c r="B33" s="15"/>
      <c r="C33" s="72"/>
      <c r="D33" s="72"/>
      <c r="E33" s="72"/>
      <c r="F33" s="72"/>
      <c r="G33" s="72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</row>
    <row r="34" spans="1:38" s="13" customFormat="1" ht="20.25" customHeight="1">
      <c r="A34" s="122" t="s">
        <v>80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</row>
    <row r="35" spans="1:38" s="13" customFormat="1" ht="20.25" customHeight="1" thickBot="1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</row>
    <row r="36" spans="1:38" s="13" customFormat="1" ht="18.75" customHeigh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124" t="s">
        <v>5</v>
      </c>
      <c r="W36" s="125"/>
      <c r="X36" s="125"/>
      <c r="Y36" s="125"/>
      <c r="Z36" s="125"/>
      <c r="AA36" s="126"/>
      <c r="AB36" s="60"/>
      <c r="AC36" s="124" t="s">
        <v>6</v>
      </c>
      <c r="AD36" s="125"/>
      <c r="AE36" s="125"/>
      <c r="AF36" s="125"/>
      <c r="AG36" s="125"/>
      <c r="AH36" s="126"/>
      <c r="AI36" s="112" t="s">
        <v>7</v>
      </c>
      <c r="AJ36" s="112"/>
      <c r="AK36" s="112"/>
      <c r="AL36" s="112"/>
    </row>
    <row r="37" spans="1:38" s="13" customFormat="1" ht="30.75" customHeight="1" thickBot="1">
      <c r="A37" s="69"/>
      <c r="B37" s="136"/>
      <c r="C37" s="136"/>
      <c r="D37" s="75"/>
      <c r="E37" s="75"/>
      <c r="F37" s="75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127"/>
      <c r="W37" s="128"/>
      <c r="X37" s="128"/>
      <c r="Y37" s="128"/>
      <c r="Z37" s="128"/>
      <c r="AA37" s="129"/>
      <c r="AB37" s="60"/>
      <c r="AC37" s="127"/>
      <c r="AD37" s="128"/>
      <c r="AE37" s="128"/>
      <c r="AF37" s="128"/>
      <c r="AG37" s="128"/>
      <c r="AH37" s="129"/>
      <c r="AI37" s="112"/>
      <c r="AJ37" s="112"/>
      <c r="AK37" s="112"/>
      <c r="AL37" s="112"/>
    </row>
    <row r="38" spans="1:38" s="13" customFormat="1" ht="36.75" customHeight="1">
      <c r="A38" s="113" t="s">
        <v>81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4"/>
      <c r="V38" s="4">
        <v>1</v>
      </c>
      <c r="W38" s="5">
        <v>2</v>
      </c>
      <c r="X38" s="5">
        <v>3</v>
      </c>
      <c r="Y38" s="5">
        <v>4</v>
      </c>
      <c r="Z38" s="5">
        <v>5</v>
      </c>
      <c r="AA38" s="6" t="s">
        <v>9</v>
      </c>
      <c r="AB38" s="7" t="s">
        <v>10</v>
      </c>
      <c r="AC38" s="8">
        <v>1</v>
      </c>
      <c r="AD38" s="9">
        <v>2</v>
      </c>
      <c r="AE38" s="9">
        <v>3</v>
      </c>
      <c r="AF38" s="9">
        <v>4</v>
      </c>
      <c r="AG38" s="9">
        <v>5</v>
      </c>
      <c r="AH38" s="10" t="s">
        <v>9</v>
      </c>
      <c r="AI38" s="11" t="s">
        <v>11</v>
      </c>
      <c r="AJ38" s="12" t="s">
        <v>12</v>
      </c>
      <c r="AK38" s="12" t="s">
        <v>13</v>
      </c>
      <c r="AL38" s="12" t="s">
        <v>14</v>
      </c>
    </row>
    <row r="39" spans="1:38" s="13" customFormat="1" ht="18.75" customHeight="1">
      <c r="A39" s="68" t="s">
        <v>18</v>
      </c>
      <c r="B39" s="137" t="s">
        <v>82</v>
      </c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9"/>
      <c r="V39" s="23">
        <f>+AN7</f>
        <v>1</v>
      </c>
      <c r="W39" s="23">
        <f t="shared" ref="W39:AA40" si="6">+AO7</f>
        <v>0</v>
      </c>
      <c r="X39" s="23">
        <f t="shared" si="6"/>
        <v>0</v>
      </c>
      <c r="Y39" s="23">
        <f t="shared" si="6"/>
        <v>0</v>
      </c>
      <c r="Z39" s="23">
        <f t="shared" si="6"/>
        <v>4</v>
      </c>
      <c r="AA39" s="23">
        <f t="shared" si="6"/>
        <v>0</v>
      </c>
      <c r="AB39" s="23">
        <f>SUM(V39:AA39)</f>
        <v>5</v>
      </c>
      <c r="AC39" s="14">
        <f t="shared" ref="AC39:AH40" si="7">V39/$AB39</f>
        <v>0.2</v>
      </c>
      <c r="AD39" s="14">
        <f t="shared" si="7"/>
        <v>0</v>
      </c>
      <c r="AE39" s="14">
        <f t="shared" si="7"/>
        <v>0</v>
      </c>
      <c r="AF39" s="14">
        <f t="shared" si="7"/>
        <v>0</v>
      </c>
      <c r="AG39" s="14">
        <f t="shared" si="7"/>
        <v>0.8</v>
      </c>
      <c r="AH39" s="14">
        <f t="shared" si="7"/>
        <v>0</v>
      </c>
      <c r="AI39" s="25">
        <f>+BA7</f>
        <v>4.2</v>
      </c>
      <c r="AJ39" s="25">
        <f t="shared" ref="AJ39:AL40" si="8">+BB7</f>
        <v>1.79</v>
      </c>
      <c r="AK39" s="26">
        <f t="shared" si="8"/>
        <v>5</v>
      </c>
      <c r="AL39" s="26">
        <f t="shared" si="8"/>
        <v>5</v>
      </c>
    </row>
    <row r="40" spans="1:38" s="13" customFormat="1" ht="18.75" customHeight="1">
      <c r="A40" s="68" t="s">
        <v>39</v>
      </c>
      <c r="B40" s="140" t="s">
        <v>83</v>
      </c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9"/>
      <c r="V40" s="23">
        <f>+AN8</f>
        <v>1</v>
      </c>
      <c r="W40" s="23">
        <f t="shared" si="6"/>
        <v>0</v>
      </c>
      <c r="X40" s="23">
        <f t="shared" si="6"/>
        <v>0</v>
      </c>
      <c r="Y40" s="23">
        <f t="shared" si="6"/>
        <v>1</v>
      </c>
      <c r="Z40" s="23">
        <f t="shared" si="6"/>
        <v>3</v>
      </c>
      <c r="AA40" s="23">
        <f t="shared" si="6"/>
        <v>0</v>
      </c>
      <c r="AB40" s="23">
        <f>SUM(V40:AA40)</f>
        <v>5</v>
      </c>
      <c r="AC40" s="14">
        <f t="shared" si="7"/>
        <v>0.2</v>
      </c>
      <c r="AD40" s="14">
        <f t="shared" si="7"/>
        <v>0</v>
      </c>
      <c r="AE40" s="14">
        <f t="shared" si="7"/>
        <v>0</v>
      </c>
      <c r="AF40" s="14">
        <f t="shared" si="7"/>
        <v>0.2</v>
      </c>
      <c r="AG40" s="14">
        <f t="shared" si="7"/>
        <v>0.6</v>
      </c>
      <c r="AH40" s="14">
        <f t="shared" si="7"/>
        <v>0</v>
      </c>
      <c r="AI40" s="25">
        <f>+BA8</f>
        <v>4</v>
      </c>
      <c r="AJ40" s="25">
        <f t="shared" si="8"/>
        <v>1.73</v>
      </c>
      <c r="AK40" s="26">
        <f t="shared" si="8"/>
        <v>5</v>
      </c>
      <c r="AL40" s="26">
        <f t="shared" si="8"/>
        <v>5</v>
      </c>
    </row>
    <row r="41" spans="1:38" s="13" customFormat="1" ht="18.75" customHeight="1">
      <c r="A41" s="76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8"/>
      <c r="W41" s="78"/>
      <c r="X41" s="78"/>
      <c r="Y41" s="78"/>
      <c r="Z41" s="78"/>
      <c r="AA41" s="78"/>
      <c r="AB41" s="78"/>
      <c r="AC41" s="16"/>
      <c r="AD41" s="16"/>
      <c r="AE41" s="16"/>
      <c r="AF41" s="16"/>
      <c r="AG41" s="16"/>
      <c r="AH41" s="16"/>
      <c r="AI41" s="79"/>
      <c r="AJ41" s="79"/>
      <c r="AK41" s="78"/>
      <c r="AL41" s="78"/>
    </row>
    <row r="42" spans="1:38" s="13" customFormat="1" ht="18.75" customHeight="1">
      <c r="A42" s="7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8"/>
      <c r="W42" s="78"/>
      <c r="X42" s="78"/>
      <c r="Y42" s="78"/>
      <c r="Z42" s="78"/>
      <c r="AA42" s="78"/>
      <c r="AB42" s="78"/>
      <c r="AC42" s="16"/>
      <c r="AD42" s="16"/>
      <c r="AE42" s="16"/>
      <c r="AF42" s="16"/>
      <c r="AG42" s="16"/>
      <c r="AH42" s="16"/>
      <c r="AI42" s="79"/>
      <c r="AJ42" s="79"/>
      <c r="AK42" s="78"/>
      <c r="AL42" s="78"/>
    </row>
    <row r="44" spans="1:38" ht="18.75">
      <c r="A44" s="122" t="s">
        <v>84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13"/>
    </row>
    <row r="45" spans="1:38" ht="19.5" thickBot="1">
      <c r="A45" s="123"/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13"/>
    </row>
    <row r="46" spans="1:38" ht="18.75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124" t="s">
        <v>5</v>
      </c>
      <c r="W46" s="125"/>
      <c r="X46" s="125"/>
      <c r="Y46" s="125"/>
      <c r="Z46" s="125"/>
      <c r="AA46" s="126"/>
      <c r="AC46" s="124" t="s">
        <v>6</v>
      </c>
      <c r="AD46" s="125"/>
      <c r="AE46" s="125"/>
      <c r="AF46" s="125"/>
      <c r="AG46" s="125"/>
      <c r="AH46" s="126"/>
      <c r="AI46" s="112" t="s">
        <v>7</v>
      </c>
      <c r="AJ46" s="112"/>
      <c r="AK46" s="112"/>
      <c r="AL46" s="112"/>
    </row>
    <row r="47" spans="1:38" ht="19.5" thickBot="1">
      <c r="A47" s="69"/>
      <c r="B47" s="136"/>
      <c r="C47" s="136"/>
      <c r="D47" s="75"/>
      <c r="E47" s="75"/>
      <c r="F47" s="75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127"/>
      <c r="W47" s="128"/>
      <c r="X47" s="128"/>
      <c r="Y47" s="128"/>
      <c r="Z47" s="128"/>
      <c r="AA47" s="129"/>
      <c r="AC47" s="127"/>
      <c r="AD47" s="128"/>
      <c r="AE47" s="128"/>
      <c r="AF47" s="128"/>
      <c r="AG47" s="128"/>
      <c r="AH47" s="129"/>
      <c r="AI47" s="112"/>
      <c r="AJ47" s="112"/>
      <c r="AK47" s="112"/>
      <c r="AL47" s="112"/>
    </row>
    <row r="48" spans="1:38" ht="21">
      <c r="A48" s="113" t="s">
        <v>81</v>
      </c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4"/>
      <c r="V48" s="4">
        <v>1</v>
      </c>
      <c r="W48" s="5">
        <v>2</v>
      </c>
      <c r="X48" s="5">
        <v>3</v>
      </c>
      <c r="Y48" s="5">
        <v>4</v>
      </c>
      <c r="Z48" s="5">
        <v>5</v>
      </c>
      <c r="AA48" s="6" t="s">
        <v>9</v>
      </c>
      <c r="AB48" s="7" t="s">
        <v>10</v>
      </c>
      <c r="AC48" s="8">
        <v>1</v>
      </c>
      <c r="AD48" s="9">
        <v>2</v>
      </c>
      <c r="AE48" s="9">
        <v>3</v>
      </c>
      <c r="AF48" s="9">
        <v>4</v>
      </c>
      <c r="AG48" s="9">
        <v>5</v>
      </c>
      <c r="AH48" s="10" t="s">
        <v>9</v>
      </c>
      <c r="AI48" s="11" t="s">
        <v>11</v>
      </c>
      <c r="AJ48" s="12" t="s">
        <v>12</v>
      </c>
      <c r="AK48" s="12" t="s">
        <v>13</v>
      </c>
      <c r="AL48" s="12" t="s">
        <v>14</v>
      </c>
    </row>
    <row r="49" spans="1:38" s="13" customFormat="1" ht="18.75" customHeight="1">
      <c r="A49" s="68" t="s">
        <v>19</v>
      </c>
      <c r="B49" s="119" t="s">
        <v>85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1"/>
      <c r="V49" s="23">
        <f>+AN9</f>
        <v>1</v>
      </c>
      <c r="W49" s="23">
        <f t="shared" ref="W49:AA49" si="9">+AO9</f>
        <v>0</v>
      </c>
      <c r="X49" s="23">
        <f t="shared" si="9"/>
        <v>0</v>
      </c>
      <c r="Y49" s="23">
        <f t="shared" si="9"/>
        <v>2</v>
      </c>
      <c r="Z49" s="23">
        <f t="shared" si="9"/>
        <v>2</v>
      </c>
      <c r="AA49" s="23">
        <f t="shared" si="9"/>
        <v>0</v>
      </c>
      <c r="AB49" s="23">
        <f>SUM(V49:AA49)</f>
        <v>5</v>
      </c>
      <c r="AC49" s="14">
        <f t="shared" ref="AC49:AH49" si="10">V49/$AB49</f>
        <v>0.2</v>
      </c>
      <c r="AD49" s="14">
        <f t="shared" si="10"/>
        <v>0</v>
      </c>
      <c r="AE49" s="14">
        <f t="shared" si="10"/>
        <v>0</v>
      </c>
      <c r="AF49" s="14">
        <f t="shared" si="10"/>
        <v>0.4</v>
      </c>
      <c r="AG49" s="14">
        <f t="shared" si="10"/>
        <v>0.4</v>
      </c>
      <c r="AH49" s="14">
        <f t="shared" si="10"/>
        <v>0</v>
      </c>
      <c r="AI49" s="25">
        <f>+BA9</f>
        <v>3.8</v>
      </c>
      <c r="AJ49" s="25">
        <f t="shared" ref="AJ49:AL49" si="11">+BB9</f>
        <v>1.64</v>
      </c>
      <c r="AK49" s="26">
        <f t="shared" si="11"/>
        <v>4</v>
      </c>
      <c r="AL49" s="26">
        <f t="shared" si="11"/>
        <v>4</v>
      </c>
    </row>
  </sheetData>
  <sheetProtection sheet="1" objects="1" scenarios="1"/>
  <mergeCells count="31">
    <mergeCell ref="B26:U26"/>
    <mergeCell ref="A1:AE1"/>
    <mergeCell ref="A6:AL6"/>
    <mergeCell ref="A7:AL7"/>
    <mergeCell ref="A9:AL9"/>
    <mergeCell ref="A10:AL10"/>
    <mergeCell ref="A13:G13"/>
    <mergeCell ref="A21:U22"/>
    <mergeCell ref="V23:AA24"/>
    <mergeCell ref="AC23:AH24"/>
    <mergeCell ref="AI23:AL24"/>
    <mergeCell ref="A25:U25"/>
    <mergeCell ref="B40:U40"/>
    <mergeCell ref="B27:U27"/>
    <mergeCell ref="B28:U28"/>
    <mergeCell ref="B29:U29"/>
    <mergeCell ref="B30:U30"/>
    <mergeCell ref="A34:U35"/>
    <mergeCell ref="AC36:AH37"/>
    <mergeCell ref="AI36:AL37"/>
    <mergeCell ref="B37:C37"/>
    <mergeCell ref="A38:U38"/>
    <mergeCell ref="B39:U39"/>
    <mergeCell ref="V36:AA37"/>
    <mergeCell ref="B49:U49"/>
    <mergeCell ref="A44:U45"/>
    <mergeCell ref="V46:AA47"/>
    <mergeCell ref="AC46:AH47"/>
    <mergeCell ref="AI46:AL47"/>
    <mergeCell ref="B47:C47"/>
    <mergeCell ref="A48:U48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Doctorado Ing. Materiales</vt:lpstr>
      <vt:lpstr>Tutores-Directores</vt:lpstr>
      <vt:lpstr>Egresados Ing. Materiales</vt:lpstr>
      <vt:lpstr>Personal Académico</vt:lpstr>
      <vt:lpstr>PAS </vt:lpstr>
      <vt:lpstr>'PAS '!Área_de_impresión</vt:lpstr>
      <vt:lpstr>'Tutores-Directores'!Área_de_impresión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2020-12-23T07:54:48Z</dcterms:created>
  <dcterms:modified xsi:type="dcterms:W3CDTF">2023-11-14T09:04:32Z</dcterms:modified>
</cp:coreProperties>
</file>