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ENCUESTAS\Encuestas 2023\Doctorando\resultados\"/>
    </mc:Choice>
  </mc:AlternateContent>
  <xr:revisionPtr revIDLastSave="0" documentId="13_ncr:1_{8681801C-109C-4934-87D2-31DD5EA32F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ctorando Matemáticas" sheetId="13" r:id="rId1"/>
    <sheet name="Tutores-Directores" sheetId="15" r:id="rId2"/>
    <sheet name="Egresados Matemáticas" sheetId="4" r:id="rId3"/>
    <sheet name="Personal Académico" sheetId="7" r:id="rId4"/>
    <sheet name="PAS " sheetId="14" r:id="rId5"/>
  </sheets>
  <definedNames>
    <definedName name="_xlnm.Print_Area" localSheetId="4">'PAS '!$A$1:$AL$49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9" i="14" l="1"/>
  <c r="AK49" i="14"/>
  <c r="AJ49" i="14"/>
  <c r="AI49" i="14"/>
  <c r="AA49" i="14"/>
  <c r="AB49" i="14" s="1"/>
  <c r="Z49" i="14"/>
  <c r="Y49" i="14"/>
  <c r="X49" i="14"/>
  <c r="W49" i="14"/>
  <c r="V49" i="14"/>
  <c r="AL40" i="14"/>
  <c r="AK40" i="14"/>
  <c r="AJ40" i="14"/>
  <c r="AI40" i="14"/>
  <c r="AA40" i="14"/>
  <c r="Z40" i="14"/>
  <c r="Y40" i="14"/>
  <c r="X40" i="14"/>
  <c r="W40" i="14"/>
  <c r="V40" i="14"/>
  <c r="AL39" i="14"/>
  <c r="AK39" i="14"/>
  <c r="AJ39" i="14"/>
  <c r="AI39" i="14"/>
  <c r="AA39" i="14"/>
  <c r="Z39" i="14"/>
  <c r="Y39" i="14"/>
  <c r="X39" i="14"/>
  <c r="W39" i="14"/>
  <c r="V39" i="14"/>
  <c r="AL30" i="14"/>
  <c r="AK30" i="14"/>
  <c r="AJ30" i="14"/>
  <c r="AI30" i="14"/>
  <c r="AA30" i="14"/>
  <c r="Z30" i="14"/>
  <c r="Y30" i="14"/>
  <c r="X30" i="14"/>
  <c r="W30" i="14"/>
  <c r="V30" i="14"/>
  <c r="AL29" i="14"/>
  <c r="AK29" i="14"/>
  <c r="AJ29" i="14"/>
  <c r="AI29" i="14"/>
  <c r="AA29" i="14"/>
  <c r="AH29" i="14" s="1"/>
  <c r="Z29" i="14"/>
  <c r="AG29" i="14" s="1"/>
  <c r="Y29" i="14"/>
  <c r="AF29" i="14" s="1"/>
  <c r="X29" i="14"/>
  <c r="AE29" i="14" s="1"/>
  <c r="W29" i="14"/>
  <c r="AB29" i="14" s="1"/>
  <c r="AC29" i="14" s="1"/>
  <c r="V29" i="14"/>
  <c r="AL28" i="14"/>
  <c r="AK28" i="14"/>
  <c r="AJ28" i="14"/>
  <c r="AI28" i="14"/>
  <c r="AB28" i="14"/>
  <c r="AH28" i="14" s="1"/>
  <c r="AA28" i="14"/>
  <c r="Z28" i="14"/>
  <c r="Y28" i="14"/>
  <c r="X28" i="14"/>
  <c r="W28" i="14"/>
  <c r="V28" i="14"/>
  <c r="AL27" i="14"/>
  <c r="AK27" i="14"/>
  <c r="AJ27" i="14"/>
  <c r="AI27" i="14"/>
  <c r="AA27" i="14"/>
  <c r="Z27" i="14"/>
  <c r="Y27" i="14"/>
  <c r="X27" i="14"/>
  <c r="W27" i="14"/>
  <c r="V27" i="14"/>
  <c r="AL26" i="14"/>
  <c r="AK26" i="14"/>
  <c r="AJ26" i="14"/>
  <c r="AI26" i="14"/>
  <c r="AA26" i="14"/>
  <c r="Z26" i="14"/>
  <c r="Y26" i="14"/>
  <c r="X26" i="14"/>
  <c r="W26" i="14"/>
  <c r="V26" i="14"/>
  <c r="AF49" i="14" l="1"/>
  <c r="AE49" i="14"/>
  <c r="AC49" i="14"/>
  <c r="AG49" i="14"/>
  <c r="AD49" i="14"/>
  <c r="AH26" i="14"/>
  <c r="AC30" i="14"/>
  <c r="AH39" i="14"/>
  <c r="AC28" i="14"/>
  <c r="AB40" i="14"/>
  <c r="AC40" i="14" s="1"/>
  <c r="AB26" i="14"/>
  <c r="AE28" i="14"/>
  <c r="AF28" i="14"/>
  <c r="AG28" i="14"/>
  <c r="AD29" i="14"/>
  <c r="AH49" i="14"/>
  <c r="AD28" i="14"/>
  <c r="AB39" i="14"/>
  <c r="AB27" i="14"/>
  <c r="AE27" i="14" s="1"/>
  <c r="AB30" i="14"/>
  <c r="AH30" i="14" l="1"/>
  <c r="AF30" i="14"/>
  <c r="AG30" i="14"/>
  <c r="AD30" i="14"/>
  <c r="AE30" i="14"/>
  <c r="AD40" i="14"/>
  <c r="AF27" i="14"/>
  <c r="AF26" i="14"/>
  <c r="AE26" i="14"/>
  <c r="AC26" i="14"/>
  <c r="AD26" i="14"/>
  <c r="AG26" i="14"/>
  <c r="AH27" i="14"/>
  <c r="AG27" i="14"/>
  <c r="AE39" i="14"/>
  <c r="AC39" i="14"/>
  <c r="AD39" i="14"/>
  <c r="AG39" i="14"/>
  <c r="AC27" i="14"/>
  <c r="AH40" i="14"/>
  <c r="AF40" i="14"/>
  <c r="AG40" i="14"/>
  <c r="AE40" i="14"/>
  <c r="AF39" i="14"/>
  <c r="AD27" i="14"/>
</calcChain>
</file>

<file path=xl/sharedStrings.xml><?xml version="1.0" encoding="utf-8"?>
<sst xmlns="http://schemas.openxmlformats.org/spreadsheetml/2006/main" count="143" uniqueCount="81">
  <si>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</si>
  <si>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</si>
  <si>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Programa de Doctorado en Matemáticas</t>
  </si>
  <si>
    <t>FICHA TÉCNICA ENCUESTA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</si>
  <si>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</si>
  <si>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</si>
  <si>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</si>
  <si>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</si>
  <si>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</si>
  <si>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SATISFACCIÓN DEL PERSONAL ACADÉMICO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</si>
  <si>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</si>
  <si>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</si>
  <si>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>RESULTADOS DE LA ENCUESTA DE SATISFACCIÓN DE LOS EGRESADOS</t>
  </si>
  <si>
    <t xml:space="preserve">POBLACIÓN ESTUDIO: Egresados del </t>
  </si>
  <si>
    <t>Programa de Doctorado Matemáticas</t>
  </si>
  <si>
    <t xml:space="preserve">Porcentaje de encuestas recogidas sobre egresados localizables (con e-mail): 
</t>
  </si>
  <si>
    <t>El informe de este programa no se ha podido realizar al no proporcionarse datos sobre el PA</t>
  </si>
  <si>
    <t>NS/NC</t>
  </si>
  <si>
    <t>Total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</si>
  <si>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</si>
  <si>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</si>
  <si>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</si>
  <si>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MEDIDAS ESTADÍSTICAS</t>
  </si>
  <si>
    <t>1. Valora de 1 a 5 los siguientes criterios:</t>
  </si>
  <si>
    <t>ns/nc</t>
  </si>
  <si>
    <t>TOTAL</t>
  </si>
  <si>
    <t>Media</t>
  </si>
  <si>
    <t>Desv. Típica</t>
  </si>
  <si>
    <t>Mediana</t>
  </si>
  <si>
    <t>Moda</t>
  </si>
  <si>
    <t>1.1</t>
  </si>
  <si>
    <t>1.2</t>
  </si>
  <si>
    <t>1.3</t>
  </si>
  <si>
    <t>2.1</t>
  </si>
  <si>
    <t>2.2</t>
  </si>
  <si>
    <t>3.1</t>
  </si>
  <si>
    <t>El informe de este programa no se ha podido realizar al  no llegar al tamaño mínimo necesario para obtener la representatividad elegida y/o garantizar la confidencialidad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</si>
  <si>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0</t>
    </r>
  </si>
  <si>
    <t>Nº de encuestas recogidas: 0</t>
  </si>
  <si>
    <t>Nº encuestas necesarias: 0</t>
  </si>
  <si>
    <t>Porcentaje de encuestas recogidas sobre personal académico localizable (con e-mail): 0 %</t>
  </si>
  <si>
    <t>El informe de este programa no se ha podido realizar al no haberse recibido ninguna respuesta</t>
  </si>
  <si>
    <t>RESULTADOS DE LA ENCUESTA DE SATISFACCIÓN DEL ALUMNADO</t>
  </si>
  <si>
    <t xml:space="preserve">POBLACIÓN ESTUDIO: Alumnado del </t>
  </si>
  <si>
    <r>
      <t>Tipo de muestreo</t>
    </r>
    <r>
      <rPr>
        <b/>
        <sz val="11"/>
        <color rgb="FF000000"/>
        <rFont val="Calibri"/>
        <family val="2"/>
        <scheme val="minor"/>
      </rPr>
      <t>: Alumnado del programa localizables por email</t>
    </r>
  </si>
  <si>
    <t>Fecha recogida:  mayo-junio 2023</t>
  </si>
  <si>
    <t>0 /8 =</t>
  </si>
  <si>
    <t xml:space="preserve">Porcentaje de encuestas recogidas sobre alumnado localizable (con e-mail): 
</t>
  </si>
  <si>
    <t>Fecha recogida:  octubre 2022 a septiembre 2023</t>
  </si>
  <si>
    <t>1 / 2 =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</si>
  <si>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que solicitaron título en el periodo indicado</t>
    </r>
  </si>
  <si>
    <t>Fecha recogida:  mayo - junio 2023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</si>
  <si>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</si>
  <si>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</si>
  <si>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</si>
  <si>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</si>
  <si>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</si>
  <si>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</si>
  <si>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</si>
  <si>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</si>
  <si>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</si>
  <si>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2022-2023</t>
  </si>
  <si>
    <t>a Existen múltiples modos. Se muestra el valor más pequeño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</si>
  <si>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</si>
  <si>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</si>
  <si>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</si>
  <si>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1.4</t>
  </si>
  <si>
    <t>La organización y distribución de la documentación para realizar la gestión administrativa del programa de doctorado :</t>
  </si>
  <si>
    <t>1.5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</si>
  <si>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</si>
  <si>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</si>
  <si>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</si>
  <si>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</si>
  <si>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</si>
  <si>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</si>
  <si>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</si>
  <si>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RESULTADOS DE LA ENCUESTA DE  SATISFACCIÓN DE TUTORES Y DIRECTORES DEL PROGRAMA DE DOCTORADO INTERUNIVERSITARIO EN MATEMÁTICAS</t>
  </si>
  <si>
    <t>POBLACIÓN ESTUDIO: Tutores y Directores del</t>
  </si>
  <si>
    <t xml:space="preserve">Porcentaje de encuestas recogidas sobre tutores y directores localizables (con e-mail):
</t>
  </si>
  <si>
    <t>3 / 6 =</t>
  </si>
  <si>
    <r>
      <t>Tipo de muestreo</t>
    </r>
    <r>
      <rPr>
        <b/>
        <sz val="11"/>
        <color rgb="FF000000"/>
        <rFont val="Calibri"/>
        <family val="2"/>
        <scheme val="minor"/>
      </rPr>
      <t>:  Tutores y Directores del programa localizables por e-mail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</si>
</sst>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6" fillId="0" borderId="0"/>
  </cellStyleXfs>
  <cellXfs count="118">
    <xf numFmtId="0" fontId="0" fillId="0" borderId="0" xfId="0"/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0" fillId="2" borderId="10" xfId="0" applyFill="1" applyBorder="1"/>
    <xf numFmtId="10" fontId="7" fillId="2" borderId="11" xfId="0" applyNumberFormat="1" applyFont="1" applyFill="1" applyBorder="1" applyAlignment="1">
      <alignment horizontal="left"/>
    </xf>
    <xf numFmtId="10" fontId="7" fillId="2" borderId="10" xfId="1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16" fillId="0" borderId="0" xfId="2"/>
    <xf numFmtId="0" fontId="18" fillId="0" borderId="0" xfId="0" applyFont="1"/>
    <xf numFmtId="0" fontId="20" fillId="0" borderId="0" xfId="0" applyFont="1"/>
    <xf numFmtId="0" fontId="22" fillId="6" borderId="19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21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4" fillId="0" borderId="16" xfId="0" applyFont="1" applyBorder="1" applyAlignment="1">
      <alignment horizontal="center" vertical="center"/>
    </xf>
    <xf numFmtId="10" fontId="25" fillId="0" borderId="16" xfId="1" applyNumberFormat="1" applyFont="1" applyBorder="1" applyAlignment="1">
      <alignment horizontal="center" vertical="center"/>
    </xf>
    <xf numFmtId="2" fontId="24" fillId="0" borderId="16" xfId="0" applyNumberFormat="1" applyFont="1" applyBorder="1" applyAlignment="1">
      <alignment horizontal="center" vertical="center"/>
    </xf>
    <xf numFmtId="1" fontId="24" fillId="0" borderId="16" xfId="0" applyNumberFormat="1" applyFont="1" applyBorder="1" applyAlignment="1">
      <alignment horizontal="center" vertical="center"/>
    </xf>
    <xf numFmtId="10" fontId="25" fillId="0" borderId="0" xfId="1" applyNumberFormat="1" applyFont="1" applyBorder="1" applyAlignment="1">
      <alignment horizontal="center" vertical="center"/>
    </xf>
    <xf numFmtId="10" fontId="7" fillId="2" borderId="10" xfId="0" applyNumberFormat="1" applyFont="1" applyFill="1" applyBorder="1" applyAlignment="1">
      <alignment horizontal="left"/>
    </xf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2" borderId="1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9" fontId="7" fillId="2" borderId="10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0" borderId="0" xfId="0"/>
    <xf numFmtId="0" fontId="17" fillId="0" borderId="0" xfId="2" applyFont="1" applyAlignment="1">
      <alignment vertical="center" wrapText="1"/>
    </xf>
    <xf numFmtId="0" fontId="16" fillId="0" borderId="0" xfId="2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2" applyAlignment="1">
      <alignment vertical="center" wrapText="1"/>
    </xf>
    <xf numFmtId="0" fontId="19" fillId="0" borderId="0" xfId="2" applyFont="1" applyAlignment="1">
      <alignment horizontal="center" wrapText="1"/>
    </xf>
    <xf numFmtId="0" fontId="22" fillId="0" borderId="1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center" vertical="center" wrapText="1"/>
    </xf>
    <xf numFmtId="0" fontId="22" fillId="8" borderId="0" xfId="0" applyFont="1" applyFill="1" applyAlignment="1">
      <alignment horizontal="center" vertical="center" wrapText="1"/>
    </xf>
    <xf numFmtId="0" fontId="26" fillId="8" borderId="0" xfId="0" applyFont="1" applyFill="1" applyAlignment="1">
      <alignment vertical="center" wrapText="1"/>
    </xf>
    <xf numFmtId="0" fontId="27" fillId="8" borderId="0" xfId="0" applyFont="1" applyFill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8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4" fillId="0" borderId="0" xfId="0" applyFont="1"/>
    <xf numFmtId="2" fontId="24" fillId="0" borderId="0" xfId="0" applyNumberFormat="1" applyFont="1"/>
    <xf numFmtId="0" fontId="11" fillId="2" borderId="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7" fillId="2" borderId="9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/>
    </xf>
    <xf numFmtId="0" fontId="22" fillId="0" borderId="1" xfId="0" quotePrefix="1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0" fillId="0" borderId="0" xfId="0"/>
    <xf numFmtId="0" fontId="15" fillId="0" borderId="0" xfId="0" applyFont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21" fillId="3" borderId="10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22" fillId="0" borderId="1" xfId="0" quotePrefix="1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</cellXfs>
  <cellStyles count="3">
    <cellStyle name="Normal" xfId="0" builtinId="0"/>
    <cellStyle name="Normal_Global_1" xfId="2" xr:uid="{00000000-0005-0000-0000-000004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5E238F1A-FA3B-4F30-8659-369ED44FC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64D7AD6B-99EC-420A-ACD4-2A5D64058824}"/>
            </a:ext>
          </a:extLst>
        </xdr:cNvPr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mayo - junio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5/8= 62,50%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C9582-E504-4197-B370-45F176AF7FCF}">
  <sheetPr>
    <tabColor rgb="FFFF0000"/>
  </sheetPr>
  <dimension ref="A1:U15"/>
  <sheetViews>
    <sheetView tabSelected="1" workbookViewId="0">
      <selection activeCell="G28" sqref="G28"/>
    </sheetView>
  </sheetViews>
  <sheetFormatPr baseColWidth="10" defaultRowHeight="15"/>
  <cols>
    <col min="1" max="3" width="11.42578125" style="40"/>
    <col min="4" max="4" width="11.42578125" style="40" customWidth="1"/>
    <col min="5" max="7" width="11.42578125" style="40"/>
    <col min="8" max="8" width="12.28515625" style="40" customWidth="1"/>
    <col min="9" max="17" width="11.42578125" style="40"/>
    <col min="18" max="18" width="11.42578125" style="40" customWidth="1"/>
    <col min="19" max="16384" width="11.42578125" style="40"/>
  </cols>
  <sheetData>
    <row r="1" spans="1:21" ht="15.7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5" customHeight="1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15" customHeight="1">
      <c r="A3" s="80" t="s">
        <v>42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1" ht="15.75" customHeight="1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ht="26.25">
      <c r="A5" s="82" t="s">
        <v>41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1" ht="26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21">
      <c r="E7" s="75" t="s">
        <v>3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7"/>
      <c r="S7" s="2"/>
    </row>
    <row r="8" spans="1:21" ht="21">
      <c r="E8" s="45" t="s">
        <v>43</v>
      </c>
      <c r="F8" s="46"/>
      <c r="G8" s="46"/>
      <c r="H8" s="46"/>
      <c r="I8" s="5" t="s">
        <v>14</v>
      </c>
      <c r="J8" s="46"/>
      <c r="K8" s="46"/>
      <c r="L8" s="5"/>
      <c r="M8" s="46"/>
      <c r="N8" s="46"/>
      <c r="O8" s="46"/>
      <c r="P8" s="46"/>
      <c r="Q8" s="46"/>
      <c r="R8" s="6"/>
      <c r="S8" s="2"/>
    </row>
    <row r="9" spans="1:21" ht="21">
      <c r="E9" s="85" t="s">
        <v>4</v>
      </c>
      <c r="F9" s="86"/>
      <c r="G9" s="86"/>
      <c r="H9" s="7">
        <v>7</v>
      </c>
      <c r="I9" s="43" t="s">
        <v>5</v>
      </c>
      <c r="J9" s="43"/>
      <c r="K9" s="43"/>
      <c r="L9" s="9"/>
      <c r="M9" s="43"/>
      <c r="N9" s="43"/>
      <c r="O9" s="43"/>
      <c r="P9" s="43"/>
      <c r="Q9" s="43"/>
      <c r="R9" s="44"/>
      <c r="S9" s="2"/>
    </row>
    <row r="10" spans="1:21" ht="21">
      <c r="E10" s="85" t="s">
        <v>44</v>
      </c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7"/>
    </row>
    <row r="11" spans="1:21" ht="21">
      <c r="E11" s="85" t="s">
        <v>45</v>
      </c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7"/>
    </row>
    <row r="12" spans="1:21" ht="21" customHeight="1">
      <c r="E12" s="88" t="s">
        <v>6</v>
      </c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90"/>
    </row>
    <row r="13" spans="1:21" ht="21">
      <c r="E13" s="91" t="s">
        <v>7</v>
      </c>
      <c r="F13" s="92"/>
      <c r="G13" s="92"/>
      <c r="H13" s="92"/>
      <c r="I13" s="46">
        <v>0</v>
      </c>
      <c r="J13" s="92" t="s">
        <v>8</v>
      </c>
      <c r="K13" s="92"/>
      <c r="L13" s="92"/>
      <c r="M13" s="92"/>
      <c r="N13" s="7">
        <v>7</v>
      </c>
      <c r="O13" s="46"/>
      <c r="P13" s="46"/>
      <c r="Q13" s="46"/>
      <c r="R13" s="6"/>
    </row>
    <row r="14" spans="1:21" ht="21">
      <c r="E14" s="83" t="s">
        <v>47</v>
      </c>
      <c r="F14" s="84"/>
      <c r="G14" s="84"/>
      <c r="H14" s="84"/>
      <c r="I14" s="84"/>
      <c r="J14" s="84"/>
      <c r="K14" s="84"/>
      <c r="L14" s="84"/>
      <c r="M14" s="84"/>
      <c r="N14" s="11" t="s">
        <v>46</v>
      </c>
      <c r="O14" s="47">
        <v>0</v>
      </c>
      <c r="P14" s="42"/>
      <c r="Q14" s="13"/>
      <c r="R14" s="14"/>
    </row>
    <row r="15" spans="1:21" ht="21">
      <c r="S15" s="2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19956-9310-4825-887E-CCA02E54A40D}">
  <sheetPr>
    <tabColor rgb="FFFF0000"/>
  </sheetPr>
  <dimension ref="A1:U15"/>
  <sheetViews>
    <sheetView workbookViewId="0">
      <selection activeCell="E11" sqref="E11:R11"/>
    </sheetView>
  </sheetViews>
  <sheetFormatPr baseColWidth="10" defaultRowHeight="15"/>
  <cols>
    <col min="1" max="8" width="11.42578125" style="56"/>
    <col min="9" max="9" width="12.7109375" style="56" customWidth="1"/>
    <col min="10" max="12" width="11.42578125" style="56"/>
    <col min="13" max="13" width="11.42578125" style="56" customWidth="1"/>
    <col min="14" max="16384" width="11.42578125" style="56"/>
  </cols>
  <sheetData>
    <row r="1" spans="1:21" ht="15.7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5" customHeight="1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15" customHeight="1">
      <c r="A3" s="80" t="s">
        <v>76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1" ht="15.75" customHeight="1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ht="51.75" customHeight="1">
      <c r="A5" s="82" t="s">
        <v>36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1" ht="26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1" ht="21">
      <c r="E7" s="75" t="s">
        <v>3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7"/>
      <c r="S7" s="2"/>
    </row>
    <row r="8" spans="1:21" ht="21">
      <c r="E8" s="54" t="s">
        <v>77</v>
      </c>
      <c r="F8" s="55"/>
      <c r="G8" s="55"/>
      <c r="H8" s="55"/>
      <c r="I8" s="5"/>
      <c r="J8" s="5" t="s">
        <v>14</v>
      </c>
      <c r="K8" s="55"/>
      <c r="L8" s="5"/>
      <c r="M8" s="55"/>
      <c r="N8" s="55"/>
      <c r="O8" s="55"/>
      <c r="P8" s="55"/>
      <c r="Q8" s="55"/>
      <c r="R8" s="6"/>
      <c r="S8" s="2"/>
    </row>
    <row r="9" spans="1:21" ht="21">
      <c r="E9" s="85" t="s">
        <v>4</v>
      </c>
      <c r="F9" s="86"/>
      <c r="G9" s="86"/>
      <c r="H9" s="7">
        <v>6</v>
      </c>
      <c r="I9" s="52" t="s">
        <v>5</v>
      </c>
      <c r="J9" s="52"/>
      <c r="K9" s="52"/>
      <c r="L9" s="9"/>
      <c r="M9" s="52"/>
      <c r="N9" s="52"/>
      <c r="O9" s="52"/>
      <c r="P9" s="52"/>
      <c r="Q9" s="52"/>
      <c r="R9" s="53"/>
      <c r="S9" s="2"/>
    </row>
    <row r="10" spans="1:21" ht="21">
      <c r="E10" s="85" t="s">
        <v>80</v>
      </c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7"/>
    </row>
    <row r="11" spans="1:21" ht="21">
      <c r="E11" s="85" t="s">
        <v>51</v>
      </c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7"/>
    </row>
    <row r="12" spans="1:21" ht="21" customHeight="1">
      <c r="E12" s="88" t="s">
        <v>6</v>
      </c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90"/>
    </row>
    <row r="13" spans="1:21" ht="21">
      <c r="E13" s="91" t="s">
        <v>7</v>
      </c>
      <c r="F13" s="92"/>
      <c r="G13" s="92"/>
      <c r="H13" s="92"/>
      <c r="I13" s="55">
        <v>3</v>
      </c>
      <c r="J13" s="92" t="s">
        <v>8</v>
      </c>
      <c r="K13" s="92"/>
      <c r="L13" s="92"/>
      <c r="M13" s="92"/>
      <c r="N13" s="7">
        <v>6</v>
      </c>
      <c r="O13" s="74"/>
      <c r="P13" s="55"/>
      <c r="Q13" s="55"/>
      <c r="R13" s="6"/>
    </row>
    <row r="14" spans="1:21" ht="21" customHeight="1">
      <c r="E14" s="93" t="s">
        <v>78</v>
      </c>
      <c r="F14" s="94"/>
      <c r="G14" s="94"/>
      <c r="H14" s="94"/>
      <c r="I14" s="94"/>
      <c r="J14" s="94"/>
      <c r="K14" s="94"/>
      <c r="L14" s="94"/>
      <c r="M14" s="94"/>
      <c r="N14" s="94"/>
      <c r="O14" s="11" t="s">
        <v>79</v>
      </c>
      <c r="P14" s="47">
        <v>0.5</v>
      </c>
      <c r="Q14" s="13"/>
      <c r="R14" s="14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15"/>
  <sheetViews>
    <sheetView workbookViewId="0">
      <selection activeCell="E13" sqref="E13:H13"/>
    </sheetView>
  </sheetViews>
  <sheetFormatPr baseColWidth="10" defaultRowHeight="15"/>
  <sheetData>
    <row r="1" spans="1:21" ht="15.7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5" customHeight="1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15" customHeight="1">
      <c r="A3" s="80" t="s">
        <v>12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1" ht="15.75" customHeight="1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ht="51.75" customHeight="1">
      <c r="A5" s="82" t="s">
        <v>36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1" ht="26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>
      <c r="E7" s="75" t="s">
        <v>3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7"/>
      <c r="S7" s="2"/>
    </row>
    <row r="8" spans="1:21" ht="21">
      <c r="E8" s="3" t="s">
        <v>13</v>
      </c>
      <c r="F8" s="4"/>
      <c r="G8" s="4"/>
      <c r="H8" s="4"/>
      <c r="I8" s="5" t="s">
        <v>14</v>
      </c>
      <c r="J8" s="4"/>
      <c r="K8" s="4"/>
      <c r="L8" s="5"/>
      <c r="M8" s="4"/>
      <c r="N8" s="4"/>
      <c r="O8" s="4"/>
      <c r="P8" s="4"/>
      <c r="Q8" s="4"/>
      <c r="R8" s="6"/>
      <c r="S8" s="2"/>
    </row>
    <row r="9" spans="1:21" ht="21">
      <c r="E9" s="85" t="s">
        <v>4</v>
      </c>
      <c r="F9" s="86"/>
      <c r="G9" s="86"/>
      <c r="H9" s="7">
        <v>2</v>
      </c>
      <c r="I9" s="8" t="s">
        <v>5</v>
      </c>
      <c r="J9" s="8"/>
      <c r="K9" s="8"/>
      <c r="L9" s="9"/>
      <c r="M9" s="8"/>
      <c r="N9" s="8"/>
      <c r="O9" s="8"/>
      <c r="P9" s="8"/>
      <c r="Q9" s="8"/>
      <c r="R9" s="10"/>
      <c r="S9" s="2"/>
    </row>
    <row r="10" spans="1:21" ht="21">
      <c r="E10" s="85" t="s">
        <v>50</v>
      </c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7"/>
    </row>
    <row r="11" spans="1:21" ht="21">
      <c r="E11" s="85" t="s">
        <v>48</v>
      </c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7"/>
    </row>
    <row r="12" spans="1:21" ht="21" customHeight="1">
      <c r="E12" s="88" t="s">
        <v>6</v>
      </c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90"/>
    </row>
    <row r="13" spans="1:21" ht="21">
      <c r="E13" s="91" t="s">
        <v>7</v>
      </c>
      <c r="F13" s="92"/>
      <c r="G13" s="92"/>
      <c r="H13" s="92"/>
      <c r="I13" s="4">
        <v>1</v>
      </c>
      <c r="J13" s="92" t="s">
        <v>8</v>
      </c>
      <c r="K13" s="92"/>
      <c r="L13" s="92"/>
      <c r="M13" s="92"/>
      <c r="N13" s="7">
        <v>2</v>
      </c>
      <c r="O13" s="4"/>
      <c r="P13" s="4"/>
      <c r="Q13" s="4"/>
      <c r="R13" s="6"/>
    </row>
    <row r="14" spans="1:21" ht="21">
      <c r="E14" s="95" t="s">
        <v>15</v>
      </c>
      <c r="F14" s="84"/>
      <c r="G14" s="84"/>
      <c r="H14" s="84"/>
      <c r="I14" s="84"/>
      <c r="J14" s="84"/>
      <c r="K14" s="84"/>
      <c r="L14" s="84"/>
      <c r="M14" s="84"/>
      <c r="N14" s="11" t="s">
        <v>49</v>
      </c>
      <c r="O14" s="47">
        <v>0.5</v>
      </c>
      <c r="P14" s="12"/>
      <c r="Q14" s="13"/>
      <c r="R14" s="14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M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D9" sqref="D9"/>
    </sheetView>
  </sheetViews>
  <sheetFormatPr baseColWidth="10" defaultRowHeight="15"/>
  <cols>
    <col min="14" max="14" width="11.5703125" customWidth="1"/>
  </cols>
  <sheetData>
    <row r="1" spans="1:21" ht="15.7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5" customHeight="1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15" customHeight="1">
      <c r="A3" s="80" t="s">
        <v>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1" ht="15.75" customHeight="1">
      <c r="A4" s="81" t="s">
        <v>14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ht="26.25" customHeight="1">
      <c r="A5" s="82" t="s">
        <v>16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1" ht="26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1">
      <c r="E7" s="75" t="s">
        <v>3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7"/>
      <c r="S7" s="2"/>
    </row>
    <row r="8" spans="1:21" ht="21">
      <c r="E8" s="18" t="s">
        <v>10</v>
      </c>
      <c r="F8" s="19"/>
      <c r="G8" s="19"/>
      <c r="H8" s="19"/>
      <c r="I8" s="19"/>
      <c r="J8" s="19"/>
      <c r="K8" s="5" t="s">
        <v>14</v>
      </c>
      <c r="L8" s="5"/>
      <c r="M8" s="19"/>
      <c r="N8" s="19"/>
      <c r="O8" s="19"/>
      <c r="P8" s="19"/>
      <c r="Q8" s="19"/>
      <c r="R8" s="6"/>
      <c r="S8" s="2"/>
    </row>
    <row r="9" spans="1:21" ht="21">
      <c r="E9" s="85" t="s">
        <v>37</v>
      </c>
      <c r="F9" s="86"/>
      <c r="G9" s="86"/>
      <c r="H9" s="7"/>
      <c r="I9" s="16" t="s">
        <v>5</v>
      </c>
      <c r="J9" s="16"/>
      <c r="K9" s="16"/>
      <c r="L9" s="9"/>
      <c r="M9" s="16"/>
      <c r="N9" s="16"/>
      <c r="O9" s="16"/>
      <c r="P9" s="16"/>
      <c r="Q9" s="16"/>
      <c r="R9" s="17"/>
      <c r="S9" s="2"/>
    </row>
    <row r="10" spans="1:21" ht="21">
      <c r="E10" s="85" t="s">
        <v>11</v>
      </c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7"/>
    </row>
    <row r="11" spans="1:21" ht="21">
      <c r="E11" s="85" t="s">
        <v>51</v>
      </c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7"/>
    </row>
    <row r="12" spans="1:21" ht="21" customHeight="1">
      <c r="E12" s="88" t="s">
        <v>6</v>
      </c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90"/>
    </row>
    <row r="13" spans="1:21" ht="21">
      <c r="E13" s="91" t="s">
        <v>38</v>
      </c>
      <c r="F13" s="92"/>
      <c r="G13" s="92"/>
      <c r="H13" s="92"/>
      <c r="I13" s="19"/>
      <c r="J13" s="92" t="s">
        <v>39</v>
      </c>
      <c r="K13" s="92"/>
      <c r="L13" s="92"/>
      <c r="M13" s="92"/>
      <c r="N13" s="7"/>
      <c r="O13" s="19"/>
      <c r="P13" s="19"/>
      <c r="Q13" s="19"/>
      <c r="R13" s="6"/>
    </row>
    <row r="14" spans="1:21" ht="21">
      <c r="E14" s="83" t="s">
        <v>40</v>
      </c>
      <c r="F14" s="84"/>
      <c r="G14" s="84"/>
      <c r="H14" s="84"/>
      <c r="I14" s="84"/>
      <c r="J14" s="84"/>
      <c r="K14" s="84"/>
      <c r="L14" s="84"/>
      <c r="M14" s="84"/>
      <c r="N14" s="84"/>
      <c r="O14" s="39"/>
      <c r="P14" s="15"/>
      <c r="Q14" s="13"/>
      <c r="R14" s="14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67AFE-512A-464F-8C9E-B007904E0000}">
  <sheetPr>
    <tabColor rgb="FF92D050"/>
  </sheetPr>
  <dimension ref="A1:BD49"/>
  <sheetViews>
    <sheetView showGridLines="0" view="pageBreakPreview" topLeftCell="C1" zoomScale="70" zoomScaleNormal="70" zoomScaleSheetLayoutView="70" workbookViewId="0">
      <selection activeCell="AE33" sqref="AE33"/>
    </sheetView>
  </sheetViews>
  <sheetFormatPr baseColWidth="10" defaultRowHeight="15"/>
  <cols>
    <col min="1" max="1" width="8.5703125" style="50" customWidth="1"/>
    <col min="2" max="2" width="8" style="50" customWidth="1"/>
    <col min="3" max="3" width="8.28515625" style="50" customWidth="1"/>
    <col min="4" max="4" width="9" style="50" customWidth="1"/>
    <col min="5" max="5" width="8.5703125" style="50" customWidth="1"/>
    <col min="6" max="6" width="11.7109375" style="50" customWidth="1"/>
    <col min="7" max="7" width="11.42578125" style="50"/>
    <col min="8" max="8" width="11.42578125" style="50" customWidth="1"/>
    <col min="9" max="9" width="11.42578125" style="50"/>
    <col min="10" max="10" width="10.140625" style="50" customWidth="1"/>
    <col min="11" max="11" width="9.28515625" style="50" customWidth="1"/>
    <col min="12" max="12" width="9" style="50" customWidth="1"/>
    <col min="13" max="13" width="11.140625" style="50" bestFit="1" customWidth="1"/>
    <col min="14" max="14" width="7.42578125" style="50" customWidth="1"/>
    <col min="15" max="15" width="9.5703125" style="50" customWidth="1"/>
    <col min="16" max="16" width="8.28515625" style="50" customWidth="1"/>
    <col min="17" max="17" width="11" style="50" customWidth="1"/>
    <col min="18" max="18" width="10.7109375" style="50" bestFit="1" customWidth="1"/>
    <col min="19" max="19" width="12.42578125" style="50" customWidth="1"/>
    <col min="20" max="20" width="14.42578125" style="50" customWidth="1"/>
    <col min="21" max="21" width="7.5703125" style="50" customWidth="1"/>
    <col min="22" max="22" width="10" style="50" customWidth="1"/>
    <col min="23" max="23" width="11.140625" style="50" customWidth="1"/>
    <col min="24" max="24" width="11.85546875" style="50" customWidth="1"/>
    <col min="25" max="26" width="10.7109375" style="50" customWidth="1"/>
    <col min="27" max="27" width="8.7109375" style="50" customWidth="1"/>
    <col min="28" max="28" width="8.5703125" style="50" customWidth="1"/>
    <col min="29" max="29" width="11.28515625" style="50" bestFit="1" customWidth="1"/>
    <col min="30" max="31" width="9.85546875" style="50" customWidth="1"/>
    <col min="32" max="32" width="10" style="50" bestFit="1" customWidth="1"/>
    <col min="33" max="33" width="11.140625" style="50" bestFit="1" customWidth="1"/>
    <col min="34" max="34" width="10" style="50" bestFit="1" customWidth="1"/>
    <col min="35" max="35" width="11.140625" style="50" customWidth="1"/>
    <col min="36" max="36" width="15" style="50" bestFit="1" customWidth="1"/>
    <col min="37" max="37" width="12.42578125" style="50" bestFit="1" customWidth="1"/>
    <col min="38" max="38" width="13" style="50" customWidth="1"/>
    <col min="39" max="46" width="11.42578125" style="50" hidden="1" customWidth="1"/>
    <col min="47" max="47" width="48.140625" style="50" hidden="1" customWidth="1"/>
    <col min="48" max="56" width="11.42578125" style="50" hidden="1" customWidth="1"/>
    <col min="57" max="16384" width="11.42578125" style="50"/>
  </cols>
  <sheetData>
    <row r="1" spans="1:56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N1" s="50">
        <v>1</v>
      </c>
      <c r="AO1" s="50">
        <v>2</v>
      </c>
      <c r="AP1" s="50">
        <v>3</v>
      </c>
      <c r="AQ1" s="50">
        <v>4</v>
      </c>
      <c r="AR1" s="50">
        <v>5</v>
      </c>
      <c r="AS1" s="50" t="s">
        <v>17</v>
      </c>
      <c r="AT1" s="50" t="s">
        <v>18</v>
      </c>
      <c r="AV1" s="50">
        <v>1</v>
      </c>
      <c r="AW1" s="50">
        <v>2</v>
      </c>
      <c r="AX1" s="50">
        <v>3</v>
      </c>
      <c r="AY1" s="50">
        <v>4</v>
      </c>
      <c r="AZ1" s="50">
        <v>5</v>
      </c>
      <c r="BA1" s="50" t="s">
        <v>18</v>
      </c>
    </row>
    <row r="2" spans="1:56">
      <c r="AM2" s="50" t="s">
        <v>52</v>
      </c>
      <c r="AN2" s="50">
        <v>1</v>
      </c>
      <c r="AO2" s="50">
        <v>0</v>
      </c>
      <c r="AP2" s="50">
        <v>0</v>
      </c>
      <c r="AQ2" s="50">
        <v>0</v>
      </c>
      <c r="AR2" s="50">
        <v>4</v>
      </c>
      <c r="AS2" s="50">
        <v>0</v>
      </c>
      <c r="AT2" s="50">
        <v>5</v>
      </c>
      <c r="AU2" s="50" t="s">
        <v>52</v>
      </c>
      <c r="AV2" s="50">
        <v>1</v>
      </c>
      <c r="AW2" s="50">
        <v>0</v>
      </c>
      <c r="AX2" s="50">
        <v>0</v>
      </c>
      <c r="AY2" s="50">
        <v>0</v>
      </c>
      <c r="AZ2" s="50">
        <v>4</v>
      </c>
      <c r="BA2" s="50">
        <v>4.2</v>
      </c>
      <c r="BB2" s="50">
        <v>1.79</v>
      </c>
      <c r="BC2" s="50">
        <v>5</v>
      </c>
      <c r="BD2" s="50">
        <v>5</v>
      </c>
    </row>
    <row r="3" spans="1:56">
      <c r="AM3" s="50" t="s">
        <v>53</v>
      </c>
      <c r="AN3" s="50">
        <v>1</v>
      </c>
      <c r="AO3" s="50">
        <v>1</v>
      </c>
      <c r="AP3" s="50">
        <v>2</v>
      </c>
      <c r="AQ3" s="50">
        <v>1</v>
      </c>
      <c r="AR3" s="50">
        <v>0</v>
      </c>
      <c r="AS3" s="50">
        <v>0</v>
      </c>
      <c r="AT3" s="50">
        <v>5</v>
      </c>
      <c r="AU3" s="50" t="s">
        <v>53</v>
      </c>
      <c r="AV3" s="50">
        <v>1</v>
      </c>
      <c r="AW3" s="50">
        <v>1</v>
      </c>
      <c r="AX3" s="50">
        <v>2</v>
      </c>
      <c r="AY3" s="50">
        <v>1</v>
      </c>
      <c r="AZ3" s="50">
        <v>0</v>
      </c>
      <c r="BA3" s="50">
        <v>2.6</v>
      </c>
      <c r="BB3" s="50">
        <v>1.1399999999999999</v>
      </c>
      <c r="BC3" s="50">
        <v>3</v>
      </c>
      <c r="BD3" s="50">
        <v>3</v>
      </c>
    </row>
    <row r="4" spans="1:56">
      <c r="AM4" s="50" t="s">
        <v>54</v>
      </c>
      <c r="AN4" s="50">
        <v>1</v>
      </c>
      <c r="AO4" s="50">
        <v>0</v>
      </c>
      <c r="AP4" s="50">
        <v>0</v>
      </c>
      <c r="AQ4" s="50">
        <v>3</v>
      </c>
      <c r="AR4" s="50">
        <v>1</v>
      </c>
      <c r="AS4" s="50">
        <v>0</v>
      </c>
      <c r="AT4" s="50">
        <v>5</v>
      </c>
      <c r="AU4" s="50" t="s">
        <v>54</v>
      </c>
      <c r="AV4" s="50">
        <v>1</v>
      </c>
      <c r="AW4" s="50">
        <v>0</v>
      </c>
      <c r="AX4" s="50">
        <v>0</v>
      </c>
      <c r="AY4" s="50">
        <v>3</v>
      </c>
      <c r="AZ4" s="50">
        <v>1</v>
      </c>
      <c r="BA4" s="50">
        <v>3.6</v>
      </c>
      <c r="BB4" s="50">
        <v>1.52</v>
      </c>
      <c r="BC4" s="50">
        <v>4</v>
      </c>
      <c r="BD4" s="50">
        <v>4</v>
      </c>
    </row>
    <row r="5" spans="1:56">
      <c r="AM5" s="50" t="s">
        <v>55</v>
      </c>
      <c r="AN5" s="50">
        <v>1</v>
      </c>
      <c r="AO5" s="50">
        <v>0</v>
      </c>
      <c r="AP5" s="50">
        <v>0</v>
      </c>
      <c r="AQ5" s="50">
        <v>0</v>
      </c>
      <c r="AR5" s="50">
        <v>4</v>
      </c>
      <c r="AS5" s="50">
        <v>0</v>
      </c>
      <c r="AT5" s="50">
        <v>5</v>
      </c>
      <c r="AU5" s="50" t="s">
        <v>55</v>
      </c>
      <c r="AV5" s="50">
        <v>1</v>
      </c>
      <c r="AW5" s="50">
        <v>0</v>
      </c>
      <c r="AX5" s="50">
        <v>0</v>
      </c>
      <c r="AY5" s="50">
        <v>0</v>
      </c>
      <c r="AZ5" s="50">
        <v>4</v>
      </c>
      <c r="BA5" s="50">
        <v>4.2</v>
      </c>
      <c r="BB5" s="50">
        <v>1.79</v>
      </c>
      <c r="BC5" s="50">
        <v>5</v>
      </c>
      <c r="BD5" s="50">
        <v>5</v>
      </c>
    </row>
    <row r="6" spans="1:56" ht="15.75">
      <c r="A6" s="78" t="s">
        <v>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50" t="s">
        <v>56</v>
      </c>
      <c r="AN6" s="50">
        <v>1</v>
      </c>
      <c r="AO6" s="50">
        <v>1</v>
      </c>
      <c r="AP6" s="50">
        <v>0</v>
      </c>
      <c r="AQ6" s="50">
        <v>2</v>
      </c>
      <c r="AR6" s="50">
        <v>1</v>
      </c>
      <c r="AS6" s="50">
        <v>0</v>
      </c>
      <c r="AT6" s="50">
        <v>5</v>
      </c>
      <c r="AU6" s="50" t="s">
        <v>56</v>
      </c>
      <c r="AV6" s="50">
        <v>1</v>
      </c>
      <c r="AW6" s="50">
        <v>1</v>
      </c>
      <c r="AX6" s="50">
        <v>0</v>
      </c>
      <c r="AY6" s="50">
        <v>2</v>
      </c>
      <c r="AZ6" s="50">
        <v>1</v>
      </c>
      <c r="BA6" s="50">
        <v>3.2</v>
      </c>
      <c r="BB6" s="50">
        <v>1.64</v>
      </c>
      <c r="BC6" s="50">
        <v>4</v>
      </c>
      <c r="BD6" s="50">
        <v>4</v>
      </c>
    </row>
    <row r="7" spans="1:56" ht="18.75" customHeight="1">
      <c r="A7" s="79" t="s">
        <v>1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50" t="s">
        <v>57</v>
      </c>
      <c r="AN7" s="50">
        <v>1</v>
      </c>
      <c r="AO7" s="50">
        <v>0</v>
      </c>
      <c r="AP7" s="50">
        <v>0</v>
      </c>
      <c r="AQ7" s="50">
        <v>0</v>
      </c>
      <c r="AR7" s="50">
        <v>4</v>
      </c>
      <c r="AS7" s="50">
        <v>0</v>
      </c>
      <c r="AT7" s="50">
        <v>5</v>
      </c>
      <c r="AU7" s="50" t="s">
        <v>57</v>
      </c>
      <c r="AV7" s="50">
        <v>1</v>
      </c>
      <c r="AW7" s="50">
        <v>0</v>
      </c>
      <c r="AX7" s="50">
        <v>0</v>
      </c>
      <c r="AY7" s="50">
        <v>0</v>
      </c>
      <c r="AZ7" s="50">
        <v>4</v>
      </c>
      <c r="BA7" s="50">
        <v>4.2</v>
      </c>
      <c r="BB7" s="50">
        <v>1.79</v>
      </c>
      <c r="BC7" s="50">
        <v>5</v>
      </c>
      <c r="BD7" s="50">
        <v>5</v>
      </c>
    </row>
    <row r="8" spans="1:56" ht="18.75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50" t="s">
        <v>58</v>
      </c>
      <c r="AN8" s="50">
        <v>1</v>
      </c>
      <c r="AO8" s="50">
        <v>0</v>
      </c>
      <c r="AP8" s="50">
        <v>0</v>
      </c>
      <c r="AQ8" s="50">
        <v>1</v>
      </c>
      <c r="AR8" s="50">
        <v>3</v>
      </c>
      <c r="AS8" s="50">
        <v>0</v>
      </c>
      <c r="AT8" s="50">
        <v>5</v>
      </c>
      <c r="AU8" s="50" t="s">
        <v>58</v>
      </c>
      <c r="AV8" s="50">
        <v>1</v>
      </c>
      <c r="AW8" s="50">
        <v>0</v>
      </c>
      <c r="AX8" s="50">
        <v>0</v>
      </c>
      <c r="AY8" s="50">
        <v>1</v>
      </c>
      <c r="AZ8" s="50">
        <v>3</v>
      </c>
      <c r="BA8" s="50">
        <v>4</v>
      </c>
      <c r="BB8" s="50">
        <v>1.73</v>
      </c>
      <c r="BC8" s="50">
        <v>5</v>
      </c>
      <c r="BD8" s="50">
        <v>5</v>
      </c>
    </row>
    <row r="9" spans="1:56" ht="15.75" customHeight="1">
      <c r="A9" s="80" t="s">
        <v>59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50" t="s">
        <v>60</v>
      </c>
      <c r="AN9" s="50">
        <v>1</v>
      </c>
      <c r="AO9" s="50">
        <v>0</v>
      </c>
      <c r="AP9" s="50">
        <v>0</v>
      </c>
      <c r="AQ9" s="50">
        <v>2</v>
      </c>
      <c r="AR9" s="50">
        <v>2</v>
      </c>
      <c r="AS9" s="50">
        <v>0</v>
      </c>
      <c r="AT9" s="50">
        <v>5</v>
      </c>
      <c r="AU9" s="50" t="s">
        <v>60</v>
      </c>
      <c r="AV9" s="50">
        <v>1</v>
      </c>
      <c r="AW9" s="50">
        <v>0</v>
      </c>
      <c r="AX9" s="50">
        <v>0</v>
      </c>
      <c r="AY9" s="50">
        <v>2</v>
      </c>
      <c r="AZ9" s="50">
        <v>2</v>
      </c>
      <c r="BA9" s="50">
        <v>3.8</v>
      </c>
      <c r="BB9" s="50">
        <v>1.64</v>
      </c>
      <c r="BC9" s="50">
        <v>4</v>
      </c>
      <c r="BD9" s="50">
        <v>4</v>
      </c>
    </row>
    <row r="10" spans="1:56" ht="15.75" customHeight="1">
      <c r="A10" s="80" t="s">
        <v>61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U10" s="50" t="s">
        <v>62</v>
      </c>
    </row>
    <row r="11" spans="1:56" ht="21" customHeight="1"/>
    <row r="12" spans="1:56" ht="15.75" customHeight="1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</row>
    <row r="13" spans="1:56" ht="33.75">
      <c r="A13" s="100"/>
      <c r="B13" s="100"/>
      <c r="C13" s="100"/>
      <c r="D13" s="100"/>
      <c r="E13" s="100"/>
      <c r="F13" s="100"/>
      <c r="G13" s="100"/>
      <c r="Y13" s="57"/>
      <c r="Z13" s="58"/>
      <c r="AA13" s="58"/>
      <c r="AB13" s="58"/>
      <c r="AC13" s="58"/>
      <c r="AD13" s="58"/>
      <c r="AE13" s="21"/>
      <c r="AJ13" s="57"/>
      <c r="AK13" s="58"/>
      <c r="AL13" s="58"/>
    </row>
    <row r="14" spans="1:56" ht="33.75">
      <c r="A14" s="59"/>
      <c r="B14" s="59"/>
      <c r="C14" s="59"/>
      <c r="D14" s="59"/>
      <c r="E14" s="59"/>
      <c r="F14" s="59"/>
      <c r="G14" s="59"/>
      <c r="Y14" s="57"/>
      <c r="Z14" s="58"/>
      <c r="AA14" s="58"/>
      <c r="AB14" s="58"/>
      <c r="AC14" s="58"/>
      <c r="AD14" s="58"/>
      <c r="AE14" s="21"/>
      <c r="AJ14" s="57"/>
      <c r="AK14" s="58"/>
      <c r="AL14" s="58"/>
    </row>
    <row r="15" spans="1:56" ht="33.75">
      <c r="A15" s="59"/>
      <c r="B15" s="59"/>
      <c r="C15" s="59"/>
      <c r="D15" s="59"/>
      <c r="E15" s="59"/>
      <c r="F15" s="59"/>
      <c r="G15" s="59"/>
      <c r="Y15" s="57"/>
      <c r="Z15" s="58"/>
      <c r="AA15" s="58"/>
      <c r="AB15" s="58"/>
      <c r="AC15" s="58"/>
      <c r="AD15" s="58"/>
      <c r="AE15" s="21"/>
      <c r="AJ15" s="57"/>
      <c r="AK15" s="58"/>
      <c r="AL15" s="58"/>
    </row>
    <row r="16" spans="1:56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60"/>
      <c r="Z16" s="58"/>
      <c r="AA16" s="61"/>
      <c r="AB16" s="61"/>
      <c r="AC16" s="61"/>
      <c r="AD16" s="61"/>
      <c r="AE16" s="21"/>
      <c r="AF16" s="22"/>
      <c r="AG16" s="22"/>
      <c r="AH16" s="22"/>
      <c r="AI16" s="22"/>
      <c r="AJ16" s="60"/>
      <c r="AK16" s="58"/>
      <c r="AL16" s="61"/>
    </row>
    <row r="17" spans="1:38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60"/>
      <c r="Z17" s="58"/>
      <c r="AA17" s="61"/>
      <c r="AB17" s="61"/>
      <c r="AC17" s="61"/>
      <c r="AD17" s="61"/>
      <c r="AE17" s="21"/>
      <c r="AF17" s="22"/>
      <c r="AG17" s="22"/>
      <c r="AH17" s="22"/>
      <c r="AI17" s="22"/>
      <c r="AJ17" s="60"/>
      <c r="AK17" s="58"/>
      <c r="AL17" s="61"/>
    </row>
    <row r="18" spans="1:38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60"/>
      <c r="Z18" s="58"/>
      <c r="AA18" s="61"/>
      <c r="AB18" s="61"/>
      <c r="AC18" s="61"/>
      <c r="AD18" s="61"/>
      <c r="AE18" s="21"/>
      <c r="AF18" s="22"/>
      <c r="AG18" s="22"/>
      <c r="AH18" s="22"/>
      <c r="AI18" s="22"/>
      <c r="AJ18" s="60"/>
      <c r="AK18" s="58"/>
      <c r="AL18" s="61"/>
    </row>
    <row r="19" spans="1:38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60"/>
      <c r="Z19" s="58"/>
      <c r="AA19" s="61"/>
      <c r="AB19" s="61"/>
      <c r="AC19" s="61"/>
      <c r="AD19" s="61"/>
      <c r="AE19" s="21"/>
      <c r="AF19" s="22"/>
      <c r="AG19" s="22"/>
      <c r="AH19" s="22"/>
      <c r="AI19" s="22"/>
      <c r="AJ19" s="60"/>
      <c r="AK19" s="58"/>
      <c r="AL19" s="61"/>
    </row>
    <row r="20" spans="1:38" ht="20.25">
      <c r="A20" s="22"/>
      <c r="B20" s="23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</row>
    <row r="21" spans="1:38" ht="20.25" customHeight="1">
      <c r="A21" s="101" t="s">
        <v>19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</row>
    <row r="22" spans="1:38" ht="21.75" customHeight="1" thickBot="1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1:38" ht="1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103" t="s">
        <v>20</v>
      </c>
      <c r="W23" s="104"/>
      <c r="X23" s="104"/>
      <c r="Y23" s="104"/>
      <c r="Z23" s="104"/>
      <c r="AA23" s="105"/>
      <c r="AC23" s="103" t="s">
        <v>21</v>
      </c>
      <c r="AD23" s="104"/>
      <c r="AE23" s="104"/>
      <c r="AF23" s="104"/>
      <c r="AG23" s="104"/>
      <c r="AH23" s="105"/>
      <c r="AI23" s="109" t="s">
        <v>22</v>
      </c>
      <c r="AJ23" s="109"/>
      <c r="AK23" s="109"/>
      <c r="AL23" s="109"/>
    </row>
    <row r="24" spans="1:38" ht="15.75" thickBo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106"/>
      <c r="W24" s="107"/>
      <c r="X24" s="107"/>
      <c r="Y24" s="107"/>
      <c r="Z24" s="107"/>
      <c r="AA24" s="108"/>
      <c r="AC24" s="106"/>
      <c r="AD24" s="107"/>
      <c r="AE24" s="107"/>
      <c r="AF24" s="107"/>
      <c r="AG24" s="107"/>
      <c r="AH24" s="108"/>
      <c r="AI24" s="109"/>
      <c r="AJ24" s="109"/>
      <c r="AK24" s="109"/>
      <c r="AL24" s="109"/>
    </row>
    <row r="25" spans="1:38" s="33" customFormat="1" ht="40.5" customHeight="1">
      <c r="A25" s="110" t="s">
        <v>23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1"/>
      <c r="V25" s="24">
        <v>1</v>
      </c>
      <c r="W25" s="25">
        <v>2</v>
      </c>
      <c r="X25" s="25">
        <v>3</v>
      </c>
      <c r="Y25" s="25">
        <v>4</v>
      </c>
      <c r="Z25" s="25">
        <v>5</v>
      </c>
      <c r="AA25" s="26" t="s">
        <v>24</v>
      </c>
      <c r="AB25" s="27" t="s">
        <v>25</v>
      </c>
      <c r="AC25" s="28">
        <v>1</v>
      </c>
      <c r="AD25" s="29">
        <v>2</v>
      </c>
      <c r="AE25" s="29">
        <v>3</v>
      </c>
      <c r="AF25" s="29">
        <v>4</v>
      </c>
      <c r="AG25" s="29">
        <v>5</v>
      </c>
      <c r="AH25" s="30" t="s">
        <v>24</v>
      </c>
      <c r="AI25" s="31" t="s">
        <v>26</v>
      </c>
      <c r="AJ25" s="32" t="s">
        <v>27</v>
      </c>
      <c r="AK25" s="32" t="s">
        <v>28</v>
      </c>
      <c r="AL25" s="32" t="s">
        <v>29</v>
      </c>
    </row>
    <row r="26" spans="1:38" s="33" customFormat="1" ht="20.100000000000001" customHeight="1">
      <c r="A26" s="62" t="s">
        <v>30</v>
      </c>
      <c r="B26" s="96" t="s">
        <v>63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8"/>
      <c r="V26" s="34">
        <f>+AN2</f>
        <v>1</v>
      </c>
      <c r="W26" s="34">
        <f t="shared" ref="W26:AA30" si="0">+AO2</f>
        <v>0</v>
      </c>
      <c r="X26" s="34">
        <f t="shared" si="0"/>
        <v>0</v>
      </c>
      <c r="Y26" s="34">
        <f t="shared" si="0"/>
        <v>0</v>
      </c>
      <c r="Z26" s="34">
        <f t="shared" si="0"/>
        <v>4</v>
      </c>
      <c r="AA26" s="34">
        <f t="shared" si="0"/>
        <v>0</v>
      </c>
      <c r="AB26" s="34">
        <f>SUM(V26:AA26)</f>
        <v>5</v>
      </c>
      <c r="AC26" s="35">
        <f t="shared" ref="AC26:AH30" si="1">V26/$AB26</f>
        <v>0.2</v>
      </c>
      <c r="AD26" s="35">
        <f t="shared" si="1"/>
        <v>0</v>
      </c>
      <c r="AE26" s="35">
        <f t="shared" si="1"/>
        <v>0</v>
      </c>
      <c r="AF26" s="35">
        <f t="shared" si="1"/>
        <v>0</v>
      </c>
      <c r="AG26" s="35">
        <f t="shared" si="1"/>
        <v>0.8</v>
      </c>
      <c r="AH26" s="35">
        <f t="shared" si="1"/>
        <v>0</v>
      </c>
      <c r="AI26" s="36">
        <f>+BA2</f>
        <v>4.2</v>
      </c>
      <c r="AJ26" s="36">
        <f t="shared" ref="AJ26:AL30" si="2">+BB2</f>
        <v>1.79</v>
      </c>
      <c r="AK26" s="37">
        <f t="shared" si="2"/>
        <v>5</v>
      </c>
      <c r="AL26" s="37">
        <f t="shared" si="2"/>
        <v>5</v>
      </c>
    </row>
    <row r="27" spans="1:38" s="33" customFormat="1" ht="20.100000000000001" customHeight="1">
      <c r="A27" s="62" t="s">
        <v>31</v>
      </c>
      <c r="B27" s="96" t="s">
        <v>64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8"/>
      <c r="V27" s="34">
        <f t="shared" ref="V27:V30" si="3">+AN3</f>
        <v>1</v>
      </c>
      <c r="W27" s="34">
        <f t="shared" si="0"/>
        <v>1</v>
      </c>
      <c r="X27" s="34">
        <f t="shared" si="0"/>
        <v>2</v>
      </c>
      <c r="Y27" s="34">
        <f t="shared" si="0"/>
        <v>1</v>
      </c>
      <c r="Z27" s="34">
        <f t="shared" si="0"/>
        <v>0</v>
      </c>
      <c r="AA27" s="34">
        <f t="shared" si="0"/>
        <v>0</v>
      </c>
      <c r="AB27" s="34">
        <f t="shared" ref="AB27:AB30" si="4">SUM(V27:AA27)</f>
        <v>5</v>
      </c>
      <c r="AC27" s="35">
        <f t="shared" si="1"/>
        <v>0.2</v>
      </c>
      <c r="AD27" s="35">
        <f t="shared" si="1"/>
        <v>0.2</v>
      </c>
      <c r="AE27" s="35">
        <f t="shared" si="1"/>
        <v>0.4</v>
      </c>
      <c r="AF27" s="35">
        <f t="shared" si="1"/>
        <v>0.2</v>
      </c>
      <c r="AG27" s="35">
        <f t="shared" si="1"/>
        <v>0</v>
      </c>
      <c r="AH27" s="35">
        <f t="shared" si="1"/>
        <v>0</v>
      </c>
      <c r="AI27" s="36">
        <f t="shared" ref="AI27:AI30" si="5">+BA3</f>
        <v>2.6</v>
      </c>
      <c r="AJ27" s="36">
        <f t="shared" si="2"/>
        <v>1.1399999999999999</v>
      </c>
      <c r="AK27" s="37">
        <f t="shared" si="2"/>
        <v>3</v>
      </c>
      <c r="AL27" s="37">
        <f t="shared" si="2"/>
        <v>3</v>
      </c>
    </row>
    <row r="28" spans="1:38" s="33" customFormat="1" ht="41.25" customHeight="1">
      <c r="A28" s="62" t="s">
        <v>32</v>
      </c>
      <c r="B28" s="96" t="s">
        <v>65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8"/>
      <c r="V28" s="34">
        <f t="shared" si="3"/>
        <v>1</v>
      </c>
      <c r="W28" s="34">
        <f t="shared" si="0"/>
        <v>0</v>
      </c>
      <c r="X28" s="34">
        <f t="shared" si="0"/>
        <v>0</v>
      </c>
      <c r="Y28" s="34">
        <f t="shared" si="0"/>
        <v>3</v>
      </c>
      <c r="Z28" s="34">
        <f t="shared" si="0"/>
        <v>1</v>
      </c>
      <c r="AA28" s="34">
        <f t="shared" si="0"/>
        <v>0</v>
      </c>
      <c r="AB28" s="34">
        <f t="shared" si="4"/>
        <v>5</v>
      </c>
      <c r="AC28" s="35">
        <f t="shared" si="1"/>
        <v>0.2</v>
      </c>
      <c r="AD28" s="35">
        <f t="shared" si="1"/>
        <v>0</v>
      </c>
      <c r="AE28" s="35">
        <f t="shared" si="1"/>
        <v>0</v>
      </c>
      <c r="AF28" s="35">
        <f t="shared" si="1"/>
        <v>0.6</v>
      </c>
      <c r="AG28" s="35">
        <f t="shared" si="1"/>
        <v>0.2</v>
      </c>
      <c r="AH28" s="35">
        <f t="shared" si="1"/>
        <v>0</v>
      </c>
      <c r="AI28" s="36">
        <f t="shared" si="5"/>
        <v>3.6</v>
      </c>
      <c r="AJ28" s="36">
        <f t="shared" si="2"/>
        <v>1.52</v>
      </c>
      <c r="AK28" s="37">
        <f t="shared" si="2"/>
        <v>4</v>
      </c>
      <c r="AL28" s="37">
        <f t="shared" si="2"/>
        <v>4</v>
      </c>
    </row>
    <row r="29" spans="1:38" s="33" customFormat="1" ht="20.100000000000001" customHeight="1">
      <c r="A29" s="62" t="s">
        <v>66</v>
      </c>
      <c r="B29" s="115" t="s">
        <v>67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8"/>
      <c r="V29" s="34">
        <f t="shared" si="3"/>
        <v>1</v>
      </c>
      <c r="W29" s="34">
        <f t="shared" si="0"/>
        <v>0</v>
      </c>
      <c r="X29" s="34">
        <f t="shared" si="0"/>
        <v>0</v>
      </c>
      <c r="Y29" s="34">
        <f t="shared" si="0"/>
        <v>0</v>
      </c>
      <c r="Z29" s="34">
        <f t="shared" si="0"/>
        <v>4</v>
      </c>
      <c r="AA29" s="34">
        <f t="shared" si="0"/>
        <v>0</v>
      </c>
      <c r="AB29" s="34">
        <f t="shared" si="4"/>
        <v>5</v>
      </c>
      <c r="AC29" s="35">
        <f t="shared" si="1"/>
        <v>0.2</v>
      </c>
      <c r="AD29" s="35">
        <f t="shared" si="1"/>
        <v>0</v>
      </c>
      <c r="AE29" s="35">
        <f t="shared" si="1"/>
        <v>0</v>
      </c>
      <c r="AF29" s="35">
        <f t="shared" si="1"/>
        <v>0</v>
      </c>
      <c r="AG29" s="35">
        <f t="shared" si="1"/>
        <v>0.8</v>
      </c>
      <c r="AH29" s="35">
        <f t="shared" si="1"/>
        <v>0</v>
      </c>
      <c r="AI29" s="36">
        <f t="shared" si="5"/>
        <v>4.2</v>
      </c>
      <c r="AJ29" s="36">
        <f t="shared" si="2"/>
        <v>1.79</v>
      </c>
      <c r="AK29" s="37">
        <f t="shared" si="2"/>
        <v>5</v>
      </c>
      <c r="AL29" s="37">
        <f t="shared" si="2"/>
        <v>5</v>
      </c>
    </row>
    <row r="30" spans="1:38" s="33" customFormat="1" ht="41.25" customHeight="1">
      <c r="A30" s="62" t="s">
        <v>68</v>
      </c>
      <c r="B30" s="115" t="s">
        <v>69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8"/>
      <c r="V30" s="34">
        <f t="shared" si="3"/>
        <v>1</v>
      </c>
      <c r="W30" s="34">
        <f t="shared" si="0"/>
        <v>1</v>
      </c>
      <c r="X30" s="34">
        <f t="shared" si="0"/>
        <v>0</v>
      </c>
      <c r="Y30" s="34">
        <f t="shared" si="0"/>
        <v>2</v>
      </c>
      <c r="Z30" s="34">
        <f t="shared" si="0"/>
        <v>1</v>
      </c>
      <c r="AA30" s="34">
        <f t="shared" si="0"/>
        <v>0</v>
      </c>
      <c r="AB30" s="34">
        <f t="shared" si="4"/>
        <v>5</v>
      </c>
      <c r="AC30" s="35">
        <f t="shared" si="1"/>
        <v>0.2</v>
      </c>
      <c r="AD30" s="35">
        <f t="shared" si="1"/>
        <v>0.2</v>
      </c>
      <c r="AE30" s="35">
        <f t="shared" si="1"/>
        <v>0</v>
      </c>
      <c r="AF30" s="35">
        <f t="shared" si="1"/>
        <v>0.4</v>
      </c>
      <c r="AG30" s="35">
        <f t="shared" si="1"/>
        <v>0.2</v>
      </c>
      <c r="AH30" s="35">
        <f t="shared" si="1"/>
        <v>0</v>
      </c>
      <c r="AI30" s="36">
        <f t="shared" si="5"/>
        <v>3.2</v>
      </c>
      <c r="AJ30" s="36">
        <f t="shared" si="2"/>
        <v>1.64</v>
      </c>
      <c r="AK30" s="37">
        <f t="shared" si="2"/>
        <v>4</v>
      </c>
      <c r="AL30" s="37">
        <f t="shared" si="2"/>
        <v>4</v>
      </c>
    </row>
    <row r="31" spans="1:38" s="33" customFormat="1" ht="16.5" customHeight="1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</row>
    <row r="32" spans="1:38" s="33" customFormat="1" ht="16.5" customHeight="1">
      <c r="U32" s="65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</row>
    <row r="33" spans="1:38" s="33" customFormat="1" ht="20.25" customHeight="1">
      <c r="A33" s="66"/>
      <c r="B33" s="2"/>
      <c r="C33" s="66"/>
      <c r="D33" s="66"/>
      <c r="E33" s="66"/>
      <c r="F33" s="66"/>
      <c r="G33" s="66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</row>
    <row r="34" spans="1:38" s="33" customFormat="1" ht="20.25" customHeight="1">
      <c r="A34" s="101" t="s">
        <v>70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</row>
    <row r="35" spans="1:38" s="33" customFormat="1" ht="20.25" customHeight="1" thickBot="1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</row>
    <row r="36" spans="1:38" s="33" customFormat="1" ht="18.75" customHeight="1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103" t="s">
        <v>20</v>
      </c>
      <c r="W36" s="104"/>
      <c r="X36" s="104"/>
      <c r="Y36" s="104"/>
      <c r="Z36" s="104"/>
      <c r="AA36" s="105"/>
      <c r="AB36" s="50"/>
      <c r="AC36" s="103" t="s">
        <v>21</v>
      </c>
      <c r="AD36" s="104"/>
      <c r="AE36" s="104"/>
      <c r="AF36" s="104"/>
      <c r="AG36" s="104"/>
      <c r="AH36" s="105"/>
      <c r="AI36" s="109" t="s">
        <v>22</v>
      </c>
      <c r="AJ36" s="109"/>
      <c r="AK36" s="109"/>
      <c r="AL36" s="109"/>
    </row>
    <row r="37" spans="1:38" s="33" customFormat="1" ht="30.75" customHeight="1" thickBot="1">
      <c r="A37" s="63"/>
      <c r="B37" s="116"/>
      <c r="C37" s="116"/>
      <c r="D37" s="69"/>
      <c r="E37" s="69"/>
      <c r="F37" s="69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106"/>
      <c r="W37" s="107"/>
      <c r="X37" s="107"/>
      <c r="Y37" s="107"/>
      <c r="Z37" s="107"/>
      <c r="AA37" s="108"/>
      <c r="AB37" s="50"/>
      <c r="AC37" s="106"/>
      <c r="AD37" s="107"/>
      <c r="AE37" s="107"/>
      <c r="AF37" s="107"/>
      <c r="AG37" s="107"/>
      <c r="AH37" s="108"/>
      <c r="AI37" s="109"/>
      <c r="AJ37" s="109"/>
      <c r="AK37" s="109"/>
      <c r="AL37" s="109"/>
    </row>
    <row r="38" spans="1:38" s="33" customFormat="1" ht="36.75" customHeight="1">
      <c r="A38" s="110" t="s">
        <v>71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1"/>
      <c r="V38" s="24">
        <v>1</v>
      </c>
      <c r="W38" s="25">
        <v>2</v>
      </c>
      <c r="X38" s="25">
        <v>3</v>
      </c>
      <c r="Y38" s="25">
        <v>4</v>
      </c>
      <c r="Z38" s="25">
        <v>5</v>
      </c>
      <c r="AA38" s="26" t="s">
        <v>24</v>
      </c>
      <c r="AB38" s="27" t="s">
        <v>25</v>
      </c>
      <c r="AC38" s="28">
        <v>1</v>
      </c>
      <c r="AD38" s="29">
        <v>2</v>
      </c>
      <c r="AE38" s="29">
        <v>3</v>
      </c>
      <c r="AF38" s="29">
        <v>4</v>
      </c>
      <c r="AG38" s="29">
        <v>5</v>
      </c>
      <c r="AH38" s="30" t="s">
        <v>24</v>
      </c>
      <c r="AI38" s="31" t="s">
        <v>26</v>
      </c>
      <c r="AJ38" s="32" t="s">
        <v>27</v>
      </c>
      <c r="AK38" s="32" t="s">
        <v>28</v>
      </c>
      <c r="AL38" s="32" t="s">
        <v>29</v>
      </c>
    </row>
    <row r="39" spans="1:38" s="33" customFormat="1" ht="18.75" customHeight="1">
      <c r="A39" s="62" t="s">
        <v>33</v>
      </c>
      <c r="B39" s="117" t="s">
        <v>72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4"/>
      <c r="V39" s="34">
        <f>+AN7</f>
        <v>1</v>
      </c>
      <c r="W39" s="34">
        <f t="shared" ref="W39:AA40" si="6">+AO7</f>
        <v>0</v>
      </c>
      <c r="X39" s="34">
        <f t="shared" si="6"/>
        <v>0</v>
      </c>
      <c r="Y39" s="34">
        <f t="shared" si="6"/>
        <v>0</v>
      </c>
      <c r="Z39" s="34">
        <f t="shared" si="6"/>
        <v>4</v>
      </c>
      <c r="AA39" s="34">
        <f t="shared" si="6"/>
        <v>0</v>
      </c>
      <c r="AB39" s="34">
        <f>SUM(V39:AA39)</f>
        <v>5</v>
      </c>
      <c r="AC39" s="35">
        <f t="shared" ref="AC39:AH40" si="7">V39/$AB39</f>
        <v>0.2</v>
      </c>
      <c r="AD39" s="35">
        <f t="shared" si="7"/>
        <v>0</v>
      </c>
      <c r="AE39" s="35">
        <f t="shared" si="7"/>
        <v>0</v>
      </c>
      <c r="AF39" s="35">
        <f t="shared" si="7"/>
        <v>0</v>
      </c>
      <c r="AG39" s="35">
        <f t="shared" si="7"/>
        <v>0.8</v>
      </c>
      <c r="AH39" s="35">
        <f t="shared" si="7"/>
        <v>0</v>
      </c>
      <c r="AI39" s="36">
        <f>+BA7</f>
        <v>4.2</v>
      </c>
      <c r="AJ39" s="36">
        <f t="shared" ref="AJ39:AL40" si="8">+BB7</f>
        <v>1.79</v>
      </c>
      <c r="AK39" s="37">
        <f t="shared" si="8"/>
        <v>5</v>
      </c>
      <c r="AL39" s="37">
        <f t="shared" si="8"/>
        <v>5</v>
      </c>
    </row>
    <row r="40" spans="1:38" s="33" customFormat="1" ht="18.75" customHeight="1">
      <c r="A40" s="62" t="s">
        <v>34</v>
      </c>
      <c r="B40" s="112" t="s">
        <v>73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4"/>
      <c r="V40" s="34">
        <f>+AN8</f>
        <v>1</v>
      </c>
      <c r="W40" s="34">
        <f t="shared" si="6"/>
        <v>0</v>
      </c>
      <c r="X40" s="34">
        <f t="shared" si="6"/>
        <v>0</v>
      </c>
      <c r="Y40" s="34">
        <f t="shared" si="6"/>
        <v>1</v>
      </c>
      <c r="Z40" s="34">
        <f t="shared" si="6"/>
        <v>3</v>
      </c>
      <c r="AA40" s="34">
        <f t="shared" si="6"/>
        <v>0</v>
      </c>
      <c r="AB40" s="34">
        <f>SUM(V40:AA40)</f>
        <v>5</v>
      </c>
      <c r="AC40" s="35">
        <f t="shared" si="7"/>
        <v>0.2</v>
      </c>
      <c r="AD40" s="35">
        <f t="shared" si="7"/>
        <v>0</v>
      </c>
      <c r="AE40" s="35">
        <f t="shared" si="7"/>
        <v>0</v>
      </c>
      <c r="AF40" s="35">
        <f t="shared" si="7"/>
        <v>0.2</v>
      </c>
      <c r="AG40" s="35">
        <f t="shared" si="7"/>
        <v>0.6</v>
      </c>
      <c r="AH40" s="35">
        <f t="shared" si="7"/>
        <v>0</v>
      </c>
      <c r="AI40" s="36">
        <f>+BA8</f>
        <v>4</v>
      </c>
      <c r="AJ40" s="36">
        <f t="shared" si="8"/>
        <v>1.73</v>
      </c>
      <c r="AK40" s="37">
        <f t="shared" si="8"/>
        <v>5</v>
      </c>
      <c r="AL40" s="37">
        <f t="shared" si="8"/>
        <v>5</v>
      </c>
    </row>
    <row r="41" spans="1:38" s="33" customFormat="1" ht="18.75" customHeight="1">
      <c r="A41" s="70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2"/>
      <c r="W41" s="72"/>
      <c r="X41" s="72"/>
      <c r="Y41" s="72"/>
      <c r="Z41" s="72"/>
      <c r="AA41" s="72"/>
      <c r="AB41" s="72"/>
      <c r="AC41" s="38"/>
      <c r="AD41" s="38"/>
      <c r="AE41" s="38"/>
      <c r="AF41" s="38"/>
      <c r="AG41" s="38"/>
      <c r="AH41" s="38"/>
      <c r="AI41" s="73"/>
      <c r="AJ41" s="73"/>
      <c r="AK41" s="72"/>
      <c r="AL41" s="72"/>
    </row>
    <row r="42" spans="1:38" s="33" customFormat="1" ht="18.75" customHeight="1">
      <c r="A42" s="70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2"/>
      <c r="W42" s="72"/>
      <c r="X42" s="72"/>
      <c r="Y42" s="72"/>
      <c r="Z42" s="72"/>
      <c r="AA42" s="72"/>
      <c r="AB42" s="72"/>
      <c r="AC42" s="38"/>
      <c r="AD42" s="38"/>
      <c r="AE42" s="38"/>
      <c r="AF42" s="38"/>
      <c r="AG42" s="38"/>
      <c r="AH42" s="38"/>
      <c r="AI42" s="73"/>
      <c r="AJ42" s="73"/>
      <c r="AK42" s="72"/>
      <c r="AL42" s="72"/>
    </row>
    <row r="44" spans="1:38" ht="18.75">
      <c r="A44" s="101" t="s">
        <v>74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33"/>
    </row>
    <row r="45" spans="1:38" ht="19.5" thickBot="1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33"/>
    </row>
    <row r="46" spans="1:38" ht="18.75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103" t="s">
        <v>20</v>
      </c>
      <c r="W46" s="104"/>
      <c r="X46" s="104"/>
      <c r="Y46" s="104"/>
      <c r="Z46" s="104"/>
      <c r="AA46" s="105"/>
      <c r="AC46" s="103" t="s">
        <v>21</v>
      </c>
      <c r="AD46" s="104"/>
      <c r="AE46" s="104"/>
      <c r="AF46" s="104"/>
      <c r="AG46" s="104"/>
      <c r="AH46" s="105"/>
      <c r="AI46" s="109" t="s">
        <v>22</v>
      </c>
      <c r="AJ46" s="109"/>
      <c r="AK46" s="109"/>
      <c r="AL46" s="109"/>
    </row>
    <row r="47" spans="1:38" ht="19.5" thickBot="1">
      <c r="A47" s="63"/>
      <c r="B47" s="116"/>
      <c r="C47" s="116"/>
      <c r="D47" s="69"/>
      <c r="E47" s="69"/>
      <c r="F47" s="69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106"/>
      <c r="W47" s="107"/>
      <c r="X47" s="107"/>
      <c r="Y47" s="107"/>
      <c r="Z47" s="107"/>
      <c r="AA47" s="108"/>
      <c r="AC47" s="106"/>
      <c r="AD47" s="107"/>
      <c r="AE47" s="107"/>
      <c r="AF47" s="107"/>
      <c r="AG47" s="107"/>
      <c r="AH47" s="108"/>
      <c r="AI47" s="109"/>
      <c r="AJ47" s="109"/>
      <c r="AK47" s="109"/>
      <c r="AL47" s="109"/>
    </row>
    <row r="48" spans="1:38" ht="21">
      <c r="A48" s="110" t="s">
        <v>71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1"/>
      <c r="V48" s="24">
        <v>1</v>
      </c>
      <c r="W48" s="25">
        <v>2</v>
      </c>
      <c r="X48" s="25">
        <v>3</v>
      </c>
      <c r="Y48" s="25">
        <v>4</v>
      </c>
      <c r="Z48" s="25">
        <v>5</v>
      </c>
      <c r="AA48" s="26" t="s">
        <v>24</v>
      </c>
      <c r="AB48" s="27" t="s">
        <v>25</v>
      </c>
      <c r="AC48" s="28">
        <v>1</v>
      </c>
      <c r="AD48" s="29">
        <v>2</v>
      </c>
      <c r="AE48" s="29">
        <v>3</v>
      </c>
      <c r="AF48" s="29">
        <v>4</v>
      </c>
      <c r="AG48" s="29">
        <v>5</v>
      </c>
      <c r="AH48" s="30" t="s">
        <v>24</v>
      </c>
      <c r="AI48" s="31" t="s">
        <v>26</v>
      </c>
      <c r="AJ48" s="32" t="s">
        <v>27</v>
      </c>
      <c r="AK48" s="32" t="s">
        <v>28</v>
      </c>
      <c r="AL48" s="32" t="s">
        <v>29</v>
      </c>
    </row>
    <row r="49" spans="1:38" s="33" customFormat="1" ht="18.75" customHeight="1">
      <c r="A49" s="62" t="s">
        <v>35</v>
      </c>
      <c r="B49" s="115" t="s">
        <v>75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8"/>
      <c r="V49" s="34">
        <f>+AN9</f>
        <v>1</v>
      </c>
      <c r="W49" s="34">
        <f t="shared" ref="W49:AA49" si="9">+AO9</f>
        <v>0</v>
      </c>
      <c r="X49" s="34">
        <f t="shared" si="9"/>
        <v>0</v>
      </c>
      <c r="Y49" s="34">
        <f t="shared" si="9"/>
        <v>2</v>
      </c>
      <c r="Z49" s="34">
        <f t="shared" si="9"/>
        <v>2</v>
      </c>
      <c r="AA49" s="34">
        <f t="shared" si="9"/>
        <v>0</v>
      </c>
      <c r="AB49" s="34">
        <f>SUM(V49:AA49)</f>
        <v>5</v>
      </c>
      <c r="AC49" s="35">
        <f t="shared" ref="AC49:AH49" si="10">V49/$AB49</f>
        <v>0.2</v>
      </c>
      <c r="AD49" s="35">
        <f t="shared" si="10"/>
        <v>0</v>
      </c>
      <c r="AE49" s="35">
        <f t="shared" si="10"/>
        <v>0</v>
      </c>
      <c r="AF49" s="35">
        <f t="shared" si="10"/>
        <v>0.4</v>
      </c>
      <c r="AG49" s="35">
        <f t="shared" si="10"/>
        <v>0.4</v>
      </c>
      <c r="AH49" s="35">
        <f t="shared" si="10"/>
        <v>0</v>
      </c>
      <c r="AI49" s="36">
        <f>+BA9</f>
        <v>3.8</v>
      </c>
      <c r="AJ49" s="36">
        <f t="shared" ref="AJ49:AL49" si="11">+BB9</f>
        <v>1.64</v>
      </c>
      <c r="AK49" s="37">
        <f t="shared" si="11"/>
        <v>4</v>
      </c>
      <c r="AL49" s="37">
        <f t="shared" si="11"/>
        <v>4</v>
      </c>
    </row>
  </sheetData>
  <sheetProtection sheet="1" objects="1" scenarios="1"/>
  <mergeCells count="31">
    <mergeCell ref="B49:U49"/>
    <mergeCell ref="A44:U45"/>
    <mergeCell ref="V46:AA47"/>
    <mergeCell ref="AC46:AH47"/>
    <mergeCell ref="AI46:AL47"/>
    <mergeCell ref="B47:C47"/>
    <mergeCell ref="A48:U48"/>
    <mergeCell ref="AC36:AH37"/>
    <mergeCell ref="AI36:AL37"/>
    <mergeCell ref="B37:C37"/>
    <mergeCell ref="A38:U38"/>
    <mergeCell ref="B39:U39"/>
    <mergeCell ref="V36:AA37"/>
    <mergeCell ref="B40:U40"/>
    <mergeCell ref="B27:U27"/>
    <mergeCell ref="B28:U28"/>
    <mergeCell ref="B29:U29"/>
    <mergeCell ref="B30:U30"/>
    <mergeCell ref="A34:U35"/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Doctorando Matemáticas</vt:lpstr>
      <vt:lpstr>Tutores-Directores</vt:lpstr>
      <vt:lpstr>Egresados Matemáticas</vt:lpstr>
      <vt:lpstr>Personal Académico</vt:lpstr>
      <vt:lpstr>PAS </vt:lpstr>
      <vt:lpstr>'PAS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2020-12-23T08:14:48Z</dcterms:created>
  <dcterms:modified xsi:type="dcterms:W3CDTF">2023-11-13T12:38:11Z</dcterms:modified>
</cp:coreProperties>
</file>