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635" activeTab="1"/>
  </bookViews>
  <sheets>
    <sheet name="Alumnos" sheetId="9" r:id="rId1"/>
    <sheet name="PDI" sheetId="8" r:id="rId2"/>
  </sheets>
  <definedNames>
    <definedName name="a" localSheetId="1">PDI!$A$1:$M$47</definedName>
    <definedName name="_xlnm.Print_Area" localSheetId="0">Alumnos!$A$1:$N$155</definedName>
    <definedName name="_xlnm.Print_Area" localSheetId="1">PDI!$A$1:$O$54</definedName>
    <definedName name="p" localSheetId="1">PDI!$A$1:$N$47,PDI!$A$50:$N$97</definedName>
    <definedName name="pp" localSheetId="1">PDI!$A$1:$N$46,PDI!$A$50:$N$97</definedName>
    <definedName name="ppp" localSheetId="1">PDI!$A$1:$N$46,PDI!$A$50:$N$97</definedName>
    <definedName name="Print_Area" localSheetId="0">Alumnos!$A$1:$N$93</definedName>
    <definedName name="Print_Area" localSheetId="1">PDI!$A$1:$N$46,PDI!$A$50:$N$97</definedName>
  </definedNames>
  <calcPr calcId="162913"/>
</workbook>
</file>

<file path=xl/calcChain.xml><?xml version="1.0" encoding="utf-8"?>
<calcChain xmlns="http://schemas.openxmlformats.org/spreadsheetml/2006/main">
  <c r="B57" i="8" l="1"/>
  <c r="B56" i="8"/>
  <c r="A72" i="8"/>
  <c r="B72" i="8"/>
  <c r="B71" i="8"/>
  <c r="A7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32" i="8"/>
  <c r="C32" i="8"/>
  <c r="D32" i="8"/>
  <c r="E32" i="8"/>
  <c r="F32" i="8"/>
  <c r="G32" i="8"/>
  <c r="C33" i="8"/>
  <c r="D33" i="8"/>
  <c r="E33" i="8"/>
  <c r="F33" i="8"/>
  <c r="G33" i="8"/>
  <c r="C34" i="8"/>
  <c r="D34" i="8"/>
  <c r="E34" i="8"/>
  <c r="F34" i="8"/>
  <c r="G34" i="8"/>
  <c r="C35" i="8"/>
  <c r="D35" i="8"/>
  <c r="E35" i="8"/>
  <c r="F35" i="8"/>
  <c r="G35" i="8"/>
  <c r="C36" i="8"/>
  <c r="D36" i="8"/>
  <c r="E36" i="8"/>
  <c r="F36" i="8"/>
  <c r="G36" i="8"/>
  <c r="C37" i="8"/>
  <c r="D37" i="8"/>
  <c r="E37" i="8"/>
  <c r="F37" i="8"/>
  <c r="G37" i="8"/>
  <c r="C38" i="8"/>
  <c r="D38" i="8"/>
  <c r="E38" i="8"/>
  <c r="F38" i="8"/>
  <c r="G38" i="8"/>
  <c r="C39" i="8"/>
  <c r="D39" i="8"/>
  <c r="E39" i="8"/>
  <c r="F39" i="8"/>
  <c r="G39" i="8"/>
  <c r="C40" i="8"/>
  <c r="D40" i="8"/>
  <c r="E40" i="8"/>
  <c r="F40" i="8"/>
  <c r="G40" i="8"/>
  <c r="C41" i="8"/>
  <c r="D41" i="8"/>
  <c r="E41" i="8"/>
  <c r="F41" i="8"/>
  <c r="G41" i="8"/>
  <c r="C42" i="8"/>
  <c r="D42" i="8"/>
  <c r="E42" i="8"/>
  <c r="F42" i="8"/>
  <c r="G42" i="8"/>
  <c r="C43" i="8"/>
  <c r="D43" i="8"/>
  <c r="E43" i="8"/>
  <c r="F43" i="8"/>
  <c r="G43" i="8"/>
  <c r="C44" i="8"/>
  <c r="D44" i="8"/>
  <c r="E44" i="8"/>
  <c r="F44" i="8"/>
  <c r="G44" i="8"/>
  <c r="C45" i="8"/>
  <c r="D45" i="8"/>
  <c r="E45" i="8"/>
  <c r="F45" i="8"/>
  <c r="G45" i="8"/>
  <c r="C46" i="8"/>
  <c r="D46" i="8"/>
  <c r="E46" i="8"/>
  <c r="F46" i="8"/>
  <c r="G46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32" i="8"/>
  <c r="F177" i="9"/>
  <c r="B158" i="9" s="1"/>
  <c r="E177" i="9"/>
  <c r="B157" i="9" s="1"/>
  <c r="L79" i="9"/>
  <c r="M79" i="9"/>
  <c r="N79" i="9"/>
  <c r="L80" i="9"/>
  <c r="M80" i="9"/>
  <c r="N80" i="9"/>
  <c r="L81" i="9"/>
  <c r="M81" i="9"/>
  <c r="N81" i="9"/>
  <c r="L82" i="9"/>
  <c r="M82" i="9"/>
  <c r="N82" i="9"/>
  <c r="L83" i="9"/>
  <c r="M83" i="9"/>
  <c r="N83" i="9"/>
  <c r="L84" i="9"/>
  <c r="M84" i="9"/>
  <c r="N84" i="9"/>
  <c r="K80" i="9"/>
  <c r="K81" i="9"/>
  <c r="K82" i="9"/>
  <c r="K83" i="9"/>
  <c r="K84" i="9"/>
  <c r="K79" i="9"/>
  <c r="C79" i="9"/>
  <c r="D79" i="9"/>
  <c r="E79" i="9"/>
  <c r="F79" i="9"/>
  <c r="G79" i="9"/>
  <c r="C80" i="9"/>
  <c r="D80" i="9"/>
  <c r="E80" i="9"/>
  <c r="F80" i="9"/>
  <c r="G80" i="9"/>
  <c r="C81" i="9"/>
  <c r="D81" i="9"/>
  <c r="E81" i="9"/>
  <c r="F81" i="9"/>
  <c r="G81" i="9"/>
  <c r="C82" i="9"/>
  <c r="D82" i="9"/>
  <c r="E82" i="9"/>
  <c r="F82" i="9"/>
  <c r="G82" i="9"/>
  <c r="C83" i="9"/>
  <c r="D83" i="9"/>
  <c r="E83" i="9"/>
  <c r="F83" i="9"/>
  <c r="G83" i="9"/>
  <c r="C84" i="9"/>
  <c r="D84" i="9"/>
  <c r="E84" i="9"/>
  <c r="F84" i="9"/>
  <c r="G84" i="9"/>
  <c r="B80" i="9"/>
  <c r="B81" i="9"/>
  <c r="B82" i="9"/>
  <c r="H82" i="9" s="1"/>
  <c r="B83" i="9"/>
  <c r="B84" i="9"/>
  <c r="B79" i="9"/>
  <c r="L60" i="9"/>
  <c r="M60" i="9"/>
  <c r="N60" i="9"/>
  <c r="L61" i="9"/>
  <c r="M61" i="9"/>
  <c r="N61" i="9"/>
  <c r="L62" i="9"/>
  <c r="M62" i="9"/>
  <c r="N62" i="9"/>
  <c r="L63" i="9"/>
  <c r="M63" i="9"/>
  <c r="N63" i="9"/>
  <c r="L64" i="9"/>
  <c r="M64" i="9"/>
  <c r="N64" i="9"/>
  <c r="L65" i="9"/>
  <c r="M65" i="9"/>
  <c r="N65" i="9"/>
  <c r="L66" i="9"/>
  <c r="M66" i="9"/>
  <c r="N66" i="9"/>
  <c r="L67" i="9"/>
  <c r="M67" i="9"/>
  <c r="N67" i="9"/>
  <c r="L68" i="9"/>
  <c r="M68" i="9"/>
  <c r="N68" i="9"/>
  <c r="L69" i="9"/>
  <c r="M69" i="9"/>
  <c r="N69" i="9"/>
  <c r="L70" i="9"/>
  <c r="M70" i="9"/>
  <c r="N70" i="9"/>
  <c r="L71" i="9"/>
  <c r="M71" i="9"/>
  <c r="N71" i="9"/>
  <c r="L72" i="9"/>
  <c r="M72" i="9"/>
  <c r="N72" i="9"/>
  <c r="L73" i="9"/>
  <c r="M73" i="9"/>
  <c r="N73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60" i="9"/>
  <c r="C60" i="9"/>
  <c r="D60" i="9"/>
  <c r="E60" i="9"/>
  <c r="F60" i="9"/>
  <c r="G60" i="9"/>
  <c r="C61" i="9"/>
  <c r="D61" i="9"/>
  <c r="E61" i="9"/>
  <c r="F61" i="9"/>
  <c r="G61" i="9"/>
  <c r="C62" i="9"/>
  <c r="D62" i="9"/>
  <c r="E62" i="9"/>
  <c r="F62" i="9"/>
  <c r="G62" i="9"/>
  <c r="C63" i="9"/>
  <c r="D63" i="9"/>
  <c r="E63" i="9"/>
  <c r="F63" i="9"/>
  <c r="G63" i="9"/>
  <c r="C64" i="9"/>
  <c r="D64" i="9"/>
  <c r="E64" i="9"/>
  <c r="F64" i="9"/>
  <c r="G64" i="9"/>
  <c r="C65" i="9"/>
  <c r="D65" i="9"/>
  <c r="E65" i="9"/>
  <c r="F65" i="9"/>
  <c r="G65" i="9"/>
  <c r="C66" i="9"/>
  <c r="D66" i="9"/>
  <c r="E66" i="9"/>
  <c r="F66" i="9"/>
  <c r="G66" i="9"/>
  <c r="C67" i="9"/>
  <c r="D67" i="9"/>
  <c r="E67" i="9"/>
  <c r="F67" i="9"/>
  <c r="G67" i="9"/>
  <c r="C68" i="9"/>
  <c r="D68" i="9"/>
  <c r="E68" i="9"/>
  <c r="F68" i="9"/>
  <c r="G68" i="9"/>
  <c r="C69" i="9"/>
  <c r="D69" i="9"/>
  <c r="E69" i="9"/>
  <c r="F69" i="9"/>
  <c r="G69" i="9"/>
  <c r="C70" i="9"/>
  <c r="D70" i="9"/>
  <c r="E70" i="9"/>
  <c r="F70" i="9"/>
  <c r="G70" i="9"/>
  <c r="C71" i="9"/>
  <c r="D71" i="9"/>
  <c r="E71" i="9"/>
  <c r="F71" i="9"/>
  <c r="G71" i="9"/>
  <c r="C72" i="9"/>
  <c r="D72" i="9"/>
  <c r="E72" i="9"/>
  <c r="F72" i="9"/>
  <c r="G72" i="9"/>
  <c r="C73" i="9"/>
  <c r="D73" i="9"/>
  <c r="E73" i="9"/>
  <c r="F73" i="9"/>
  <c r="G73" i="9"/>
  <c r="B61" i="9"/>
  <c r="B62" i="9"/>
  <c r="B63" i="9"/>
  <c r="H63" i="9" s="1"/>
  <c r="B64" i="9"/>
  <c r="B65" i="9"/>
  <c r="B66" i="9"/>
  <c r="B67" i="9"/>
  <c r="H67" i="9" s="1"/>
  <c r="B68" i="9"/>
  <c r="B69" i="9"/>
  <c r="B70" i="9"/>
  <c r="B71" i="9"/>
  <c r="H71" i="9" s="1"/>
  <c r="B72" i="9"/>
  <c r="B73" i="9"/>
  <c r="B60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L44" i="9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L49" i="9"/>
  <c r="M49" i="9"/>
  <c r="N49" i="9"/>
  <c r="L50" i="9"/>
  <c r="M50" i="9"/>
  <c r="N50" i="9"/>
  <c r="L51" i="9"/>
  <c r="M51" i="9"/>
  <c r="N51" i="9"/>
  <c r="L52" i="9"/>
  <c r="M52" i="9"/>
  <c r="N52" i="9"/>
  <c r="L53" i="9"/>
  <c r="M53" i="9"/>
  <c r="N53" i="9"/>
  <c r="L54" i="9"/>
  <c r="M54" i="9"/>
  <c r="N54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37" i="9"/>
  <c r="C37" i="9"/>
  <c r="D37" i="9"/>
  <c r="E37" i="9"/>
  <c r="F37" i="9"/>
  <c r="G37" i="9"/>
  <c r="C38" i="9"/>
  <c r="D38" i="9"/>
  <c r="E38" i="9"/>
  <c r="F38" i="9"/>
  <c r="G38" i="9"/>
  <c r="C39" i="9"/>
  <c r="D39" i="9"/>
  <c r="E39" i="9"/>
  <c r="F39" i="9"/>
  <c r="G39" i="9"/>
  <c r="C40" i="9"/>
  <c r="D40" i="9"/>
  <c r="E40" i="9"/>
  <c r="F40" i="9"/>
  <c r="G40" i="9"/>
  <c r="C41" i="9"/>
  <c r="D41" i="9"/>
  <c r="E41" i="9"/>
  <c r="F41" i="9"/>
  <c r="G41" i="9"/>
  <c r="C42" i="9"/>
  <c r="D42" i="9"/>
  <c r="E42" i="9"/>
  <c r="F42" i="9"/>
  <c r="G42" i="9"/>
  <c r="C43" i="9"/>
  <c r="D43" i="9"/>
  <c r="E43" i="9"/>
  <c r="F43" i="9"/>
  <c r="G43" i="9"/>
  <c r="C44" i="9"/>
  <c r="D44" i="9"/>
  <c r="E44" i="9"/>
  <c r="F44" i="9"/>
  <c r="G44" i="9"/>
  <c r="C45" i="9"/>
  <c r="D45" i="9"/>
  <c r="E45" i="9"/>
  <c r="F45" i="9"/>
  <c r="G45" i="9"/>
  <c r="C46" i="9"/>
  <c r="D46" i="9"/>
  <c r="E46" i="9"/>
  <c r="F46" i="9"/>
  <c r="G46" i="9"/>
  <c r="C47" i="9"/>
  <c r="D47" i="9"/>
  <c r="E47" i="9"/>
  <c r="F47" i="9"/>
  <c r="G47" i="9"/>
  <c r="C48" i="9"/>
  <c r="D48" i="9"/>
  <c r="E48" i="9"/>
  <c r="F48" i="9"/>
  <c r="G48" i="9"/>
  <c r="C49" i="9"/>
  <c r="D49" i="9"/>
  <c r="E49" i="9"/>
  <c r="F49" i="9"/>
  <c r="G49" i="9"/>
  <c r="C50" i="9"/>
  <c r="D50" i="9"/>
  <c r="E50" i="9"/>
  <c r="F50" i="9"/>
  <c r="G50" i="9"/>
  <c r="C51" i="9"/>
  <c r="D51" i="9"/>
  <c r="E51" i="9"/>
  <c r="F51" i="9"/>
  <c r="G51" i="9"/>
  <c r="C52" i="9"/>
  <c r="D52" i="9"/>
  <c r="E52" i="9"/>
  <c r="F52" i="9"/>
  <c r="G52" i="9"/>
  <c r="C53" i="9"/>
  <c r="D53" i="9"/>
  <c r="E53" i="9"/>
  <c r="F53" i="9"/>
  <c r="G53" i="9"/>
  <c r="C54" i="9"/>
  <c r="D54" i="9"/>
  <c r="E54" i="9"/>
  <c r="F54" i="9"/>
  <c r="G54" i="9"/>
  <c r="B38" i="9"/>
  <c r="B39" i="9"/>
  <c r="B40" i="9"/>
  <c r="H40" i="9" s="1"/>
  <c r="B41" i="9"/>
  <c r="B42" i="9"/>
  <c r="B43" i="9"/>
  <c r="B44" i="9"/>
  <c r="H44" i="9" s="1"/>
  <c r="B45" i="9"/>
  <c r="B46" i="9"/>
  <c r="B47" i="9"/>
  <c r="B48" i="9"/>
  <c r="H48" i="9" s="1"/>
  <c r="B49" i="9"/>
  <c r="B50" i="9"/>
  <c r="B51" i="9"/>
  <c r="B52" i="9"/>
  <c r="H52" i="9" s="1"/>
  <c r="B53" i="9"/>
  <c r="B54" i="9"/>
  <c r="B37" i="9"/>
  <c r="H37" i="9" l="1"/>
  <c r="H51" i="9"/>
  <c r="H47" i="9"/>
  <c r="H43" i="9"/>
  <c r="H39" i="9"/>
  <c r="H60" i="9"/>
  <c r="H70" i="9"/>
  <c r="H66" i="9"/>
  <c r="H62" i="9"/>
  <c r="H79" i="9"/>
  <c r="H81" i="9"/>
  <c r="H54" i="9"/>
  <c r="H50" i="9"/>
  <c r="H46" i="9"/>
  <c r="H42" i="9"/>
  <c r="H38" i="9"/>
  <c r="H73" i="9"/>
  <c r="H69" i="9"/>
  <c r="H65" i="9"/>
  <c r="H61" i="9"/>
  <c r="H84" i="9"/>
  <c r="H80" i="9"/>
  <c r="H53" i="9"/>
  <c r="H49" i="9"/>
  <c r="H45" i="9"/>
  <c r="H41" i="9"/>
  <c r="H72" i="9"/>
  <c r="H68" i="9"/>
  <c r="H64" i="9"/>
  <c r="H83" i="9"/>
  <c r="H44" i="8"/>
  <c r="H36" i="8"/>
  <c r="H46" i="8"/>
  <c r="H38" i="8"/>
  <c r="H32" i="8"/>
  <c r="H43" i="8"/>
  <c r="H39" i="8"/>
  <c r="H35" i="8"/>
  <c r="H45" i="8"/>
  <c r="H41" i="8"/>
  <c r="H37" i="8"/>
  <c r="H33" i="8"/>
  <c r="H40" i="8"/>
  <c r="H42" i="8"/>
  <c r="H34" i="8"/>
  <c r="B69" i="8"/>
  <c r="J84" i="9" l="1"/>
  <c r="I84" i="9"/>
  <c r="J83" i="9"/>
  <c r="I83" i="9"/>
  <c r="J82" i="9"/>
  <c r="I82" i="9"/>
  <c r="J81" i="9"/>
  <c r="I81" i="9"/>
  <c r="J80" i="9"/>
  <c r="I80" i="9"/>
  <c r="J79" i="9"/>
  <c r="I79" i="9"/>
  <c r="J73" i="9"/>
  <c r="I73" i="9"/>
  <c r="J72" i="9"/>
  <c r="I72" i="9"/>
  <c r="J71" i="9"/>
  <c r="I71" i="9"/>
  <c r="J70" i="9"/>
  <c r="I70" i="9"/>
  <c r="J69" i="9"/>
  <c r="I69" i="9"/>
  <c r="J68" i="9"/>
  <c r="I68" i="9"/>
  <c r="J67" i="9"/>
  <c r="I67" i="9"/>
  <c r="J66" i="9"/>
  <c r="I66" i="9"/>
  <c r="J65" i="9"/>
  <c r="I65" i="9"/>
  <c r="J64" i="9"/>
  <c r="I64" i="9"/>
  <c r="J63" i="9"/>
  <c r="I63" i="9"/>
  <c r="J62" i="9"/>
  <c r="I62" i="9"/>
  <c r="J61" i="9"/>
  <c r="I61" i="9"/>
  <c r="J60" i="9"/>
  <c r="I60" i="9"/>
  <c r="J54" i="9"/>
  <c r="I54" i="9"/>
  <c r="J53" i="9"/>
  <c r="I53" i="9"/>
  <c r="J52" i="9"/>
  <c r="I52" i="9"/>
  <c r="J51" i="9"/>
  <c r="I51" i="9"/>
  <c r="J50" i="9"/>
  <c r="I50" i="9"/>
  <c r="J49" i="9"/>
  <c r="I49" i="9"/>
  <c r="J48" i="9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</calcChain>
</file>

<file path=xl/sharedStrings.xml><?xml version="1.0" encoding="utf-8"?>
<sst xmlns="http://schemas.openxmlformats.org/spreadsheetml/2006/main" count="523" uniqueCount="233">
  <si>
    <t>INFORME DE RESULTADOS DE LA ENCUESTA A ALUMNOS DEL MÁSTER EN DEPENDENCIA E IGUALDAD EN LA AUTONOMÍA PERSONAL</t>
  </si>
  <si>
    <t>Máster en Dependencia e Igualdad en la Autonomía Personal</t>
  </si>
  <si>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</si>
  <si>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</si>
  <si>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</si>
  <si>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</si>
  <si>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</si>
  <si>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</si>
  <si>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</si>
  <si>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</si>
  <si>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</si>
  <si>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</si>
  <si>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</si>
  <si>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</si>
  <si>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</si>
  <si>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</si>
  <si>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</si>
  <si>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</si>
  <si>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</si>
  <si>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</si>
  <si>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DEPENCENCIA E IGUALDAD EN LA AUTONOMÍA PERSONAL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</si>
  <si>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</si>
  <si>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</si>
  <si>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</si>
  <si>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</si>
  <si>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</si>
  <si>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</si>
  <si>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</si>
  <si>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</si>
  <si>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</si>
  <si>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</si>
  <si>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</si>
  <si>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</si>
  <si>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</si>
  <si>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</si>
  <si>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</si>
  <si>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</si>
  <si>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</si>
  <si>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</si>
  <si>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</si>
  <si>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</si>
  <si>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</si>
  <si>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</si>
  <si>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</si>
  <si>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</si>
  <si>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</si>
  <si>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Profesional Externo</t>
  </si>
  <si>
    <t>Frecuencias</t>
  </si>
  <si>
    <t>Total</t>
  </si>
  <si>
    <t>Porcentaje por nivel de satisfacción</t>
  </si>
  <si>
    <t>% Insatistación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</si>
  <si>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</si>
  <si>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Medias Estadísticas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</si>
  <si>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</si>
  <si>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</si>
  <si>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</si>
  <si>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</si>
  <si>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</si>
  <si>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</si>
  <si>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</si>
  <si>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</si>
  <si>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</si>
  <si>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</si>
  <si>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</si>
  <si>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</si>
  <si>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</si>
  <si>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</si>
  <si>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</si>
  <si>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</si>
  <si>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</si>
  <si>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</si>
  <si>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</si>
  <si>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</si>
  <si>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</si>
  <si>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</si>
  <si>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</si>
  <si>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</si>
  <si>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</si>
  <si>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</si>
  <si>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</si>
  <si>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</si>
  <si>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</si>
  <si>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</si>
  <si>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</si>
  <si>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</si>
  <si>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</si>
  <si>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</si>
  <si>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</si>
  <si>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</si>
  <si>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</si>
  <si>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</si>
  <si>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</si>
  <si>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</si>
  <si>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</si>
  <si>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</si>
  <si>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</si>
  <si>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</si>
  <si>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</si>
  <si>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</si>
  <si>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</si>
  <si>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</si>
  <si>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</si>
  <si>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</si>
  <si>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</si>
  <si>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</si>
  <si>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</si>
  <si>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</si>
  <si>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</si>
  <si>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</si>
  <si>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</si>
  <si>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</si>
  <si>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</si>
  <si>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</si>
  <si>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</si>
  <si>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</si>
  <si>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Nota: Este informe no tiene representatividad sobre la población de estudio puesto que no se alcanza el nº mínimo de encuestas necesarias para tal fín.</t>
  </si>
  <si>
    <t>total</t>
  </si>
  <si>
    <t>Tamaño Muestral: 43; calculado para un error de muestreo del (+)(-)10% y un nivel de confianza del 90%</t>
  </si>
  <si>
    <t>Seleccione el Máster que ha cursado: = Máster Universitario en Dependencia e Igualdad en la Autonomía Personal</t>
  </si>
  <si>
    <t>Ns/Nc</t>
  </si>
  <si>
    <t>[Los sistemas de orientación y acogida al entrar en la Universidad para facilitar tu incorporación al Máster] Valore de 1 a 5 teniendo en cuenta que:1 = “Muy insatisfecho/a”2 = “Insatisfecho/a”3 = “Algo satisfecho/a”4 = “Bastante satisfech</t>
  </si>
  <si>
    <t>[La adecuación de los horarios y turnos]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</si>
  <si>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prácticos)] Valore de 1 a 5 teniendo en cuenta que:1 = “Muy insatisfecho/a”2 = “Insatisfecho/a”3 = “Algo satisfecho/a”4 = “Bastante satisfecho/a”5 = “Muy S</t>
  </si>
  <si>
    <t>[La variedad y adecuación de la metodología utilizada] Valore de 1 a 5 teniendo en cuenta que:1 = “Muy insatisfecho/a”2 = “Insatisfecho/a”3 = “Algo satisfecho/a”4 = “Bastante satisfecho/a”5 = “Muy Satisfecho/a”ns/nc = “No sabe/No co</t>
  </si>
  <si>
    <t>[La oferta de programas de movilidad para los/as estudiantes] Valore de 1 a 5 teniendo en cuenta que:1 = “Muy insatisfecho/a”2 = “Insatisfecho/a”3 = “Algo satisfecho/a”4 = “Bastante satisfecho/a”5 = “Muy Satisfecho/a”ns/nc = “No sabe/</t>
  </si>
  <si>
    <t>[La oferta de prácticas externas]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</si>
  <si>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difusión)] Valore de 1 a 5 teniendo en cuenta que:1 = “Muy insatisfecho/a”2 = “Insatisfecho/a”3 = “Algo satisfe</t>
  </si>
  <si>
    <t>[La profesionalidad del Personal de Administración y Servicios del Máster] Valore de 1 a 5 teniendo en cuenta que:1 = “Muy insatisfecho/a”2 = “Insatisfecho/a”3 = “Algo satisfecho/a”4 = “Bastante satisfecho/a”5 = “Muy Satisfecho/a”ns/n</t>
  </si>
  <si>
    <t>[La labor del profesorado del Máster]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</si>
  <si>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Máster] Valore de 1 a 5 teniendo en cuenta que:1 = “Muy insatisfecho/a”2 = “Insatisfecho/a”3 = “Algo satisfecho/a”4 = “Bastante satisfecho/a”5 = “Muy Satisfecho/a”ns/nc = “No sa</t>
  </si>
  <si>
    <t>[Las infraestructuras e instalaciones para el desarrollo del Máster] Valore de 1 a 5 teniendo en cuenta que:1 = “Muy insatisfecho/a”2 = “Insatisfecho/a”3 = “Algo satisfecho/a”4 = “Bastante satisfecho/a”5 = “Muy Satisfecho/a”ns/nc = “</t>
  </si>
  <si>
    <t>[Los resultados alcanzados en cuanto a la consecución de los objetivos y las competencias previstas] Valore de 1 a 5 teniendo en cuenta que:1 = “Muy insatisfecho/a”2 = “Insatisfecho/a”3 = “Algo satisfecho/a”4 = “Bastante satisfecho/a”5 = �</t>
  </si>
  <si>
    <t>[El sistema existente para dar respuesta a las sugerencias y reclamaciones] Valore de 1 a 5 teniendo en cuenta que:1 = “Muy insatisfecho/a”2 = “Insatisfecho/a”3 = “Algo satisfecho/a”4 = “Bastante satisfecho/a”5 = “Muy Satisfecho/a”ns/nc</t>
  </si>
  <si>
    <t>[El cumplimento de las expectativas con respecto al Máster] Valore de 1 a 5 teniendo en cuenta que:1 = “Muy insatisfecho/a”2 = “Insatisfecho/a”3 = “Algo satisfecho/a”4 = “Bastante satisfecho/a”5 = “Muy Satisfecho/a”ns/nc = “No sabe/N</t>
  </si>
  <si>
    <t>[La coordinación entre las materias/asignaturas de un mismo módulo] Valore de 1 a 5 teniendo en cuenta que:1 = “Muy insatisfecho/a”2 = “Insatisfecho/a”3 = “Algo satisfecho/a”4 = “Bastante satisfecho/a”5 = “Muy Satisfecho/a”ns/nc = “</t>
  </si>
  <si>
    <t>[La coordinación entre las materias de un mismo curso] Valore de 1 a 5 teniendo en cuenta que:1 = “Muy insatisfecho/a”2 = “Insatisfecho/a”3 = “Algo satisfecho/a”4 = “Bastante satisfecho/a”5 = “Muy Satisfecho/a”ns/nc = “No sabe/No con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</si>
  <si>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</si>
  <si>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trabajo] Valore su grado de satisfacción con las siguientes cuestiones relacionadas con las prácticas externas, recordando que:1 = “Muy insatisfecho/a”2 = “Insatisfecho/a”3 = “Algo satisfecho/a”4 = “Bastante satisfecho/a”5</t>
  </si>
  <si>
    <t>[Las instalaciones del Centro y las condiciones de seguridad e higiene] Valore su grado de satisfacción con las siguientes cuestiones relacionadas con las prácticas externas, recordando que:1 = “Muy insatisfecho/a”2 = “Insatisfecho/a”3 = “Algo</t>
  </si>
  <si>
    <t>[La ayuda recibida por parte de mis compañeros/as para realiazar mi trabajo] Valore su grado de satisfacción con las siguientes cuestiones relacionadas con las prácticas externas, recordando que:1 = “Muy insatisfecho/a”2 = “Insatisfecho/a”3 = �</t>
  </si>
  <si>
    <t>[La disponibilidad de material para realizar mi trabajo] Valore su grado de satisfacción con las siguientes cuestiones relacionadas con las prácticas externas, recordando que:1 = “Muy insatisfecho/a”2 = “Insatisfecho/a”3 = “Algo satisfecho/a”</t>
  </si>
  <si>
    <t>[La necesidad de manejar otro idioma] Valore su grado de satisfacción con las siguientes cuestiones relacionadas con las prácticas externas, recordando que:1 = “Muy insatisfecho/a”2 = “Insatisfecho/a”3 = “Algo satisfecho/a”4 = “Bastante sat</t>
  </si>
  <si>
    <t>[El horario de trabajo]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</si>
  <si>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Centro] Valore su grado de satisfacción con las siguientes cuestiones relacionadas con las prácticas externas, recordando que:1 = “Muy insatisfecho/a”2 = “Insatisfecho/a”3 = “Algo satisfecho</t>
  </si>
  <si>
    <t>[El funcionamiento general del Centro] Valore su grado de satisfacción con las siguientes cuestiones relacionadas con las prácticas externas, recordando que:1 = “Muy insatisfecho/a”2 = “Insatisfecho/a”3 = “Algo satisfecho/a”4 = “Bastante sa</t>
  </si>
  <si>
    <t>[El cumplimiento de mis expectativas] Valore su grado de satisfacción con las siguientes cuestiones relacionadas con las prácticas externas, recordando que:1 = “Muy insatisfecho/a”2 = “Insatisfecho/a”3 = “Algo satisfecho/a”4 = “Bastante sat</t>
  </si>
  <si>
    <t>[El asesoramiento por parte de mi tutor académico] Valore su grado de satisfacción con las siguientes cuestiones relacionadas con las prácticas externas, recordando que:1 = “Muy insatisfecho/a”2 = “Insatisfecho/a”3 = “Algo satisfecho/a”4 = �</t>
  </si>
  <si>
    <t>[Las labores realizadas a lo largo de las prácticas en el Centro] Valore su grado de satisfacción con las siguientes cuestiones relacionadas con las prácticas externas, recordando que:1 = “Muy insatisfecho/a”2 = “Insatisfecho/a”3 = “Algo satis</t>
  </si>
  <si>
    <t>[La duración de las prácticas] Valore su grado de satisfacción con las siguientes cuestiones relacionadas con las prácticas externas, recordando que:1 = “Muy insatisfecho/a”2 = “Insatisfecho/a”3 = “Algo satisfecho/a”4 = “Bastante satisfec</t>
  </si>
  <si>
    <t>[Volveria a realizar prácticas en el mismo Centro] Valore su grado de satisfacción con las siguientes cuestiones relacionadas con las prácticas externas, recordando que:1 = “Muy insatisfecho/a”2 = “Insatisfecho/a”3 = “Algo satisfecho/a”4 = �</t>
  </si>
  <si>
    <t>[La atención y recepción por parte de la Universidad de acogida] Valore su grado de satisfacción con las siguientes cuestiones relacionadas con el programa de movilidad, recordando que:1 = “Muy insatisfecho/a”2 = “Insatisfecho/a”3 = “Algo sati</t>
  </si>
  <si>
    <t>[La facilidad de los trámites en la Universidad de acogida] Valore su grado de satisfacción con las siguientes cuestiones relacionadas con el programa de movilidad, recordando que:1 = “Muy insatisfecho/a”2 = “Insatisfecho/a”3 = “Algo satisfecho</t>
  </si>
  <si>
    <t>[La coordinación entre la Universidad de origen y la de acogida] Valore su grado de satisfacción con las siguientes cuestiones relacionadas con el programa de movilidad, recordando que:1 = “Muy insatisfecho/a”2 = “Insatisfecho/a”3 = “Algo satis</t>
  </si>
  <si>
    <t>[El tutor académico de mi Universidad de origen] Valore su grado de satisfacción con las siguientes cuestiones relacionadas con el programa de movilidad, recordando que:1 = “Muy insatisfecho/a”2 = “Insatisfecho/a”3 = “Algo satisfecho/a”4 = �</t>
  </si>
  <si>
    <t>[El tutor académico de la Universidad de acogida] Valore su grado de satisfacción con las siguientes cuestiones relacionadas con el programa de movilidad, recordando que:1 = “Muy insatisfecho/a”2 = “Insatisfecho/a”3 = “Algo satisfecho/a”4 = �</t>
  </si>
  <si>
    <t>[En general, nivel de satisfacción con el programa de movilidad] Valore su grado de satisfacción con las siguientes cuestiones relacionadas con el programa de movilidad, recordando que:1 = “Muy insatisfecho/a”2 = “Insatisfecho/a”3 = “Algo satis</t>
  </si>
  <si>
    <t>a Seleccione el Máster que ha cursado: = Máster Universitario en Dependencia e Igualdad en la Autonomía Personal</t>
  </si>
  <si>
    <t>.</t>
  </si>
  <si>
    <t>b Existen múltiples modos. Se muestra el valor más pequeño</t>
  </si>
  <si>
    <t>Estadísticosa</t>
  </si>
  <si>
    <t>Seleccione el Máster que ha cursado:</t>
  </si>
  <si>
    <t>Por favor, indique su edad: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</si>
  <si>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</si>
  <si>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cuestiones:Enumera las principales actividades desarrolladas en la empresa/institución:</t>
  </si>
  <si>
    <t>Horas de prácticas realizadas por el alumno:Horas semanales: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</si>
  <si>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</si>
  <si>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</si>
  <si>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</si>
  <si>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</si>
  <si>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</si>
  <si>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</si>
  <si>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Válido</t>
  </si>
  <si>
    <t>Perdidos</t>
  </si>
  <si>
    <t>Tabla de frecuencia</t>
  </si>
  <si>
    <t>Por favor, indique su edad:a</t>
  </si>
  <si>
    <t>Frecuencia</t>
  </si>
  <si>
    <t>Porcentaje</t>
  </si>
  <si>
    <t>Porcentaje válido</t>
  </si>
  <si>
    <t>Porcentaje acumulado</t>
  </si>
  <si>
    <t>Sexo:a</t>
  </si>
  <si>
    <t>Dentro del Plan de Estudios del Máster, ¿ha realizado prácticas externas en alguna empresa o institución?a</t>
  </si>
  <si>
    <t>Sí</t>
  </si>
  <si>
    <t>No</t>
  </si>
  <si>
    <t>Respecto a la actividad desarrollada en la empresa o institución durante las prácticas externas del máster, responde a estas cuestiones:Enumera las principales actividades desarrolladas en la empresa/institución:a</t>
  </si>
  <si>
    <t>- Realización de los PAI.- Realización de entrevistas- Operaciones económicas.- Realizar la memoria del Centro del año 2018 y la nueva programación para el nuevo año.  - Realizar cuestionarios de satisfacción del servicio</t>
  </si>
  <si>
    <t>Atención centrada en la persona fundamentalmente</t>
  </si>
  <si>
    <t>Aula de personas mayores con Alzheimer</t>
  </si>
  <si>
    <t>Horas de prácticas realizadas por el alumno:Horas semanales:a</t>
  </si>
  <si>
    <t>Sistema</t>
  </si>
  <si>
    <t>Número de semanas:a</t>
  </si>
  <si>
    <t>Dentro del Plan de Estudios del Máster, ¿ha participado en algún programa de movilidad interuniversitario?a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</si>
  <si>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</si>
  <si>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</si>
  <si>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Resumen de procesamiento de casosa</t>
  </si>
  <si>
    <t>Casos</t>
  </si>
  <si>
    <t>Perdido</t>
  </si>
  <si>
    <t>Por favor, indique su edad: * Sexo:</t>
  </si>
  <si>
    <t>Tabla cruzada Por favor, indique su edad:*Sexo:a</t>
  </si>
  <si>
    <t xml:space="preserve">Recuento </t>
  </si>
  <si>
    <t>Seleccione el Máster en el que imparte docencia y al que valora en este cuestionario: = Máster Universitario en Dependencia e Igualdad en la Autonomía Personal</t>
  </si>
  <si>
    <t>[1. La distribución temporal y coordinación de módulos y/o materias a lo largo del Máster] Valore de 1 a 5, recordando que:1 = "Muy insatisfecho/a"2 = "Insatisfecho/a"3 = "Ni insatisfecho/a ni satisfecho/a"4 = "Satisfecho/a"5 = "Muy satisfecho/a"ns/nc</t>
  </si>
  <si>
    <t>[2. La coordinación entre las materias/asignaturas de un mismo módulo] Valore de 1 a 5, recordando que:1 = "Muy insatisfecho/a"2 = "Insatisfecho/a"3 = "Ni insatisfecho/a ni satisfecho/a"4 = "Satisfecho/a"5 = "Muy satisfecho/a"ns/nc = "No sabe/No contesta</t>
  </si>
  <si>
    <t>[3. Los resultados alcanzados en cuanto a la consecución de los objetivos y las competencias previstas por parte de los estudiantes] Valore de 1 a 5, recordando que:1 = "Muy insatisfecho/a"2 = "Insatisfecho/a"3 = "Ni insatisfecho/a ni satisfecho/a"4 = "Sa</t>
  </si>
  <si>
    <t>[4. La distribución en el Plan de Estudios entre créditos teóricos y prácticos] Valore de 1 a 5, recordando que:1 = "Muy insatisfecho/a"2 = "Insatisfecho/a"3 = "Ni insatisfecho/a ni satisfecho/a"4 = "Satisfecho/a"5 = "Muy satisfecho/a"ns/nc = "No sabe/</t>
  </si>
  <si>
    <t>[5. El tamaño de los grupos para su adaptación a las nuevas metodologías de enseñanza-aprendizaje] Valore de 1 a 5, recordando que:1 = "Muy insatisfecho/a"2 = "Insatisfecho/a"3 = "Ni insatisfecho/a ni satisfecho/a"4 = "Satisfecho/a"5 = "Muy satisfecho/</t>
  </si>
  <si>
    <t>[6. La adecuación de los horarios] Valore de 1 a 5, recordando que:1 = "Muy insatisfecho/a"2 = "Insatisfecho/a"3 = "Ni insatisfecho/a ni satisfecho/a"4 = "Satisfecho/a"5 = "Muy satisfecho/a"ns/nc = "No sabe/No contesta"</t>
  </si>
  <si>
    <t>[7. La oferta de programas de movilidad] Valore de 1 a 5, recordando que:1 = "Muy insatisfecho/a"2 = "Insatisfecho/a"3 = "Ni insatisfecho/a ni satisfecho/a"4 = "Satisfecho/a"5 = "Muy satisfecho/a"ns/nc = "No sabe/No contesta"</t>
  </si>
  <si>
    <t>[8. La oferta de prácticas externas del Máster] Valore de 1 a 5, recordando que:1 = "Muy insatisfecho/a"2 = "Insatisfecho/a"3 = "Ni insatisfecho/a ni satisfecho/a"4 = "Satisfecho/a"5 = "Muy satisfecho/a"ns/nc = "No sabe/No contesta"</t>
  </si>
  <si>
    <t>[9. La disponibilidad, accesibilidad y utilidad de la información existente sobre el Máster (página WEB y otros medios de difusión)] Valore de 1 a 5, recordando que:1 = "Muy insatisfecho/a"2 = "Insatisfecho/a"3 = "Ni insatisfecho/a ni satisfecho/a"4 =</t>
  </si>
  <si>
    <t>[10. El equipamiento de las aulas disponibles para el Máster] Valore de 1 a 5, recordando que:1 = "Muy insatisfecho/a"2 = "Insatisfecho/a"3 = "Ni insatisfecho/a ni satisfecho/a"4 = "Satisfecho/a"5 = "Muy satisfecho/a"ns/nc = "No sabe/No contesta"</t>
  </si>
  <si>
    <t>[11. Las infraestructuras e instalaciones para el desarrollo del Máster] Valore de 1 a 5, recordando que:1 = "Muy insatisfecho/a"2 = "Insatisfecho/a"3 = "Ni insatisfecho/a ni satisfecho/a"4 = "Satisfecho/a"5 = "Muy satisfecho/a"ns/nc = "No sabe/No contest</t>
  </si>
  <si>
    <t>[12. El sistema existente para dar respuesta a las sugerencias y reclamaciones] Valore de 1 a 5, recordando que:1 = "Muy insatisfecho/a"2 = "Insatisfecho/a"3 = "Ni insatisfecho/a ni satisfecho/a"4 = "Satisfecho/a"5 = "Muy satisfecho/a"ns/nc = "No sabe/No c</t>
  </si>
  <si>
    <t>[13. La gestión desarrollada por el equipo que coordina el Máster] Valore de 1 a 5, recordando que:1 = "Muy insatisfecho/a"2 = "Insatisfecho/a"3 = "Ni insatisfecho/a ni satisfecho/a"4 = "Satisfecho/a"5 = "Muy satisfecho/a"ns/nc = "No sabe/No contesta"</t>
  </si>
  <si>
    <t>[14. El cumplimiento de las expectativas con respecto al Máster] Valore de 1 a 5, recordando que:1 = "Muy insatisfecho/a"2 = "Insatisfecho/a"3 = "Ni insatisfecho/a ni satisfecho/a"4 = "Satisfecho/a"5 = "Muy satisfecho/a"ns/nc = "No sabe/No contesta"</t>
  </si>
  <si>
    <t>[15. En general, el grado de satisfacción con el Máster] Valore de 1 a 5, recordando que:1 = "Muy insatisfecho/a"2 = "Insatisfecho/a"3 = "Ni insatisfecho/a ni satisfecho/a"4 = "Satisfecho/a"5 = "Muy satisfecho/a"ns/nc = "No sabe/No contesta"</t>
  </si>
  <si>
    <t>a Seleccione el Máster en el que imparte docencia y al que valora en este cuestionario: = Máster Universitario en Dependencia e Igualdad en la Autonomía Personal</t>
  </si>
  <si>
    <t>a</t>
  </si>
  <si>
    <t>Seleccione el Máster en el que imparte docencia y al que valora en este cuestionario:</t>
  </si>
  <si>
    <t>Indique su edad:</t>
  </si>
  <si>
    <t>Dedicación:</t>
  </si>
  <si>
    <t>Indique su edad:a</t>
  </si>
  <si>
    <t>Dedicación:a</t>
  </si>
  <si>
    <t>A Tiempo Completo</t>
  </si>
  <si>
    <t>Indique su edad: * Sexo:</t>
  </si>
  <si>
    <t>Tabla cruzada Indique su edad:*Sexo:a</t>
  </si>
  <si>
    <t>DEDICACION</t>
  </si>
  <si>
    <t>Fecha encuesta: Junio - Julio 2019</t>
  </si>
  <si>
    <t>Nº de encuestas recogidas: 17/ Nº encuestas necesarias: 43</t>
  </si>
  <si>
    <t>Porcentaje de encuestas recogidas sobre alumnos localizables (con e-mail): 17 /76=22,37%</t>
  </si>
  <si>
    <t>Tamaño Muestral:25 ; calculado para un error de muestreo del (+)(-)10% y un nivel de confianza del 90%</t>
  </si>
  <si>
    <t>Fecha encuesta: Julio 2019</t>
  </si>
  <si>
    <t>Nº de encuestas recogidas: 13 / Nº encuestas necesarias: 25</t>
  </si>
  <si>
    <r>
      <t xml:space="preserve">Porcentaje de encuestas recogidas sobre profesores localizables (con e-mail): 13 </t>
    </r>
    <r>
      <rPr>
        <b/>
        <sz val="11"/>
        <color rgb="FF000000"/>
        <rFont val="Calibri"/>
        <family val="2"/>
      </rPr>
      <t xml:space="preserve">/ </t>
    </r>
    <r>
      <rPr>
        <b/>
        <sz val="13"/>
        <color rgb="FF000000"/>
        <rFont val="Arial BOLD"/>
      </rPr>
      <t>34 = 38,24%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</si>
</sst>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"/>
    <numFmt numFmtId="165" formatCode="####.00"/>
    <numFmt numFmtId="166" formatCode="###0.00"/>
    <numFmt numFmtId="167" formatCode="0.0%"/>
    <numFmt numFmtId="168" formatCode="####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000000"/>
      <name val="Arial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19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1"/>
    <xf numFmtId="0" fontId="3" fillId="0" borderId="0" xfId="1" applyFont="1"/>
    <xf numFmtId="49" fontId="8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8" fillId="0" borderId="0" xfId="1" applyAlignment="1">
      <alignment wrapText="1"/>
    </xf>
    <xf numFmtId="0" fontId="8" fillId="0" borderId="8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0" fontId="10" fillId="0" borderId="12" xfId="1" applyFont="1" applyFill="1" applyBorder="1" applyAlignment="1"/>
    <xf numFmtId="0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12" fillId="0" borderId="0" xfId="1" applyFont="1"/>
    <xf numFmtId="0" fontId="3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164" fontId="15" fillId="0" borderId="1" xfId="6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7" fontId="15" fillId="0" borderId="1" xfId="5" applyNumberFormat="1" applyFont="1" applyBorder="1" applyAlignment="1">
      <alignment horizontal="center" vertical="center"/>
    </xf>
    <xf numFmtId="165" fontId="15" fillId="0" borderId="1" xfId="6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10" fontId="15" fillId="0" borderId="1" xfId="5" applyNumberFormat="1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0" fontId="7" fillId="8" borderId="0" xfId="0" applyFont="1" applyFill="1" applyBorder="1" applyAlignment="1">
      <alignment horizontal="left" vertical="center" wrapText="1"/>
    </xf>
    <xf numFmtId="164" fontId="9" fillId="8" borderId="0" xfId="0" applyNumberFormat="1" applyFont="1" applyFill="1" applyBorder="1" applyAlignment="1">
      <alignment horizontal="center" vertical="center"/>
    </xf>
    <xf numFmtId="165" fontId="9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4" fontId="9" fillId="8" borderId="0" xfId="0" applyNumberFormat="1" applyFont="1" applyFill="1" applyBorder="1" applyAlignment="1">
      <alignment horizontal="right" vertical="center"/>
    </xf>
    <xf numFmtId="165" fontId="9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0" fillId="0" borderId="0" xfId="0" applyFont="1"/>
    <xf numFmtId="0" fontId="18" fillId="0" borderId="0" xfId="0" applyFont="1"/>
    <xf numFmtId="0" fontId="0" fillId="0" borderId="0" xfId="0" applyBorder="1" applyAlignment="1">
      <alignment horizontal="left" vertical="center" wrapText="1"/>
    </xf>
    <xf numFmtId="0" fontId="16" fillId="0" borderId="12" xfId="7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0" borderId="0" xfId="8" applyFont="1" applyBorder="1" applyAlignment="1">
      <alignment vertical="top" wrapText="1"/>
    </xf>
    <xf numFmtId="0" fontId="21" fillId="0" borderId="0" xfId="8" applyFont="1" applyBorder="1" applyAlignment="1">
      <alignment vertical="top" wrapText="1"/>
    </xf>
    <xf numFmtId="0" fontId="20" fillId="0" borderId="0" xfId="8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8" fillId="0" borderId="0" xfId="9"/>
    <xf numFmtId="49" fontId="0" fillId="0" borderId="0" xfId="0" applyNumberFormat="1" applyAlignment="1">
      <alignment wrapText="1"/>
    </xf>
    <xf numFmtId="0" fontId="8" fillId="0" borderId="0" xfId="10"/>
    <xf numFmtId="0" fontId="8" fillId="0" borderId="0" xfId="1" applyAlignment="1">
      <alignment horizontal="right"/>
    </xf>
    <xf numFmtId="10" fontId="0" fillId="0" borderId="0" xfId="0" applyNumberFormat="1"/>
    <xf numFmtId="168" fontId="15" fillId="0" borderId="1" xfId="6" applyNumberFormat="1" applyFont="1" applyBorder="1" applyAlignment="1">
      <alignment horizontal="center" vertical="center"/>
    </xf>
    <xf numFmtId="0" fontId="20" fillId="0" borderId="0" xfId="8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1" xfId="7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0" fontId="8" fillId="0" borderId="0" xfId="1" applyNumberFormat="1"/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6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9" fillId="0" borderId="1" xfId="7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6" fillId="0" borderId="0" xfId="7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1" fillId="0" borderId="9" xfId="1" applyFont="1" applyFill="1" applyBorder="1" applyAlignment="1">
      <alignment horizontal="center" wrapText="1"/>
    </xf>
    <xf numFmtId="0" fontId="11" fillId="0" borderId="10" xfId="1" applyFont="1" applyFill="1" applyBorder="1" applyAlignment="1">
      <alignment horizontal="center" wrapText="1"/>
    </xf>
    <xf numFmtId="0" fontId="11" fillId="0" borderId="1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</cellXfs>
  <cellStyles count="11">
    <cellStyle name="Normal" xfId="0" builtinId="0"/>
    <cellStyle name="Normal 2" xfId="1"/>
    <cellStyle name="Normal 3" xfId="2"/>
    <cellStyle name="Normal 4" xfId="3"/>
    <cellStyle name="Normal_Administración de Empresas_1" xfId="10"/>
    <cellStyle name="Normal_Avances en seguridad alimentos" xfId="6"/>
    <cellStyle name="Normal_Dependencia e igualdad" xfId="9"/>
    <cellStyle name="Normal_Hoja1" xfId="8"/>
    <cellStyle name="Normal_Hoja1_1" xfId="7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34E-4982-AAC0-B5F4586D88C1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34E-4982-AAC0-B5F4586D88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Alumnos!$A$157:$A$158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Alumnos!$B$157:$B$158</c:f>
              <c:numCache>
                <c:formatCode>General</c:formatCode>
                <c:ptCount val="2"/>
                <c:pt idx="0">
                  <c:v>2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4E-4982-AAC0-B5F4586D88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Alumnos!$B$159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Alumnos!$A$160:$A$168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Alumnos!$B$160:$B$168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A-44DD-9178-FE38C2279FD5}"/>
            </c:ext>
          </c:extLst>
        </c:ser>
        <c:ser>
          <c:idx val="2"/>
          <c:order val="1"/>
          <c:tx>
            <c:strRef>
              <c:f>Alumnos!$C$159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Alumnos!$A$160:$A$168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Alumnos!$C$160:$C$168</c:f>
              <c:numCache>
                <c:formatCode>General</c:formatCode>
                <c:ptCount val="9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A-44DD-9178-FE38C2279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4064160"/>
        <c:axId val="364064552"/>
      </c:barChart>
      <c:catAx>
        <c:axId val="36406416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64064552"/>
        <c:crosses val="autoZero"/>
        <c:auto val="1"/>
        <c:lblAlgn val="ctr"/>
        <c:lblOffset val="100"/>
        <c:tickLblSkip val="1"/>
        <c:noMultiLvlLbl val="0"/>
      </c:catAx>
      <c:valAx>
        <c:axId val="36406455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640641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Alumnos!$E$159:$E$160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Alumnos!$E$159:$E$160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Alumnos!$F$159:$F$160</c:f>
              <c:numCache>
                <c:formatCode>General</c:formatCode>
                <c:ptCount val="2"/>
                <c:pt idx="0">
                  <c:v>3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D-440C-A2D2-8BB5FDB561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Alumnos!$E$162:$E$163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Alumnos!$E$162:$E$163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Alumnos!$F$162:$F$163</c:f>
              <c:numCache>
                <c:formatCode>General</c:formatCode>
                <c:ptCount val="2"/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F-4F95-9302-DEFFFAB283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Alumnos!$A$170:$A$179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Alumnos!$B$170:$B$179</c:f>
              <c:numCache>
                <c:formatCode>General</c:formatCode>
                <c:ptCount val="10"/>
                <c:pt idx="2">
                  <c:v>1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4-48B2-8282-04CFF68625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Alumnos!$A$180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4-47AE-8DD1-2970893D98BB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4-47AE-8DD1-2970893D98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Alumnos!$A$181:$A$190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Alumnos!$B$181:$B$190</c:f>
              <c:numCache>
                <c:formatCode>General</c:formatCode>
                <c:ptCount val="10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E4-47AE-8DD1-2970893D98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312-45CD-B770-F5A126F731EA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312-45CD-B770-F5A126F731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PDI!$A$56:$A$57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PDI!$B$56:$B$57</c:f>
              <c:numCache>
                <c:formatCode>General</c:formatCode>
                <c:ptCount val="2"/>
                <c:pt idx="0">
                  <c:v>2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12-45CD-B770-F5A126F731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PDI!$A$60:$A$68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PDI!$B$60:$B$68</c:f>
              <c:numCache>
                <c:formatCode>General</c:formatCode>
                <c:ptCount val="9"/>
                <c:pt idx="0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1-4FC2-8278-B85DEF5F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067688"/>
        <c:axId val="364597000"/>
        <c:axId val="0"/>
      </c:area3DChart>
      <c:dateAx>
        <c:axId val="36406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4597000"/>
        <c:crosses val="autoZero"/>
        <c:auto val="0"/>
        <c:lblOffset val="100"/>
        <c:baseTimeUnit val="days"/>
      </c:dateAx>
      <c:valAx>
        <c:axId val="36459700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64067688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PDI!$B$71:$B$73</c:f>
              <c:strCache>
                <c:ptCount val="3"/>
                <c:pt idx="0">
                  <c:v>9</c:v>
                </c:pt>
                <c:pt idx="1">
                  <c:v>4</c:v>
                </c:pt>
              </c:strCache>
            </c:strRef>
          </c:tx>
          <c:explosion val="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PDI!$A$71:$A$73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PDI!$B$71:$B$73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C-495F-951C-47C9F4E059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90"/>
  <sheetViews>
    <sheetView view="pageBreakPreview" topLeftCell="A16" zoomScaleNormal="100" zoomScaleSheetLayoutView="100" workbookViewId="0">
      <selection activeCell="AF16" sqref="O1:AF1048576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32" width="11.140625" hidden="1" customWidth="1"/>
  </cols>
  <sheetData>
    <row r="1" spans="1:3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t="s">
        <v>118</v>
      </c>
      <c r="W1" t="s">
        <v>118</v>
      </c>
    </row>
    <row r="2" spans="1:32">
      <c r="A2" s="92" t="s">
        <v>115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P2">
        <v>1</v>
      </c>
      <c r="Q2">
        <v>2</v>
      </c>
      <c r="R2">
        <v>3</v>
      </c>
      <c r="S2">
        <v>4</v>
      </c>
      <c r="T2">
        <v>5</v>
      </c>
      <c r="U2" t="s">
        <v>119</v>
      </c>
      <c r="V2" t="s">
        <v>48</v>
      </c>
      <c r="X2">
        <v>1</v>
      </c>
      <c r="Y2">
        <v>2</v>
      </c>
      <c r="Z2">
        <v>3</v>
      </c>
      <c r="AA2">
        <v>4</v>
      </c>
      <c r="AB2">
        <v>5</v>
      </c>
      <c r="AC2" t="s">
        <v>48</v>
      </c>
    </row>
    <row r="3" spans="1:32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"/>
      <c r="O3" t="s">
        <v>120</v>
      </c>
      <c r="P3">
        <v>0</v>
      </c>
      <c r="Q3">
        <v>1</v>
      </c>
      <c r="R3">
        <v>2</v>
      </c>
      <c r="S3">
        <v>7</v>
      </c>
      <c r="T3">
        <v>7</v>
      </c>
      <c r="U3">
        <v>0</v>
      </c>
      <c r="V3">
        <v>17</v>
      </c>
      <c r="W3" t="s">
        <v>120</v>
      </c>
      <c r="X3">
        <v>0</v>
      </c>
      <c r="Y3">
        <v>1</v>
      </c>
      <c r="Z3">
        <v>2</v>
      </c>
      <c r="AA3">
        <v>7</v>
      </c>
      <c r="AB3">
        <v>7</v>
      </c>
      <c r="AC3">
        <v>4.18</v>
      </c>
      <c r="AD3">
        <v>0.88</v>
      </c>
      <c r="AE3">
        <v>4</v>
      </c>
      <c r="AF3">
        <v>4</v>
      </c>
    </row>
    <row r="4" spans="1:32" ht="20.25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O4" t="s">
        <v>120</v>
      </c>
      <c r="P4">
        <v>0</v>
      </c>
      <c r="Q4">
        <v>1</v>
      </c>
      <c r="R4">
        <v>3</v>
      </c>
      <c r="S4">
        <v>6</v>
      </c>
      <c r="T4">
        <v>7</v>
      </c>
      <c r="U4">
        <v>0</v>
      </c>
      <c r="V4">
        <v>17</v>
      </c>
      <c r="W4" t="s">
        <v>120</v>
      </c>
      <c r="X4">
        <v>0</v>
      </c>
      <c r="Y4">
        <v>1</v>
      </c>
      <c r="Z4">
        <v>3</v>
      </c>
      <c r="AA4">
        <v>6</v>
      </c>
      <c r="AB4">
        <v>7</v>
      </c>
      <c r="AC4">
        <v>4.12</v>
      </c>
      <c r="AD4">
        <v>0.93</v>
      </c>
      <c r="AE4">
        <v>4</v>
      </c>
      <c r="AF4">
        <v>5</v>
      </c>
    </row>
    <row r="5" spans="1:32" ht="16.5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O5" t="s">
        <v>121</v>
      </c>
      <c r="P5">
        <v>1</v>
      </c>
      <c r="Q5">
        <v>1</v>
      </c>
      <c r="R5">
        <v>3</v>
      </c>
      <c r="S5">
        <v>6</v>
      </c>
      <c r="T5">
        <v>6</v>
      </c>
      <c r="U5">
        <v>0</v>
      </c>
      <c r="V5">
        <v>17</v>
      </c>
      <c r="W5" t="s">
        <v>121</v>
      </c>
      <c r="X5">
        <v>1</v>
      </c>
      <c r="Y5">
        <v>1</v>
      </c>
      <c r="Z5">
        <v>3</v>
      </c>
      <c r="AA5">
        <v>6</v>
      </c>
      <c r="AB5">
        <v>6</v>
      </c>
      <c r="AC5">
        <v>3.88</v>
      </c>
      <c r="AD5">
        <v>1.17</v>
      </c>
      <c r="AE5">
        <v>4</v>
      </c>
      <c r="AF5">
        <v>4</v>
      </c>
    </row>
    <row r="6" spans="1:32" ht="16.5">
      <c r="A6" s="96" t="s">
        <v>51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O6" t="s">
        <v>122</v>
      </c>
      <c r="P6">
        <v>2</v>
      </c>
      <c r="Q6">
        <v>1</v>
      </c>
      <c r="R6">
        <v>1</v>
      </c>
      <c r="S6">
        <v>7</v>
      </c>
      <c r="T6">
        <v>6</v>
      </c>
      <c r="U6">
        <v>0</v>
      </c>
      <c r="V6">
        <v>17</v>
      </c>
      <c r="W6" t="s">
        <v>122</v>
      </c>
      <c r="X6">
        <v>2</v>
      </c>
      <c r="Y6">
        <v>1</v>
      </c>
      <c r="Z6">
        <v>1</v>
      </c>
      <c r="AA6">
        <v>7</v>
      </c>
      <c r="AB6">
        <v>6</v>
      </c>
      <c r="AC6">
        <v>3.82</v>
      </c>
      <c r="AD6">
        <v>1.33</v>
      </c>
      <c r="AE6">
        <v>4</v>
      </c>
      <c r="AF6">
        <v>4</v>
      </c>
    </row>
    <row r="7" spans="1:32" ht="16.5">
      <c r="A7" s="96" t="s">
        <v>117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O7" t="s">
        <v>123</v>
      </c>
      <c r="P7">
        <v>2</v>
      </c>
      <c r="Q7">
        <v>2</v>
      </c>
      <c r="R7">
        <v>4</v>
      </c>
      <c r="S7">
        <v>5</v>
      </c>
      <c r="T7">
        <v>4</v>
      </c>
      <c r="U7">
        <v>0</v>
      </c>
      <c r="V7">
        <v>17</v>
      </c>
      <c r="W7" t="s">
        <v>123</v>
      </c>
      <c r="X7">
        <v>2</v>
      </c>
      <c r="Y7">
        <v>2</v>
      </c>
      <c r="Z7">
        <v>4</v>
      </c>
      <c r="AA7">
        <v>5</v>
      </c>
      <c r="AB7">
        <v>4</v>
      </c>
      <c r="AC7">
        <v>3.41</v>
      </c>
      <c r="AD7">
        <v>1.33</v>
      </c>
      <c r="AE7">
        <v>4</v>
      </c>
      <c r="AF7">
        <v>4</v>
      </c>
    </row>
    <row r="8" spans="1:32" ht="16.5">
      <c r="A8" s="96" t="s">
        <v>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O8" t="s">
        <v>124</v>
      </c>
      <c r="P8">
        <v>1</v>
      </c>
      <c r="Q8">
        <v>0</v>
      </c>
      <c r="R8">
        <v>1</v>
      </c>
      <c r="S8">
        <v>2</v>
      </c>
      <c r="T8">
        <v>6</v>
      </c>
      <c r="U8">
        <v>7</v>
      </c>
      <c r="V8">
        <v>17</v>
      </c>
      <c r="W8" t="s">
        <v>124</v>
      </c>
      <c r="X8">
        <v>1</v>
      </c>
      <c r="Y8">
        <v>0</v>
      </c>
      <c r="Z8">
        <v>1</v>
      </c>
      <c r="AA8">
        <v>2</v>
      </c>
      <c r="AB8">
        <v>6</v>
      </c>
      <c r="AC8">
        <v>4.2</v>
      </c>
      <c r="AD8">
        <v>1.32</v>
      </c>
      <c r="AE8">
        <v>5</v>
      </c>
      <c r="AF8">
        <v>5</v>
      </c>
    </row>
    <row r="9" spans="1:32" ht="16.5">
      <c r="A9" s="96" t="s">
        <v>226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O9" t="s">
        <v>125</v>
      </c>
      <c r="P9">
        <v>1</v>
      </c>
      <c r="Q9">
        <v>1</v>
      </c>
      <c r="R9">
        <v>2</v>
      </c>
      <c r="S9">
        <v>4</v>
      </c>
      <c r="T9">
        <v>6</v>
      </c>
      <c r="U9">
        <v>3</v>
      </c>
      <c r="V9">
        <v>17</v>
      </c>
      <c r="W9" t="s">
        <v>125</v>
      </c>
      <c r="X9">
        <v>1</v>
      </c>
      <c r="Y9">
        <v>1</v>
      </c>
      <c r="Z9">
        <v>2</v>
      </c>
      <c r="AA9">
        <v>4</v>
      </c>
      <c r="AB9">
        <v>6</v>
      </c>
      <c r="AC9">
        <v>3.93</v>
      </c>
      <c r="AD9">
        <v>1.27</v>
      </c>
      <c r="AE9">
        <v>4</v>
      </c>
      <c r="AF9">
        <v>5</v>
      </c>
    </row>
    <row r="10" spans="1:32" ht="16.5">
      <c r="A10" s="99" t="s">
        <v>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O10" t="s">
        <v>126</v>
      </c>
      <c r="P10">
        <v>1</v>
      </c>
      <c r="Q10">
        <v>0</v>
      </c>
      <c r="R10">
        <v>2</v>
      </c>
      <c r="S10">
        <v>7</v>
      </c>
      <c r="T10">
        <v>7</v>
      </c>
      <c r="U10">
        <v>0</v>
      </c>
      <c r="V10">
        <v>17</v>
      </c>
      <c r="W10" t="s">
        <v>126</v>
      </c>
      <c r="X10">
        <v>1</v>
      </c>
      <c r="Y10">
        <v>0</v>
      </c>
      <c r="Z10">
        <v>2</v>
      </c>
      <c r="AA10">
        <v>7</v>
      </c>
      <c r="AB10">
        <v>7</v>
      </c>
      <c r="AC10">
        <v>4.12</v>
      </c>
      <c r="AD10">
        <v>1.05</v>
      </c>
      <c r="AE10">
        <v>4</v>
      </c>
      <c r="AF10">
        <v>4</v>
      </c>
    </row>
    <row r="11" spans="1:32" ht="16.5">
      <c r="A11" s="99" t="s">
        <v>227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O11" t="s">
        <v>127</v>
      </c>
      <c r="P11">
        <v>2</v>
      </c>
      <c r="Q11">
        <v>1</v>
      </c>
      <c r="R11">
        <v>0</v>
      </c>
      <c r="S11">
        <v>8</v>
      </c>
      <c r="T11">
        <v>4</v>
      </c>
      <c r="U11">
        <v>2</v>
      </c>
      <c r="V11">
        <v>17</v>
      </c>
      <c r="W11" t="s">
        <v>127</v>
      </c>
      <c r="X11">
        <v>2</v>
      </c>
      <c r="Y11">
        <v>1</v>
      </c>
      <c r="Z11">
        <v>0</v>
      </c>
      <c r="AA11">
        <v>8</v>
      </c>
      <c r="AB11">
        <v>4</v>
      </c>
      <c r="AC11">
        <v>3.73</v>
      </c>
      <c r="AD11">
        <v>1.33</v>
      </c>
      <c r="AE11">
        <v>4</v>
      </c>
      <c r="AF11">
        <v>4</v>
      </c>
    </row>
    <row r="12" spans="1:32" ht="16.5">
      <c r="A12" s="88" t="s">
        <v>228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O12" t="s">
        <v>128</v>
      </c>
      <c r="P12">
        <v>1</v>
      </c>
      <c r="Q12">
        <v>1</v>
      </c>
      <c r="R12">
        <v>2</v>
      </c>
      <c r="S12">
        <v>7</v>
      </c>
      <c r="T12">
        <v>6</v>
      </c>
      <c r="U12">
        <v>0</v>
      </c>
      <c r="V12">
        <v>17</v>
      </c>
      <c r="W12" t="s">
        <v>128</v>
      </c>
      <c r="X12">
        <v>1</v>
      </c>
      <c r="Y12">
        <v>1</v>
      </c>
      <c r="Z12">
        <v>2</v>
      </c>
      <c r="AA12">
        <v>7</v>
      </c>
      <c r="AB12">
        <v>6</v>
      </c>
      <c r="AC12">
        <v>3.94</v>
      </c>
      <c r="AD12">
        <v>1.1399999999999999</v>
      </c>
      <c r="AE12">
        <v>4</v>
      </c>
      <c r="AF12">
        <v>4</v>
      </c>
    </row>
    <row r="13" spans="1:32">
      <c r="O13" t="s">
        <v>129</v>
      </c>
      <c r="P13">
        <v>2</v>
      </c>
      <c r="Q13">
        <v>1</v>
      </c>
      <c r="R13">
        <v>1</v>
      </c>
      <c r="S13">
        <v>3</v>
      </c>
      <c r="T13">
        <v>10</v>
      </c>
      <c r="U13">
        <v>0</v>
      </c>
      <c r="V13">
        <v>17</v>
      </c>
      <c r="W13" t="s">
        <v>129</v>
      </c>
      <c r="X13">
        <v>2</v>
      </c>
      <c r="Y13">
        <v>1</v>
      </c>
      <c r="Z13">
        <v>1</v>
      </c>
      <c r="AA13">
        <v>3</v>
      </c>
      <c r="AB13">
        <v>10</v>
      </c>
      <c r="AC13">
        <v>4.0599999999999996</v>
      </c>
      <c r="AD13">
        <v>1.43</v>
      </c>
      <c r="AE13">
        <v>5</v>
      </c>
      <c r="AF13">
        <v>5</v>
      </c>
    </row>
    <row r="14" spans="1:32" ht="16.5">
      <c r="A14" s="23"/>
      <c r="B14" s="23"/>
      <c r="C14" s="23"/>
      <c r="D14" s="23"/>
      <c r="E14" s="23"/>
      <c r="F14" s="23"/>
      <c r="G14" s="23"/>
      <c r="H14" s="23"/>
      <c r="I14" s="23"/>
      <c r="J14" s="23"/>
      <c r="O14" t="s">
        <v>130</v>
      </c>
      <c r="P14">
        <v>0</v>
      </c>
      <c r="Q14">
        <v>2</v>
      </c>
      <c r="R14">
        <v>0</v>
      </c>
      <c r="S14">
        <v>7</v>
      </c>
      <c r="T14">
        <v>7</v>
      </c>
      <c r="U14">
        <v>1</v>
      </c>
      <c r="V14">
        <v>17</v>
      </c>
      <c r="W14" t="s">
        <v>130</v>
      </c>
      <c r="X14">
        <v>0</v>
      </c>
      <c r="Y14">
        <v>2</v>
      </c>
      <c r="Z14">
        <v>0</v>
      </c>
      <c r="AA14">
        <v>7</v>
      </c>
      <c r="AB14">
        <v>7</v>
      </c>
      <c r="AC14">
        <v>4.1900000000000004</v>
      </c>
      <c r="AD14">
        <v>0.98</v>
      </c>
      <c r="AE14">
        <v>4</v>
      </c>
      <c r="AF14">
        <v>4</v>
      </c>
    </row>
    <row r="15" spans="1:32" ht="16.5">
      <c r="A15" s="23"/>
      <c r="B15" s="23"/>
      <c r="C15" s="23"/>
      <c r="D15" s="23"/>
      <c r="E15" s="23"/>
      <c r="F15" s="23"/>
      <c r="G15" s="23"/>
      <c r="H15" s="23"/>
      <c r="I15" s="23"/>
      <c r="J15" s="23"/>
      <c r="O15" t="s">
        <v>131</v>
      </c>
      <c r="P15">
        <v>1</v>
      </c>
      <c r="Q15">
        <v>1</v>
      </c>
      <c r="R15">
        <v>2</v>
      </c>
      <c r="S15">
        <v>8</v>
      </c>
      <c r="T15">
        <v>5</v>
      </c>
      <c r="U15">
        <v>0</v>
      </c>
      <c r="V15">
        <v>17</v>
      </c>
      <c r="W15" t="s">
        <v>131</v>
      </c>
      <c r="X15">
        <v>1</v>
      </c>
      <c r="Y15">
        <v>1</v>
      </c>
      <c r="Z15">
        <v>2</v>
      </c>
      <c r="AA15">
        <v>8</v>
      </c>
      <c r="AB15">
        <v>5</v>
      </c>
      <c r="AC15">
        <v>3.88</v>
      </c>
      <c r="AD15">
        <v>1.1100000000000001</v>
      </c>
      <c r="AE15">
        <v>4</v>
      </c>
      <c r="AF15">
        <v>4</v>
      </c>
    </row>
    <row r="16" spans="1:32">
      <c r="O16" t="s">
        <v>132</v>
      </c>
      <c r="P16">
        <v>3</v>
      </c>
      <c r="Q16">
        <v>0</v>
      </c>
      <c r="R16">
        <v>0</v>
      </c>
      <c r="S16">
        <v>7</v>
      </c>
      <c r="T16">
        <v>5</v>
      </c>
      <c r="U16">
        <v>2</v>
      </c>
      <c r="V16">
        <v>17</v>
      </c>
      <c r="W16" t="s">
        <v>132</v>
      </c>
      <c r="X16">
        <v>3</v>
      </c>
      <c r="Y16">
        <v>0</v>
      </c>
      <c r="Z16">
        <v>0</v>
      </c>
      <c r="AA16">
        <v>7</v>
      </c>
      <c r="AB16">
        <v>5</v>
      </c>
      <c r="AC16">
        <v>3.73</v>
      </c>
      <c r="AD16">
        <v>1.49</v>
      </c>
      <c r="AE16">
        <v>4</v>
      </c>
      <c r="AF16">
        <v>4</v>
      </c>
    </row>
    <row r="17" spans="15:32">
      <c r="O17" t="s">
        <v>133</v>
      </c>
      <c r="P17">
        <v>2</v>
      </c>
      <c r="Q17">
        <v>0</v>
      </c>
      <c r="R17">
        <v>4</v>
      </c>
      <c r="S17">
        <v>6</v>
      </c>
      <c r="T17">
        <v>4</v>
      </c>
      <c r="U17">
        <v>1</v>
      </c>
      <c r="V17">
        <v>17</v>
      </c>
      <c r="W17" t="s">
        <v>133</v>
      </c>
      <c r="X17">
        <v>2</v>
      </c>
      <c r="Y17">
        <v>0</v>
      </c>
      <c r="Z17">
        <v>4</v>
      </c>
      <c r="AA17">
        <v>6</v>
      </c>
      <c r="AB17">
        <v>4</v>
      </c>
      <c r="AC17">
        <v>3.63</v>
      </c>
      <c r="AD17">
        <v>1.26</v>
      </c>
      <c r="AE17">
        <v>4</v>
      </c>
      <c r="AF17">
        <v>4</v>
      </c>
    </row>
    <row r="18" spans="15:32">
      <c r="O18" t="s">
        <v>134</v>
      </c>
      <c r="P18">
        <v>3</v>
      </c>
      <c r="Q18">
        <v>1</v>
      </c>
      <c r="R18">
        <v>1</v>
      </c>
      <c r="S18">
        <v>7</v>
      </c>
      <c r="T18">
        <v>5</v>
      </c>
      <c r="U18">
        <v>0</v>
      </c>
      <c r="V18">
        <v>17</v>
      </c>
      <c r="W18" t="s">
        <v>134</v>
      </c>
      <c r="X18">
        <v>3</v>
      </c>
      <c r="Y18">
        <v>1</v>
      </c>
      <c r="Z18">
        <v>1</v>
      </c>
      <c r="AA18">
        <v>7</v>
      </c>
      <c r="AB18">
        <v>5</v>
      </c>
      <c r="AC18">
        <v>3.59</v>
      </c>
      <c r="AD18">
        <v>1.46</v>
      </c>
      <c r="AE18">
        <v>4</v>
      </c>
      <c r="AF18">
        <v>4</v>
      </c>
    </row>
    <row r="19" spans="15:32">
      <c r="O19" t="s">
        <v>135</v>
      </c>
      <c r="P19">
        <v>3</v>
      </c>
      <c r="Q19">
        <v>1</v>
      </c>
      <c r="R19">
        <v>1</v>
      </c>
      <c r="S19">
        <v>7</v>
      </c>
      <c r="T19">
        <v>5</v>
      </c>
      <c r="U19">
        <v>0</v>
      </c>
      <c r="V19">
        <v>17</v>
      </c>
      <c r="W19" t="s">
        <v>135</v>
      </c>
      <c r="X19">
        <v>3</v>
      </c>
      <c r="Y19">
        <v>1</v>
      </c>
      <c r="Z19">
        <v>1</v>
      </c>
      <c r="AA19">
        <v>7</v>
      </c>
      <c r="AB19">
        <v>5</v>
      </c>
      <c r="AC19">
        <v>3.59</v>
      </c>
      <c r="AD19">
        <v>1.46</v>
      </c>
      <c r="AE19">
        <v>4</v>
      </c>
      <c r="AF19">
        <v>4</v>
      </c>
    </row>
    <row r="20" spans="15:32">
      <c r="O20" t="s">
        <v>136</v>
      </c>
      <c r="P20">
        <v>1</v>
      </c>
      <c r="Q20">
        <v>1</v>
      </c>
      <c r="R20">
        <v>3</v>
      </c>
      <c r="S20">
        <v>7</v>
      </c>
      <c r="T20">
        <v>5</v>
      </c>
      <c r="U20">
        <v>0</v>
      </c>
      <c r="V20">
        <v>17</v>
      </c>
      <c r="W20" t="s">
        <v>136</v>
      </c>
      <c r="X20">
        <v>1</v>
      </c>
      <c r="Y20">
        <v>1</v>
      </c>
      <c r="Z20">
        <v>3</v>
      </c>
      <c r="AA20">
        <v>7</v>
      </c>
      <c r="AB20">
        <v>5</v>
      </c>
      <c r="AC20">
        <v>3.82</v>
      </c>
      <c r="AD20">
        <v>1.1299999999999999</v>
      </c>
      <c r="AE20">
        <v>4</v>
      </c>
      <c r="AF20">
        <v>4</v>
      </c>
    </row>
    <row r="21" spans="15:32">
      <c r="O21" t="s">
        <v>137</v>
      </c>
      <c r="P21">
        <v>0</v>
      </c>
      <c r="Q21">
        <v>0</v>
      </c>
      <c r="R21">
        <v>0</v>
      </c>
      <c r="S21">
        <v>1</v>
      </c>
      <c r="T21">
        <v>2</v>
      </c>
      <c r="U21">
        <v>0</v>
      </c>
      <c r="V21">
        <v>3</v>
      </c>
      <c r="W21" t="s">
        <v>137</v>
      </c>
      <c r="X21">
        <v>0</v>
      </c>
      <c r="Y21">
        <v>0</v>
      </c>
      <c r="Z21">
        <v>0</v>
      </c>
      <c r="AA21">
        <v>1</v>
      </c>
      <c r="AB21">
        <v>2</v>
      </c>
      <c r="AC21">
        <v>4.67</v>
      </c>
      <c r="AD21">
        <v>0.57999999999999996</v>
      </c>
      <c r="AE21">
        <v>5</v>
      </c>
      <c r="AF21">
        <v>5</v>
      </c>
    </row>
    <row r="22" spans="15:32">
      <c r="O22" t="s">
        <v>138</v>
      </c>
      <c r="P22">
        <v>0</v>
      </c>
      <c r="Q22">
        <v>0</v>
      </c>
      <c r="R22">
        <v>0</v>
      </c>
      <c r="S22">
        <v>1</v>
      </c>
      <c r="T22">
        <v>2</v>
      </c>
      <c r="U22">
        <v>0</v>
      </c>
      <c r="V22">
        <v>3</v>
      </c>
      <c r="W22" t="s">
        <v>138</v>
      </c>
      <c r="X22">
        <v>0</v>
      </c>
      <c r="Y22">
        <v>0</v>
      </c>
      <c r="Z22">
        <v>0</v>
      </c>
      <c r="AA22">
        <v>1</v>
      </c>
      <c r="AB22">
        <v>2</v>
      </c>
      <c r="AC22">
        <v>4.67</v>
      </c>
      <c r="AD22">
        <v>0.57999999999999996</v>
      </c>
      <c r="AE22">
        <v>5</v>
      </c>
      <c r="AF22">
        <v>5</v>
      </c>
    </row>
    <row r="23" spans="15:32">
      <c r="O23" t="s">
        <v>139</v>
      </c>
      <c r="P23">
        <v>0</v>
      </c>
      <c r="Q23">
        <v>0</v>
      </c>
      <c r="R23">
        <v>0</v>
      </c>
      <c r="S23">
        <v>1</v>
      </c>
      <c r="T23">
        <v>2</v>
      </c>
      <c r="U23">
        <v>0</v>
      </c>
      <c r="V23">
        <v>3</v>
      </c>
      <c r="W23" t="s">
        <v>139</v>
      </c>
      <c r="X23">
        <v>0</v>
      </c>
      <c r="Y23">
        <v>0</v>
      </c>
      <c r="Z23">
        <v>0</v>
      </c>
      <c r="AA23">
        <v>1</v>
      </c>
      <c r="AB23">
        <v>2</v>
      </c>
      <c r="AC23">
        <v>4.67</v>
      </c>
      <c r="AD23">
        <v>0.57999999999999996</v>
      </c>
      <c r="AE23">
        <v>5</v>
      </c>
      <c r="AF23">
        <v>5</v>
      </c>
    </row>
    <row r="24" spans="15:32">
      <c r="O24" t="s">
        <v>140</v>
      </c>
      <c r="P24">
        <v>0</v>
      </c>
      <c r="Q24">
        <v>0</v>
      </c>
      <c r="R24">
        <v>0</v>
      </c>
      <c r="S24">
        <v>1</v>
      </c>
      <c r="T24">
        <v>2</v>
      </c>
      <c r="U24">
        <v>0</v>
      </c>
      <c r="V24">
        <v>3</v>
      </c>
      <c r="W24" t="s">
        <v>140</v>
      </c>
      <c r="X24">
        <v>0</v>
      </c>
      <c r="Y24">
        <v>0</v>
      </c>
      <c r="Z24">
        <v>0</v>
      </c>
      <c r="AA24">
        <v>1</v>
      </c>
      <c r="AB24">
        <v>2</v>
      </c>
      <c r="AC24">
        <v>4.67</v>
      </c>
      <c r="AD24">
        <v>0.57999999999999996</v>
      </c>
      <c r="AE24">
        <v>5</v>
      </c>
      <c r="AF24">
        <v>5</v>
      </c>
    </row>
    <row r="25" spans="15:32">
      <c r="O25" t="s">
        <v>141</v>
      </c>
      <c r="P25">
        <v>0</v>
      </c>
      <c r="Q25">
        <v>0</v>
      </c>
      <c r="R25">
        <v>1</v>
      </c>
      <c r="S25">
        <v>1</v>
      </c>
      <c r="T25">
        <v>1</v>
      </c>
      <c r="U25">
        <v>0</v>
      </c>
      <c r="V25">
        <v>3</v>
      </c>
      <c r="W25" t="s">
        <v>141</v>
      </c>
      <c r="X25">
        <v>0</v>
      </c>
      <c r="Y25">
        <v>0</v>
      </c>
      <c r="Z25">
        <v>1</v>
      </c>
      <c r="AA25">
        <v>1</v>
      </c>
      <c r="AB25">
        <v>1</v>
      </c>
      <c r="AC25">
        <v>4</v>
      </c>
      <c r="AD25">
        <v>1</v>
      </c>
      <c r="AE25">
        <v>4</v>
      </c>
      <c r="AF25">
        <v>3</v>
      </c>
    </row>
    <row r="26" spans="15:32">
      <c r="O26" t="s">
        <v>142</v>
      </c>
      <c r="P26">
        <v>0</v>
      </c>
      <c r="Q26">
        <v>0</v>
      </c>
      <c r="R26">
        <v>0</v>
      </c>
      <c r="S26">
        <v>1</v>
      </c>
      <c r="T26">
        <v>1</v>
      </c>
      <c r="U26">
        <v>1</v>
      </c>
      <c r="V26">
        <v>3</v>
      </c>
      <c r="W26" t="s">
        <v>142</v>
      </c>
      <c r="X26">
        <v>0</v>
      </c>
      <c r="Y26">
        <v>0</v>
      </c>
      <c r="Z26">
        <v>0</v>
      </c>
      <c r="AA26">
        <v>1</v>
      </c>
      <c r="AB26">
        <v>1</v>
      </c>
      <c r="AC26">
        <v>4.5</v>
      </c>
      <c r="AD26">
        <v>0.71</v>
      </c>
      <c r="AE26">
        <v>5</v>
      </c>
      <c r="AF26">
        <v>4</v>
      </c>
    </row>
    <row r="27" spans="15:32">
      <c r="O27" t="s">
        <v>143</v>
      </c>
      <c r="P27">
        <v>0</v>
      </c>
      <c r="Q27">
        <v>0</v>
      </c>
      <c r="R27">
        <v>0</v>
      </c>
      <c r="S27">
        <v>1</v>
      </c>
      <c r="T27">
        <v>2</v>
      </c>
      <c r="U27">
        <v>0</v>
      </c>
      <c r="V27">
        <v>3</v>
      </c>
      <c r="W27" t="s">
        <v>143</v>
      </c>
      <c r="X27">
        <v>0</v>
      </c>
      <c r="Y27">
        <v>0</v>
      </c>
      <c r="Z27">
        <v>0</v>
      </c>
      <c r="AA27">
        <v>1</v>
      </c>
      <c r="AB27">
        <v>2</v>
      </c>
      <c r="AC27">
        <v>4.67</v>
      </c>
      <c r="AD27">
        <v>0.57999999999999996</v>
      </c>
      <c r="AE27">
        <v>5</v>
      </c>
      <c r="AF27">
        <v>5</v>
      </c>
    </row>
    <row r="28" spans="15:32">
      <c r="O28" t="s">
        <v>144</v>
      </c>
      <c r="P28">
        <v>0</v>
      </c>
      <c r="Q28">
        <v>0</v>
      </c>
      <c r="R28">
        <v>0</v>
      </c>
      <c r="S28">
        <v>2</v>
      </c>
      <c r="T28">
        <v>1</v>
      </c>
      <c r="U28">
        <v>0</v>
      </c>
      <c r="V28">
        <v>3</v>
      </c>
      <c r="W28" t="s">
        <v>144</v>
      </c>
      <c r="X28">
        <v>0</v>
      </c>
      <c r="Y28">
        <v>0</v>
      </c>
      <c r="Z28">
        <v>0</v>
      </c>
      <c r="AA28">
        <v>2</v>
      </c>
      <c r="AB28">
        <v>1</v>
      </c>
      <c r="AC28">
        <v>4.33</v>
      </c>
      <c r="AD28">
        <v>0.57999999999999996</v>
      </c>
      <c r="AE28">
        <v>4</v>
      </c>
      <c r="AF28">
        <v>4</v>
      </c>
    </row>
    <row r="29" spans="15:32">
      <c r="O29" t="s">
        <v>145</v>
      </c>
      <c r="P29">
        <v>0</v>
      </c>
      <c r="Q29">
        <v>0</v>
      </c>
      <c r="R29">
        <v>1</v>
      </c>
      <c r="S29">
        <v>1</v>
      </c>
      <c r="T29">
        <v>1</v>
      </c>
      <c r="U29">
        <v>0</v>
      </c>
      <c r="V29">
        <v>3</v>
      </c>
      <c r="W29" t="s">
        <v>145</v>
      </c>
      <c r="X29">
        <v>0</v>
      </c>
      <c r="Y29">
        <v>0</v>
      </c>
      <c r="Z29">
        <v>1</v>
      </c>
      <c r="AA29">
        <v>1</v>
      </c>
      <c r="AB29">
        <v>1</v>
      </c>
      <c r="AC29">
        <v>4</v>
      </c>
      <c r="AD29">
        <v>1</v>
      </c>
      <c r="AE29">
        <v>4</v>
      </c>
      <c r="AF29">
        <v>3</v>
      </c>
    </row>
    <row r="30" spans="15:32">
      <c r="O30" t="s">
        <v>146</v>
      </c>
      <c r="P30">
        <v>0</v>
      </c>
      <c r="Q30">
        <v>0</v>
      </c>
      <c r="R30">
        <v>0</v>
      </c>
      <c r="S30">
        <v>2</v>
      </c>
      <c r="T30">
        <v>1</v>
      </c>
      <c r="U30">
        <v>0</v>
      </c>
      <c r="V30">
        <v>3</v>
      </c>
      <c r="W30" t="s">
        <v>146</v>
      </c>
      <c r="X30">
        <v>0</v>
      </c>
      <c r="Y30">
        <v>0</v>
      </c>
      <c r="Z30">
        <v>0</v>
      </c>
      <c r="AA30">
        <v>2</v>
      </c>
      <c r="AB30">
        <v>1</v>
      </c>
      <c r="AC30">
        <v>4.33</v>
      </c>
      <c r="AD30">
        <v>0.57999999999999996</v>
      </c>
      <c r="AE30">
        <v>4</v>
      </c>
      <c r="AF30">
        <v>4</v>
      </c>
    </row>
    <row r="31" spans="15:32">
      <c r="O31" t="s">
        <v>147</v>
      </c>
      <c r="P31">
        <v>0</v>
      </c>
      <c r="Q31">
        <v>0</v>
      </c>
      <c r="R31">
        <v>0</v>
      </c>
      <c r="S31">
        <v>1</v>
      </c>
      <c r="T31">
        <v>2</v>
      </c>
      <c r="U31">
        <v>0</v>
      </c>
      <c r="V31">
        <v>3</v>
      </c>
      <c r="W31" t="s">
        <v>147</v>
      </c>
      <c r="X31">
        <v>0</v>
      </c>
      <c r="Y31">
        <v>0</v>
      </c>
      <c r="Z31">
        <v>0</v>
      </c>
      <c r="AA31">
        <v>1</v>
      </c>
      <c r="AB31">
        <v>2</v>
      </c>
      <c r="AC31">
        <v>4.67</v>
      </c>
      <c r="AD31">
        <v>0.57999999999999996</v>
      </c>
      <c r="AE31">
        <v>5</v>
      </c>
      <c r="AF31">
        <v>5</v>
      </c>
    </row>
    <row r="32" spans="15:32">
      <c r="O32" t="s">
        <v>148</v>
      </c>
      <c r="P32">
        <v>0</v>
      </c>
      <c r="Q32">
        <v>2</v>
      </c>
      <c r="R32">
        <v>1</v>
      </c>
      <c r="S32">
        <v>0</v>
      </c>
      <c r="T32">
        <v>0</v>
      </c>
      <c r="U32">
        <v>0</v>
      </c>
      <c r="V32">
        <v>3</v>
      </c>
      <c r="W32" t="s">
        <v>148</v>
      </c>
      <c r="X32">
        <v>0</v>
      </c>
      <c r="Y32">
        <v>2</v>
      </c>
      <c r="Z32">
        <v>1</v>
      </c>
      <c r="AA32">
        <v>0</v>
      </c>
      <c r="AB32">
        <v>0</v>
      </c>
      <c r="AC32">
        <v>2.33</v>
      </c>
      <c r="AD32">
        <v>0.57999999999999996</v>
      </c>
      <c r="AE32">
        <v>2</v>
      </c>
      <c r="AF32">
        <v>2</v>
      </c>
    </row>
    <row r="33" spans="1:32">
      <c r="A33" s="24" t="s">
        <v>5</v>
      </c>
      <c r="O33" t="s">
        <v>149</v>
      </c>
      <c r="P33">
        <v>0</v>
      </c>
      <c r="Q33">
        <v>0</v>
      </c>
      <c r="R33">
        <v>0</v>
      </c>
      <c r="S33">
        <v>1</v>
      </c>
      <c r="T33">
        <v>2</v>
      </c>
      <c r="U33">
        <v>0</v>
      </c>
      <c r="V33">
        <v>3</v>
      </c>
      <c r="W33" t="s">
        <v>149</v>
      </c>
      <c r="X33">
        <v>0</v>
      </c>
      <c r="Y33">
        <v>0</v>
      </c>
      <c r="Z33">
        <v>0</v>
      </c>
      <c r="AA33">
        <v>1</v>
      </c>
      <c r="AB33">
        <v>2</v>
      </c>
      <c r="AC33">
        <v>4.67</v>
      </c>
      <c r="AD33">
        <v>0.57999999999999996</v>
      </c>
      <c r="AE33">
        <v>5</v>
      </c>
      <c r="AF33">
        <v>5</v>
      </c>
    </row>
    <row r="34" spans="1:32">
      <c r="O34" t="s">
        <v>85</v>
      </c>
      <c r="P34">
        <v>0</v>
      </c>
      <c r="Q34">
        <v>0</v>
      </c>
      <c r="R34">
        <v>0</v>
      </c>
      <c r="S34">
        <v>2</v>
      </c>
      <c r="T34">
        <v>1</v>
      </c>
      <c r="U34">
        <v>0</v>
      </c>
      <c r="V34">
        <v>3</v>
      </c>
      <c r="W34" t="s">
        <v>85</v>
      </c>
      <c r="X34">
        <v>0</v>
      </c>
      <c r="Y34">
        <v>0</v>
      </c>
      <c r="Z34">
        <v>0</v>
      </c>
      <c r="AA34">
        <v>2</v>
      </c>
      <c r="AB34">
        <v>1</v>
      </c>
      <c r="AC34">
        <v>4.33</v>
      </c>
      <c r="AD34">
        <v>0.57999999999999996</v>
      </c>
      <c r="AE34">
        <v>4</v>
      </c>
      <c r="AF34">
        <v>4</v>
      </c>
    </row>
    <row r="35" spans="1:32" ht="30" customHeight="1" thickBot="1">
      <c r="B35" s="82" t="s">
        <v>47</v>
      </c>
      <c r="C35" s="82"/>
      <c r="D35" s="82"/>
      <c r="E35" s="82"/>
      <c r="F35" s="82"/>
      <c r="G35" s="82"/>
      <c r="H35" s="82"/>
      <c r="I35" s="83" t="s">
        <v>49</v>
      </c>
      <c r="J35" s="83"/>
      <c r="K35" s="83" t="s">
        <v>52</v>
      </c>
      <c r="L35" s="83"/>
      <c r="M35" s="83"/>
      <c r="N35" s="83"/>
      <c r="O35" t="s">
        <v>150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150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157</v>
      </c>
      <c r="AD35" t="s">
        <v>157</v>
      </c>
      <c r="AE35" t="s">
        <v>157</v>
      </c>
      <c r="AF35" t="s">
        <v>157</v>
      </c>
    </row>
    <row r="36" spans="1:32" ht="25.5">
      <c r="A36" s="25"/>
      <c r="B36" s="26">
        <v>1</v>
      </c>
      <c r="C36" s="26">
        <v>2</v>
      </c>
      <c r="D36" s="26">
        <v>3</v>
      </c>
      <c r="E36" s="26">
        <v>4</v>
      </c>
      <c r="F36" s="26">
        <v>5</v>
      </c>
      <c r="G36" s="26" t="s">
        <v>6</v>
      </c>
      <c r="H36" s="26" t="s">
        <v>48</v>
      </c>
      <c r="I36" s="26" t="s">
        <v>50</v>
      </c>
      <c r="J36" s="26" t="s">
        <v>7</v>
      </c>
      <c r="K36" s="26" t="s">
        <v>8</v>
      </c>
      <c r="L36" s="26" t="s">
        <v>9</v>
      </c>
      <c r="M36" s="26" t="s">
        <v>10</v>
      </c>
      <c r="N36" s="26" t="s">
        <v>11</v>
      </c>
      <c r="O36" t="s">
        <v>151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151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157</v>
      </c>
      <c r="AD36" t="s">
        <v>157</v>
      </c>
      <c r="AE36" t="s">
        <v>157</v>
      </c>
      <c r="AF36" t="s">
        <v>157</v>
      </c>
    </row>
    <row r="37" spans="1:32" ht="34.5" customHeight="1" thickBot="1">
      <c r="A37" s="27" t="s">
        <v>53</v>
      </c>
      <c r="B37" s="28">
        <f>+P3</f>
        <v>0</v>
      </c>
      <c r="C37" s="28">
        <f t="shared" ref="C37:G52" si="0">+Q3</f>
        <v>1</v>
      </c>
      <c r="D37" s="28">
        <f t="shared" si="0"/>
        <v>2</v>
      </c>
      <c r="E37" s="28">
        <f t="shared" si="0"/>
        <v>7</v>
      </c>
      <c r="F37" s="28">
        <f t="shared" si="0"/>
        <v>7</v>
      </c>
      <c r="G37" s="28">
        <f t="shared" si="0"/>
        <v>0</v>
      </c>
      <c r="H37" s="29">
        <f>SUM(B37:G37)</f>
        <v>17</v>
      </c>
      <c r="I37" s="30">
        <f>(B37+C37)/(B37+C37+D37+E37+F37)</f>
        <v>5.8823529411764705E-2</v>
      </c>
      <c r="J37" s="30">
        <f>(D37+E37+F37)/(B37+C37+D37+E37+F37)</f>
        <v>0.94117647058823528</v>
      </c>
      <c r="K37" s="31">
        <f>+AC3</f>
        <v>4.18</v>
      </c>
      <c r="L37" s="31">
        <f t="shared" ref="L37:N52" si="1">+AD3</f>
        <v>0.88</v>
      </c>
      <c r="M37" s="67">
        <f t="shared" si="1"/>
        <v>4</v>
      </c>
      <c r="N37" s="67">
        <f t="shared" si="1"/>
        <v>4</v>
      </c>
      <c r="O37" t="s">
        <v>152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152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157</v>
      </c>
      <c r="AD37" t="s">
        <v>157</v>
      </c>
      <c r="AE37" t="s">
        <v>157</v>
      </c>
      <c r="AF37" t="s">
        <v>157</v>
      </c>
    </row>
    <row r="38" spans="1:32" ht="26.25" thickBot="1">
      <c r="A38" s="27" t="s">
        <v>54</v>
      </c>
      <c r="B38" s="28">
        <f t="shared" ref="B38:B54" si="2">+P4</f>
        <v>0</v>
      </c>
      <c r="C38" s="28">
        <f t="shared" si="0"/>
        <v>1</v>
      </c>
      <c r="D38" s="28">
        <f t="shared" si="0"/>
        <v>3</v>
      </c>
      <c r="E38" s="28">
        <f t="shared" si="0"/>
        <v>6</v>
      </c>
      <c r="F38" s="28">
        <f t="shared" si="0"/>
        <v>7</v>
      </c>
      <c r="G38" s="28">
        <f t="shared" si="0"/>
        <v>0</v>
      </c>
      <c r="H38" s="29">
        <f t="shared" ref="H38:H54" si="3">SUM(B38:G38)</f>
        <v>17</v>
      </c>
      <c r="I38" s="30">
        <f t="shared" ref="I38:I54" si="4">(B38+C38)/(B38+C38+D38+E38+F38)</f>
        <v>5.8823529411764705E-2</v>
      </c>
      <c r="J38" s="30">
        <f t="shared" ref="J38:J54" si="5">(D38+E38+F38)/(B38+C38+D38+E38+F38)</f>
        <v>0.94117647058823528</v>
      </c>
      <c r="K38" s="31">
        <f t="shared" ref="K38:K54" si="6">+AC4</f>
        <v>4.12</v>
      </c>
      <c r="L38" s="31">
        <f t="shared" si="1"/>
        <v>0.93</v>
      </c>
      <c r="M38" s="67">
        <f t="shared" si="1"/>
        <v>4</v>
      </c>
      <c r="N38" s="67">
        <f t="shared" si="1"/>
        <v>5</v>
      </c>
      <c r="O38" t="s">
        <v>153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153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157</v>
      </c>
      <c r="AD38" t="s">
        <v>157</v>
      </c>
      <c r="AE38" t="s">
        <v>157</v>
      </c>
      <c r="AF38" t="s">
        <v>157</v>
      </c>
    </row>
    <row r="39" spans="1:32" ht="15.75" thickBot="1">
      <c r="A39" s="27" t="s">
        <v>55</v>
      </c>
      <c r="B39" s="28">
        <f t="shared" si="2"/>
        <v>1</v>
      </c>
      <c r="C39" s="28">
        <f t="shared" si="0"/>
        <v>1</v>
      </c>
      <c r="D39" s="28">
        <f t="shared" si="0"/>
        <v>3</v>
      </c>
      <c r="E39" s="28">
        <f t="shared" si="0"/>
        <v>6</v>
      </c>
      <c r="F39" s="28">
        <f t="shared" si="0"/>
        <v>6</v>
      </c>
      <c r="G39" s="28">
        <f t="shared" si="0"/>
        <v>0</v>
      </c>
      <c r="H39" s="29">
        <f t="shared" si="3"/>
        <v>17</v>
      </c>
      <c r="I39" s="30">
        <f t="shared" si="4"/>
        <v>0.11764705882352941</v>
      </c>
      <c r="J39" s="30">
        <f t="shared" si="5"/>
        <v>0.88235294117647056</v>
      </c>
      <c r="K39" s="31">
        <f t="shared" si="6"/>
        <v>3.88</v>
      </c>
      <c r="L39" s="31">
        <f t="shared" si="1"/>
        <v>1.17</v>
      </c>
      <c r="M39" s="67">
        <f t="shared" si="1"/>
        <v>4</v>
      </c>
      <c r="N39" s="67">
        <f t="shared" si="1"/>
        <v>4</v>
      </c>
      <c r="O39" t="s">
        <v>154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154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157</v>
      </c>
      <c r="AD39" t="s">
        <v>157</v>
      </c>
      <c r="AE39" t="s">
        <v>157</v>
      </c>
      <c r="AF39" t="s">
        <v>157</v>
      </c>
    </row>
    <row r="40" spans="1:32" ht="15.75" thickBot="1">
      <c r="A40" s="27" t="s">
        <v>56</v>
      </c>
      <c r="B40" s="28">
        <f t="shared" si="2"/>
        <v>2</v>
      </c>
      <c r="C40" s="28">
        <f t="shared" si="0"/>
        <v>1</v>
      </c>
      <c r="D40" s="28">
        <f t="shared" si="0"/>
        <v>1</v>
      </c>
      <c r="E40" s="28">
        <f t="shared" si="0"/>
        <v>7</v>
      </c>
      <c r="F40" s="28">
        <f t="shared" si="0"/>
        <v>6</v>
      </c>
      <c r="G40" s="28">
        <f t="shared" si="0"/>
        <v>0</v>
      </c>
      <c r="H40" s="29">
        <f t="shared" si="3"/>
        <v>17</v>
      </c>
      <c r="I40" s="30">
        <f t="shared" si="4"/>
        <v>0.17647058823529413</v>
      </c>
      <c r="J40" s="30">
        <f t="shared" si="5"/>
        <v>0.82352941176470584</v>
      </c>
      <c r="K40" s="31">
        <f t="shared" si="6"/>
        <v>3.82</v>
      </c>
      <c r="L40" s="31">
        <f t="shared" si="1"/>
        <v>1.33</v>
      </c>
      <c r="M40" s="67">
        <f t="shared" si="1"/>
        <v>4</v>
      </c>
      <c r="N40" s="67">
        <f t="shared" si="1"/>
        <v>4</v>
      </c>
      <c r="O40" t="s">
        <v>155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155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157</v>
      </c>
      <c r="AD40" t="s">
        <v>157</v>
      </c>
      <c r="AE40" t="s">
        <v>157</v>
      </c>
      <c r="AF40" t="s">
        <v>157</v>
      </c>
    </row>
    <row r="41" spans="1:32" ht="15.75" thickBot="1">
      <c r="A41" s="27" t="s">
        <v>57</v>
      </c>
      <c r="B41" s="28">
        <f t="shared" si="2"/>
        <v>2</v>
      </c>
      <c r="C41" s="28">
        <f t="shared" si="0"/>
        <v>2</v>
      </c>
      <c r="D41" s="28">
        <f t="shared" si="0"/>
        <v>4</v>
      </c>
      <c r="E41" s="28">
        <f t="shared" si="0"/>
        <v>5</v>
      </c>
      <c r="F41" s="28">
        <f t="shared" si="0"/>
        <v>4</v>
      </c>
      <c r="G41" s="28">
        <f t="shared" si="0"/>
        <v>0</v>
      </c>
      <c r="H41" s="29">
        <f t="shared" si="3"/>
        <v>17</v>
      </c>
      <c r="I41" s="30">
        <f t="shared" si="4"/>
        <v>0.23529411764705882</v>
      </c>
      <c r="J41" s="30">
        <f t="shared" si="5"/>
        <v>0.76470588235294112</v>
      </c>
      <c r="K41" s="31">
        <f t="shared" si="6"/>
        <v>3.41</v>
      </c>
      <c r="L41" s="31">
        <f t="shared" si="1"/>
        <v>1.33</v>
      </c>
      <c r="M41" s="67">
        <f t="shared" si="1"/>
        <v>4</v>
      </c>
      <c r="N41" s="67">
        <f t="shared" si="1"/>
        <v>4</v>
      </c>
      <c r="O41" t="s">
        <v>156</v>
      </c>
      <c r="W41" t="s">
        <v>156</v>
      </c>
    </row>
    <row r="42" spans="1:32" ht="15.75" thickBot="1">
      <c r="A42" s="27" t="s">
        <v>58</v>
      </c>
      <c r="B42" s="28">
        <f t="shared" si="2"/>
        <v>1</v>
      </c>
      <c r="C42" s="28">
        <f t="shared" si="0"/>
        <v>0</v>
      </c>
      <c r="D42" s="28">
        <f t="shared" si="0"/>
        <v>1</v>
      </c>
      <c r="E42" s="28">
        <f t="shared" si="0"/>
        <v>2</v>
      </c>
      <c r="F42" s="28">
        <f t="shared" si="0"/>
        <v>6</v>
      </c>
      <c r="G42" s="28">
        <f t="shared" si="0"/>
        <v>7</v>
      </c>
      <c r="H42" s="29">
        <f t="shared" si="3"/>
        <v>17</v>
      </c>
      <c r="I42" s="30">
        <f t="shared" si="4"/>
        <v>0.1</v>
      </c>
      <c r="J42" s="30">
        <f t="shared" si="5"/>
        <v>0.9</v>
      </c>
      <c r="K42" s="31">
        <f t="shared" si="6"/>
        <v>4.2</v>
      </c>
      <c r="L42" s="31">
        <f t="shared" si="1"/>
        <v>1.32</v>
      </c>
      <c r="M42" s="67">
        <f t="shared" si="1"/>
        <v>5</v>
      </c>
      <c r="N42" s="67">
        <f t="shared" si="1"/>
        <v>5</v>
      </c>
      <c r="W42" t="s">
        <v>158</v>
      </c>
    </row>
    <row r="43" spans="1:32" ht="15.75" thickBot="1">
      <c r="A43" s="27" t="s">
        <v>59</v>
      </c>
      <c r="B43" s="28">
        <f t="shared" si="2"/>
        <v>1</v>
      </c>
      <c r="C43" s="28">
        <f t="shared" si="0"/>
        <v>1</v>
      </c>
      <c r="D43" s="28">
        <f t="shared" si="0"/>
        <v>2</v>
      </c>
      <c r="E43" s="28">
        <f t="shared" si="0"/>
        <v>4</v>
      </c>
      <c r="F43" s="28">
        <f t="shared" si="0"/>
        <v>6</v>
      </c>
      <c r="G43" s="28">
        <f t="shared" si="0"/>
        <v>3</v>
      </c>
      <c r="H43" s="29">
        <f t="shared" si="3"/>
        <v>17</v>
      </c>
      <c r="I43" s="30">
        <f t="shared" si="4"/>
        <v>0.14285714285714285</v>
      </c>
      <c r="J43" s="30">
        <f t="shared" si="5"/>
        <v>0.8571428571428571</v>
      </c>
      <c r="K43" s="31">
        <f t="shared" si="6"/>
        <v>3.93</v>
      </c>
      <c r="L43" s="31">
        <f t="shared" si="1"/>
        <v>1.27</v>
      </c>
      <c r="M43" s="67">
        <f t="shared" si="1"/>
        <v>4</v>
      </c>
      <c r="N43" s="67">
        <f t="shared" si="1"/>
        <v>5</v>
      </c>
    </row>
    <row r="44" spans="1:32" ht="26.25" thickBot="1">
      <c r="A44" s="27" t="s">
        <v>60</v>
      </c>
      <c r="B44" s="28">
        <f t="shared" si="2"/>
        <v>1</v>
      </c>
      <c r="C44" s="28">
        <f t="shared" si="0"/>
        <v>0</v>
      </c>
      <c r="D44" s="28">
        <f t="shared" si="0"/>
        <v>2</v>
      </c>
      <c r="E44" s="28">
        <f t="shared" si="0"/>
        <v>7</v>
      </c>
      <c r="F44" s="28">
        <f t="shared" si="0"/>
        <v>7</v>
      </c>
      <c r="G44" s="28">
        <f t="shared" si="0"/>
        <v>0</v>
      </c>
      <c r="H44" s="29">
        <f t="shared" si="3"/>
        <v>17</v>
      </c>
      <c r="I44" s="30">
        <f t="shared" si="4"/>
        <v>5.8823529411764705E-2</v>
      </c>
      <c r="J44" s="30">
        <f t="shared" si="5"/>
        <v>0.94117647058823528</v>
      </c>
      <c r="K44" s="31">
        <f t="shared" si="6"/>
        <v>4.12</v>
      </c>
      <c r="L44" s="31">
        <f t="shared" si="1"/>
        <v>1.05</v>
      </c>
      <c r="M44" s="67">
        <f t="shared" si="1"/>
        <v>4</v>
      </c>
      <c r="N44" s="67">
        <f t="shared" si="1"/>
        <v>4</v>
      </c>
    </row>
    <row r="45" spans="1:32" ht="15.75" thickBot="1">
      <c r="A45" s="27" t="s">
        <v>61</v>
      </c>
      <c r="B45" s="28">
        <f t="shared" si="2"/>
        <v>2</v>
      </c>
      <c r="C45" s="28">
        <f t="shared" si="0"/>
        <v>1</v>
      </c>
      <c r="D45" s="28">
        <f t="shared" si="0"/>
        <v>0</v>
      </c>
      <c r="E45" s="28">
        <f t="shared" si="0"/>
        <v>8</v>
      </c>
      <c r="F45" s="28">
        <f t="shared" si="0"/>
        <v>4</v>
      </c>
      <c r="G45" s="28">
        <f t="shared" si="0"/>
        <v>2</v>
      </c>
      <c r="H45" s="29">
        <f t="shared" si="3"/>
        <v>17</v>
      </c>
      <c r="I45" s="30">
        <f t="shared" si="4"/>
        <v>0.2</v>
      </c>
      <c r="J45" s="30">
        <f t="shared" si="5"/>
        <v>0.8</v>
      </c>
      <c r="K45" s="31">
        <f t="shared" si="6"/>
        <v>3.73</v>
      </c>
      <c r="L45" s="31">
        <f t="shared" si="1"/>
        <v>1.33</v>
      </c>
      <c r="M45" s="67">
        <f t="shared" si="1"/>
        <v>4</v>
      </c>
      <c r="N45" s="67">
        <f t="shared" si="1"/>
        <v>4</v>
      </c>
    </row>
    <row r="46" spans="1:32" ht="15.75" thickBot="1">
      <c r="A46" s="27" t="s">
        <v>62</v>
      </c>
      <c r="B46" s="28">
        <f t="shared" si="2"/>
        <v>1</v>
      </c>
      <c r="C46" s="28">
        <f t="shared" si="0"/>
        <v>1</v>
      </c>
      <c r="D46" s="28">
        <f t="shared" si="0"/>
        <v>2</v>
      </c>
      <c r="E46" s="28">
        <f t="shared" si="0"/>
        <v>7</v>
      </c>
      <c r="F46" s="28">
        <f t="shared" si="0"/>
        <v>6</v>
      </c>
      <c r="G46" s="28">
        <f t="shared" si="0"/>
        <v>0</v>
      </c>
      <c r="H46" s="29">
        <f t="shared" si="3"/>
        <v>17</v>
      </c>
      <c r="I46" s="30">
        <f t="shared" si="4"/>
        <v>0.11764705882352941</v>
      </c>
      <c r="J46" s="30">
        <f t="shared" si="5"/>
        <v>0.88235294117647056</v>
      </c>
      <c r="K46" s="31">
        <f t="shared" si="6"/>
        <v>3.94</v>
      </c>
      <c r="L46" s="31">
        <f t="shared" si="1"/>
        <v>1.1399999999999999</v>
      </c>
      <c r="M46" s="67">
        <f t="shared" si="1"/>
        <v>4</v>
      </c>
      <c r="N46" s="67">
        <f t="shared" si="1"/>
        <v>4</v>
      </c>
    </row>
    <row r="47" spans="1:32" ht="15.75" thickBot="1">
      <c r="A47" s="27" t="s">
        <v>63</v>
      </c>
      <c r="B47" s="28">
        <f t="shared" si="2"/>
        <v>2</v>
      </c>
      <c r="C47" s="28">
        <f t="shared" si="0"/>
        <v>1</v>
      </c>
      <c r="D47" s="28">
        <f t="shared" si="0"/>
        <v>1</v>
      </c>
      <c r="E47" s="28">
        <f t="shared" si="0"/>
        <v>3</v>
      </c>
      <c r="F47" s="28">
        <f t="shared" si="0"/>
        <v>10</v>
      </c>
      <c r="G47" s="28">
        <f t="shared" si="0"/>
        <v>0</v>
      </c>
      <c r="H47" s="29">
        <f t="shared" si="3"/>
        <v>17</v>
      </c>
      <c r="I47" s="30">
        <f t="shared" si="4"/>
        <v>0.17647058823529413</v>
      </c>
      <c r="J47" s="30">
        <f t="shared" si="5"/>
        <v>0.82352941176470584</v>
      </c>
      <c r="K47" s="31">
        <f t="shared" si="6"/>
        <v>4.0599999999999996</v>
      </c>
      <c r="L47" s="31">
        <f t="shared" si="1"/>
        <v>1.43</v>
      </c>
      <c r="M47" s="67">
        <f t="shared" si="1"/>
        <v>5</v>
      </c>
      <c r="N47" s="67">
        <f t="shared" si="1"/>
        <v>5</v>
      </c>
    </row>
    <row r="48" spans="1:32" ht="15.75" thickBot="1">
      <c r="A48" s="27" t="s">
        <v>64</v>
      </c>
      <c r="B48" s="28">
        <f t="shared" si="2"/>
        <v>0</v>
      </c>
      <c r="C48" s="28">
        <f t="shared" si="0"/>
        <v>2</v>
      </c>
      <c r="D48" s="28">
        <f t="shared" si="0"/>
        <v>0</v>
      </c>
      <c r="E48" s="28">
        <f t="shared" si="0"/>
        <v>7</v>
      </c>
      <c r="F48" s="28">
        <f t="shared" si="0"/>
        <v>7</v>
      </c>
      <c r="G48" s="28">
        <f t="shared" si="0"/>
        <v>1</v>
      </c>
      <c r="H48" s="29">
        <f t="shared" si="3"/>
        <v>17</v>
      </c>
      <c r="I48" s="30">
        <f t="shared" si="4"/>
        <v>0.125</v>
      </c>
      <c r="J48" s="30">
        <f t="shared" si="5"/>
        <v>0.875</v>
      </c>
      <c r="K48" s="31">
        <f t="shared" si="6"/>
        <v>4.1900000000000004</v>
      </c>
      <c r="L48" s="31">
        <f t="shared" si="1"/>
        <v>0.98</v>
      </c>
      <c r="M48" s="67">
        <f t="shared" si="1"/>
        <v>4</v>
      </c>
      <c r="N48" s="67">
        <f t="shared" si="1"/>
        <v>4</v>
      </c>
    </row>
    <row r="49" spans="1:27" ht="15.75" thickBot="1">
      <c r="A49" s="27" t="s">
        <v>65</v>
      </c>
      <c r="B49" s="28">
        <f t="shared" si="2"/>
        <v>1</v>
      </c>
      <c r="C49" s="28">
        <f t="shared" si="0"/>
        <v>1</v>
      </c>
      <c r="D49" s="28">
        <f t="shared" si="0"/>
        <v>2</v>
      </c>
      <c r="E49" s="28">
        <f t="shared" si="0"/>
        <v>8</v>
      </c>
      <c r="F49" s="28">
        <f t="shared" si="0"/>
        <v>5</v>
      </c>
      <c r="G49" s="28">
        <f t="shared" si="0"/>
        <v>0</v>
      </c>
      <c r="H49" s="29">
        <f t="shared" si="3"/>
        <v>17</v>
      </c>
      <c r="I49" s="30">
        <f t="shared" si="4"/>
        <v>0.11764705882352941</v>
      </c>
      <c r="J49" s="30">
        <f t="shared" si="5"/>
        <v>0.88235294117647056</v>
      </c>
      <c r="K49" s="31">
        <f t="shared" si="6"/>
        <v>3.88</v>
      </c>
      <c r="L49" s="31">
        <f t="shared" si="1"/>
        <v>1.1100000000000001</v>
      </c>
      <c r="M49" s="67">
        <f t="shared" si="1"/>
        <v>4</v>
      </c>
      <c r="N49" s="67">
        <f t="shared" si="1"/>
        <v>4</v>
      </c>
    </row>
    <row r="50" spans="1:27" ht="15.75" thickBot="1">
      <c r="A50" s="27" t="s">
        <v>66</v>
      </c>
      <c r="B50" s="28">
        <f t="shared" si="2"/>
        <v>3</v>
      </c>
      <c r="C50" s="28">
        <f t="shared" si="0"/>
        <v>0</v>
      </c>
      <c r="D50" s="28">
        <f t="shared" si="0"/>
        <v>0</v>
      </c>
      <c r="E50" s="28">
        <f t="shared" si="0"/>
        <v>7</v>
      </c>
      <c r="F50" s="28">
        <f t="shared" si="0"/>
        <v>5</v>
      </c>
      <c r="G50" s="28">
        <f t="shared" si="0"/>
        <v>2</v>
      </c>
      <c r="H50" s="29">
        <f t="shared" si="3"/>
        <v>17</v>
      </c>
      <c r="I50" s="30">
        <f t="shared" si="4"/>
        <v>0.2</v>
      </c>
      <c r="J50" s="30">
        <f t="shared" si="5"/>
        <v>0.8</v>
      </c>
      <c r="K50" s="31">
        <f t="shared" si="6"/>
        <v>3.73</v>
      </c>
      <c r="L50" s="31">
        <f t="shared" si="1"/>
        <v>1.49</v>
      </c>
      <c r="M50" s="67">
        <f t="shared" si="1"/>
        <v>4</v>
      </c>
      <c r="N50" s="67">
        <f t="shared" si="1"/>
        <v>4</v>
      </c>
      <c r="O50" t="s">
        <v>118</v>
      </c>
    </row>
    <row r="51" spans="1:27" ht="15.75" thickBot="1">
      <c r="A51" s="27" t="s">
        <v>67</v>
      </c>
      <c r="B51" s="28">
        <f t="shared" si="2"/>
        <v>2</v>
      </c>
      <c r="C51" s="28">
        <f t="shared" si="0"/>
        <v>0</v>
      </c>
      <c r="D51" s="28">
        <f t="shared" si="0"/>
        <v>4</v>
      </c>
      <c r="E51" s="28">
        <f t="shared" si="0"/>
        <v>6</v>
      </c>
      <c r="F51" s="28">
        <f t="shared" si="0"/>
        <v>4</v>
      </c>
      <c r="G51" s="28">
        <f t="shared" si="0"/>
        <v>1</v>
      </c>
      <c r="H51" s="29">
        <f t="shared" si="3"/>
        <v>17</v>
      </c>
      <c r="I51" s="30">
        <f t="shared" si="4"/>
        <v>0.125</v>
      </c>
      <c r="J51" s="30">
        <f t="shared" si="5"/>
        <v>0.875</v>
      </c>
      <c r="K51" s="31">
        <f t="shared" si="6"/>
        <v>3.63</v>
      </c>
      <c r="L51" s="31">
        <f t="shared" si="1"/>
        <v>1.26</v>
      </c>
      <c r="M51" s="67">
        <f t="shared" si="1"/>
        <v>4</v>
      </c>
      <c r="N51" s="67">
        <f t="shared" si="1"/>
        <v>4</v>
      </c>
      <c r="O51" t="s">
        <v>159</v>
      </c>
    </row>
    <row r="52" spans="1:27" ht="15.75" thickBot="1">
      <c r="A52" s="27" t="s">
        <v>68</v>
      </c>
      <c r="B52" s="28">
        <f t="shared" si="2"/>
        <v>3</v>
      </c>
      <c r="C52" s="28">
        <f t="shared" si="0"/>
        <v>1</v>
      </c>
      <c r="D52" s="28">
        <f t="shared" si="0"/>
        <v>1</v>
      </c>
      <c r="E52" s="28">
        <f t="shared" si="0"/>
        <v>7</v>
      </c>
      <c r="F52" s="28">
        <f t="shared" si="0"/>
        <v>5</v>
      </c>
      <c r="G52" s="28">
        <f t="shared" si="0"/>
        <v>0</v>
      </c>
      <c r="H52" s="29">
        <f t="shared" si="3"/>
        <v>17</v>
      </c>
      <c r="I52" s="30">
        <f t="shared" si="4"/>
        <v>0.23529411764705882</v>
      </c>
      <c r="J52" s="30">
        <f t="shared" si="5"/>
        <v>0.76470588235294112</v>
      </c>
      <c r="K52" s="31">
        <f t="shared" si="6"/>
        <v>3.59</v>
      </c>
      <c r="L52" s="31">
        <f t="shared" si="1"/>
        <v>1.46</v>
      </c>
      <c r="M52" s="67">
        <f t="shared" si="1"/>
        <v>4</v>
      </c>
      <c r="N52" s="67">
        <f t="shared" si="1"/>
        <v>4</v>
      </c>
      <c r="Q52" t="s">
        <v>160</v>
      </c>
      <c r="R52" t="s">
        <v>161</v>
      </c>
      <c r="S52" t="s">
        <v>99</v>
      </c>
      <c r="T52" t="s">
        <v>162</v>
      </c>
      <c r="U52" t="s">
        <v>163</v>
      </c>
      <c r="V52" t="s">
        <v>164</v>
      </c>
      <c r="W52" t="s">
        <v>165</v>
      </c>
      <c r="X52" t="s">
        <v>166</v>
      </c>
      <c r="Y52" t="s">
        <v>167</v>
      </c>
      <c r="Z52" t="s">
        <v>168</v>
      </c>
      <c r="AA52" t="s">
        <v>169</v>
      </c>
    </row>
    <row r="53" spans="1:27" ht="15.75" thickBot="1">
      <c r="A53" s="27" t="s">
        <v>69</v>
      </c>
      <c r="B53" s="28">
        <f t="shared" si="2"/>
        <v>3</v>
      </c>
      <c r="C53" s="28">
        <f t="shared" ref="C53:C54" si="7">+Q19</f>
        <v>1</v>
      </c>
      <c r="D53" s="28">
        <f t="shared" ref="D53:D54" si="8">+R19</f>
        <v>1</v>
      </c>
      <c r="E53" s="28">
        <f t="shared" ref="E53:E54" si="9">+S19</f>
        <v>7</v>
      </c>
      <c r="F53" s="28">
        <f t="shared" ref="F53:F54" si="10">+T19</f>
        <v>5</v>
      </c>
      <c r="G53" s="28">
        <f t="shared" ref="G53:G54" si="11">+U19</f>
        <v>0</v>
      </c>
      <c r="H53" s="29">
        <f t="shared" si="3"/>
        <v>17</v>
      </c>
      <c r="I53" s="30">
        <f t="shared" si="4"/>
        <v>0.23529411764705882</v>
      </c>
      <c r="J53" s="30">
        <f t="shared" si="5"/>
        <v>0.76470588235294112</v>
      </c>
      <c r="K53" s="31">
        <f t="shared" si="6"/>
        <v>3.59</v>
      </c>
      <c r="L53" s="31">
        <f t="shared" ref="L53:L54" si="12">+AD19</f>
        <v>1.46</v>
      </c>
      <c r="M53" s="67">
        <f t="shared" ref="M53:M54" si="13">+AE19</f>
        <v>4</v>
      </c>
      <c r="N53" s="67">
        <f t="shared" ref="N53:N54" si="14">+AF19</f>
        <v>4</v>
      </c>
      <c r="O53" t="s">
        <v>170</v>
      </c>
      <c r="P53" t="s">
        <v>171</v>
      </c>
      <c r="Q53">
        <v>17</v>
      </c>
      <c r="R53">
        <v>17</v>
      </c>
      <c r="S53">
        <v>17</v>
      </c>
      <c r="T53">
        <v>17</v>
      </c>
      <c r="U53">
        <v>17</v>
      </c>
      <c r="V53">
        <v>3</v>
      </c>
      <c r="W53">
        <v>3</v>
      </c>
      <c r="X53">
        <v>17</v>
      </c>
      <c r="Y53">
        <v>17</v>
      </c>
      <c r="Z53">
        <v>17</v>
      </c>
      <c r="AA53">
        <v>17</v>
      </c>
    </row>
    <row r="54" spans="1:27" ht="15.75" thickBot="1">
      <c r="A54" s="27" t="s">
        <v>70</v>
      </c>
      <c r="B54" s="28">
        <f t="shared" si="2"/>
        <v>1</v>
      </c>
      <c r="C54" s="28">
        <f t="shared" si="7"/>
        <v>1</v>
      </c>
      <c r="D54" s="28">
        <f t="shared" si="8"/>
        <v>3</v>
      </c>
      <c r="E54" s="28">
        <f t="shared" si="9"/>
        <v>7</v>
      </c>
      <c r="F54" s="28">
        <f t="shared" si="10"/>
        <v>5</v>
      </c>
      <c r="G54" s="28">
        <f t="shared" si="11"/>
        <v>0</v>
      </c>
      <c r="H54" s="29">
        <f t="shared" si="3"/>
        <v>17</v>
      </c>
      <c r="I54" s="30">
        <f t="shared" si="4"/>
        <v>0.11764705882352941</v>
      </c>
      <c r="J54" s="30">
        <f t="shared" si="5"/>
        <v>0.88235294117647056</v>
      </c>
      <c r="K54" s="31">
        <f t="shared" si="6"/>
        <v>3.82</v>
      </c>
      <c r="L54" s="31">
        <f t="shared" si="12"/>
        <v>1.1299999999999999</v>
      </c>
      <c r="M54" s="67">
        <f t="shared" si="13"/>
        <v>4</v>
      </c>
      <c r="N54" s="67">
        <f t="shared" si="14"/>
        <v>4</v>
      </c>
      <c r="P54" t="s">
        <v>172</v>
      </c>
      <c r="Q54">
        <v>0</v>
      </c>
      <c r="R54">
        <v>0</v>
      </c>
      <c r="S54">
        <v>0</v>
      </c>
      <c r="T54">
        <v>0</v>
      </c>
      <c r="U54">
        <v>0</v>
      </c>
      <c r="V54">
        <v>14</v>
      </c>
      <c r="W54">
        <v>14</v>
      </c>
      <c r="X54">
        <v>0</v>
      </c>
      <c r="Y54">
        <v>0</v>
      </c>
      <c r="Z54">
        <v>0</v>
      </c>
      <c r="AA54">
        <v>0</v>
      </c>
    </row>
    <row r="55" spans="1:27" s="35" customForma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33"/>
      <c r="N55" s="33"/>
      <c r="O55" t="s">
        <v>156</v>
      </c>
      <c r="P55"/>
      <c r="Q55"/>
      <c r="R55"/>
      <c r="S55"/>
      <c r="T55"/>
      <c r="U55"/>
      <c r="V55"/>
      <c r="W55"/>
      <c r="X55"/>
      <c r="Y55"/>
    </row>
    <row r="56" spans="1:27" s="35" customForma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33"/>
      <c r="N56" s="33"/>
      <c r="O56"/>
      <c r="P56"/>
      <c r="Q56"/>
      <c r="R56"/>
      <c r="S56"/>
      <c r="T56"/>
      <c r="U56"/>
      <c r="V56"/>
      <c r="W56"/>
      <c r="X56"/>
      <c r="Y56"/>
    </row>
    <row r="57" spans="1:27">
      <c r="A57" s="24" t="s">
        <v>5</v>
      </c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7"/>
      <c r="M57" s="36"/>
      <c r="N57" s="38"/>
    </row>
    <row r="58" spans="1:27" ht="34.5" customHeight="1" thickBot="1">
      <c r="A58" s="39" t="s">
        <v>71</v>
      </c>
      <c r="B58" s="82" t="s">
        <v>47</v>
      </c>
      <c r="C58" s="82"/>
      <c r="D58" s="82"/>
      <c r="E58" s="82"/>
      <c r="F58" s="82"/>
      <c r="G58" s="82"/>
      <c r="H58" s="82"/>
      <c r="I58" s="83" t="s">
        <v>49</v>
      </c>
      <c r="J58" s="83"/>
      <c r="K58" s="83" t="s">
        <v>52</v>
      </c>
      <c r="L58" s="83"/>
      <c r="M58" s="83"/>
      <c r="N58" s="83"/>
    </row>
    <row r="59" spans="1:27" ht="25.5">
      <c r="A59" s="25"/>
      <c r="B59" s="26">
        <v>1</v>
      </c>
      <c r="C59" s="26">
        <v>2</v>
      </c>
      <c r="D59" s="26">
        <v>3</v>
      </c>
      <c r="E59" s="26">
        <v>4</v>
      </c>
      <c r="F59" s="26">
        <v>5</v>
      </c>
      <c r="G59" s="26" t="s">
        <v>6</v>
      </c>
      <c r="H59" s="26" t="s">
        <v>48</v>
      </c>
      <c r="I59" s="26" t="s">
        <v>50</v>
      </c>
      <c r="J59" s="26" t="s">
        <v>7</v>
      </c>
      <c r="K59" s="26" t="s">
        <v>8</v>
      </c>
      <c r="L59" s="26" t="s">
        <v>9</v>
      </c>
      <c r="M59" s="26" t="s">
        <v>10</v>
      </c>
      <c r="N59" s="26" t="s">
        <v>11</v>
      </c>
      <c r="O59" t="s">
        <v>173</v>
      </c>
    </row>
    <row r="60" spans="1:27" ht="15.75" thickBot="1">
      <c r="A60" s="27" t="s">
        <v>72</v>
      </c>
      <c r="B60" s="28">
        <f>+P21</f>
        <v>0</v>
      </c>
      <c r="C60" s="28">
        <f t="shared" ref="C60:G73" si="15">+Q21</f>
        <v>0</v>
      </c>
      <c r="D60" s="28">
        <f t="shared" si="15"/>
        <v>0</v>
      </c>
      <c r="E60" s="28">
        <f t="shared" si="15"/>
        <v>1</v>
      </c>
      <c r="F60" s="28">
        <f t="shared" si="15"/>
        <v>2</v>
      </c>
      <c r="G60" s="28">
        <f t="shared" si="15"/>
        <v>0</v>
      </c>
      <c r="H60" s="29">
        <f>SUM(B60:G60)</f>
        <v>3</v>
      </c>
      <c r="I60" s="40">
        <f t="shared" ref="I60:I73" si="16">(B60+C60)/(B60+C60+D60+E60+F60)</f>
        <v>0</v>
      </c>
      <c r="J60" s="40">
        <f t="shared" ref="J60:J73" si="17">(D60+E60+F60)/(B60+C60+D60+E60+F60)</f>
        <v>1</v>
      </c>
      <c r="K60" s="31">
        <f>+AC21</f>
        <v>4.67</v>
      </c>
      <c r="L60" s="31">
        <f t="shared" ref="L60:N73" si="18">+AD21</f>
        <v>0.57999999999999996</v>
      </c>
      <c r="M60" s="67">
        <f t="shared" si="18"/>
        <v>5</v>
      </c>
      <c r="N60" s="67">
        <f t="shared" si="18"/>
        <v>5</v>
      </c>
      <c r="O60" t="s">
        <v>174</v>
      </c>
    </row>
    <row r="61" spans="1:27" ht="15.75" thickBot="1">
      <c r="A61" s="27" t="s">
        <v>73</v>
      </c>
      <c r="B61" s="28">
        <f t="shared" ref="B61:B73" si="19">+P22</f>
        <v>0</v>
      </c>
      <c r="C61" s="28">
        <f t="shared" si="15"/>
        <v>0</v>
      </c>
      <c r="D61" s="28">
        <f t="shared" si="15"/>
        <v>0</v>
      </c>
      <c r="E61" s="28">
        <f t="shared" si="15"/>
        <v>1</v>
      </c>
      <c r="F61" s="28">
        <f t="shared" si="15"/>
        <v>2</v>
      </c>
      <c r="G61" s="28">
        <f t="shared" si="15"/>
        <v>0</v>
      </c>
      <c r="H61" s="29">
        <f t="shared" ref="H61:H73" si="20">SUM(B61:G61)</f>
        <v>3</v>
      </c>
      <c r="I61" s="40">
        <f t="shared" si="16"/>
        <v>0</v>
      </c>
      <c r="J61" s="40">
        <f t="shared" si="17"/>
        <v>1</v>
      </c>
      <c r="K61" s="31">
        <f t="shared" ref="K61:K73" si="21">+AC22</f>
        <v>4.67</v>
      </c>
      <c r="L61" s="31">
        <f t="shared" si="18"/>
        <v>0.57999999999999996</v>
      </c>
      <c r="M61" s="67">
        <f t="shared" si="18"/>
        <v>5</v>
      </c>
      <c r="N61" s="67">
        <f t="shared" si="18"/>
        <v>5</v>
      </c>
      <c r="Q61" t="s">
        <v>175</v>
      </c>
      <c r="R61" t="s">
        <v>176</v>
      </c>
      <c r="S61" t="s">
        <v>177</v>
      </c>
      <c r="T61" t="s">
        <v>178</v>
      </c>
    </row>
    <row r="62" spans="1:27" ht="15.75" thickBot="1">
      <c r="A62" s="27" t="s">
        <v>74</v>
      </c>
      <c r="B62" s="28">
        <f t="shared" si="19"/>
        <v>0</v>
      </c>
      <c r="C62" s="28">
        <f t="shared" si="15"/>
        <v>0</v>
      </c>
      <c r="D62" s="28">
        <f t="shared" si="15"/>
        <v>0</v>
      </c>
      <c r="E62" s="28">
        <f t="shared" si="15"/>
        <v>1</v>
      </c>
      <c r="F62" s="28">
        <f t="shared" si="15"/>
        <v>2</v>
      </c>
      <c r="G62" s="28">
        <f t="shared" si="15"/>
        <v>0</v>
      </c>
      <c r="H62" s="29">
        <f t="shared" si="20"/>
        <v>3</v>
      </c>
      <c r="I62" s="40">
        <f t="shared" si="16"/>
        <v>0</v>
      </c>
      <c r="J62" s="40">
        <f t="shared" si="17"/>
        <v>1</v>
      </c>
      <c r="K62" s="31">
        <f t="shared" si="21"/>
        <v>4.67</v>
      </c>
      <c r="L62" s="31">
        <f t="shared" si="18"/>
        <v>0.57999999999999996</v>
      </c>
      <c r="M62" s="67">
        <f t="shared" si="18"/>
        <v>5</v>
      </c>
      <c r="N62" s="67">
        <f t="shared" si="18"/>
        <v>5</v>
      </c>
      <c r="O62" t="s">
        <v>171</v>
      </c>
      <c r="P62">
        <v>22</v>
      </c>
      <c r="Q62">
        <v>2</v>
      </c>
      <c r="R62">
        <v>11.8</v>
      </c>
      <c r="S62">
        <v>11.8</v>
      </c>
      <c r="T62">
        <v>11.8</v>
      </c>
    </row>
    <row r="63" spans="1:27" ht="15.75" thickBot="1">
      <c r="A63" s="27" t="s">
        <v>75</v>
      </c>
      <c r="B63" s="28">
        <f t="shared" si="19"/>
        <v>0</v>
      </c>
      <c r="C63" s="28">
        <f t="shared" si="15"/>
        <v>0</v>
      </c>
      <c r="D63" s="28">
        <f t="shared" si="15"/>
        <v>0</v>
      </c>
      <c r="E63" s="28">
        <f t="shared" si="15"/>
        <v>1</v>
      </c>
      <c r="F63" s="28">
        <f t="shared" si="15"/>
        <v>2</v>
      </c>
      <c r="G63" s="28">
        <f t="shared" si="15"/>
        <v>0</v>
      </c>
      <c r="H63" s="29">
        <f t="shared" si="20"/>
        <v>3</v>
      </c>
      <c r="I63" s="40">
        <f t="shared" si="16"/>
        <v>0</v>
      </c>
      <c r="J63" s="40">
        <f t="shared" si="17"/>
        <v>1</v>
      </c>
      <c r="K63" s="31">
        <f t="shared" si="21"/>
        <v>4.67</v>
      </c>
      <c r="L63" s="31">
        <f t="shared" si="18"/>
        <v>0.57999999999999996</v>
      </c>
      <c r="M63" s="67">
        <f t="shared" si="18"/>
        <v>5</v>
      </c>
      <c r="N63" s="67">
        <f t="shared" si="18"/>
        <v>5</v>
      </c>
      <c r="P63">
        <v>23</v>
      </c>
      <c r="Q63">
        <v>2</v>
      </c>
      <c r="R63">
        <v>11.8</v>
      </c>
      <c r="S63">
        <v>11.8</v>
      </c>
      <c r="T63">
        <v>23.5</v>
      </c>
    </row>
    <row r="64" spans="1:27" ht="15.75" thickBot="1">
      <c r="A64" s="27" t="s">
        <v>76</v>
      </c>
      <c r="B64" s="28">
        <f t="shared" si="19"/>
        <v>0</v>
      </c>
      <c r="C64" s="28">
        <f t="shared" si="15"/>
        <v>0</v>
      </c>
      <c r="D64" s="28">
        <f t="shared" si="15"/>
        <v>1</v>
      </c>
      <c r="E64" s="28">
        <f t="shared" si="15"/>
        <v>1</v>
      </c>
      <c r="F64" s="28">
        <f t="shared" si="15"/>
        <v>1</v>
      </c>
      <c r="G64" s="28">
        <f t="shared" si="15"/>
        <v>0</v>
      </c>
      <c r="H64" s="29">
        <f t="shared" si="20"/>
        <v>3</v>
      </c>
      <c r="I64" s="40">
        <f t="shared" si="16"/>
        <v>0</v>
      </c>
      <c r="J64" s="40">
        <f t="shared" si="17"/>
        <v>1</v>
      </c>
      <c r="K64" s="31">
        <f t="shared" si="21"/>
        <v>4</v>
      </c>
      <c r="L64" s="31">
        <f t="shared" si="18"/>
        <v>1</v>
      </c>
      <c r="M64" s="67">
        <f t="shared" si="18"/>
        <v>4</v>
      </c>
      <c r="N64" s="67">
        <f t="shared" si="18"/>
        <v>3</v>
      </c>
      <c r="P64">
        <v>24</v>
      </c>
      <c r="Q64">
        <v>4</v>
      </c>
      <c r="R64">
        <v>23.5</v>
      </c>
      <c r="S64">
        <v>23.5</v>
      </c>
      <c r="T64">
        <v>47.1</v>
      </c>
    </row>
    <row r="65" spans="1:20" ht="15.75" thickBot="1">
      <c r="A65" s="27" t="s">
        <v>77</v>
      </c>
      <c r="B65" s="28">
        <f t="shared" si="19"/>
        <v>0</v>
      </c>
      <c r="C65" s="28">
        <f t="shared" si="15"/>
        <v>0</v>
      </c>
      <c r="D65" s="28">
        <f t="shared" si="15"/>
        <v>0</v>
      </c>
      <c r="E65" s="28">
        <f t="shared" si="15"/>
        <v>1</v>
      </c>
      <c r="F65" s="28">
        <f t="shared" si="15"/>
        <v>1</v>
      </c>
      <c r="G65" s="28">
        <f t="shared" si="15"/>
        <v>1</v>
      </c>
      <c r="H65" s="29">
        <f t="shared" si="20"/>
        <v>3</v>
      </c>
      <c r="I65" s="40">
        <f t="shared" si="16"/>
        <v>0</v>
      </c>
      <c r="J65" s="40">
        <f t="shared" si="17"/>
        <v>1</v>
      </c>
      <c r="K65" s="31">
        <f t="shared" si="21"/>
        <v>4.5</v>
      </c>
      <c r="L65" s="31">
        <f t="shared" si="18"/>
        <v>0.71</v>
      </c>
      <c r="M65" s="67">
        <f t="shared" si="18"/>
        <v>5</v>
      </c>
      <c r="N65" s="67">
        <f t="shared" si="18"/>
        <v>4</v>
      </c>
      <c r="P65">
        <v>26</v>
      </c>
      <c r="Q65">
        <v>2</v>
      </c>
      <c r="R65">
        <v>11.8</v>
      </c>
      <c r="S65">
        <v>11.8</v>
      </c>
      <c r="T65">
        <v>58.8</v>
      </c>
    </row>
    <row r="66" spans="1:20" ht="15.75" thickBot="1">
      <c r="A66" s="27" t="s">
        <v>78</v>
      </c>
      <c r="B66" s="28">
        <f t="shared" si="19"/>
        <v>0</v>
      </c>
      <c r="C66" s="28">
        <f t="shared" si="15"/>
        <v>0</v>
      </c>
      <c r="D66" s="28">
        <f t="shared" si="15"/>
        <v>0</v>
      </c>
      <c r="E66" s="28">
        <f t="shared" si="15"/>
        <v>1</v>
      </c>
      <c r="F66" s="28">
        <f t="shared" si="15"/>
        <v>2</v>
      </c>
      <c r="G66" s="28">
        <f t="shared" si="15"/>
        <v>0</v>
      </c>
      <c r="H66" s="29">
        <f t="shared" si="20"/>
        <v>3</v>
      </c>
      <c r="I66" s="40">
        <f t="shared" si="16"/>
        <v>0</v>
      </c>
      <c r="J66" s="40">
        <f t="shared" si="17"/>
        <v>1</v>
      </c>
      <c r="K66" s="31">
        <f t="shared" si="21"/>
        <v>4.67</v>
      </c>
      <c r="L66" s="31">
        <f t="shared" si="18"/>
        <v>0.57999999999999996</v>
      </c>
      <c r="M66" s="67">
        <f t="shared" si="18"/>
        <v>5</v>
      </c>
      <c r="N66" s="67">
        <f t="shared" si="18"/>
        <v>5</v>
      </c>
      <c r="P66">
        <v>28</v>
      </c>
      <c r="Q66">
        <v>1</v>
      </c>
      <c r="R66">
        <v>5.9</v>
      </c>
      <c r="S66">
        <v>5.9</v>
      </c>
      <c r="T66">
        <v>64.7</v>
      </c>
    </row>
    <row r="67" spans="1:20" ht="15.75" thickBot="1">
      <c r="A67" s="27" t="s">
        <v>79</v>
      </c>
      <c r="B67" s="28">
        <f t="shared" si="19"/>
        <v>0</v>
      </c>
      <c r="C67" s="28">
        <f t="shared" si="15"/>
        <v>0</v>
      </c>
      <c r="D67" s="28">
        <f t="shared" si="15"/>
        <v>0</v>
      </c>
      <c r="E67" s="28">
        <f t="shared" si="15"/>
        <v>2</v>
      </c>
      <c r="F67" s="28">
        <f t="shared" si="15"/>
        <v>1</v>
      </c>
      <c r="G67" s="28">
        <f t="shared" si="15"/>
        <v>0</v>
      </c>
      <c r="H67" s="29">
        <f t="shared" si="20"/>
        <v>3</v>
      </c>
      <c r="I67" s="40">
        <f t="shared" si="16"/>
        <v>0</v>
      </c>
      <c r="J67" s="40">
        <f t="shared" si="17"/>
        <v>1</v>
      </c>
      <c r="K67" s="31">
        <f t="shared" si="21"/>
        <v>4.33</v>
      </c>
      <c r="L67" s="31">
        <f t="shared" si="18"/>
        <v>0.57999999999999996</v>
      </c>
      <c r="M67" s="67">
        <f t="shared" si="18"/>
        <v>4</v>
      </c>
      <c r="N67" s="67">
        <f t="shared" si="18"/>
        <v>4</v>
      </c>
      <c r="P67">
        <v>29</v>
      </c>
      <c r="Q67">
        <v>2</v>
      </c>
      <c r="R67">
        <v>11.8</v>
      </c>
      <c r="S67">
        <v>11.8</v>
      </c>
      <c r="T67">
        <v>76.5</v>
      </c>
    </row>
    <row r="68" spans="1:20" ht="15.75" thickBot="1">
      <c r="A68" s="27" t="s">
        <v>80</v>
      </c>
      <c r="B68" s="28">
        <f t="shared" si="19"/>
        <v>0</v>
      </c>
      <c r="C68" s="28">
        <f t="shared" si="15"/>
        <v>0</v>
      </c>
      <c r="D68" s="28">
        <f t="shared" si="15"/>
        <v>1</v>
      </c>
      <c r="E68" s="28">
        <f t="shared" si="15"/>
        <v>1</v>
      </c>
      <c r="F68" s="28">
        <f t="shared" si="15"/>
        <v>1</v>
      </c>
      <c r="G68" s="28">
        <f t="shared" si="15"/>
        <v>0</v>
      </c>
      <c r="H68" s="29">
        <f t="shared" si="20"/>
        <v>3</v>
      </c>
      <c r="I68" s="40">
        <f t="shared" si="16"/>
        <v>0</v>
      </c>
      <c r="J68" s="40">
        <f t="shared" si="17"/>
        <v>1</v>
      </c>
      <c r="K68" s="31">
        <f t="shared" si="21"/>
        <v>4</v>
      </c>
      <c r="L68" s="31">
        <f t="shared" si="18"/>
        <v>1</v>
      </c>
      <c r="M68" s="67">
        <f t="shared" si="18"/>
        <v>4</v>
      </c>
      <c r="N68" s="67">
        <f t="shared" si="18"/>
        <v>3</v>
      </c>
      <c r="P68">
        <v>31</v>
      </c>
      <c r="Q68">
        <v>1</v>
      </c>
      <c r="R68">
        <v>5.9</v>
      </c>
      <c r="S68">
        <v>5.9</v>
      </c>
      <c r="T68">
        <v>82.4</v>
      </c>
    </row>
    <row r="69" spans="1:20" ht="15.75" thickBot="1">
      <c r="A69" s="27" t="s">
        <v>81</v>
      </c>
      <c r="B69" s="28">
        <f t="shared" si="19"/>
        <v>0</v>
      </c>
      <c r="C69" s="28">
        <f t="shared" si="15"/>
        <v>0</v>
      </c>
      <c r="D69" s="28">
        <f t="shared" si="15"/>
        <v>0</v>
      </c>
      <c r="E69" s="28">
        <f t="shared" si="15"/>
        <v>2</v>
      </c>
      <c r="F69" s="28">
        <f t="shared" si="15"/>
        <v>1</v>
      </c>
      <c r="G69" s="28">
        <f t="shared" si="15"/>
        <v>0</v>
      </c>
      <c r="H69" s="29">
        <f t="shared" si="20"/>
        <v>3</v>
      </c>
      <c r="I69" s="40">
        <f t="shared" si="16"/>
        <v>0</v>
      </c>
      <c r="J69" s="40">
        <f t="shared" si="17"/>
        <v>1</v>
      </c>
      <c r="K69" s="31">
        <f t="shared" si="21"/>
        <v>4.33</v>
      </c>
      <c r="L69" s="31">
        <f t="shared" si="18"/>
        <v>0.57999999999999996</v>
      </c>
      <c r="M69" s="67">
        <f t="shared" si="18"/>
        <v>4</v>
      </c>
      <c r="N69" s="67">
        <f t="shared" si="18"/>
        <v>4</v>
      </c>
      <c r="P69">
        <v>32</v>
      </c>
      <c r="Q69">
        <v>1</v>
      </c>
      <c r="R69">
        <v>5.9</v>
      </c>
      <c r="S69">
        <v>5.9</v>
      </c>
      <c r="T69">
        <v>88.2</v>
      </c>
    </row>
    <row r="70" spans="1:20" ht="15.75" thickBot="1">
      <c r="A70" s="27" t="s">
        <v>82</v>
      </c>
      <c r="B70" s="28">
        <f t="shared" si="19"/>
        <v>0</v>
      </c>
      <c r="C70" s="28">
        <f t="shared" si="15"/>
        <v>0</v>
      </c>
      <c r="D70" s="28">
        <f t="shared" si="15"/>
        <v>0</v>
      </c>
      <c r="E70" s="28">
        <f t="shared" si="15"/>
        <v>1</v>
      </c>
      <c r="F70" s="28">
        <f t="shared" si="15"/>
        <v>2</v>
      </c>
      <c r="G70" s="28">
        <f t="shared" si="15"/>
        <v>0</v>
      </c>
      <c r="H70" s="29">
        <f t="shared" si="20"/>
        <v>3</v>
      </c>
      <c r="I70" s="40">
        <f t="shared" si="16"/>
        <v>0</v>
      </c>
      <c r="J70" s="40">
        <f t="shared" si="17"/>
        <v>1</v>
      </c>
      <c r="K70" s="31">
        <f t="shared" si="21"/>
        <v>4.67</v>
      </c>
      <c r="L70" s="31">
        <f t="shared" si="18"/>
        <v>0.57999999999999996</v>
      </c>
      <c r="M70" s="67">
        <f t="shared" si="18"/>
        <v>5</v>
      </c>
      <c r="N70" s="67">
        <f t="shared" si="18"/>
        <v>5</v>
      </c>
      <c r="P70">
        <v>33</v>
      </c>
      <c r="Q70">
        <v>1</v>
      </c>
      <c r="R70">
        <v>5.9</v>
      </c>
      <c r="S70">
        <v>5.9</v>
      </c>
      <c r="T70">
        <v>94.1</v>
      </c>
    </row>
    <row r="71" spans="1:20" ht="15.75" thickBot="1">
      <c r="A71" s="27" t="s">
        <v>83</v>
      </c>
      <c r="B71" s="28">
        <f t="shared" si="19"/>
        <v>0</v>
      </c>
      <c r="C71" s="28">
        <f t="shared" si="15"/>
        <v>2</v>
      </c>
      <c r="D71" s="28">
        <f t="shared" si="15"/>
        <v>1</v>
      </c>
      <c r="E71" s="28">
        <f t="shared" si="15"/>
        <v>0</v>
      </c>
      <c r="F71" s="28">
        <f t="shared" si="15"/>
        <v>0</v>
      </c>
      <c r="G71" s="28">
        <f t="shared" si="15"/>
        <v>0</v>
      </c>
      <c r="H71" s="29">
        <f t="shared" si="20"/>
        <v>3</v>
      </c>
      <c r="I71" s="40">
        <f t="shared" si="16"/>
        <v>0.66666666666666663</v>
      </c>
      <c r="J71" s="40">
        <f t="shared" si="17"/>
        <v>0.33333333333333331</v>
      </c>
      <c r="K71" s="31">
        <f t="shared" si="21"/>
        <v>2.33</v>
      </c>
      <c r="L71" s="31">
        <f t="shared" si="18"/>
        <v>0.57999999999999996</v>
      </c>
      <c r="M71" s="67">
        <f t="shared" si="18"/>
        <v>2</v>
      </c>
      <c r="N71" s="67">
        <f t="shared" si="18"/>
        <v>2</v>
      </c>
      <c r="P71">
        <v>36</v>
      </c>
      <c r="Q71">
        <v>1</v>
      </c>
      <c r="R71">
        <v>5.9</v>
      </c>
      <c r="S71">
        <v>5.9</v>
      </c>
      <c r="T71">
        <v>100</v>
      </c>
    </row>
    <row r="72" spans="1:20" ht="15.75" thickBot="1">
      <c r="A72" s="27" t="s">
        <v>84</v>
      </c>
      <c r="B72" s="28">
        <f t="shared" si="19"/>
        <v>0</v>
      </c>
      <c r="C72" s="28">
        <f t="shared" si="15"/>
        <v>0</v>
      </c>
      <c r="D72" s="28">
        <f t="shared" si="15"/>
        <v>0</v>
      </c>
      <c r="E72" s="28">
        <f t="shared" si="15"/>
        <v>1</v>
      </c>
      <c r="F72" s="28">
        <f t="shared" si="15"/>
        <v>2</v>
      </c>
      <c r="G72" s="28">
        <f t="shared" si="15"/>
        <v>0</v>
      </c>
      <c r="H72" s="29">
        <f t="shared" si="20"/>
        <v>3</v>
      </c>
      <c r="I72" s="40">
        <f t="shared" si="16"/>
        <v>0</v>
      </c>
      <c r="J72" s="40">
        <f t="shared" si="17"/>
        <v>1</v>
      </c>
      <c r="K72" s="31">
        <f t="shared" si="21"/>
        <v>4.67</v>
      </c>
      <c r="L72" s="31">
        <f t="shared" si="18"/>
        <v>0.57999999999999996</v>
      </c>
      <c r="M72" s="67">
        <f t="shared" si="18"/>
        <v>5</v>
      </c>
      <c r="N72" s="67">
        <f t="shared" si="18"/>
        <v>5</v>
      </c>
      <c r="P72" t="s">
        <v>48</v>
      </c>
      <c r="Q72">
        <v>17</v>
      </c>
      <c r="R72">
        <v>100</v>
      </c>
      <c r="S72">
        <v>100</v>
      </c>
    </row>
    <row r="73" spans="1:20" ht="15.75" thickBot="1">
      <c r="A73" s="27" t="s">
        <v>85</v>
      </c>
      <c r="B73" s="28">
        <f t="shared" si="19"/>
        <v>0</v>
      </c>
      <c r="C73" s="28">
        <f t="shared" si="15"/>
        <v>0</v>
      </c>
      <c r="D73" s="28">
        <f t="shared" si="15"/>
        <v>0</v>
      </c>
      <c r="E73" s="28">
        <f t="shared" si="15"/>
        <v>2</v>
      </c>
      <c r="F73" s="28">
        <f t="shared" si="15"/>
        <v>1</v>
      </c>
      <c r="G73" s="28">
        <f t="shared" si="15"/>
        <v>0</v>
      </c>
      <c r="H73" s="29">
        <f t="shared" si="20"/>
        <v>3</v>
      </c>
      <c r="I73" s="40">
        <f t="shared" si="16"/>
        <v>0</v>
      </c>
      <c r="J73" s="40">
        <f t="shared" si="17"/>
        <v>1</v>
      </c>
      <c r="K73" s="31">
        <f t="shared" si="21"/>
        <v>4.33</v>
      </c>
      <c r="L73" s="31">
        <f t="shared" si="18"/>
        <v>0.57999999999999996</v>
      </c>
      <c r="M73" s="67">
        <f t="shared" si="18"/>
        <v>4</v>
      </c>
      <c r="N73" s="67">
        <f t="shared" si="18"/>
        <v>4</v>
      </c>
      <c r="O73" t="s">
        <v>156</v>
      </c>
    </row>
    <row r="74" spans="1:20" s="46" customForma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4"/>
      <c r="M74" s="43"/>
      <c r="N74" s="45"/>
      <c r="O74"/>
      <c r="P74"/>
      <c r="Q74"/>
      <c r="R74"/>
      <c r="S74"/>
      <c r="T74"/>
    </row>
    <row r="75" spans="1:20" s="46" customFormat="1" ht="15.75" customHeight="1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4"/>
      <c r="M75" s="43"/>
      <c r="N75" s="45"/>
      <c r="O75"/>
      <c r="P75"/>
      <c r="Q75"/>
      <c r="R75"/>
      <c r="S75"/>
      <c r="T75"/>
    </row>
    <row r="76" spans="1:20">
      <c r="A76" s="24" t="s">
        <v>5</v>
      </c>
      <c r="B76" s="36"/>
      <c r="C76" s="36"/>
      <c r="D76" s="36"/>
      <c r="E76" s="36"/>
      <c r="F76" s="36"/>
      <c r="G76" s="36"/>
      <c r="H76" s="36"/>
      <c r="I76" s="36"/>
      <c r="J76" s="36"/>
      <c r="K76" s="37"/>
      <c r="L76" s="37"/>
      <c r="M76" s="36"/>
      <c r="N76" s="38"/>
    </row>
    <row r="77" spans="1:20" ht="35.25" customHeight="1" thickBot="1">
      <c r="A77" s="39" t="s">
        <v>86</v>
      </c>
      <c r="B77" s="82" t="s">
        <v>47</v>
      </c>
      <c r="C77" s="82"/>
      <c r="D77" s="82"/>
      <c r="E77" s="82"/>
      <c r="F77" s="82"/>
      <c r="G77" s="82"/>
      <c r="H77" s="82"/>
      <c r="I77" s="83" t="s">
        <v>49</v>
      </c>
      <c r="J77" s="83"/>
      <c r="K77" s="83" t="s">
        <v>52</v>
      </c>
      <c r="L77" s="83"/>
      <c r="M77" s="83"/>
      <c r="N77" s="83"/>
      <c r="O77" t="s">
        <v>179</v>
      </c>
    </row>
    <row r="78" spans="1:20" ht="25.5">
      <c r="A78" s="25"/>
      <c r="B78" s="26">
        <v>1</v>
      </c>
      <c r="C78" s="26">
        <v>2</v>
      </c>
      <c r="D78" s="26">
        <v>3</v>
      </c>
      <c r="E78" s="26">
        <v>4</v>
      </c>
      <c r="F78" s="26">
        <v>5</v>
      </c>
      <c r="G78" s="26" t="s">
        <v>6</v>
      </c>
      <c r="H78" s="26" t="s">
        <v>48</v>
      </c>
      <c r="I78" s="26" t="s">
        <v>50</v>
      </c>
      <c r="J78" s="26" t="s">
        <v>7</v>
      </c>
      <c r="K78" s="26" t="s">
        <v>8</v>
      </c>
      <c r="L78" s="26" t="s">
        <v>9</v>
      </c>
      <c r="M78" s="26" t="s">
        <v>10</v>
      </c>
      <c r="N78" s="26" t="s">
        <v>11</v>
      </c>
      <c r="Q78" t="s">
        <v>175</v>
      </c>
      <c r="R78" t="s">
        <v>176</v>
      </c>
      <c r="S78" t="s">
        <v>177</v>
      </c>
      <c r="T78" t="s">
        <v>178</v>
      </c>
    </row>
    <row r="79" spans="1:20" ht="15.75" thickBot="1">
      <c r="A79" s="27" t="s">
        <v>87</v>
      </c>
      <c r="B79" s="28">
        <f>+P35</f>
        <v>0</v>
      </c>
      <c r="C79" s="28">
        <f t="shared" ref="C79:G84" si="22">+Q35</f>
        <v>0</v>
      </c>
      <c r="D79" s="28">
        <f t="shared" si="22"/>
        <v>0</v>
      </c>
      <c r="E79" s="28">
        <f t="shared" si="22"/>
        <v>0</v>
      </c>
      <c r="F79" s="28">
        <f t="shared" si="22"/>
        <v>0</v>
      </c>
      <c r="G79" s="28">
        <f t="shared" si="22"/>
        <v>0</v>
      </c>
      <c r="H79" s="29">
        <f>SUM(B79:G79)</f>
        <v>0</v>
      </c>
      <c r="I79" s="40" t="e">
        <f t="shared" ref="I79:I84" si="23">(B79+C79)/(B79+C79+D79+E79+F79)</f>
        <v>#DIV/0!</v>
      </c>
      <c r="J79" s="40" t="e">
        <f t="shared" ref="J79:J84" si="24">(D79+E79+F79)/(B79+C79+D79+E79+F79)</f>
        <v>#DIV/0!</v>
      </c>
      <c r="K79" s="41" t="str">
        <f>+AC35</f>
        <v>.</v>
      </c>
      <c r="L79" s="41" t="str">
        <f t="shared" ref="L79:N84" si="25">+AD35</f>
        <v>.</v>
      </c>
      <c r="M79" s="41" t="str">
        <f t="shared" si="25"/>
        <v>.</v>
      </c>
      <c r="N79" s="41" t="str">
        <f t="shared" si="25"/>
        <v>.</v>
      </c>
      <c r="O79" t="s">
        <v>171</v>
      </c>
      <c r="P79" t="s">
        <v>12</v>
      </c>
      <c r="Q79">
        <v>2</v>
      </c>
      <c r="R79">
        <v>11.8</v>
      </c>
      <c r="S79">
        <v>11.8</v>
      </c>
      <c r="T79">
        <v>11.8</v>
      </c>
    </row>
    <row r="80" spans="1:20" ht="15.75" thickBot="1">
      <c r="A80" s="27" t="s">
        <v>88</v>
      </c>
      <c r="B80" s="28">
        <f t="shared" ref="B80:B84" si="26">+P36</f>
        <v>0</v>
      </c>
      <c r="C80" s="28">
        <f t="shared" si="22"/>
        <v>0</v>
      </c>
      <c r="D80" s="28">
        <f t="shared" si="22"/>
        <v>0</v>
      </c>
      <c r="E80" s="28">
        <f t="shared" si="22"/>
        <v>0</v>
      </c>
      <c r="F80" s="28">
        <f t="shared" si="22"/>
        <v>0</v>
      </c>
      <c r="G80" s="28">
        <f t="shared" si="22"/>
        <v>0</v>
      </c>
      <c r="H80" s="29">
        <f t="shared" ref="H80:H84" si="27">SUM(B80:G80)</f>
        <v>0</v>
      </c>
      <c r="I80" s="40" t="e">
        <f t="shared" si="23"/>
        <v>#DIV/0!</v>
      </c>
      <c r="J80" s="40" t="e">
        <f t="shared" si="24"/>
        <v>#DIV/0!</v>
      </c>
      <c r="K80" s="41" t="str">
        <f t="shared" ref="K80:K84" si="28">+AC36</f>
        <v>.</v>
      </c>
      <c r="L80" s="41" t="str">
        <f t="shared" si="25"/>
        <v>.</v>
      </c>
      <c r="M80" s="41" t="str">
        <f t="shared" si="25"/>
        <v>.</v>
      </c>
      <c r="N80" s="41" t="str">
        <f t="shared" si="25"/>
        <v>.</v>
      </c>
      <c r="P80" t="s">
        <v>13</v>
      </c>
      <c r="Q80">
        <v>15</v>
      </c>
      <c r="R80">
        <v>88.2</v>
      </c>
      <c r="S80">
        <v>88.2</v>
      </c>
      <c r="T80">
        <v>100</v>
      </c>
    </row>
    <row r="81" spans="1:20" ht="15.75" thickBot="1">
      <c r="A81" s="27" t="s">
        <v>89</v>
      </c>
      <c r="B81" s="28">
        <f t="shared" si="26"/>
        <v>0</v>
      </c>
      <c r="C81" s="28">
        <f t="shared" si="22"/>
        <v>0</v>
      </c>
      <c r="D81" s="28">
        <f t="shared" si="22"/>
        <v>0</v>
      </c>
      <c r="E81" s="28">
        <f t="shared" si="22"/>
        <v>0</v>
      </c>
      <c r="F81" s="28">
        <f t="shared" si="22"/>
        <v>0</v>
      </c>
      <c r="G81" s="28">
        <f t="shared" si="22"/>
        <v>0</v>
      </c>
      <c r="H81" s="29">
        <f t="shared" si="27"/>
        <v>0</v>
      </c>
      <c r="I81" s="40" t="e">
        <f t="shared" si="23"/>
        <v>#DIV/0!</v>
      </c>
      <c r="J81" s="40" t="e">
        <f t="shared" si="24"/>
        <v>#DIV/0!</v>
      </c>
      <c r="K81" s="41" t="str">
        <f t="shared" si="28"/>
        <v>.</v>
      </c>
      <c r="L81" s="41" t="str">
        <f t="shared" si="25"/>
        <v>.</v>
      </c>
      <c r="M81" s="41" t="str">
        <f t="shared" si="25"/>
        <v>.</v>
      </c>
      <c r="N81" s="41" t="str">
        <f t="shared" si="25"/>
        <v>.</v>
      </c>
      <c r="P81" t="s">
        <v>48</v>
      </c>
      <c r="Q81">
        <v>17</v>
      </c>
      <c r="R81">
        <v>100</v>
      </c>
      <c r="S81">
        <v>100</v>
      </c>
    </row>
    <row r="82" spans="1:20" ht="15.75" thickBot="1">
      <c r="A82" s="27" t="s">
        <v>90</v>
      </c>
      <c r="B82" s="28">
        <f t="shared" si="26"/>
        <v>0</v>
      </c>
      <c r="C82" s="28">
        <f t="shared" si="22"/>
        <v>0</v>
      </c>
      <c r="D82" s="28">
        <f t="shared" si="22"/>
        <v>0</v>
      </c>
      <c r="E82" s="28">
        <f t="shared" si="22"/>
        <v>0</v>
      </c>
      <c r="F82" s="28">
        <f t="shared" si="22"/>
        <v>0</v>
      </c>
      <c r="G82" s="28">
        <f t="shared" si="22"/>
        <v>0</v>
      </c>
      <c r="H82" s="29">
        <f t="shared" si="27"/>
        <v>0</v>
      </c>
      <c r="I82" s="40" t="e">
        <f t="shared" si="23"/>
        <v>#DIV/0!</v>
      </c>
      <c r="J82" s="40" t="e">
        <f t="shared" si="24"/>
        <v>#DIV/0!</v>
      </c>
      <c r="K82" s="41" t="str">
        <f t="shared" si="28"/>
        <v>.</v>
      </c>
      <c r="L82" s="41" t="str">
        <f t="shared" si="25"/>
        <v>.</v>
      </c>
      <c r="M82" s="41" t="str">
        <f t="shared" si="25"/>
        <v>.</v>
      </c>
      <c r="N82" s="41" t="str">
        <f t="shared" si="25"/>
        <v>.</v>
      </c>
      <c r="O82" t="s">
        <v>156</v>
      </c>
    </row>
    <row r="83" spans="1:20" ht="15.75" thickBot="1">
      <c r="A83" s="27" t="s">
        <v>91</v>
      </c>
      <c r="B83" s="28">
        <f t="shared" si="26"/>
        <v>0</v>
      </c>
      <c r="C83" s="28">
        <f t="shared" si="22"/>
        <v>0</v>
      </c>
      <c r="D83" s="28">
        <f t="shared" si="22"/>
        <v>0</v>
      </c>
      <c r="E83" s="28">
        <f t="shared" si="22"/>
        <v>0</v>
      </c>
      <c r="F83" s="28">
        <f t="shared" si="22"/>
        <v>0</v>
      </c>
      <c r="G83" s="28">
        <f t="shared" si="22"/>
        <v>0</v>
      </c>
      <c r="H83" s="29">
        <f t="shared" si="27"/>
        <v>0</v>
      </c>
      <c r="I83" s="40" t="e">
        <f t="shared" si="23"/>
        <v>#DIV/0!</v>
      </c>
      <c r="J83" s="40" t="e">
        <f t="shared" si="24"/>
        <v>#DIV/0!</v>
      </c>
      <c r="K83" s="41" t="str">
        <f t="shared" si="28"/>
        <v>.</v>
      </c>
      <c r="L83" s="41" t="str">
        <f t="shared" si="25"/>
        <v>.</v>
      </c>
      <c r="M83" s="41" t="str">
        <f t="shared" si="25"/>
        <v>.</v>
      </c>
      <c r="N83" s="41" t="str">
        <f t="shared" si="25"/>
        <v>.</v>
      </c>
    </row>
    <row r="84" spans="1:20" ht="15.75" thickBot="1">
      <c r="A84" s="27" t="s">
        <v>92</v>
      </c>
      <c r="B84" s="28">
        <f t="shared" si="26"/>
        <v>0</v>
      </c>
      <c r="C84" s="28">
        <f t="shared" si="22"/>
        <v>0</v>
      </c>
      <c r="D84" s="28">
        <f t="shared" si="22"/>
        <v>0</v>
      </c>
      <c r="E84" s="28">
        <f t="shared" si="22"/>
        <v>0</v>
      </c>
      <c r="F84" s="28">
        <f t="shared" si="22"/>
        <v>0</v>
      </c>
      <c r="G84" s="28">
        <f t="shared" si="22"/>
        <v>0</v>
      </c>
      <c r="H84" s="29">
        <f t="shared" si="27"/>
        <v>0</v>
      </c>
      <c r="I84" s="40" t="e">
        <f t="shared" si="23"/>
        <v>#DIV/0!</v>
      </c>
      <c r="J84" s="40" t="e">
        <f t="shared" si="24"/>
        <v>#DIV/0!</v>
      </c>
      <c r="K84" s="41" t="str">
        <f t="shared" si="28"/>
        <v>.</v>
      </c>
      <c r="L84" s="41" t="str">
        <f t="shared" si="25"/>
        <v>.</v>
      </c>
      <c r="M84" s="41" t="str">
        <f t="shared" si="25"/>
        <v>.</v>
      </c>
      <c r="N84" s="41" t="str">
        <f t="shared" si="25"/>
        <v>.</v>
      </c>
    </row>
    <row r="85" spans="1:20" s="46" customFormat="1">
      <c r="A85" s="42"/>
      <c r="B85" s="47"/>
      <c r="C85" s="47"/>
      <c r="D85" s="47"/>
      <c r="E85" s="47"/>
      <c r="F85" s="47"/>
      <c r="G85" s="47"/>
      <c r="H85" s="47"/>
      <c r="I85" s="47"/>
      <c r="J85" s="47"/>
      <c r="K85" s="48"/>
      <c r="L85" s="48"/>
      <c r="M85" s="47"/>
    </row>
    <row r="86" spans="1:20">
      <c r="O86" t="s">
        <v>180</v>
      </c>
    </row>
    <row r="87" spans="1:20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Q87" t="s">
        <v>175</v>
      </c>
      <c r="R87" t="s">
        <v>176</v>
      </c>
      <c r="S87" t="s">
        <v>177</v>
      </c>
      <c r="T87" t="s">
        <v>178</v>
      </c>
    </row>
    <row r="88" spans="1:20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t="s">
        <v>171</v>
      </c>
      <c r="P88" t="s">
        <v>181</v>
      </c>
      <c r="Q88">
        <v>3</v>
      </c>
      <c r="R88">
        <v>17.600000000000001</v>
      </c>
      <c r="S88">
        <v>17.600000000000001</v>
      </c>
      <c r="T88">
        <v>17.600000000000001</v>
      </c>
    </row>
    <row r="89" spans="1:20" s="49" customFormat="1" ht="1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P89" s="49" t="s">
        <v>182</v>
      </c>
      <c r="Q89" s="49">
        <v>14</v>
      </c>
      <c r="R89" s="49">
        <v>82.4</v>
      </c>
      <c r="S89" s="49">
        <v>82.4</v>
      </c>
      <c r="T89" s="49">
        <v>100</v>
      </c>
    </row>
    <row r="90" spans="1:20" s="49" customForma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P90" s="49" t="s">
        <v>48</v>
      </c>
      <c r="Q90" s="49">
        <v>17</v>
      </c>
      <c r="R90" s="49">
        <v>100</v>
      </c>
      <c r="S90" s="49">
        <v>100</v>
      </c>
    </row>
    <row r="91" spans="1:20" s="49" customFormat="1" ht="1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49" t="s">
        <v>156</v>
      </c>
    </row>
    <row r="92" spans="1:20" s="49" customFormat="1" ht="1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1:20" s="49" customFormat="1" ht="1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20" s="49" customForma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</row>
    <row r="95" spans="1:20" s="50" customForma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50" t="s">
        <v>183</v>
      </c>
    </row>
    <row r="96" spans="1:20" s="50" customForma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Q96" s="50" t="s">
        <v>175</v>
      </c>
      <c r="R96" s="50" t="s">
        <v>176</v>
      </c>
      <c r="S96" s="50" t="s">
        <v>177</v>
      </c>
      <c r="T96" s="50" t="s">
        <v>178</v>
      </c>
    </row>
    <row r="97" spans="1:21" s="50" customForma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50" t="s">
        <v>171</v>
      </c>
      <c r="Q97" s="50">
        <v>14</v>
      </c>
      <c r="R97" s="50">
        <v>82.4</v>
      </c>
      <c r="S97" s="50">
        <v>82.4</v>
      </c>
      <c r="T97" s="50">
        <v>82.4</v>
      </c>
    </row>
    <row r="98" spans="1:21" s="51" customFormat="1" ht="1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50"/>
      <c r="P98" s="50" t="s">
        <v>184</v>
      </c>
      <c r="Q98" s="50">
        <v>1</v>
      </c>
      <c r="R98" s="50">
        <v>5.9</v>
      </c>
      <c r="S98" s="50">
        <v>5.9</v>
      </c>
      <c r="T98" s="50">
        <v>88.2</v>
      </c>
      <c r="U98" s="50"/>
    </row>
    <row r="99" spans="1:21" s="51" customFormat="1" ht="1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50"/>
      <c r="P99" s="50" t="s">
        <v>185</v>
      </c>
      <c r="Q99" s="50">
        <v>1</v>
      </c>
      <c r="R99" s="50">
        <v>5.9</v>
      </c>
      <c r="S99" s="50">
        <v>5.9</v>
      </c>
      <c r="T99" s="50">
        <v>94.1</v>
      </c>
      <c r="U99" s="50"/>
    </row>
    <row r="100" spans="1:21" s="51" customFormat="1" ht="1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50"/>
      <c r="P100" s="50" t="s">
        <v>186</v>
      </c>
      <c r="Q100" s="50">
        <v>1</v>
      </c>
      <c r="R100" s="50">
        <v>5.9</v>
      </c>
      <c r="S100" s="50">
        <v>5.9</v>
      </c>
      <c r="T100" s="50">
        <v>100</v>
      </c>
      <c r="U100" s="50"/>
    </row>
    <row r="101" spans="1:21" s="51" customFormat="1" ht="1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50"/>
      <c r="P101" s="50" t="s">
        <v>48</v>
      </c>
      <c r="Q101" s="50">
        <v>17</v>
      </c>
      <c r="R101" s="50">
        <v>100</v>
      </c>
      <c r="S101" s="50">
        <v>100</v>
      </c>
      <c r="T101" s="50"/>
      <c r="U101" s="50"/>
    </row>
    <row r="102" spans="1:21" s="51" customFormat="1" ht="15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50" t="s">
        <v>156</v>
      </c>
      <c r="P102" s="50"/>
      <c r="Q102" s="50"/>
      <c r="R102" s="50"/>
      <c r="S102" s="50"/>
      <c r="T102" s="50"/>
      <c r="U102" s="50"/>
    </row>
    <row r="103" spans="1:21" s="51" customFormat="1" ht="1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50"/>
      <c r="P103" s="50"/>
      <c r="Q103" s="50"/>
      <c r="R103" s="50"/>
      <c r="S103" s="50"/>
      <c r="T103" s="50"/>
      <c r="U103" s="50"/>
    </row>
    <row r="104" spans="1:21" s="51" customFormat="1" ht="1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50"/>
      <c r="P104" s="50"/>
      <c r="Q104" s="50"/>
      <c r="R104" s="50"/>
      <c r="S104" s="50"/>
      <c r="T104" s="50"/>
      <c r="U104" s="50"/>
    </row>
    <row r="105" spans="1:21" s="52" customFormat="1" ht="1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50"/>
      <c r="P105" s="50"/>
      <c r="Q105" s="50"/>
      <c r="R105" s="50"/>
      <c r="S105" s="50"/>
      <c r="T105" s="50"/>
      <c r="U105" s="50"/>
    </row>
    <row r="106" spans="1:21" s="52" customFormat="1" ht="15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50" t="s">
        <v>187</v>
      </c>
      <c r="P106" s="50"/>
      <c r="Q106" s="50"/>
      <c r="R106" s="50"/>
      <c r="S106" s="50"/>
      <c r="T106" s="50"/>
      <c r="U106" s="50"/>
    </row>
    <row r="107" spans="1:21" s="52" customFormat="1" ht="18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50"/>
      <c r="P107" s="50"/>
      <c r="Q107" s="50" t="s">
        <v>175</v>
      </c>
      <c r="R107" s="50" t="s">
        <v>176</v>
      </c>
      <c r="S107" s="50" t="s">
        <v>177</v>
      </c>
      <c r="T107" s="50" t="s">
        <v>178</v>
      </c>
      <c r="U107" s="50"/>
    </row>
    <row r="108" spans="1:21" s="52" customFormat="1" ht="15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50" t="s">
        <v>171</v>
      </c>
      <c r="P108" s="50">
        <v>5</v>
      </c>
      <c r="Q108" s="50">
        <v>1</v>
      </c>
      <c r="R108" s="50">
        <v>5.9</v>
      </c>
      <c r="S108" s="50">
        <v>33.299999999999997</v>
      </c>
      <c r="T108" s="50">
        <v>33.299999999999997</v>
      </c>
      <c r="U108" s="50"/>
    </row>
    <row r="109" spans="1:21" s="52" customFormat="1" ht="18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50"/>
      <c r="P109" s="50">
        <v>25</v>
      </c>
      <c r="Q109" s="50">
        <v>1</v>
      </c>
      <c r="R109" s="50">
        <v>5.9</v>
      </c>
      <c r="S109" s="50">
        <v>33.299999999999997</v>
      </c>
      <c r="T109" s="50">
        <v>66.7</v>
      </c>
      <c r="U109" s="50"/>
    </row>
    <row r="110" spans="1:21" s="52" customFormat="1" ht="18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50"/>
      <c r="P110" s="50">
        <v>70</v>
      </c>
      <c r="Q110" s="50">
        <v>1</v>
      </c>
      <c r="R110" s="50">
        <v>5.9</v>
      </c>
      <c r="S110" s="50">
        <v>33.299999999999997</v>
      </c>
      <c r="T110" s="50">
        <v>100</v>
      </c>
      <c r="U110" s="50"/>
    </row>
    <row r="111" spans="1:21" s="52" customFormat="1" ht="10.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50"/>
      <c r="P111" s="50" t="s">
        <v>48</v>
      </c>
      <c r="Q111" s="50">
        <v>3</v>
      </c>
      <c r="R111" s="50">
        <v>17.600000000000001</v>
      </c>
      <c r="S111" s="50">
        <v>100</v>
      </c>
      <c r="T111" s="50"/>
      <c r="U111" s="50"/>
    </row>
    <row r="112" spans="1:2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50" t="s">
        <v>172</v>
      </c>
      <c r="P112" s="50" t="s">
        <v>188</v>
      </c>
      <c r="Q112" s="50">
        <v>14</v>
      </c>
      <c r="R112" s="50">
        <v>82.4</v>
      </c>
      <c r="S112" s="50"/>
      <c r="T112" s="50"/>
      <c r="U112" s="50"/>
    </row>
    <row r="113" spans="1:2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50" t="s">
        <v>48</v>
      </c>
      <c r="P113" s="50"/>
      <c r="Q113" s="50">
        <v>17</v>
      </c>
      <c r="R113" s="50">
        <v>100</v>
      </c>
      <c r="S113" s="50"/>
      <c r="T113" s="50"/>
      <c r="U113" s="50"/>
    </row>
    <row r="114" spans="1:2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t="s">
        <v>156</v>
      </c>
    </row>
    <row r="115" spans="1:2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2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</row>
    <row r="117" spans="1:2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2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t="s">
        <v>189</v>
      </c>
    </row>
    <row r="119" spans="1:2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Q119" t="s">
        <v>175</v>
      </c>
      <c r="R119" t="s">
        <v>176</v>
      </c>
      <c r="S119" t="s">
        <v>177</v>
      </c>
      <c r="T119" t="s">
        <v>178</v>
      </c>
    </row>
    <row r="120" spans="1:2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t="s">
        <v>171</v>
      </c>
      <c r="P120">
        <v>3</v>
      </c>
      <c r="Q120">
        <v>3</v>
      </c>
      <c r="R120">
        <v>17.600000000000001</v>
      </c>
      <c r="S120">
        <v>100</v>
      </c>
      <c r="T120">
        <v>100</v>
      </c>
    </row>
    <row r="121" spans="1:2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t="s">
        <v>172</v>
      </c>
      <c r="P121" t="s">
        <v>188</v>
      </c>
      <c r="Q121">
        <v>14</v>
      </c>
      <c r="R121">
        <v>82.4</v>
      </c>
    </row>
    <row r="122" spans="1:2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t="s">
        <v>48</v>
      </c>
      <c r="Q122">
        <v>17</v>
      </c>
      <c r="R122">
        <v>100</v>
      </c>
    </row>
    <row r="123" spans="1:2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t="s">
        <v>156</v>
      </c>
    </row>
    <row r="124" spans="1:2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1:2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2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1:2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t="s">
        <v>190</v>
      </c>
    </row>
    <row r="128" spans="1:2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Q128" t="s">
        <v>175</v>
      </c>
      <c r="R128" t="s">
        <v>176</v>
      </c>
      <c r="S128" t="s">
        <v>177</v>
      </c>
      <c r="T128" t="s">
        <v>178</v>
      </c>
    </row>
    <row r="129" spans="1:20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t="s">
        <v>171</v>
      </c>
      <c r="P129" t="s">
        <v>182</v>
      </c>
      <c r="Q129">
        <v>17</v>
      </c>
      <c r="R129">
        <v>100</v>
      </c>
      <c r="S129">
        <v>100</v>
      </c>
      <c r="T129">
        <v>100</v>
      </c>
    </row>
    <row r="130" spans="1:20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t="s">
        <v>156</v>
      </c>
    </row>
    <row r="131" spans="1:20" ht="15.75">
      <c r="A131" s="53" t="s">
        <v>93</v>
      </c>
    </row>
    <row r="132" spans="1:20" ht="15.75">
      <c r="A132" s="54" t="s">
        <v>94</v>
      </c>
    </row>
    <row r="133" spans="1:20">
      <c r="A133" s="85" t="s">
        <v>95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7"/>
    </row>
    <row r="134" spans="1:20" ht="15" customHeight="1">
      <c r="A134" s="75" t="s">
        <v>184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6"/>
      <c r="O134" t="s">
        <v>191</v>
      </c>
    </row>
    <row r="135" spans="1:20" ht="16.5" customHeight="1">
      <c r="A135" s="75" t="s">
        <v>185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6"/>
      <c r="Q135" t="s">
        <v>175</v>
      </c>
      <c r="R135" t="s">
        <v>176</v>
      </c>
      <c r="S135" t="s">
        <v>177</v>
      </c>
      <c r="T135" t="s">
        <v>178</v>
      </c>
    </row>
    <row r="136" spans="1:20" ht="15" customHeight="1">
      <c r="A136" s="75" t="s">
        <v>186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6"/>
      <c r="O136" t="s">
        <v>171</v>
      </c>
      <c r="Q136">
        <v>17</v>
      </c>
      <c r="R136">
        <v>100</v>
      </c>
      <c r="S136">
        <v>100</v>
      </c>
      <c r="T136">
        <v>100</v>
      </c>
    </row>
    <row r="137" spans="1:20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6"/>
      <c r="O137" t="s">
        <v>156</v>
      </c>
    </row>
    <row r="138" spans="1:20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6"/>
    </row>
    <row r="139" spans="1:20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6"/>
    </row>
    <row r="140" spans="1:20" ht="15.75">
      <c r="A140" s="54" t="s">
        <v>96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20">
      <c r="A141" s="79" t="s">
        <v>97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O141" t="s">
        <v>192</v>
      </c>
    </row>
    <row r="142" spans="1:20">
      <c r="A142" s="80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Q142" t="s">
        <v>175</v>
      </c>
      <c r="R142" t="s">
        <v>176</v>
      </c>
      <c r="S142" t="s">
        <v>177</v>
      </c>
      <c r="T142" t="s">
        <v>178</v>
      </c>
    </row>
    <row r="143" spans="1:20">
      <c r="A143" s="80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O143" t="s">
        <v>171</v>
      </c>
      <c r="Q143">
        <v>17</v>
      </c>
      <c r="R143">
        <v>100</v>
      </c>
      <c r="S143">
        <v>100</v>
      </c>
      <c r="T143">
        <v>100</v>
      </c>
    </row>
    <row r="144" spans="1:20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O144" t="s">
        <v>156</v>
      </c>
    </row>
    <row r="145" spans="1:21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</row>
    <row r="146" spans="1:21">
      <c r="A146" s="79" t="s">
        <v>98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1:21">
      <c r="A147" s="80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21">
      <c r="A148" s="80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21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2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O150" t="s">
        <v>156</v>
      </c>
    </row>
    <row r="156" spans="1:21">
      <c r="A156" s="58" t="s">
        <v>99</v>
      </c>
      <c r="B156" s="59"/>
      <c r="C156" s="59"/>
      <c r="O156" t="s">
        <v>118</v>
      </c>
    </row>
    <row r="157" spans="1:21">
      <c r="A157" s="58" t="s">
        <v>12</v>
      </c>
      <c r="B157" s="58">
        <f>+E177</f>
        <v>2</v>
      </c>
      <c r="C157" s="58"/>
      <c r="O157" t="s">
        <v>193</v>
      </c>
    </row>
    <row r="158" spans="1:21">
      <c r="A158" s="58" t="s">
        <v>13</v>
      </c>
      <c r="B158" s="58">
        <f>+F177</f>
        <v>15</v>
      </c>
      <c r="C158" s="58"/>
      <c r="E158" t="s">
        <v>100</v>
      </c>
      <c r="P158" t="s">
        <v>194</v>
      </c>
    </row>
    <row r="159" spans="1:21">
      <c r="A159" s="58" t="s">
        <v>101</v>
      </c>
      <c r="B159" s="58" t="s">
        <v>12</v>
      </c>
      <c r="C159" s="58" t="s">
        <v>13</v>
      </c>
      <c r="E159" s="60" t="s">
        <v>102</v>
      </c>
      <c r="F159">
        <v>3</v>
      </c>
      <c r="P159" t="s">
        <v>171</v>
      </c>
      <c r="R159" t="s">
        <v>195</v>
      </c>
      <c r="T159" t="s">
        <v>48</v>
      </c>
    </row>
    <row r="160" spans="1:21">
      <c r="A160" s="58" t="s">
        <v>103</v>
      </c>
      <c r="B160" s="68"/>
      <c r="C160" s="68">
        <v>8</v>
      </c>
      <c r="E160" t="s">
        <v>104</v>
      </c>
      <c r="F160">
        <v>14</v>
      </c>
      <c r="P160" t="s">
        <v>170</v>
      </c>
      <c r="Q160" t="s">
        <v>176</v>
      </c>
      <c r="R160" t="s">
        <v>170</v>
      </c>
      <c r="S160" t="s">
        <v>176</v>
      </c>
      <c r="T160" t="s">
        <v>170</v>
      </c>
      <c r="U160" t="s">
        <v>176</v>
      </c>
    </row>
    <row r="161" spans="1:21">
      <c r="A161" s="58" t="s">
        <v>105</v>
      </c>
      <c r="B161" s="68">
        <v>1</v>
      </c>
      <c r="C161" s="68">
        <v>4</v>
      </c>
      <c r="E161" t="s">
        <v>106</v>
      </c>
      <c r="O161" t="s">
        <v>196</v>
      </c>
      <c r="P161">
        <v>17</v>
      </c>
      <c r="Q161" s="66">
        <v>1</v>
      </c>
      <c r="R161">
        <v>0</v>
      </c>
      <c r="S161" s="66">
        <v>0</v>
      </c>
      <c r="T161">
        <v>17</v>
      </c>
      <c r="U161" s="66">
        <v>1</v>
      </c>
    </row>
    <row r="162" spans="1:21">
      <c r="A162" s="58" t="s">
        <v>14</v>
      </c>
      <c r="B162" s="68">
        <v>1</v>
      </c>
      <c r="C162" s="68">
        <v>2</v>
      </c>
      <c r="E162" t="s">
        <v>102</v>
      </c>
      <c r="O162" t="s">
        <v>156</v>
      </c>
    </row>
    <row r="163" spans="1:21" ht="15.75">
      <c r="A163" s="61" t="s">
        <v>15</v>
      </c>
      <c r="B163" s="69"/>
      <c r="C163" s="69">
        <v>1</v>
      </c>
      <c r="E163" t="s">
        <v>104</v>
      </c>
      <c r="F163">
        <v>17</v>
      </c>
    </row>
    <row r="164" spans="1:21" ht="16.5" customHeight="1">
      <c r="A164" s="61" t="s">
        <v>16</v>
      </c>
      <c r="B164" s="70"/>
      <c r="C164" s="70"/>
      <c r="O164" s="62"/>
    </row>
    <row r="165" spans="1:21" ht="15.75">
      <c r="A165" s="61" t="s">
        <v>17</v>
      </c>
      <c r="B165" s="71"/>
      <c r="C165" s="71"/>
      <c r="O165" s="62"/>
    </row>
    <row r="166" spans="1:21" ht="15.75">
      <c r="A166" s="61" t="s">
        <v>18</v>
      </c>
      <c r="B166" s="71"/>
      <c r="C166" s="71"/>
      <c r="E166" t="s">
        <v>12</v>
      </c>
      <c r="F166" t="s">
        <v>13</v>
      </c>
      <c r="O166" s="62" t="s">
        <v>197</v>
      </c>
    </row>
    <row r="167" spans="1:21" ht="16.5" customHeight="1">
      <c r="A167" s="61" t="s">
        <v>19</v>
      </c>
      <c r="B167" s="71"/>
      <c r="C167" s="71"/>
      <c r="D167">
        <v>22</v>
      </c>
      <c r="E167">
        <v>0</v>
      </c>
      <c r="F167">
        <v>2</v>
      </c>
      <c r="O167" s="62" t="s">
        <v>198</v>
      </c>
    </row>
    <row r="168" spans="1:21" ht="16.5" customHeight="1">
      <c r="A168" s="61" t="s">
        <v>107</v>
      </c>
      <c r="B168" s="71"/>
      <c r="C168" s="71"/>
      <c r="D168">
        <v>23</v>
      </c>
      <c r="E168">
        <v>0</v>
      </c>
      <c r="F168">
        <v>2</v>
      </c>
      <c r="O168" s="62"/>
      <c r="Q168" t="s">
        <v>99</v>
      </c>
      <c r="S168" t="s">
        <v>48</v>
      </c>
    </row>
    <row r="169" spans="1:21" ht="15.75" customHeight="1">
      <c r="A169" s="2" t="s">
        <v>108</v>
      </c>
      <c r="D169">
        <v>24</v>
      </c>
      <c r="E169">
        <v>0</v>
      </c>
      <c r="F169">
        <v>4</v>
      </c>
      <c r="O169" s="62"/>
      <c r="Q169" t="s">
        <v>12</v>
      </c>
      <c r="R169" t="s">
        <v>13</v>
      </c>
    </row>
    <row r="170" spans="1:21" ht="15.75" customHeight="1">
      <c r="A170" s="49">
        <v>0</v>
      </c>
      <c r="D170">
        <v>26</v>
      </c>
      <c r="E170">
        <v>0</v>
      </c>
      <c r="F170">
        <v>2</v>
      </c>
      <c r="K170" s="62"/>
      <c r="O170" t="s">
        <v>161</v>
      </c>
      <c r="P170">
        <v>22</v>
      </c>
      <c r="Q170">
        <v>0</v>
      </c>
      <c r="R170">
        <v>2</v>
      </c>
      <c r="S170">
        <v>2</v>
      </c>
    </row>
    <row r="171" spans="1:21">
      <c r="A171" s="2" t="s">
        <v>109</v>
      </c>
      <c r="D171">
        <v>28</v>
      </c>
      <c r="E171">
        <v>0</v>
      </c>
      <c r="F171">
        <v>1</v>
      </c>
      <c r="K171" s="62"/>
      <c r="P171">
        <v>23</v>
      </c>
      <c r="Q171">
        <v>0</v>
      </c>
      <c r="R171">
        <v>2</v>
      </c>
      <c r="S171">
        <v>2</v>
      </c>
    </row>
    <row r="172" spans="1:21">
      <c r="A172" s="63" t="s">
        <v>110</v>
      </c>
      <c r="B172">
        <v>1</v>
      </c>
      <c r="D172">
        <v>29</v>
      </c>
      <c r="E172">
        <v>1</v>
      </c>
      <c r="F172">
        <v>1</v>
      </c>
      <c r="K172" s="62"/>
      <c r="P172">
        <v>24</v>
      </c>
      <c r="Q172">
        <v>0</v>
      </c>
      <c r="R172">
        <v>4</v>
      </c>
      <c r="S172">
        <v>4</v>
      </c>
    </row>
    <row r="173" spans="1:21" ht="15.75" customHeight="1">
      <c r="A173" s="63" t="s">
        <v>111</v>
      </c>
      <c r="D173">
        <v>31</v>
      </c>
      <c r="E173">
        <v>0</v>
      </c>
      <c r="F173">
        <v>1</v>
      </c>
      <c r="K173" s="62"/>
      <c r="P173">
        <v>26</v>
      </c>
      <c r="Q173">
        <v>0</v>
      </c>
      <c r="R173">
        <v>2</v>
      </c>
      <c r="S173">
        <v>2</v>
      </c>
    </row>
    <row r="174" spans="1:21" ht="15.75" customHeight="1">
      <c r="A174" s="2" t="s">
        <v>112</v>
      </c>
      <c r="D174">
        <v>32</v>
      </c>
      <c r="E174">
        <v>0</v>
      </c>
      <c r="F174">
        <v>1</v>
      </c>
      <c r="K174" s="62"/>
      <c r="P174">
        <v>28</v>
      </c>
      <c r="Q174">
        <v>0</v>
      </c>
      <c r="R174">
        <v>1</v>
      </c>
      <c r="S174">
        <v>1</v>
      </c>
    </row>
    <row r="175" spans="1:21" ht="15.75" customHeight="1">
      <c r="A175" s="2" t="s">
        <v>103</v>
      </c>
      <c r="D175">
        <v>33</v>
      </c>
      <c r="E175">
        <v>1</v>
      </c>
      <c r="F175">
        <v>0</v>
      </c>
      <c r="K175" s="62"/>
      <c r="M175" s="64"/>
      <c r="P175">
        <v>29</v>
      </c>
      <c r="Q175">
        <v>1</v>
      </c>
      <c r="R175">
        <v>1</v>
      </c>
      <c r="S175">
        <v>2</v>
      </c>
    </row>
    <row r="176" spans="1:21">
      <c r="A176" s="2" t="s">
        <v>105</v>
      </c>
      <c r="B176">
        <v>1</v>
      </c>
      <c r="D176">
        <v>36</v>
      </c>
      <c r="E176">
        <v>0</v>
      </c>
      <c r="F176">
        <v>1</v>
      </c>
      <c r="P176">
        <v>31</v>
      </c>
      <c r="Q176">
        <v>0</v>
      </c>
      <c r="R176">
        <v>1</v>
      </c>
      <c r="S176">
        <v>1</v>
      </c>
    </row>
    <row r="177" spans="1:19">
      <c r="A177" s="2" t="s">
        <v>14</v>
      </c>
      <c r="E177">
        <f>SUM(E167:E176)</f>
        <v>2</v>
      </c>
      <c r="F177">
        <f>SUM(F167:F176)</f>
        <v>15</v>
      </c>
      <c r="P177">
        <v>32</v>
      </c>
      <c r="Q177">
        <v>0</v>
      </c>
      <c r="R177">
        <v>1</v>
      </c>
      <c r="S177">
        <v>1</v>
      </c>
    </row>
    <row r="178" spans="1:19">
      <c r="A178" s="2" t="s">
        <v>15</v>
      </c>
      <c r="P178">
        <v>33</v>
      </c>
      <c r="Q178">
        <v>1</v>
      </c>
      <c r="R178">
        <v>0</v>
      </c>
      <c r="S178">
        <v>1</v>
      </c>
    </row>
    <row r="179" spans="1:19">
      <c r="A179" s="2" t="s">
        <v>113</v>
      </c>
      <c r="B179">
        <v>1</v>
      </c>
      <c r="P179">
        <v>36</v>
      </c>
      <c r="Q179">
        <v>0</v>
      </c>
      <c r="R179">
        <v>1</v>
      </c>
      <c r="S179">
        <v>1</v>
      </c>
    </row>
    <row r="180" spans="1:19">
      <c r="A180" s="2" t="s">
        <v>114</v>
      </c>
      <c r="E180" s="50">
        <v>5</v>
      </c>
      <c r="F180" s="50">
        <v>1</v>
      </c>
      <c r="O180" t="s">
        <v>48</v>
      </c>
      <c r="Q180">
        <v>2</v>
      </c>
      <c r="R180">
        <v>15</v>
      </c>
      <c r="S180">
        <v>17</v>
      </c>
    </row>
    <row r="181" spans="1:19">
      <c r="A181" s="49">
        <v>0</v>
      </c>
      <c r="E181" s="50">
        <v>25</v>
      </c>
      <c r="F181" s="50">
        <v>1</v>
      </c>
      <c r="O181" t="s">
        <v>156</v>
      </c>
    </row>
    <row r="182" spans="1:19">
      <c r="A182" s="2" t="s">
        <v>109</v>
      </c>
      <c r="B182">
        <v>3</v>
      </c>
      <c r="E182" s="50">
        <v>70</v>
      </c>
      <c r="F182" s="50">
        <v>1</v>
      </c>
    </row>
    <row r="183" spans="1:19">
      <c r="A183" s="2" t="s">
        <v>110</v>
      </c>
    </row>
    <row r="184" spans="1:19">
      <c r="A184" s="2" t="s">
        <v>111</v>
      </c>
    </row>
    <row r="185" spans="1:19">
      <c r="A185" s="2" t="s">
        <v>112</v>
      </c>
    </row>
    <row r="186" spans="1:19">
      <c r="A186" s="2" t="s">
        <v>103</v>
      </c>
      <c r="D186">
        <v>3</v>
      </c>
      <c r="E186">
        <v>3</v>
      </c>
    </row>
    <row r="187" spans="1:19">
      <c r="A187" s="2" t="s">
        <v>105</v>
      </c>
    </row>
    <row r="188" spans="1:19">
      <c r="A188" s="2" t="s">
        <v>14</v>
      </c>
    </row>
    <row r="189" spans="1:19">
      <c r="A189" s="2" t="s">
        <v>15</v>
      </c>
    </row>
    <row r="190" spans="1:19">
      <c r="A190" s="2" t="s">
        <v>113</v>
      </c>
    </row>
  </sheetData>
  <sheetProtection sheet="1" objects="1" scenarios="1"/>
  <mergeCells count="37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B35:H35"/>
    <mergeCell ref="I35:J35"/>
    <mergeCell ref="K35:N35"/>
    <mergeCell ref="B58:H58"/>
    <mergeCell ref="I58:J58"/>
    <mergeCell ref="K58:N58"/>
    <mergeCell ref="A143:L143"/>
    <mergeCell ref="B77:H77"/>
    <mergeCell ref="I77:J77"/>
    <mergeCell ref="K77:N77"/>
    <mergeCell ref="A87:N107"/>
    <mergeCell ref="A108:N130"/>
    <mergeCell ref="A133:L133"/>
    <mergeCell ref="A134:L134"/>
    <mergeCell ref="A135:L135"/>
    <mergeCell ref="A136:L136"/>
    <mergeCell ref="A141:L141"/>
    <mergeCell ref="A142:L142"/>
    <mergeCell ref="A137:L137"/>
    <mergeCell ref="A138:L138"/>
    <mergeCell ref="A139:L139"/>
    <mergeCell ref="A144:L144"/>
    <mergeCell ref="A146:L146"/>
    <mergeCell ref="A147:L147"/>
    <mergeCell ref="A148:L148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3"/>
  <sheetViews>
    <sheetView tabSelected="1" view="pageBreakPreview" topLeftCell="A40" zoomScaleNormal="100" zoomScaleSheetLayoutView="100" workbookViewId="0">
      <selection activeCell="AF1" sqref="O1:AF1048576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32" width="12.7109375" style="3" hidden="1" customWidth="1"/>
    <col min="33" max="33" width="12.7109375" style="3" customWidth="1"/>
    <col min="34" max="16384" width="11.42578125" style="3"/>
  </cols>
  <sheetData>
    <row r="1" spans="1:32" ht="32.25" customHeight="1">
      <c r="A1" s="116" t="s">
        <v>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3" t="s">
        <v>199</v>
      </c>
      <c r="W1" s="3" t="s">
        <v>199</v>
      </c>
    </row>
    <row r="2" spans="1:32" ht="16.5">
      <c r="B2" s="4"/>
      <c r="P2" s="3">
        <v>1</v>
      </c>
      <c r="Q2" s="3">
        <v>2</v>
      </c>
      <c r="R2" s="3">
        <v>3</v>
      </c>
      <c r="S2" s="3">
        <v>4</v>
      </c>
      <c r="T2" s="3">
        <v>5</v>
      </c>
      <c r="U2" s="3" t="s">
        <v>119</v>
      </c>
      <c r="V2" s="3" t="s">
        <v>48</v>
      </c>
      <c r="W2" s="3" t="s">
        <v>216</v>
      </c>
      <c r="X2" s="3">
        <v>1</v>
      </c>
      <c r="Y2" s="3">
        <v>2</v>
      </c>
      <c r="Z2" s="3">
        <v>3</v>
      </c>
      <c r="AA2" s="3">
        <v>4</v>
      </c>
      <c r="AB2" s="3">
        <v>5</v>
      </c>
      <c r="AC2" s="3" t="s">
        <v>48</v>
      </c>
    </row>
    <row r="3" spans="1:32" ht="16.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6"/>
      <c r="O3" s="3" t="s">
        <v>200</v>
      </c>
      <c r="P3" s="3">
        <v>0</v>
      </c>
      <c r="Q3" s="3">
        <v>0</v>
      </c>
      <c r="R3" s="3">
        <v>0</v>
      </c>
      <c r="S3" s="3">
        <v>2</v>
      </c>
      <c r="T3" s="3">
        <v>11</v>
      </c>
      <c r="U3" s="3">
        <v>0</v>
      </c>
      <c r="V3" s="3">
        <v>13</v>
      </c>
      <c r="W3" s="3" t="s">
        <v>200</v>
      </c>
      <c r="X3" s="3">
        <v>0</v>
      </c>
      <c r="Y3" s="3">
        <v>0</v>
      </c>
      <c r="Z3" s="3">
        <v>0</v>
      </c>
      <c r="AA3" s="3">
        <v>2</v>
      </c>
      <c r="AB3" s="3">
        <v>11</v>
      </c>
      <c r="AC3" s="3">
        <v>4.8499999999999996</v>
      </c>
      <c r="AD3" s="3">
        <v>0.38</v>
      </c>
      <c r="AE3" s="3">
        <v>5</v>
      </c>
      <c r="AF3" s="3">
        <v>5</v>
      </c>
    </row>
    <row r="4" spans="1:32" ht="16.5">
      <c r="A4" s="113" t="s">
        <v>21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7"/>
      <c r="O4" s="3" t="s">
        <v>201</v>
      </c>
      <c r="P4" s="3">
        <v>0</v>
      </c>
      <c r="Q4" s="3">
        <v>0</v>
      </c>
      <c r="R4" s="3">
        <v>1</v>
      </c>
      <c r="S4" s="3">
        <v>3</v>
      </c>
      <c r="T4" s="3">
        <v>8</v>
      </c>
      <c r="U4" s="3">
        <v>1</v>
      </c>
      <c r="V4" s="3">
        <v>13</v>
      </c>
      <c r="W4" s="3" t="s">
        <v>201</v>
      </c>
      <c r="X4" s="3">
        <v>0</v>
      </c>
      <c r="Y4" s="3">
        <v>0</v>
      </c>
      <c r="Z4" s="3">
        <v>1</v>
      </c>
      <c r="AA4" s="3">
        <v>3</v>
      </c>
      <c r="AB4" s="3">
        <v>8</v>
      </c>
      <c r="AC4" s="3">
        <v>4.58</v>
      </c>
      <c r="AD4" s="3">
        <v>0.67</v>
      </c>
      <c r="AE4" s="3">
        <v>5</v>
      </c>
      <c r="AF4" s="3">
        <v>5</v>
      </c>
    </row>
    <row r="5" spans="1:32" ht="16.5">
      <c r="A5" s="113" t="s">
        <v>229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7"/>
      <c r="O5" s="3" t="s">
        <v>202</v>
      </c>
      <c r="P5" s="3">
        <v>0</v>
      </c>
      <c r="Q5" s="3">
        <v>0</v>
      </c>
      <c r="R5" s="3">
        <v>0</v>
      </c>
      <c r="S5" s="3">
        <v>5</v>
      </c>
      <c r="T5" s="3">
        <v>8</v>
      </c>
      <c r="U5" s="3">
        <v>0</v>
      </c>
      <c r="V5" s="3">
        <v>13</v>
      </c>
      <c r="W5" s="3" t="s">
        <v>202</v>
      </c>
      <c r="X5" s="3">
        <v>0</v>
      </c>
      <c r="Y5" s="3">
        <v>0</v>
      </c>
      <c r="Z5" s="3">
        <v>0</v>
      </c>
      <c r="AA5" s="3">
        <v>5</v>
      </c>
      <c r="AB5" s="3">
        <v>8</v>
      </c>
      <c r="AC5" s="3">
        <v>4.62</v>
      </c>
      <c r="AD5" s="3">
        <v>0.51</v>
      </c>
      <c r="AE5" s="3">
        <v>5</v>
      </c>
      <c r="AF5" s="3">
        <v>5</v>
      </c>
    </row>
    <row r="6" spans="1:32" ht="16.5">
      <c r="A6" s="113" t="s">
        <v>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7"/>
      <c r="O6" s="3" t="s">
        <v>203</v>
      </c>
      <c r="P6" s="3">
        <v>0</v>
      </c>
      <c r="Q6" s="3">
        <v>0</v>
      </c>
      <c r="R6" s="3">
        <v>0</v>
      </c>
      <c r="S6" s="3">
        <v>4</v>
      </c>
      <c r="T6" s="3">
        <v>8</v>
      </c>
      <c r="U6" s="3">
        <v>1</v>
      </c>
      <c r="V6" s="3">
        <v>13</v>
      </c>
      <c r="W6" s="3" t="s">
        <v>203</v>
      </c>
      <c r="X6" s="3">
        <v>0</v>
      </c>
      <c r="Y6" s="3">
        <v>0</v>
      </c>
      <c r="Z6" s="3">
        <v>0</v>
      </c>
      <c r="AA6" s="3">
        <v>4</v>
      </c>
      <c r="AB6" s="3">
        <v>8</v>
      </c>
      <c r="AC6" s="3">
        <v>4.67</v>
      </c>
      <c r="AD6" s="3">
        <v>0.49</v>
      </c>
      <c r="AE6" s="3">
        <v>5</v>
      </c>
      <c r="AF6" s="3">
        <v>5</v>
      </c>
    </row>
    <row r="7" spans="1:32" ht="16.5">
      <c r="A7" s="113" t="s">
        <v>230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7"/>
      <c r="O7" s="3" t="s">
        <v>204</v>
      </c>
      <c r="P7" s="3">
        <v>0</v>
      </c>
      <c r="Q7" s="3">
        <v>0</v>
      </c>
      <c r="R7" s="3">
        <v>1</v>
      </c>
      <c r="S7" s="3">
        <v>3</v>
      </c>
      <c r="T7" s="3">
        <v>9</v>
      </c>
      <c r="U7" s="3">
        <v>0</v>
      </c>
      <c r="V7" s="3">
        <v>13</v>
      </c>
      <c r="W7" s="3" t="s">
        <v>204</v>
      </c>
      <c r="X7" s="3">
        <v>0</v>
      </c>
      <c r="Y7" s="3">
        <v>0</v>
      </c>
      <c r="Z7" s="3">
        <v>1</v>
      </c>
      <c r="AA7" s="3">
        <v>3</v>
      </c>
      <c r="AB7" s="3">
        <v>9</v>
      </c>
      <c r="AC7" s="3">
        <v>4.62</v>
      </c>
      <c r="AD7" s="3">
        <v>0.65</v>
      </c>
      <c r="AE7" s="3">
        <v>5</v>
      </c>
      <c r="AF7" s="3">
        <v>5</v>
      </c>
    </row>
    <row r="8" spans="1:32" ht="16.5">
      <c r="A8" s="105" t="s">
        <v>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8"/>
      <c r="O8" s="3" t="s">
        <v>205</v>
      </c>
      <c r="P8" s="3">
        <v>0</v>
      </c>
      <c r="Q8" s="3">
        <v>0</v>
      </c>
      <c r="R8" s="3">
        <v>0</v>
      </c>
      <c r="S8" s="3">
        <v>2</v>
      </c>
      <c r="T8" s="3">
        <v>11</v>
      </c>
      <c r="U8" s="3">
        <v>0</v>
      </c>
      <c r="V8" s="3">
        <v>13</v>
      </c>
      <c r="W8" s="3" t="s">
        <v>205</v>
      </c>
      <c r="X8" s="3">
        <v>0</v>
      </c>
      <c r="Y8" s="3">
        <v>0</v>
      </c>
      <c r="Z8" s="3">
        <v>0</v>
      </c>
      <c r="AA8" s="3">
        <v>2</v>
      </c>
      <c r="AB8" s="3">
        <v>11</v>
      </c>
      <c r="AC8" s="3">
        <v>4.8499999999999996</v>
      </c>
      <c r="AD8" s="3">
        <v>0.38</v>
      </c>
      <c r="AE8" s="3">
        <v>5</v>
      </c>
      <c r="AF8" s="3">
        <v>5</v>
      </c>
    </row>
    <row r="9" spans="1:32" ht="16.5">
      <c r="A9" s="105" t="s">
        <v>231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N9" s="8"/>
      <c r="O9" s="3" t="s">
        <v>206</v>
      </c>
      <c r="P9" s="3">
        <v>0</v>
      </c>
      <c r="Q9" s="3">
        <v>0</v>
      </c>
      <c r="R9" s="3">
        <v>0</v>
      </c>
      <c r="S9" s="3">
        <v>2</v>
      </c>
      <c r="T9" s="3">
        <v>4</v>
      </c>
      <c r="U9" s="3">
        <v>7</v>
      </c>
      <c r="V9" s="3">
        <v>13</v>
      </c>
      <c r="W9" s="3" t="s">
        <v>206</v>
      </c>
      <c r="X9" s="3">
        <v>0</v>
      </c>
      <c r="Y9" s="3">
        <v>0</v>
      </c>
      <c r="Z9" s="3">
        <v>0</v>
      </c>
      <c r="AA9" s="3">
        <v>2</v>
      </c>
      <c r="AB9" s="3">
        <v>4</v>
      </c>
      <c r="AC9" s="3">
        <v>4.67</v>
      </c>
      <c r="AD9" s="3">
        <v>0.52</v>
      </c>
      <c r="AE9" s="3">
        <v>5</v>
      </c>
      <c r="AF9" s="3">
        <v>5</v>
      </c>
    </row>
    <row r="10" spans="1:32" ht="16.5">
      <c r="A10" s="108" t="s">
        <v>232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N10" s="8"/>
      <c r="O10" s="3" t="s">
        <v>207</v>
      </c>
      <c r="P10" s="3">
        <v>0</v>
      </c>
      <c r="Q10" s="3">
        <v>0</v>
      </c>
      <c r="R10" s="3">
        <v>0</v>
      </c>
      <c r="S10" s="3">
        <v>1</v>
      </c>
      <c r="T10" s="3">
        <v>7</v>
      </c>
      <c r="U10" s="3">
        <v>5</v>
      </c>
      <c r="V10" s="3">
        <v>13</v>
      </c>
      <c r="W10" s="3" t="s">
        <v>207</v>
      </c>
      <c r="X10" s="3">
        <v>0</v>
      </c>
      <c r="Y10" s="3">
        <v>0</v>
      </c>
      <c r="Z10" s="3">
        <v>0</v>
      </c>
      <c r="AA10" s="3">
        <v>1</v>
      </c>
      <c r="AB10" s="3">
        <v>7</v>
      </c>
      <c r="AC10" s="3">
        <v>4.88</v>
      </c>
      <c r="AD10" s="3">
        <v>0.35</v>
      </c>
      <c r="AE10" s="3">
        <v>5</v>
      </c>
      <c r="AF10" s="3">
        <v>5</v>
      </c>
    </row>
    <row r="11" spans="1:32" ht="22.5" customHeight="1">
      <c r="A11" s="22"/>
      <c r="B11" s="22"/>
      <c r="C11" s="22"/>
      <c r="D11" s="22"/>
      <c r="O11" s="3" t="s">
        <v>208</v>
      </c>
      <c r="P11" s="3">
        <v>0</v>
      </c>
      <c r="Q11" s="3">
        <v>0</v>
      </c>
      <c r="R11" s="3">
        <v>1</v>
      </c>
      <c r="S11" s="3">
        <v>2</v>
      </c>
      <c r="T11" s="3">
        <v>10</v>
      </c>
      <c r="U11" s="3">
        <v>0</v>
      </c>
      <c r="V11" s="3">
        <v>13</v>
      </c>
      <c r="W11" s="3" t="s">
        <v>208</v>
      </c>
      <c r="X11" s="3">
        <v>0</v>
      </c>
      <c r="Y11" s="3">
        <v>0</v>
      </c>
      <c r="Z11" s="3">
        <v>1</v>
      </c>
      <c r="AA11" s="3">
        <v>2</v>
      </c>
      <c r="AB11" s="3">
        <v>10</v>
      </c>
      <c r="AC11" s="3">
        <v>4.6900000000000004</v>
      </c>
      <c r="AD11" s="3">
        <v>0.63</v>
      </c>
      <c r="AE11" s="3">
        <v>5</v>
      </c>
      <c r="AF11" s="3">
        <v>5</v>
      </c>
    </row>
    <row r="12" spans="1:32" ht="24" customHeight="1">
      <c r="A12" s="22"/>
      <c r="B12" s="22"/>
      <c r="C12" s="22"/>
      <c r="D12" s="22"/>
      <c r="O12" s="3" t="s">
        <v>209</v>
      </c>
      <c r="P12" s="3">
        <v>0</v>
      </c>
      <c r="Q12" s="3">
        <v>0</v>
      </c>
      <c r="R12" s="3">
        <v>2</v>
      </c>
      <c r="S12" s="3">
        <v>3</v>
      </c>
      <c r="T12" s="3">
        <v>8</v>
      </c>
      <c r="U12" s="3">
        <v>0</v>
      </c>
      <c r="V12" s="3">
        <v>13</v>
      </c>
      <c r="W12" s="3" t="s">
        <v>209</v>
      </c>
      <c r="X12" s="3">
        <v>0</v>
      </c>
      <c r="Y12" s="3">
        <v>0</v>
      </c>
      <c r="Z12" s="3">
        <v>2</v>
      </c>
      <c r="AA12" s="3">
        <v>3</v>
      </c>
      <c r="AB12" s="3">
        <v>8</v>
      </c>
      <c r="AC12" s="3">
        <v>4.46</v>
      </c>
      <c r="AD12" s="3">
        <v>0.78</v>
      </c>
      <c r="AE12" s="3">
        <v>5</v>
      </c>
      <c r="AF12" s="3">
        <v>5</v>
      </c>
    </row>
    <row r="13" spans="1:32" ht="34.5" customHeight="1">
      <c r="A13" s="22"/>
      <c r="B13" s="22"/>
      <c r="C13" s="22"/>
      <c r="D13" s="22"/>
      <c r="O13" s="3" t="s">
        <v>210</v>
      </c>
      <c r="P13" s="3">
        <v>0</v>
      </c>
      <c r="Q13" s="3">
        <v>1</v>
      </c>
      <c r="R13" s="3">
        <v>0</v>
      </c>
      <c r="S13" s="3">
        <v>5</v>
      </c>
      <c r="T13" s="3">
        <v>7</v>
      </c>
      <c r="U13" s="3">
        <v>0</v>
      </c>
      <c r="V13" s="3">
        <v>13</v>
      </c>
      <c r="W13" s="3" t="s">
        <v>210</v>
      </c>
      <c r="X13" s="3">
        <v>0</v>
      </c>
      <c r="Y13" s="3">
        <v>1</v>
      </c>
      <c r="Z13" s="3">
        <v>0</v>
      </c>
      <c r="AA13" s="3">
        <v>5</v>
      </c>
      <c r="AB13" s="3">
        <v>7</v>
      </c>
      <c r="AC13" s="3">
        <v>4.38</v>
      </c>
      <c r="AD13" s="3">
        <v>0.87</v>
      </c>
      <c r="AE13" s="3">
        <v>5</v>
      </c>
      <c r="AF13" s="3">
        <v>5</v>
      </c>
    </row>
    <row r="14" spans="1:32" ht="34.5" customHeight="1">
      <c r="A14" s="22"/>
      <c r="B14" s="22"/>
      <c r="C14" s="22"/>
      <c r="D14" s="22"/>
      <c r="O14" s="3" t="s">
        <v>211</v>
      </c>
      <c r="P14" s="3">
        <v>0</v>
      </c>
      <c r="Q14" s="3">
        <v>0</v>
      </c>
      <c r="R14" s="3">
        <v>0</v>
      </c>
      <c r="S14" s="3">
        <v>2</v>
      </c>
      <c r="T14" s="3">
        <v>9</v>
      </c>
      <c r="U14" s="3">
        <v>2</v>
      </c>
      <c r="V14" s="3">
        <v>13</v>
      </c>
      <c r="W14" s="3" t="s">
        <v>211</v>
      </c>
      <c r="X14" s="3">
        <v>0</v>
      </c>
      <c r="Y14" s="3">
        <v>0</v>
      </c>
      <c r="Z14" s="3">
        <v>0</v>
      </c>
      <c r="AA14" s="3">
        <v>2</v>
      </c>
      <c r="AB14" s="3">
        <v>9</v>
      </c>
      <c r="AC14" s="3">
        <v>4.82</v>
      </c>
      <c r="AD14" s="3">
        <v>0.4</v>
      </c>
      <c r="AE14" s="3">
        <v>5</v>
      </c>
      <c r="AF14" s="3">
        <v>5</v>
      </c>
    </row>
    <row r="15" spans="1:32" ht="34.5" customHeight="1">
      <c r="A15" s="22"/>
      <c r="B15" s="22"/>
      <c r="C15" s="22"/>
      <c r="D15" s="22"/>
      <c r="O15" s="3" t="s">
        <v>212</v>
      </c>
      <c r="P15" s="3">
        <v>0</v>
      </c>
      <c r="Q15" s="3">
        <v>0</v>
      </c>
      <c r="R15" s="3">
        <v>1</v>
      </c>
      <c r="S15" s="3">
        <v>1</v>
      </c>
      <c r="T15" s="3">
        <v>11</v>
      </c>
      <c r="U15" s="3">
        <v>0</v>
      </c>
      <c r="V15" s="3">
        <v>13</v>
      </c>
      <c r="W15" s="3" t="s">
        <v>212</v>
      </c>
      <c r="X15" s="3">
        <v>0</v>
      </c>
      <c r="Y15" s="3">
        <v>0</v>
      </c>
      <c r="Z15" s="3">
        <v>1</v>
      </c>
      <c r="AA15" s="3">
        <v>1</v>
      </c>
      <c r="AB15" s="3">
        <v>11</v>
      </c>
      <c r="AC15" s="3">
        <v>4.7699999999999996</v>
      </c>
      <c r="AD15" s="3">
        <v>0.6</v>
      </c>
      <c r="AE15" s="3">
        <v>5</v>
      </c>
      <c r="AF15" s="3">
        <v>5</v>
      </c>
    </row>
    <row r="16" spans="1:32" ht="34.5" customHeight="1">
      <c r="A16" s="22"/>
      <c r="B16" s="22"/>
      <c r="C16" s="22"/>
      <c r="D16" s="22"/>
      <c r="O16" s="3" t="s">
        <v>213</v>
      </c>
      <c r="P16" s="3">
        <v>0</v>
      </c>
      <c r="Q16" s="3">
        <v>0</v>
      </c>
      <c r="R16" s="3">
        <v>0</v>
      </c>
      <c r="S16" s="3">
        <v>3</v>
      </c>
      <c r="T16" s="3">
        <v>10</v>
      </c>
      <c r="U16" s="3">
        <v>0</v>
      </c>
      <c r="V16" s="3">
        <v>13</v>
      </c>
      <c r="W16" s="3" t="s">
        <v>213</v>
      </c>
      <c r="X16" s="3">
        <v>0</v>
      </c>
      <c r="Y16" s="3">
        <v>0</v>
      </c>
      <c r="Z16" s="3">
        <v>0</v>
      </c>
      <c r="AA16" s="3">
        <v>3</v>
      </c>
      <c r="AB16" s="3">
        <v>10</v>
      </c>
      <c r="AC16" s="3">
        <v>4.7699999999999996</v>
      </c>
      <c r="AD16" s="3">
        <v>0.44</v>
      </c>
      <c r="AE16" s="3">
        <v>5</v>
      </c>
      <c r="AF16" s="3">
        <v>5</v>
      </c>
    </row>
    <row r="17" spans="1:32" ht="34.5" customHeight="1">
      <c r="A17" s="22"/>
      <c r="B17" s="22"/>
      <c r="C17" s="22"/>
      <c r="D17" s="22"/>
      <c r="O17" s="3" t="s">
        <v>214</v>
      </c>
      <c r="P17" s="3">
        <v>0</v>
      </c>
      <c r="Q17" s="3">
        <v>0</v>
      </c>
      <c r="R17" s="3">
        <v>0</v>
      </c>
      <c r="S17" s="3">
        <v>4</v>
      </c>
      <c r="T17" s="3">
        <v>9</v>
      </c>
      <c r="U17" s="3">
        <v>0</v>
      </c>
      <c r="V17" s="3">
        <v>13</v>
      </c>
      <c r="W17" s="3" t="s">
        <v>214</v>
      </c>
      <c r="X17" s="3">
        <v>0</v>
      </c>
      <c r="Y17" s="3">
        <v>0</v>
      </c>
      <c r="Z17" s="3">
        <v>0</v>
      </c>
      <c r="AA17" s="3">
        <v>4</v>
      </c>
      <c r="AB17" s="3">
        <v>9</v>
      </c>
      <c r="AC17" s="3">
        <v>4.6900000000000004</v>
      </c>
      <c r="AD17" s="3">
        <v>0.48</v>
      </c>
      <c r="AE17" s="3">
        <v>5</v>
      </c>
      <c r="AF17" s="3">
        <v>5</v>
      </c>
    </row>
    <row r="18" spans="1:32" ht="34.5" customHeight="1">
      <c r="A18" s="22"/>
      <c r="B18" s="22"/>
      <c r="C18" s="22"/>
      <c r="D18" s="22"/>
      <c r="O18" s="3" t="s">
        <v>215</v>
      </c>
      <c r="W18" s="3" t="s">
        <v>215</v>
      </c>
    </row>
    <row r="19" spans="1:32" ht="34.5" customHeight="1">
      <c r="A19" s="22"/>
      <c r="B19" s="22"/>
      <c r="C19" s="22"/>
      <c r="D19" s="22"/>
    </row>
    <row r="20" spans="1:32" ht="34.5" customHeight="1">
      <c r="A20" s="22"/>
      <c r="B20" s="22"/>
      <c r="C20" s="22"/>
      <c r="D20" s="22"/>
    </row>
    <row r="21" spans="1:32" ht="34.5" customHeight="1">
      <c r="A21" s="22"/>
      <c r="B21" s="22"/>
      <c r="C21" s="22"/>
      <c r="D21" s="22"/>
    </row>
    <row r="22" spans="1:32" ht="34.5" customHeight="1">
      <c r="A22" s="22"/>
      <c r="B22" s="22"/>
      <c r="C22" s="22"/>
      <c r="D22" s="22"/>
    </row>
    <row r="23" spans="1:32" ht="34.5" customHeight="1">
      <c r="A23" s="22"/>
      <c r="B23" s="22"/>
      <c r="C23" s="22"/>
      <c r="D23" s="22"/>
    </row>
    <row r="24" spans="1:32" ht="34.5" customHeight="1">
      <c r="A24" s="22"/>
      <c r="B24" s="22"/>
      <c r="C24" s="22"/>
      <c r="D24" s="22"/>
    </row>
    <row r="25" spans="1:32" ht="34.5" customHeight="1">
      <c r="A25" s="22"/>
      <c r="B25" s="22"/>
      <c r="C25" s="22"/>
      <c r="D25" s="22"/>
      <c r="O25" s="3" t="s">
        <v>199</v>
      </c>
    </row>
    <row r="26" spans="1:32" ht="34.5" customHeight="1">
      <c r="A26" s="22"/>
      <c r="B26" s="22"/>
      <c r="C26" s="22"/>
      <c r="D26" s="22"/>
      <c r="O26" s="3" t="s">
        <v>159</v>
      </c>
    </row>
    <row r="27" spans="1:32" ht="34.5" customHeight="1">
      <c r="A27" s="22"/>
      <c r="B27" s="22"/>
      <c r="C27" s="22"/>
      <c r="D27" s="22"/>
      <c r="Q27" s="3" t="s">
        <v>217</v>
      </c>
      <c r="R27" s="3" t="s">
        <v>218</v>
      </c>
      <c r="S27" s="3" t="s">
        <v>99</v>
      </c>
      <c r="T27" s="3" t="s">
        <v>219</v>
      </c>
      <c r="U27" s="3" t="s">
        <v>169</v>
      </c>
    </row>
    <row r="28" spans="1:32" ht="34.5" customHeight="1">
      <c r="A28" s="22"/>
      <c r="B28" s="22"/>
      <c r="C28" s="22"/>
      <c r="D28" s="22"/>
      <c r="O28" s="3" t="s">
        <v>170</v>
      </c>
      <c r="P28" s="3" t="s">
        <v>171</v>
      </c>
      <c r="Q28" s="3">
        <v>13</v>
      </c>
      <c r="R28" s="3">
        <v>13</v>
      </c>
      <c r="S28" s="3">
        <v>13</v>
      </c>
      <c r="T28" s="3">
        <v>13</v>
      </c>
      <c r="U28" s="3">
        <v>13</v>
      </c>
    </row>
    <row r="29" spans="1:32" ht="16.5" customHeight="1">
      <c r="A29" s="9" t="s">
        <v>5</v>
      </c>
      <c r="P29" s="3" t="s">
        <v>172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</row>
    <row r="30" spans="1:32" ht="33" customHeight="1" thickBot="1">
      <c r="A30" s="10"/>
      <c r="B30" s="111" t="s">
        <v>22</v>
      </c>
      <c r="C30" s="111"/>
      <c r="D30" s="111"/>
      <c r="E30" s="111"/>
      <c r="F30" s="111"/>
      <c r="G30" s="111"/>
      <c r="H30" s="111"/>
      <c r="I30" s="112" t="s">
        <v>23</v>
      </c>
      <c r="J30" s="112"/>
      <c r="K30" s="111" t="s">
        <v>24</v>
      </c>
      <c r="L30" s="111"/>
      <c r="M30" s="111"/>
      <c r="N30" s="111"/>
      <c r="O30" s="3" t="s">
        <v>215</v>
      </c>
    </row>
    <row r="31" spans="1:32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6</v>
      </c>
      <c r="H31" s="12" t="s">
        <v>25</v>
      </c>
      <c r="I31" s="12" t="s">
        <v>26</v>
      </c>
      <c r="J31" s="12" t="s">
        <v>7</v>
      </c>
      <c r="K31" s="12" t="s">
        <v>8</v>
      </c>
      <c r="L31" s="12" t="s">
        <v>9</v>
      </c>
      <c r="M31" s="12" t="s">
        <v>10</v>
      </c>
      <c r="N31" s="13" t="s">
        <v>11</v>
      </c>
    </row>
    <row r="32" spans="1:32" ht="41.25" customHeight="1" thickBot="1">
      <c r="A32" s="14" t="s">
        <v>27</v>
      </c>
      <c r="B32" s="15">
        <f>+P3</f>
        <v>0</v>
      </c>
      <c r="C32" s="15">
        <f t="shared" ref="C32:G46" si="0">+Q3</f>
        <v>0</v>
      </c>
      <c r="D32" s="15">
        <f t="shared" si="0"/>
        <v>0</v>
      </c>
      <c r="E32" s="15">
        <f t="shared" si="0"/>
        <v>2</v>
      </c>
      <c r="F32" s="15">
        <f t="shared" si="0"/>
        <v>11</v>
      </c>
      <c r="G32" s="15">
        <f t="shared" si="0"/>
        <v>0</v>
      </c>
      <c r="H32" s="15">
        <f>SUM(B32:G32)</f>
        <v>13</v>
      </c>
      <c r="I32" s="16">
        <f>(B32+C32)/(B32+C32+D32+E32+F32)</f>
        <v>0</v>
      </c>
      <c r="J32" s="16">
        <f>(D32+E32+F32)/(B32+C32+D32+E32+F32)</f>
        <v>1</v>
      </c>
      <c r="K32" s="17">
        <f>+AC3</f>
        <v>4.8499999999999996</v>
      </c>
      <c r="L32" s="17">
        <f t="shared" ref="L32:N46" si="1">+AD3</f>
        <v>0.38</v>
      </c>
      <c r="M32" s="15">
        <f t="shared" si="1"/>
        <v>5</v>
      </c>
      <c r="N32" s="15">
        <f t="shared" si="1"/>
        <v>5</v>
      </c>
    </row>
    <row r="33" spans="1:20" ht="35.25" customHeight="1" thickBot="1">
      <c r="A33" s="14" t="s">
        <v>28</v>
      </c>
      <c r="B33" s="15">
        <f t="shared" ref="B33:B46" si="2">+P4</f>
        <v>0</v>
      </c>
      <c r="C33" s="15">
        <f t="shared" si="0"/>
        <v>0</v>
      </c>
      <c r="D33" s="15">
        <f t="shared" si="0"/>
        <v>1</v>
      </c>
      <c r="E33" s="15">
        <f t="shared" si="0"/>
        <v>3</v>
      </c>
      <c r="F33" s="15">
        <f t="shared" si="0"/>
        <v>8</v>
      </c>
      <c r="G33" s="15">
        <f t="shared" si="0"/>
        <v>1</v>
      </c>
      <c r="H33" s="15">
        <f t="shared" ref="H33:H46" si="3">SUM(B33:G33)</f>
        <v>13</v>
      </c>
      <c r="I33" s="16">
        <f t="shared" ref="I33:I46" si="4">(B33+C33)/(B33+C33+D33+E33+F33)</f>
        <v>0</v>
      </c>
      <c r="J33" s="16">
        <f t="shared" ref="J33:J46" si="5">(D33+E33+F33)/(B33+C33+D33+E33+F33)</f>
        <v>1</v>
      </c>
      <c r="K33" s="17">
        <f t="shared" ref="K33:K46" si="6">+AC4</f>
        <v>4.58</v>
      </c>
      <c r="L33" s="17">
        <f t="shared" si="1"/>
        <v>0.67</v>
      </c>
      <c r="M33" s="15">
        <f t="shared" si="1"/>
        <v>5</v>
      </c>
      <c r="N33" s="15">
        <f t="shared" si="1"/>
        <v>5</v>
      </c>
    </row>
    <row r="34" spans="1:20" ht="58.5" customHeight="1" thickBot="1">
      <c r="A34" s="14" t="s">
        <v>29</v>
      </c>
      <c r="B34" s="15">
        <f t="shared" si="2"/>
        <v>0</v>
      </c>
      <c r="C34" s="15">
        <f t="shared" si="0"/>
        <v>0</v>
      </c>
      <c r="D34" s="15">
        <f t="shared" si="0"/>
        <v>0</v>
      </c>
      <c r="E34" s="15">
        <f t="shared" si="0"/>
        <v>5</v>
      </c>
      <c r="F34" s="15">
        <f t="shared" si="0"/>
        <v>8</v>
      </c>
      <c r="G34" s="15">
        <f t="shared" si="0"/>
        <v>0</v>
      </c>
      <c r="H34" s="15">
        <f t="shared" si="3"/>
        <v>13</v>
      </c>
      <c r="I34" s="16">
        <f t="shared" si="4"/>
        <v>0</v>
      </c>
      <c r="J34" s="16">
        <f t="shared" si="5"/>
        <v>1</v>
      </c>
      <c r="K34" s="17">
        <f t="shared" si="6"/>
        <v>4.62</v>
      </c>
      <c r="L34" s="17">
        <f t="shared" si="1"/>
        <v>0.51</v>
      </c>
      <c r="M34" s="15">
        <f t="shared" si="1"/>
        <v>5</v>
      </c>
      <c r="N34" s="15">
        <f t="shared" si="1"/>
        <v>5</v>
      </c>
      <c r="O34" s="3" t="s">
        <v>173</v>
      </c>
    </row>
    <row r="35" spans="1:20" ht="41.25" customHeight="1" thickBot="1">
      <c r="A35" s="14" t="s">
        <v>30</v>
      </c>
      <c r="B35" s="15">
        <f t="shared" si="2"/>
        <v>0</v>
      </c>
      <c r="C35" s="15">
        <f t="shared" si="0"/>
        <v>0</v>
      </c>
      <c r="D35" s="15">
        <f t="shared" si="0"/>
        <v>0</v>
      </c>
      <c r="E35" s="15">
        <f t="shared" si="0"/>
        <v>4</v>
      </c>
      <c r="F35" s="15">
        <f t="shared" si="0"/>
        <v>8</v>
      </c>
      <c r="G35" s="15">
        <f t="shared" si="0"/>
        <v>1</v>
      </c>
      <c r="H35" s="15">
        <f t="shared" si="3"/>
        <v>13</v>
      </c>
      <c r="I35" s="16">
        <f t="shared" si="4"/>
        <v>0</v>
      </c>
      <c r="J35" s="16">
        <f t="shared" si="5"/>
        <v>1</v>
      </c>
      <c r="K35" s="17">
        <f t="shared" si="6"/>
        <v>4.67</v>
      </c>
      <c r="L35" s="17">
        <f t="shared" si="1"/>
        <v>0.49</v>
      </c>
      <c r="M35" s="15">
        <f t="shared" si="1"/>
        <v>5</v>
      </c>
      <c r="N35" s="15">
        <f t="shared" si="1"/>
        <v>5</v>
      </c>
      <c r="O35" s="3" t="s">
        <v>220</v>
      </c>
    </row>
    <row r="36" spans="1:20" ht="54" customHeight="1" thickBot="1">
      <c r="A36" s="14" t="s">
        <v>31</v>
      </c>
      <c r="B36" s="15">
        <f t="shared" si="2"/>
        <v>0</v>
      </c>
      <c r="C36" s="15">
        <f t="shared" si="0"/>
        <v>0</v>
      </c>
      <c r="D36" s="15">
        <f t="shared" si="0"/>
        <v>1</v>
      </c>
      <c r="E36" s="15">
        <f t="shared" si="0"/>
        <v>3</v>
      </c>
      <c r="F36" s="15">
        <f t="shared" si="0"/>
        <v>9</v>
      </c>
      <c r="G36" s="15">
        <f t="shared" si="0"/>
        <v>0</v>
      </c>
      <c r="H36" s="15">
        <f t="shared" si="3"/>
        <v>13</v>
      </c>
      <c r="I36" s="16">
        <f t="shared" si="4"/>
        <v>0</v>
      </c>
      <c r="J36" s="16">
        <f t="shared" si="5"/>
        <v>1</v>
      </c>
      <c r="K36" s="17">
        <f t="shared" si="6"/>
        <v>4.62</v>
      </c>
      <c r="L36" s="17">
        <f t="shared" si="1"/>
        <v>0.65</v>
      </c>
      <c r="M36" s="15">
        <f t="shared" si="1"/>
        <v>5</v>
      </c>
      <c r="N36" s="15">
        <f t="shared" si="1"/>
        <v>5</v>
      </c>
      <c r="Q36" s="3" t="s">
        <v>175</v>
      </c>
      <c r="R36" s="3" t="s">
        <v>176</v>
      </c>
      <c r="S36" s="3" t="s">
        <v>177</v>
      </c>
      <c r="T36" s="3" t="s">
        <v>178</v>
      </c>
    </row>
    <row r="37" spans="1:20" ht="41.25" customHeight="1" thickBot="1">
      <c r="A37" s="14" t="s">
        <v>32</v>
      </c>
      <c r="B37" s="15">
        <f t="shared" si="2"/>
        <v>0</v>
      </c>
      <c r="C37" s="15">
        <f t="shared" si="0"/>
        <v>0</v>
      </c>
      <c r="D37" s="15">
        <f t="shared" si="0"/>
        <v>0</v>
      </c>
      <c r="E37" s="15">
        <f t="shared" si="0"/>
        <v>2</v>
      </c>
      <c r="F37" s="15">
        <f t="shared" si="0"/>
        <v>11</v>
      </c>
      <c r="G37" s="15">
        <f t="shared" si="0"/>
        <v>0</v>
      </c>
      <c r="H37" s="15">
        <f t="shared" si="3"/>
        <v>13</v>
      </c>
      <c r="I37" s="16">
        <f t="shared" si="4"/>
        <v>0</v>
      </c>
      <c r="J37" s="16">
        <f t="shared" si="5"/>
        <v>1</v>
      </c>
      <c r="K37" s="17">
        <f t="shared" si="6"/>
        <v>4.8499999999999996</v>
      </c>
      <c r="L37" s="17">
        <f t="shared" si="1"/>
        <v>0.38</v>
      </c>
      <c r="M37" s="15">
        <f t="shared" si="1"/>
        <v>5</v>
      </c>
      <c r="N37" s="15">
        <f t="shared" si="1"/>
        <v>5</v>
      </c>
      <c r="O37" s="3" t="s">
        <v>171</v>
      </c>
      <c r="P37" s="3">
        <v>29</v>
      </c>
      <c r="Q37" s="3">
        <v>1</v>
      </c>
      <c r="R37" s="3">
        <v>7.7</v>
      </c>
      <c r="S37" s="3">
        <v>7.7</v>
      </c>
      <c r="T37" s="3">
        <v>7.7</v>
      </c>
    </row>
    <row r="38" spans="1:20" ht="41.25" customHeight="1" thickBot="1">
      <c r="A38" s="14" t="s">
        <v>33</v>
      </c>
      <c r="B38" s="15">
        <f t="shared" si="2"/>
        <v>0</v>
      </c>
      <c r="C38" s="15">
        <f t="shared" si="0"/>
        <v>0</v>
      </c>
      <c r="D38" s="15">
        <f t="shared" si="0"/>
        <v>0</v>
      </c>
      <c r="E38" s="15">
        <f t="shared" si="0"/>
        <v>2</v>
      </c>
      <c r="F38" s="15">
        <f t="shared" si="0"/>
        <v>4</v>
      </c>
      <c r="G38" s="15">
        <f t="shared" si="0"/>
        <v>7</v>
      </c>
      <c r="H38" s="15">
        <f t="shared" si="3"/>
        <v>13</v>
      </c>
      <c r="I38" s="16">
        <f t="shared" si="4"/>
        <v>0</v>
      </c>
      <c r="J38" s="16">
        <f t="shared" si="5"/>
        <v>1</v>
      </c>
      <c r="K38" s="17">
        <f t="shared" si="6"/>
        <v>4.67</v>
      </c>
      <c r="L38" s="17">
        <f t="shared" si="1"/>
        <v>0.52</v>
      </c>
      <c r="M38" s="15">
        <f t="shared" si="1"/>
        <v>5</v>
      </c>
      <c r="N38" s="15">
        <f t="shared" si="1"/>
        <v>5</v>
      </c>
      <c r="P38" s="3">
        <v>40</v>
      </c>
      <c r="Q38" s="3">
        <v>1</v>
      </c>
      <c r="R38" s="3">
        <v>7.7</v>
      </c>
      <c r="S38" s="3">
        <v>7.7</v>
      </c>
      <c r="T38" s="3">
        <v>15.4</v>
      </c>
    </row>
    <row r="39" spans="1:20" ht="41.25" customHeight="1" thickBot="1">
      <c r="A39" s="14" t="s">
        <v>34</v>
      </c>
      <c r="B39" s="15">
        <f t="shared" si="2"/>
        <v>0</v>
      </c>
      <c r="C39" s="15">
        <f t="shared" si="0"/>
        <v>0</v>
      </c>
      <c r="D39" s="15">
        <f t="shared" si="0"/>
        <v>0</v>
      </c>
      <c r="E39" s="15">
        <f t="shared" si="0"/>
        <v>1</v>
      </c>
      <c r="F39" s="15">
        <f t="shared" si="0"/>
        <v>7</v>
      </c>
      <c r="G39" s="15">
        <f t="shared" si="0"/>
        <v>5</v>
      </c>
      <c r="H39" s="15">
        <f t="shared" si="3"/>
        <v>13</v>
      </c>
      <c r="I39" s="16">
        <f t="shared" si="4"/>
        <v>0</v>
      </c>
      <c r="J39" s="16">
        <f t="shared" si="5"/>
        <v>1</v>
      </c>
      <c r="K39" s="17">
        <f t="shared" si="6"/>
        <v>4.88</v>
      </c>
      <c r="L39" s="17">
        <f t="shared" si="1"/>
        <v>0.35</v>
      </c>
      <c r="M39" s="15">
        <f t="shared" si="1"/>
        <v>5</v>
      </c>
      <c r="N39" s="15">
        <f t="shared" si="1"/>
        <v>5</v>
      </c>
      <c r="P39" s="3">
        <v>48</v>
      </c>
      <c r="Q39" s="3">
        <v>1</v>
      </c>
      <c r="R39" s="3">
        <v>7.7</v>
      </c>
      <c r="S39" s="3">
        <v>7.7</v>
      </c>
      <c r="T39" s="3">
        <v>23.1</v>
      </c>
    </row>
    <row r="40" spans="1:20" ht="54.75" customHeight="1" thickBot="1">
      <c r="A40" s="14" t="s">
        <v>35</v>
      </c>
      <c r="B40" s="15">
        <f t="shared" si="2"/>
        <v>0</v>
      </c>
      <c r="C40" s="15">
        <f t="shared" si="0"/>
        <v>0</v>
      </c>
      <c r="D40" s="15">
        <f t="shared" si="0"/>
        <v>1</v>
      </c>
      <c r="E40" s="15">
        <f t="shared" si="0"/>
        <v>2</v>
      </c>
      <c r="F40" s="15">
        <f t="shared" si="0"/>
        <v>10</v>
      </c>
      <c r="G40" s="15">
        <f t="shared" si="0"/>
        <v>0</v>
      </c>
      <c r="H40" s="15">
        <f t="shared" si="3"/>
        <v>13</v>
      </c>
      <c r="I40" s="16">
        <f t="shared" si="4"/>
        <v>0</v>
      </c>
      <c r="J40" s="16">
        <f t="shared" si="5"/>
        <v>1</v>
      </c>
      <c r="K40" s="17">
        <f t="shared" si="6"/>
        <v>4.6900000000000004</v>
      </c>
      <c r="L40" s="17">
        <f t="shared" si="1"/>
        <v>0.63</v>
      </c>
      <c r="M40" s="15">
        <f t="shared" si="1"/>
        <v>5</v>
      </c>
      <c r="N40" s="15">
        <f t="shared" si="1"/>
        <v>5</v>
      </c>
      <c r="P40" s="3">
        <v>49</v>
      </c>
      <c r="Q40" s="3">
        <v>1</v>
      </c>
      <c r="R40" s="3">
        <v>7.7</v>
      </c>
      <c r="S40" s="3">
        <v>7.7</v>
      </c>
      <c r="T40" s="3">
        <v>30.8</v>
      </c>
    </row>
    <row r="41" spans="1:20" ht="41.25" customHeight="1" thickBot="1">
      <c r="A41" s="14" t="s">
        <v>36</v>
      </c>
      <c r="B41" s="15">
        <f t="shared" si="2"/>
        <v>0</v>
      </c>
      <c r="C41" s="15">
        <f t="shared" si="0"/>
        <v>0</v>
      </c>
      <c r="D41" s="15">
        <f t="shared" si="0"/>
        <v>2</v>
      </c>
      <c r="E41" s="15">
        <f t="shared" si="0"/>
        <v>3</v>
      </c>
      <c r="F41" s="15">
        <f t="shared" si="0"/>
        <v>8</v>
      </c>
      <c r="G41" s="15">
        <f t="shared" si="0"/>
        <v>0</v>
      </c>
      <c r="H41" s="15">
        <f t="shared" si="3"/>
        <v>13</v>
      </c>
      <c r="I41" s="16">
        <f t="shared" si="4"/>
        <v>0</v>
      </c>
      <c r="J41" s="16">
        <f t="shared" si="5"/>
        <v>1</v>
      </c>
      <c r="K41" s="17">
        <f t="shared" si="6"/>
        <v>4.46</v>
      </c>
      <c r="L41" s="17">
        <f t="shared" si="1"/>
        <v>0.78</v>
      </c>
      <c r="M41" s="15">
        <f t="shared" si="1"/>
        <v>5</v>
      </c>
      <c r="N41" s="15">
        <f t="shared" si="1"/>
        <v>5</v>
      </c>
      <c r="P41" s="3">
        <v>50</v>
      </c>
      <c r="Q41" s="3">
        <v>1</v>
      </c>
      <c r="R41" s="3">
        <v>7.7</v>
      </c>
      <c r="S41" s="3">
        <v>7.7</v>
      </c>
      <c r="T41" s="3">
        <v>38.5</v>
      </c>
    </row>
    <row r="42" spans="1:20" ht="41.25" customHeight="1" thickBot="1">
      <c r="A42" s="14" t="s">
        <v>37</v>
      </c>
      <c r="B42" s="15">
        <f t="shared" si="2"/>
        <v>0</v>
      </c>
      <c r="C42" s="15">
        <f t="shared" si="0"/>
        <v>1</v>
      </c>
      <c r="D42" s="15">
        <f t="shared" si="0"/>
        <v>0</v>
      </c>
      <c r="E42" s="15">
        <f t="shared" si="0"/>
        <v>5</v>
      </c>
      <c r="F42" s="15">
        <f t="shared" si="0"/>
        <v>7</v>
      </c>
      <c r="G42" s="15">
        <f t="shared" si="0"/>
        <v>0</v>
      </c>
      <c r="H42" s="15">
        <f t="shared" si="3"/>
        <v>13</v>
      </c>
      <c r="I42" s="16">
        <f t="shared" si="4"/>
        <v>7.6923076923076927E-2</v>
      </c>
      <c r="J42" s="16">
        <f t="shared" si="5"/>
        <v>0.92307692307692313</v>
      </c>
      <c r="K42" s="17">
        <f t="shared" si="6"/>
        <v>4.38</v>
      </c>
      <c r="L42" s="17">
        <f t="shared" si="1"/>
        <v>0.87</v>
      </c>
      <c r="M42" s="15">
        <f t="shared" si="1"/>
        <v>5</v>
      </c>
      <c r="N42" s="15">
        <f t="shared" si="1"/>
        <v>5</v>
      </c>
      <c r="P42" s="3">
        <v>51</v>
      </c>
      <c r="Q42" s="3">
        <v>1</v>
      </c>
      <c r="R42" s="3">
        <v>7.7</v>
      </c>
      <c r="S42" s="3">
        <v>7.7</v>
      </c>
      <c r="T42" s="3">
        <v>46.2</v>
      </c>
    </row>
    <row r="43" spans="1:20" ht="41.25" customHeight="1" thickBot="1">
      <c r="A43" s="14" t="s">
        <v>38</v>
      </c>
      <c r="B43" s="15">
        <f t="shared" si="2"/>
        <v>0</v>
      </c>
      <c r="C43" s="15">
        <f t="shared" si="0"/>
        <v>0</v>
      </c>
      <c r="D43" s="15">
        <f t="shared" si="0"/>
        <v>0</v>
      </c>
      <c r="E43" s="15">
        <f t="shared" si="0"/>
        <v>2</v>
      </c>
      <c r="F43" s="15">
        <f t="shared" si="0"/>
        <v>9</v>
      </c>
      <c r="G43" s="15">
        <f t="shared" si="0"/>
        <v>2</v>
      </c>
      <c r="H43" s="15">
        <f t="shared" si="3"/>
        <v>13</v>
      </c>
      <c r="I43" s="16">
        <f t="shared" si="4"/>
        <v>0</v>
      </c>
      <c r="J43" s="16">
        <f t="shared" si="5"/>
        <v>1</v>
      </c>
      <c r="K43" s="17">
        <f t="shared" si="6"/>
        <v>4.82</v>
      </c>
      <c r="L43" s="17">
        <f t="shared" si="1"/>
        <v>0.4</v>
      </c>
      <c r="M43" s="15">
        <f t="shared" si="1"/>
        <v>5</v>
      </c>
      <c r="N43" s="15">
        <f t="shared" si="1"/>
        <v>5</v>
      </c>
      <c r="P43" s="3">
        <v>53</v>
      </c>
      <c r="Q43" s="3">
        <v>1</v>
      </c>
      <c r="R43" s="3">
        <v>7.7</v>
      </c>
      <c r="S43" s="3">
        <v>7.7</v>
      </c>
      <c r="T43" s="3">
        <v>53.8</v>
      </c>
    </row>
    <row r="44" spans="1:20" ht="41.25" customHeight="1" thickBot="1">
      <c r="A44" s="14" t="s">
        <v>39</v>
      </c>
      <c r="B44" s="15">
        <f t="shared" si="2"/>
        <v>0</v>
      </c>
      <c r="C44" s="15">
        <f t="shared" si="0"/>
        <v>0</v>
      </c>
      <c r="D44" s="15">
        <f t="shared" si="0"/>
        <v>1</v>
      </c>
      <c r="E44" s="15">
        <f t="shared" si="0"/>
        <v>1</v>
      </c>
      <c r="F44" s="15">
        <f t="shared" si="0"/>
        <v>11</v>
      </c>
      <c r="G44" s="15">
        <f t="shared" si="0"/>
        <v>0</v>
      </c>
      <c r="H44" s="15">
        <f t="shared" si="3"/>
        <v>13</v>
      </c>
      <c r="I44" s="16">
        <f t="shared" si="4"/>
        <v>0</v>
      </c>
      <c r="J44" s="16">
        <f t="shared" si="5"/>
        <v>1</v>
      </c>
      <c r="K44" s="17">
        <f t="shared" si="6"/>
        <v>4.7699999999999996</v>
      </c>
      <c r="L44" s="17">
        <f t="shared" si="1"/>
        <v>0.6</v>
      </c>
      <c r="M44" s="15">
        <f t="shared" si="1"/>
        <v>5</v>
      </c>
      <c r="N44" s="15">
        <f t="shared" si="1"/>
        <v>5</v>
      </c>
      <c r="P44" s="3">
        <v>55</v>
      </c>
      <c r="Q44" s="3">
        <v>1</v>
      </c>
      <c r="R44" s="3">
        <v>7.7</v>
      </c>
      <c r="S44" s="3">
        <v>7.7</v>
      </c>
      <c r="T44" s="3">
        <v>61.5</v>
      </c>
    </row>
    <row r="45" spans="1:20" ht="41.25" customHeight="1" thickBot="1">
      <c r="A45" s="14" t="s">
        <v>40</v>
      </c>
      <c r="B45" s="15">
        <f t="shared" si="2"/>
        <v>0</v>
      </c>
      <c r="C45" s="15">
        <f t="shared" si="0"/>
        <v>0</v>
      </c>
      <c r="D45" s="15">
        <f t="shared" si="0"/>
        <v>0</v>
      </c>
      <c r="E45" s="15">
        <f t="shared" si="0"/>
        <v>3</v>
      </c>
      <c r="F45" s="15">
        <f t="shared" si="0"/>
        <v>10</v>
      </c>
      <c r="G45" s="15">
        <f t="shared" si="0"/>
        <v>0</v>
      </c>
      <c r="H45" s="15">
        <f t="shared" si="3"/>
        <v>13</v>
      </c>
      <c r="I45" s="16">
        <f t="shared" si="4"/>
        <v>0</v>
      </c>
      <c r="J45" s="16">
        <f t="shared" si="5"/>
        <v>1</v>
      </c>
      <c r="K45" s="17">
        <f t="shared" si="6"/>
        <v>4.7699999999999996</v>
      </c>
      <c r="L45" s="17">
        <f t="shared" si="1"/>
        <v>0.44</v>
      </c>
      <c r="M45" s="15">
        <f t="shared" si="1"/>
        <v>5</v>
      </c>
      <c r="N45" s="15">
        <f t="shared" si="1"/>
        <v>5</v>
      </c>
      <c r="P45" s="3">
        <v>57</v>
      </c>
      <c r="Q45" s="3">
        <v>1</v>
      </c>
      <c r="R45" s="3">
        <v>7.7</v>
      </c>
      <c r="S45" s="3">
        <v>7.7</v>
      </c>
      <c r="T45" s="3">
        <v>69.2</v>
      </c>
    </row>
    <row r="46" spans="1:20" ht="41.25" customHeight="1">
      <c r="A46" s="14" t="s">
        <v>41</v>
      </c>
      <c r="B46" s="15">
        <f t="shared" si="2"/>
        <v>0</v>
      </c>
      <c r="C46" s="15">
        <f t="shared" si="0"/>
        <v>0</v>
      </c>
      <c r="D46" s="15">
        <f t="shared" si="0"/>
        <v>0</v>
      </c>
      <c r="E46" s="15">
        <f t="shared" si="0"/>
        <v>4</v>
      </c>
      <c r="F46" s="15">
        <f t="shared" si="0"/>
        <v>9</v>
      </c>
      <c r="G46" s="15">
        <f t="shared" si="0"/>
        <v>0</v>
      </c>
      <c r="H46" s="15">
        <f t="shared" si="3"/>
        <v>13</v>
      </c>
      <c r="I46" s="16">
        <f t="shared" si="4"/>
        <v>0</v>
      </c>
      <c r="J46" s="16">
        <f t="shared" si="5"/>
        <v>1</v>
      </c>
      <c r="K46" s="17">
        <f t="shared" si="6"/>
        <v>4.6900000000000004</v>
      </c>
      <c r="L46" s="17">
        <f t="shared" si="1"/>
        <v>0.48</v>
      </c>
      <c r="M46" s="15">
        <f t="shared" si="1"/>
        <v>5</v>
      </c>
      <c r="N46" s="15">
        <f t="shared" si="1"/>
        <v>5</v>
      </c>
      <c r="P46" s="3">
        <v>58</v>
      </c>
      <c r="Q46" s="3">
        <v>2</v>
      </c>
      <c r="R46" s="3">
        <v>15.4</v>
      </c>
      <c r="S46" s="3">
        <v>15.4</v>
      </c>
      <c r="T46" s="3">
        <v>84.6</v>
      </c>
    </row>
    <row r="47" spans="1:20" ht="13.5" customHeight="1">
      <c r="P47" s="3">
        <v>61</v>
      </c>
      <c r="Q47" s="3">
        <v>2</v>
      </c>
      <c r="R47" s="3">
        <v>15.4</v>
      </c>
      <c r="S47" s="3">
        <v>15.4</v>
      </c>
      <c r="T47" s="3">
        <v>100</v>
      </c>
    </row>
    <row r="48" spans="1:20">
      <c r="P48" s="3" t="s">
        <v>48</v>
      </c>
      <c r="Q48" s="3">
        <v>13</v>
      </c>
      <c r="R48" s="3">
        <v>100</v>
      </c>
      <c r="S48" s="3">
        <v>100</v>
      </c>
    </row>
    <row r="49" spans="1:20">
      <c r="O49" s="3" t="s">
        <v>215</v>
      </c>
    </row>
    <row r="50" spans="1:20" ht="15.75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4"/>
      <c r="O50" s="3" t="s">
        <v>179</v>
      </c>
    </row>
    <row r="51" spans="1:20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Q51" s="3" t="s">
        <v>175</v>
      </c>
      <c r="R51" s="3" t="s">
        <v>176</v>
      </c>
      <c r="S51" s="3" t="s">
        <v>177</v>
      </c>
      <c r="T51" s="3" t="s">
        <v>178</v>
      </c>
    </row>
    <row r="52" spans="1:20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3" t="s">
        <v>171</v>
      </c>
      <c r="P52" s="3" t="s">
        <v>12</v>
      </c>
      <c r="Q52" s="3">
        <v>2</v>
      </c>
      <c r="R52" s="3">
        <v>15.4</v>
      </c>
      <c r="S52" s="3">
        <v>15.4</v>
      </c>
      <c r="T52" s="3">
        <v>15.4</v>
      </c>
    </row>
    <row r="53" spans="1:20">
      <c r="P53" s="3" t="s">
        <v>13</v>
      </c>
      <c r="Q53" s="3">
        <v>11</v>
      </c>
      <c r="R53" s="3">
        <v>84.6</v>
      </c>
      <c r="S53" s="3">
        <v>84.6</v>
      </c>
      <c r="T53" s="3">
        <v>100</v>
      </c>
    </row>
    <row r="54" spans="1:20" ht="13.5" customHeight="1">
      <c r="P54" s="3" t="s">
        <v>48</v>
      </c>
      <c r="Q54" s="3">
        <v>13</v>
      </c>
      <c r="R54" s="3">
        <v>100</v>
      </c>
      <c r="S54" s="3">
        <v>100</v>
      </c>
    </row>
    <row r="55" spans="1:20">
      <c r="O55" s="3" t="s">
        <v>215</v>
      </c>
    </row>
    <row r="56" spans="1:20">
      <c r="A56" s="3" t="s">
        <v>12</v>
      </c>
      <c r="B56" s="3">
        <f>+Q52</f>
        <v>2</v>
      </c>
    </row>
    <row r="57" spans="1:20">
      <c r="A57" s="3" t="s">
        <v>13</v>
      </c>
      <c r="B57" s="3">
        <f>+Q53</f>
        <v>11</v>
      </c>
    </row>
    <row r="59" spans="1:20">
      <c r="A59" s="3" t="s">
        <v>42</v>
      </c>
      <c r="D59" s="3">
        <v>29</v>
      </c>
      <c r="E59" s="3">
        <v>1</v>
      </c>
      <c r="O59" s="3" t="s">
        <v>221</v>
      </c>
    </row>
    <row r="60" spans="1:20">
      <c r="A60" s="3" t="s">
        <v>43</v>
      </c>
      <c r="B60" s="3">
        <v>1</v>
      </c>
      <c r="D60" s="3">
        <v>40</v>
      </c>
      <c r="E60" s="3">
        <v>1</v>
      </c>
      <c r="Q60" s="3" t="s">
        <v>175</v>
      </c>
      <c r="R60" s="3" t="s">
        <v>176</v>
      </c>
      <c r="S60" s="3" t="s">
        <v>177</v>
      </c>
      <c r="T60" s="3" t="s">
        <v>178</v>
      </c>
    </row>
    <row r="61" spans="1:20">
      <c r="A61" s="3" t="s">
        <v>14</v>
      </c>
      <c r="D61" s="3">
        <v>48</v>
      </c>
      <c r="E61" s="3">
        <v>1</v>
      </c>
      <c r="O61" s="3" t="s">
        <v>171</v>
      </c>
      <c r="P61" s="3" t="s">
        <v>222</v>
      </c>
      <c r="Q61" s="3">
        <v>9</v>
      </c>
      <c r="R61" s="3">
        <v>69.2</v>
      </c>
      <c r="S61" s="3">
        <v>69.2</v>
      </c>
      <c r="T61" s="3">
        <v>69.2</v>
      </c>
    </row>
    <row r="62" spans="1:20">
      <c r="A62" s="3" t="s">
        <v>15</v>
      </c>
      <c r="D62" s="3">
        <v>49</v>
      </c>
      <c r="E62" s="3">
        <v>1</v>
      </c>
      <c r="P62" s="3" t="s">
        <v>46</v>
      </c>
      <c r="Q62" s="3">
        <v>4</v>
      </c>
      <c r="R62" s="3">
        <v>30.8</v>
      </c>
      <c r="S62" s="3">
        <v>30.8</v>
      </c>
      <c r="T62" s="3">
        <v>100</v>
      </c>
    </row>
    <row r="63" spans="1:20">
      <c r="A63" s="3" t="s">
        <v>16</v>
      </c>
      <c r="B63" s="3">
        <v>1</v>
      </c>
      <c r="D63" s="3">
        <v>50</v>
      </c>
      <c r="E63" s="3">
        <v>1</v>
      </c>
      <c r="P63" s="3" t="s">
        <v>48</v>
      </c>
      <c r="Q63" s="3">
        <v>13</v>
      </c>
      <c r="R63" s="3">
        <v>100</v>
      </c>
      <c r="S63" s="3">
        <v>100</v>
      </c>
    </row>
    <row r="64" spans="1:20">
      <c r="A64" s="3" t="s">
        <v>17</v>
      </c>
      <c r="B64" s="3">
        <v>2</v>
      </c>
      <c r="D64" s="3">
        <v>51</v>
      </c>
      <c r="E64" s="3">
        <v>1</v>
      </c>
      <c r="O64" s="3" t="s">
        <v>215</v>
      </c>
    </row>
    <row r="65" spans="1:20">
      <c r="A65" s="3" t="s">
        <v>18</v>
      </c>
      <c r="B65" s="3">
        <v>3</v>
      </c>
      <c r="D65" s="3">
        <v>53</v>
      </c>
      <c r="E65" s="3">
        <v>1</v>
      </c>
    </row>
    <row r="66" spans="1:20">
      <c r="A66" s="3" t="s">
        <v>19</v>
      </c>
      <c r="B66" s="3">
        <v>2</v>
      </c>
      <c r="D66" s="3">
        <v>55</v>
      </c>
      <c r="E66" s="3">
        <v>1</v>
      </c>
    </row>
    <row r="67" spans="1:20">
      <c r="A67" s="3" t="s">
        <v>44</v>
      </c>
      <c r="B67" s="3">
        <v>4</v>
      </c>
      <c r="D67" s="3">
        <v>57</v>
      </c>
      <c r="E67" s="3">
        <v>1</v>
      </c>
    </row>
    <row r="68" spans="1:20">
      <c r="A68" s="3" t="s">
        <v>45</v>
      </c>
      <c r="D68" s="3">
        <v>58</v>
      </c>
      <c r="E68" s="3">
        <v>2</v>
      </c>
    </row>
    <row r="69" spans="1:20">
      <c r="A69" s="65" t="s">
        <v>116</v>
      </c>
      <c r="B69" s="3">
        <f>SUM(B60:B68)</f>
        <v>13</v>
      </c>
      <c r="D69" s="3">
        <v>61</v>
      </c>
      <c r="E69" s="3">
        <v>2</v>
      </c>
    </row>
    <row r="70" spans="1:20">
      <c r="A70" s="3" t="s">
        <v>225</v>
      </c>
    </row>
    <row r="71" spans="1:20">
      <c r="A71" s="3" t="str">
        <f>+P61</f>
        <v>A Tiempo Completo</v>
      </c>
      <c r="B71" s="3">
        <f>+Q61</f>
        <v>9</v>
      </c>
    </row>
    <row r="72" spans="1:20">
      <c r="A72" s="3" t="str">
        <f t="shared" ref="A72:B72" si="7">+P62</f>
        <v>Profesional Externo</v>
      </c>
      <c r="B72" s="3">
        <f t="shared" si="7"/>
        <v>4</v>
      </c>
    </row>
    <row r="73" spans="1:20">
      <c r="O73" s="3" t="s">
        <v>215</v>
      </c>
    </row>
    <row r="77" spans="1:20">
      <c r="O77" s="3" t="s">
        <v>199</v>
      </c>
    </row>
    <row r="78" spans="1:20">
      <c r="O78" s="3" t="s">
        <v>193</v>
      </c>
    </row>
    <row r="79" spans="1:20">
      <c r="P79" s="3" t="s">
        <v>194</v>
      </c>
    </row>
    <row r="80" spans="1:20">
      <c r="P80" s="3" t="s">
        <v>171</v>
      </c>
      <c r="R80" s="3" t="s">
        <v>195</v>
      </c>
      <c r="T80" s="3" t="s">
        <v>48</v>
      </c>
    </row>
    <row r="81" spans="15:21">
      <c r="P81" s="3" t="s">
        <v>170</v>
      </c>
      <c r="Q81" s="3" t="s">
        <v>176</v>
      </c>
      <c r="R81" s="3" t="s">
        <v>170</v>
      </c>
      <c r="S81" s="3" t="s">
        <v>176</v>
      </c>
      <c r="T81" s="3" t="s">
        <v>170</v>
      </c>
      <c r="U81" s="3" t="s">
        <v>176</v>
      </c>
    </row>
    <row r="82" spans="15:21">
      <c r="O82" s="3" t="s">
        <v>223</v>
      </c>
      <c r="P82" s="3">
        <v>13</v>
      </c>
      <c r="Q82" s="74">
        <v>1</v>
      </c>
      <c r="R82" s="3">
        <v>0</v>
      </c>
      <c r="S82" s="74">
        <v>0</v>
      </c>
      <c r="T82" s="3">
        <v>13</v>
      </c>
      <c r="U82" s="74">
        <v>1</v>
      </c>
    </row>
    <row r="83" spans="15:21">
      <c r="O83" s="3" t="s">
        <v>215</v>
      </c>
    </row>
    <row r="87" spans="15:21">
      <c r="O87" s="3" t="s">
        <v>224</v>
      </c>
    </row>
    <row r="88" spans="15:21">
      <c r="O88" s="3" t="s">
        <v>198</v>
      </c>
    </row>
    <row r="89" spans="15:21">
      <c r="Q89" s="3" t="s">
        <v>99</v>
      </c>
      <c r="S89" s="3" t="s">
        <v>48</v>
      </c>
    </row>
    <row r="90" spans="15:21">
      <c r="Q90" s="3" t="s">
        <v>12</v>
      </c>
      <c r="R90" s="3" t="s">
        <v>13</v>
      </c>
    </row>
    <row r="91" spans="15:21">
      <c r="O91" s="3" t="s">
        <v>218</v>
      </c>
      <c r="P91" s="3">
        <v>29</v>
      </c>
      <c r="Q91" s="3">
        <v>0</v>
      </c>
      <c r="R91" s="3">
        <v>1</v>
      </c>
      <c r="S91" s="3">
        <v>1</v>
      </c>
    </row>
    <row r="92" spans="15:21">
      <c r="P92" s="3">
        <v>40</v>
      </c>
      <c r="Q92" s="3">
        <v>0</v>
      </c>
      <c r="R92" s="3">
        <v>1</v>
      </c>
      <c r="S92" s="3">
        <v>1</v>
      </c>
    </row>
    <row r="93" spans="15:21">
      <c r="P93" s="3">
        <v>48</v>
      </c>
      <c r="Q93" s="3">
        <v>0</v>
      </c>
      <c r="R93" s="3">
        <v>1</v>
      </c>
      <c r="S93" s="3">
        <v>1</v>
      </c>
    </row>
    <row r="94" spans="15:21">
      <c r="P94" s="3">
        <v>49</v>
      </c>
      <c r="Q94" s="3">
        <v>0</v>
      </c>
      <c r="R94" s="3">
        <v>1</v>
      </c>
      <c r="S94" s="3">
        <v>1</v>
      </c>
    </row>
    <row r="95" spans="15:21">
      <c r="P95" s="3">
        <v>50</v>
      </c>
      <c r="Q95" s="3">
        <v>1</v>
      </c>
      <c r="R95" s="3">
        <v>0</v>
      </c>
      <c r="S95" s="3">
        <v>1</v>
      </c>
    </row>
    <row r="96" spans="15:21">
      <c r="P96" s="3">
        <v>51</v>
      </c>
      <c r="Q96" s="3">
        <v>0</v>
      </c>
      <c r="R96" s="3">
        <v>1</v>
      </c>
      <c r="S96" s="3">
        <v>1</v>
      </c>
    </row>
    <row r="97" spans="1:19" ht="18.75">
      <c r="A97" s="21"/>
      <c r="P97" s="3">
        <v>53</v>
      </c>
      <c r="Q97" s="3">
        <v>1</v>
      </c>
      <c r="R97" s="3">
        <v>0</v>
      </c>
      <c r="S97" s="3">
        <v>1</v>
      </c>
    </row>
    <row r="98" spans="1:19">
      <c r="P98" s="3">
        <v>55</v>
      </c>
      <c r="Q98" s="3">
        <v>0</v>
      </c>
      <c r="R98" s="3">
        <v>1</v>
      </c>
      <c r="S98" s="3">
        <v>1</v>
      </c>
    </row>
    <row r="99" spans="1:19">
      <c r="P99" s="3">
        <v>57</v>
      </c>
      <c r="Q99" s="3">
        <v>0</v>
      </c>
      <c r="R99" s="3">
        <v>1</v>
      </c>
      <c r="S99" s="3">
        <v>1</v>
      </c>
    </row>
    <row r="100" spans="1:19">
      <c r="P100" s="3">
        <v>58</v>
      </c>
      <c r="Q100" s="3">
        <v>0</v>
      </c>
      <c r="R100" s="3">
        <v>2</v>
      </c>
      <c r="S100" s="3">
        <v>2</v>
      </c>
    </row>
    <row r="101" spans="1:19">
      <c r="P101" s="3">
        <v>61</v>
      </c>
      <c r="Q101" s="3">
        <v>0</v>
      </c>
      <c r="R101" s="3">
        <v>2</v>
      </c>
      <c r="S101" s="3">
        <v>2</v>
      </c>
    </row>
    <row r="102" spans="1:19">
      <c r="O102" s="3" t="s">
        <v>48</v>
      </c>
      <c r="Q102" s="3">
        <v>2</v>
      </c>
      <c r="R102" s="3">
        <v>11</v>
      </c>
      <c r="S102" s="3">
        <v>13</v>
      </c>
    </row>
    <row r="103" spans="1:19">
      <c r="O103" s="3" t="s">
        <v>215</v>
      </c>
    </row>
  </sheetData>
  <sheetProtection sheet="1" objects="1" scenarios="1"/>
  <mergeCells count="13">
    <mergeCell ref="A7:M7"/>
    <mergeCell ref="A1:N1"/>
    <mergeCell ref="A3:M3"/>
    <mergeCell ref="A4:M4"/>
    <mergeCell ref="A5:M5"/>
    <mergeCell ref="A6:M6"/>
    <mergeCell ref="A50:N50"/>
    <mergeCell ref="A8:M8"/>
    <mergeCell ref="A9:M9"/>
    <mergeCell ref="A10:M10"/>
    <mergeCell ref="B30:H30"/>
    <mergeCell ref="I30:J30"/>
    <mergeCell ref="K30:N30"/>
  </mergeCells>
  <printOptions horizontalCentered="1"/>
  <pageMargins left="0" right="0" top="1.1811023622047245" bottom="0" header="0.59055118110236227" footer="0"/>
  <pageSetup paperSize="9" scale="47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2021-09-14T09:13:23Z</dcterms:modified>
</cp:coreProperties>
</file>