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425" activeTab="1"/>
  </bookViews>
  <sheets>
    <sheet name="Alumnos" sheetId="9" r:id="rId1"/>
    <sheet name="PDI" sheetId="11" r:id="rId2"/>
  </sheets>
  <definedNames>
    <definedName name="a" localSheetId="1">PDI!$A$1:$M$47</definedName>
    <definedName name="_xlnm.Print_Area" localSheetId="0">Alumnos!$A$1:$N$192</definedName>
    <definedName name="_xlnm.Print_Area" localSheetId="1">PDI!$A$1:$N$55</definedName>
    <definedName name="p" localSheetId="1">PDI!$A$1:$N$47,PDI!$A$50:$N$98</definedName>
    <definedName name="pp" localSheetId="1">PDI!$A$1:$N$46,PDI!$A$50:$N$98</definedName>
    <definedName name="ppp" localSheetId="1">PDI!$A$1:$N$46,PDI!$A$50:$N$98</definedName>
    <definedName name="Print_Area" localSheetId="0">Alumnos!$A$1:$N$93</definedName>
    <definedName name="Print_Area" localSheetId="1">PDI!$A$1:$N$46,PDI!$A$50:$N$98</definedName>
  </definedNames>
  <calcPr calcId="162913"/>
</workbook>
</file>

<file path=xl/calcChain.xml><?xml version="1.0" encoding="utf-8"?>
<calcChain xmlns="http://schemas.openxmlformats.org/spreadsheetml/2006/main">
  <c r="B70" i="11" l="1"/>
  <c r="J46" i="11" l="1"/>
  <c r="I46" i="11"/>
  <c r="J45" i="11"/>
  <c r="I45" i="11"/>
  <c r="J44" i="11"/>
  <c r="I44" i="11"/>
  <c r="J43" i="11"/>
  <c r="I43" i="11"/>
  <c r="J42" i="11"/>
  <c r="I42" i="11"/>
  <c r="J41" i="11"/>
  <c r="I41" i="11"/>
  <c r="J40" i="11"/>
  <c r="I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J32" i="11"/>
  <c r="I32" i="11"/>
  <c r="J84" i="9" l="1"/>
  <c r="I84" i="9"/>
  <c r="J83" i="9"/>
  <c r="I83" i="9"/>
  <c r="J82" i="9"/>
  <c r="I82" i="9"/>
  <c r="J81" i="9"/>
  <c r="I81" i="9"/>
  <c r="J80" i="9"/>
  <c r="I80" i="9"/>
  <c r="J79" i="9"/>
  <c r="I79" i="9"/>
  <c r="J73" i="9"/>
  <c r="I73" i="9"/>
  <c r="J72" i="9"/>
  <c r="I72" i="9"/>
  <c r="J71" i="9"/>
  <c r="I71" i="9"/>
  <c r="J70" i="9"/>
  <c r="I70" i="9"/>
  <c r="J69" i="9"/>
  <c r="I69" i="9"/>
  <c r="J68" i="9"/>
  <c r="I68" i="9"/>
  <c r="J67" i="9"/>
  <c r="I67" i="9"/>
  <c r="J66" i="9"/>
  <c r="I66" i="9"/>
  <c r="J65" i="9"/>
  <c r="I65" i="9"/>
  <c r="J64" i="9"/>
  <c r="I64" i="9"/>
  <c r="J63" i="9"/>
  <c r="I63" i="9"/>
  <c r="J62" i="9"/>
  <c r="I62" i="9"/>
  <c r="J61" i="9"/>
  <c r="I61" i="9"/>
  <c r="J60" i="9"/>
  <c r="I60" i="9"/>
  <c r="J54" i="9"/>
  <c r="I54" i="9"/>
  <c r="J53" i="9"/>
  <c r="I53" i="9"/>
  <c r="J52" i="9"/>
  <c r="I52" i="9"/>
  <c r="J51" i="9"/>
  <c r="I51" i="9"/>
  <c r="J50" i="9"/>
  <c r="I50" i="9"/>
  <c r="J49" i="9"/>
  <c r="I49" i="9"/>
  <c r="J48" i="9"/>
  <c r="I48" i="9"/>
  <c r="J47" i="9"/>
  <c r="I47" i="9"/>
  <c r="J46" i="9"/>
  <c r="I46" i="9"/>
  <c r="J45" i="9"/>
  <c r="I45" i="9"/>
  <c r="J44" i="9"/>
  <c r="I44" i="9"/>
  <c r="J43" i="9"/>
  <c r="I43" i="9"/>
  <c r="J42" i="9"/>
  <c r="I42" i="9"/>
  <c r="J41" i="9"/>
  <c r="I41" i="9"/>
  <c r="J40" i="9"/>
  <c r="I40" i="9"/>
  <c r="J39" i="9"/>
  <c r="I39" i="9"/>
  <c r="J38" i="9"/>
  <c r="I38" i="9"/>
  <c r="J37" i="9"/>
  <c r="I37" i="9"/>
</calcChain>
</file>

<file path=xl/sharedStrings.xml><?xml version="1.0" encoding="utf-8"?>
<sst xmlns="http://schemas.openxmlformats.org/spreadsheetml/2006/main" count="233" uniqueCount="173">
  <si>
    <t xml:space="preserve">INFORME DE RESULTADOS DE LA ENCUESTA A ALUMNOS DEL MÁSTER EN PROFESORADO DE EDUCACIÓN SECUNDARIA OBLIGATORIA Y BACHILLERATO, FORMACIÓN Y ENSEÑANZA DE IDIOMAS </t>
  </si>
  <si>
    <t>Máster en Profesorado de Educación Secundaria Obligatoria y Bachillerato, Formación Profesional y Enseñanza de Idiomas</t>
  </si>
  <si>
    <t>Ficha técnica: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</si>
  <si>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</si>
  <si>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</si>
  <si>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</si>
  <si>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</si>
  <si>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Frecuencias</t>
  </si>
  <si>
    <t>Porcentaje por nivel de satisfacción</t>
  </si>
  <si>
    <t>Medias Estadísticas</t>
  </si>
  <si>
    <t>ns/nc</t>
  </si>
  <si>
    <t>Total</t>
  </si>
  <si>
    <t>% Insatistación</t>
  </si>
  <si>
    <t>% Satisfacción</t>
  </si>
  <si>
    <t>Media</t>
  </si>
  <si>
    <t>Desviación típica</t>
  </si>
  <si>
    <t>Mediana</t>
  </si>
  <si>
    <t>Moda</t>
  </si>
  <si>
    <t xml:space="preserve">Los sistemas de orientación y acogida al entrar en la Universidad para facilitar tu incorporación al Máster </t>
  </si>
  <si>
    <t>La distribución temporal y coordinación de módulos y/o materias a lo largo del Máster (ordenación de las materias entre los cursos)</t>
  </si>
  <si>
    <t>La adecuación de los horarios y turnos</t>
  </si>
  <si>
    <t xml:space="preserve">La distribución teórica-práctica (proporción entre conocimientos teóricos y prácticos) </t>
  </si>
  <si>
    <t>La variedad y adecuación de la metodología utilizada</t>
  </si>
  <si>
    <t>La oferta de programas de movilidad para los/as estudiantes</t>
  </si>
  <si>
    <t>La oferta de prácticas externas</t>
  </si>
  <si>
    <t>La disponibilidad, accesibilidad y utilidad de la información existente sobre el Máster (página WEB del Máster y otros medios de difusión)</t>
  </si>
  <si>
    <t>La profesionalidad del Personal de Administración y Servicios del Máster</t>
  </si>
  <si>
    <t>La labor del profesorado del Máster</t>
  </si>
  <si>
    <t>La gestión desarrollada por el equipo que coordina el Máster</t>
  </si>
  <si>
    <t>Las infraestructuras e instalaciones para el desarrollo del Máster</t>
  </si>
  <si>
    <t>Los resultados alcanzados en cuanto a la consecución de los objetivos y las competencias previstas</t>
  </si>
  <si>
    <t>El sistema existente para dar respuesta a las sugerencias y reclamaciones</t>
  </si>
  <si>
    <t>El cumplimento de las expectativas con respecto al Máster</t>
  </si>
  <si>
    <t>La coordinación entre las materias/asignaturas de un mismo módulo</t>
  </si>
  <si>
    <t>La coordinación entre las materias de un mismo curso</t>
  </si>
  <si>
    <t>En general, el grado de satisfacción con el Máster</t>
  </si>
  <si>
    <t>Relativas a las PRÁCTICAS:</t>
  </si>
  <si>
    <t>El ambiente de trabajo</t>
  </si>
  <si>
    <t>Las instalaciones del Centro y las condiciones de seguridad e higiene</t>
  </si>
  <si>
    <t>La ayuda recibida por parte de mis compañeros/as para realiazar mi trabajo</t>
  </si>
  <si>
    <t xml:space="preserve">La disponibilidad de material para realizar mi trabajo </t>
  </si>
  <si>
    <t>La necesidad de manejar otro idioma</t>
  </si>
  <si>
    <t>El horario de trabajo</t>
  </si>
  <si>
    <t>El interés por mi trabajo del tutor asignado por el Centro</t>
  </si>
  <si>
    <t>El funcionamiento general del Centro</t>
  </si>
  <si>
    <t>El cumplimiento de mis expectativas</t>
  </si>
  <si>
    <t>El asesoramiento por parte de mi tutor académico</t>
  </si>
  <si>
    <t>Las labores realizadas a lo largo de las prácticas en el Centro</t>
  </si>
  <si>
    <t>La duración de las prácticas</t>
  </si>
  <si>
    <t>Volveria a realizar prácticas en el mismo Centro</t>
  </si>
  <si>
    <t>Valore la práctica realizada en su conjunto</t>
  </si>
  <si>
    <t>Relativas a la MOVILIDAD:</t>
  </si>
  <si>
    <t>La atención y recepción por parte de la Universidad de acogida</t>
  </si>
  <si>
    <t>La facilidad de los trámites en la Universidad de acogida</t>
  </si>
  <si>
    <t>La coordinación entre la Universidad de origen y la de acogida</t>
  </si>
  <si>
    <t>El tutor académico de mi Universidad de origen</t>
  </si>
  <si>
    <t>El tutor académico de la Universidad de acogida</t>
  </si>
  <si>
    <t>En general, nivel de satisfacción con el programa de movilidad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</si>
  <si>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</si>
  <si>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</si>
  <si>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</si>
  <si>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</si>
  <si>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</si>
  <si>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</si>
  <si>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Sexo:</t>
  </si>
  <si>
    <t>Hombre</t>
  </si>
  <si>
    <t>Mujer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</si>
  <si>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</si>
  <si>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</si>
  <si>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</si>
  <si>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</si>
  <si>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</si>
  <si>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</si>
  <si>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</si>
  <si>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30-34</t>
  </si>
  <si>
    <t>35-39</t>
  </si>
  <si>
    <t>40-44</t>
  </si>
  <si>
    <t>45-49</t>
  </si>
  <si>
    <t>50-54</t>
  </si>
  <si>
    <t>55-59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</si>
  <si>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</si>
  <si>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</si>
  <si>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</si>
  <si>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</si>
  <si>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</si>
  <si>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</si>
  <si>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</si>
  <si>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</si>
  <si>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INFORME DE RESULTADOS DE LA ENCUESTA A PDI DEL MÁSTER EN PROFESORADO DE EDUCACIÓN SECUNDARIA OBLIGATORIA Y BACHILLERATO, FORMACIÓN PROFESIONAL Y ENSEÑANZA DE IDIOMAS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</si>
  <si>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</si>
  <si>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</si>
  <si>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</si>
  <si>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</si>
  <si>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</si>
  <si>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</si>
  <si>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</si>
  <si>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</si>
  <si>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</si>
  <si>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</si>
  <si>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</si>
  <si>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</si>
  <si>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</si>
  <si>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</si>
  <si>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</si>
  <si>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</si>
  <si>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</si>
  <si>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</si>
  <si>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</si>
  <si>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</si>
  <si>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</si>
  <si>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Edad</t>
  </si>
  <si>
    <t>&lt;30</t>
  </si>
  <si>
    <t>60-64</t>
  </si>
  <si>
    <t>&gt;=65</t>
  </si>
  <si>
    <t>A Tiermpo Completo</t>
  </si>
  <si>
    <t>Profesional Externo</t>
  </si>
  <si>
    <t>A Tiempo Parcial</t>
  </si>
  <si>
    <t>Dar clase</t>
  </si>
  <si>
    <t>Orientación educativa</t>
  </si>
  <si>
    <t>total</t>
  </si>
  <si>
    <t>Fecha encuesta: Junio-Julio 2019</t>
  </si>
  <si>
    <t>Actividades propias de un Instituto de Enseñanza Secundaria Obligatoria y Bachillerato</t>
  </si>
  <si>
    <t>actividades relacionadas con la labor docente en centro de educación secundaria</t>
  </si>
  <si>
    <t>Apoyo en las clases del profesor titular. Labor docente en algunas clases.</t>
  </si>
  <si>
    <t>Asistencia a clase, impartir clase, asistencia a excursiones, asistencia a prácticas de las asignaturas.</t>
  </si>
  <si>
    <t>Asistir como oyente a las clases excepto una donde enseñé una unidad didáctica de manera compartida con la compañera.</t>
  </si>
  <si>
    <t>Bajo tutela profesor titular de la institución.</t>
  </si>
  <si>
    <t>Clases</t>
  </si>
  <si>
    <t>corregir examenes</t>
  </si>
  <si>
    <t>CorregirDar clasePreparar y programar clases</t>
  </si>
  <si>
    <t>Dar clases a alumnos de tercero de eso</t>
  </si>
  <si>
    <t>Dar clases de idioma extranjero en instituto público.</t>
  </si>
  <si>
    <t>Departamento de orientación educativa de un instituto público</t>
  </si>
  <si>
    <t>Desarrollo de materiales para docencia.Tareas de apoyo al docente.Clase magistral con alumnos.</t>
  </si>
  <si>
    <t>diseño e impartición de clases</t>
  </si>
  <si>
    <t>Docencia en un centro de secundaria</t>
  </si>
  <si>
    <t>Docencia en un instituto de educación secundaria obligatoria</t>
  </si>
  <si>
    <t>Enseñanza de lengua y literatura</t>
  </si>
  <si>
    <t>Enseñanza en un instituto de secundaria</t>
  </si>
  <si>
    <t>Impartición de clase en un centro de secundaria</t>
  </si>
  <si>
    <t>Impartición de clasesDesarrollo de actividades extraescolaresRealizacion de actividades educativas</t>
  </si>
  <si>
    <t>Impartir clases</t>
  </si>
  <si>
    <t>labor docente</t>
  </si>
  <si>
    <t>LAS PRÁCTICAS HAN SIDO EN UN INSTITUTO. LAS ACTIVIDAD REALIZADA HA SIDO IMPARTIR CLASES EN EL MÓDULO DE FORMACIÓN Y ORIENTACIÓN LABORAL</t>
  </si>
  <si>
    <t>Observación del desarrollo de una clase de secundaria.</t>
  </si>
  <si>
    <t>Observar e impartir clase en formación profesional</t>
  </si>
  <si>
    <t>Orientacion</t>
  </si>
  <si>
    <t>Orientación educativa en el EOE</t>
  </si>
  <si>
    <t>Orientación educativa, evaluación de alumnado y todas las tareas propias del orientador.</t>
  </si>
  <si>
    <t>Práctica en centro docente</t>
  </si>
  <si>
    <t>Prácticas del profesorado en Instituto de Educación Secundaria</t>
  </si>
  <si>
    <t>Prácticas docente</t>
  </si>
  <si>
    <t>Prácticas docentes. Dar clase a los alumnos</t>
  </si>
  <si>
    <t>Practicum</t>
  </si>
  <si>
    <t>Preparación de clases.Apoyo al alumnado.Apoyo al profesorado.Interpretación de planos de urbanismo.Elaboración de planos de detalle.Montaje de proyectos.Montaje de Memorias.Elaboración de mediciones y presupuestos.Pliego de condiciones.Normativa.</t>
  </si>
  <si>
    <t>Preparación de clases.Preparación de exámenesCorrección de exámenes y actividades</t>
  </si>
  <si>
    <t>Preparación de clasesDar clase</t>
  </si>
  <si>
    <t>Prestar atención a las clases y dar clases</t>
  </si>
  <si>
    <t>Profesora de tecnología en secundaria.</t>
  </si>
  <si>
    <t>Profesora en prácticas en un centro de educación secundaria obligatoria.</t>
  </si>
  <si>
    <t>Profesorado en general.</t>
  </si>
  <si>
    <t>Realización de prácticas en Instituto de Secundaria</t>
  </si>
  <si>
    <t>Tareas propias en centros docentes</t>
  </si>
  <si>
    <t xml:space="preserve"> Enseñanza del francés en un colegio concertado.- Métodos de Enseñanza novedosos basado en competencias. - Cumplimiento de horas de otras materias.</t>
  </si>
  <si>
    <t>Dar clase-Preparar clases-Corregir</t>
  </si>
  <si>
    <t xml:space="preserve"> Impartir clase de inglés a cuatro cursos de Educación Secundaria Obligatoria.- Corregir redacciones y exámenes.- Programar actividades y materiales para desarrollar la unidad 8 y 9 del libro de texto.- Organizar y evaluar presentación oral en inglés lle</t>
  </si>
  <si>
    <t>4b</t>
  </si>
  <si>
    <t>Tamaño Muestral: 75 ; calculado para un error de muestreo del (+)(-)10% y un nivel de confianza del 90%</t>
  </si>
  <si>
    <t>Nº de encuestas recogidas: 64/ Nº encuestas necesarias: 75</t>
  </si>
  <si>
    <t>Porcentaje de encuestas recogidas sobre alumnos localizables (con e-mail): 64/349=18,34%</t>
  </si>
  <si>
    <t>Tamaño Muestral: 61 ; calculado para un error de muestreo del (+)(-)10% y un nivel de confianza del 90%</t>
  </si>
  <si>
    <t>Nº de encuestas recogidas: 36 / Nº encuestas necesarias: 61</t>
  </si>
  <si>
    <r>
      <t>Porcentaje de encuestas recogidas sobre profesores localizables (con e-mail): 36</t>
    </r>
    <r>
      <rPr>
        <b/>
        <sz val="11"/>
        <color rgb="FF000000"/>
        <rFont val="Calibri"/>
        <family val="2"/>
      </rPr>
      <t>/</t>
    </r>
    <r>
      <rPr>
        <b/>
        <sz val="13"/>
        <color rgb="FF000000"/>
        <rFont val="Arial Bold"/>
      </rPr>
      <t xml:space="preserve"> 164 = 21,95%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</si>
</sst>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#.00"/>
    <numFmt numFmtId="166" formatCode="#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1"/>
      <color rgb="FF000000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3"/>
      <color rgb="FF000000"/>
      <name val="Arial Bold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12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164" fontId="10" fillId="0" borderId="1" xfId="1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0" xfId="0" applyFont="1" applyFill="1" applyAlignment="1">
      <alignment wrapText="1"/>
    </xf>
    <xf numFmtId="0" fontId="10" fillId="0" borderId="1" xfId="1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wrapText="1"/>
    </xf>
    <xf numFmtId="164" fontId="11" fillId="5" borderId="0" xfId="0" applyNumberFormat="1" applyFont="1" applyFill="1" applyBorder="1" applyAlignment="1">
      <alignment horizontal="center" vertical="center"/>
    </xf>
    <xf numFmtId="165" fontId="11" fillId="5" borderId="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164" fontId="11" fillId="5" borderId="0" xfId="0" applyNumberFormat="1" applyFont="1" applyFill="1" applyBorder="1" applyAlignment="1">
      <alignment horizontal="right" vertical="center"/>
    </xf>
    <xf numFmtId="165" fontId="11" fillId="5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12" fillId="0" borderId="11" xfId="2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7" fillId="0" borderId="0" xfId="3" applyFont="1" applyBorder="1" applyAlignment="1">
      <alignment vertical="top" wrapText="1"/>
    </xf>
    <xf numFmtId="0" fontId="18" fillId="0" borderId="0" xfId="3" applyFont="1" applyBorder="1" applyAlignment="1">
      <alignment vertical="top" wrapText="1"/>
    </xf>
    <xf numFmtId="0" fontId="17" fillId="0" borderId="0" xfId="3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9" fillId="0" borderId="0" xfId="4"/>
    <xf numFmtId="0" fontId="19" fillId="0" borderId="0" xfId="0" applyFont="1" applyAlignment="1">
      <alignment wrapText="1"/>
    </xf>
    <xf numFmtId="0" fontId="19" fillId="0" borderId="0" xfId="0" applyFont="1"/>
    <xf numFmtId="0" fontId="9" fillId="0" borderId="0" xfId="5"/>
    <xf numFmtId="49" fontId="0" fillId="0" borderId="0" xfId="0" applyNumberFormat="1" applyAlignment="1">
      <alignment wrapText="1"/>
    </xf>
    <xf numFmtId="0" fontId="9" fillId="0" borderId="0" xfId="6"/>
    <xf numFmtId="0" fontId="4" fillId="0" borderId="0" xfId="6" applyFont="1"/>
    <xf numFmtId="49" fontId="9" fillId="0" borderId="0" xfId="6" applyNumberFormat="1"/>
    <xf numFmtId="49" fontId="4" fillId="0" borderId="0" xfId="6" applyNumberFormat="1" applyFont="1" applyFill="1" applyBorder="1" applyAlignment="1">
      <alignment horizontal="center"/>
    </xf>
    <xf numFmtId="49" fontId="4" fillId="0" borderId="0" xfId="6" applyNumberFormat="1" applyFont="1" applyFill="1" applyBorder="1" applyAlignment="1">
      <alignment horizontal="left"/>
    </xf>
    <xf numFmtId="49" fontId="4" fillId="0" borderId="0" xfId="6" applyNumberFormat="1" applyFont="1" applyFill="1" applyBorder="1" applyAlignment="1">
      <alignment horizontal="left" wrapText="1"/>
    </xf>
    <xf numFmtId="0" fontId="9" fillId="0" borderId="0" xfId="6" applyAlignment="1">
      <alignment horizontal="center"/>
    </xf>
    <xf numFmtId="0" fontId="3" fillId="0" borderId="0" xfId="6" applyFont="1" applyAlignment="1">
      <alignment wrapText="1"/>
    </xf>
    <xf numFmtId="0" fontId="9" fillId="0" borderId="0" xfId="6" applyAlignment="1">
      <alignment wrapText="1"/>
    </xf>
    <xf numFmtId="0" fontId="9" fillId="0" borderId="8" xfId="6" applyFont="1" applyBorder="1" applyAlignment="1">
      <alignment horizontal="center" vertical="center" wrapText="1"/>
    </xf>
    <xf numFmtId="0" fontId="8" fillId="7" borderId="1" xfId="6" applyFont="1" applyFill="1" applyBorder="1" applyAlignment="1">
      <alignment horizontal="center" vertical="center" wrapText="1"/>
    </xf>
    <xf numFmtId="49" fontId="8" fillId="7" borderId="1" xfId="6" applyNumberFormat="1" applyFont="1" applyFill="1" applyBorder="1" applyAlignment="1">
      <alignment horizontal="center" vertical="center" wrapText="1"/>
    </xf>
    <xf numFmtId="0" fontId="8" fillId="7" borderId="16" xfId="6" applyFont="1" applyFill="1" applyBorder="1" applyAlignment="1">
      <alignment horizontal="left" vertical="center" wrapText="1"/>
    </xf>
    <xf numFmtId="164" fontId="11" fillId="0" borderId="1" xfId="9" applyNumberFormat="1" applyFont="1" applyBorder="1" applyAlignment="1">
      <alignment horizontal="center" vertical="center"/>
    </xf>
    <xf numFmtId="10" fontId="11" fillId="0" borderId="1" xfId="10" applyNumberFormat="1" applyFont="1" applyBorder="1" applyAlignment="1">
      <alignment horizontal="center" vertical="center"/>
    </xf>
    <xf numFmtId="166" fontId="11" fillId="0" borderId="1" xfId="6" applyNumberFormat="1" applyFont="1" applyBorder="1" applyAlignment="1">
      <alignment horizontal="center" vertical="center"/>
    </xf>
    <xf numFmtId="164" fontId="11" fillId="0" borderId="1" xfId="6" applyNumberFormat="1" applyFont="1" applyBorder="1" applyAlignment="1">
      <alignment horizontal="center" vertical="center"/>
    </xf>
    <xf numFmtId="165" fontId="11" fillId="0" borderId="1" xfId="6" applyNumberFormat="1" applyFont="1" applyBorder="1" applyAlignment="1">
      <alignment horizontal="center" vertical="center"/>
    </xf>
    <xf numFmtId="0" fontId="14" fillId="0" borderId="0" xfId="6" applyFont="1" applyFill="1" applyAlignment="1">
      <alignment horizontal="center"/>
    </xf>
    <xf numFmtId="49" fontId="14" fillId="0" borderId="0" xfId="6" applyNumberFormat="1" applyFont="1" applyFill="1" applyAlignment="1">
      <alignment horizontal="center"/>
    </xf>
    <xf numFmtId="0" fontId="21" fillId="0" borderId="0" xfId="6" applyFont="1"/>
    <xf numFmtId="0" fontId="4" fillId="0" borderId="0" xfId="6" applyFont="1" applyFill="1" applyBorder="1" applyAlignment="1">
      <alignment horizontal="left" wrapText="1"/>
    </xf>
    <xf numFmtId="9" fontId="10" fillId="0" borderId="1" xfId="11" applyFont="1" applyBorder="1" applyAlignment="1">
      <alignment horizontal="center" vertical="center"/>
    </xf>
    <xf numFmtId="0" fontId="9" fillId="0" borderId="0" xfId="6" applyAlignment="1">
      <alignment horizontal="right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6" fillId="0" borderId="1" xfId="2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2" fillId="0" borderId="0" xfId="2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6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4" fillId="0" borderId="4" xfId="6" applyFont="1" applyFill="1" applyBorder="1" applyAlignment="1">
      <alignment horizontal="left"/>
    </xf>
    <xf numFmtId="0" fontId="3" fillId="2" borderId="3" xfId="6" applyFont="1" applyFill="1" applyBorder="1" applyAlignment="1">
      <alignment horizontal="center" vertical="center" wrapText="1"/>
    </xf>
    <xf numFmtId="0" fontId="3" fillId="2" borderId="0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3" xfId="6" applyFont="1" applyFill="1" applyBorder="1" applyAlignment="1">
      <alignment horizontal="left" wrapText="1"/>
    </xf>
    <xf numFmtId="0" fontId="4" fillId="0" borderId="0" xfId="6" applyFont="1" applyFill="1" applyBorder="1" applyAlignment="1">
      <alignment horizontal="left" wrapText="1"/>
    </xf>
    <xf numFmtId="0" fontId="4" fillId="0" borderId="4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wrapText="1"/>
    </xf>
    <xf numFmtId="0" fontId="4" fillId="0" borderId="6" xfId="6" applyFont="1" applyFill="1" applyBorder="1" applyAlignment="1">
      <alignment horizontal="left" wrapText="1"/>
    </xf>
    <xf numFmtId="0" fontId="4" fillId="0" borderId="7" xfId="6" applyFont="1" applyFill="1" applyBorder="1" applyAlignment="1">
      <alignment horizontal="left" wrapText="1"/>
    </xf>
    <xf numFmtId="0" fontId="3" fillId="6" borderId="1" xfId="6" applyFont="1" applyFill="1" applyBorder="1" applyAlignment="1">
      <alignment horizontal="center"/>
    </xf>
    <xf numFmtId="0" fontId="3" fillId="6" borderId="1" xfId="6" applyFont="1" applyFill="1" applyBorder="1" applyAlignment="1">
      <alignment horizontal="center" wrapText="1"/>
    </xf>
    <xf numFmtId="0" fontId="20" fillId="0" borderId="13" xfId="6" applyFont="1" applyBorder="1" applyAlignment="1">
      <alignment horizontal="left" vertical="center" wrapText="1"/>
    </xf>
    <xf numFmtId="0" fontId="20" fillId="0" borderId="14" xfId="6" applyFont="1" applyBorder="1" applyAlignment="1">
      <alignment horizontal="left" vertical="center" wrapText="1"/>
    </xf>
    <xf numFmtId="0" fontId="20" fillId="0" borderId="15" xfId="6" applyFont="1" applyBorder="1" applyAlignment="1">
      <alignment horizontal="left" vertical="center" wrapText="1"/>
    </xf>
    <xf numFmtId="0" fontId="20" fillId="0" borderId="13" xfId="6" applyFont="1" applyFill="1" applyBorder="1" applyAlignment="1">
      <alignment horizontal="left" wrapText="1"/>
    </xf>
    <xf numFmtId="0" fontId="20" fillId="0" borderId="14" xfId="6" applyFont="1" applyFill="1" applyBorder="1" applyAlignment="1">
      <alignment horizontal="left" wrapText="1"/>
    </xf>
    <xf numFmtId="0" fontId="20" fillId="0" borderId="15" xfId="6" applyFont="1" applyFill="1" applyBorder="1" applyAlignment="1">
      <alignment horizontal="left" wrapText="1"/>
    </xf>
  </cellXfs>
  <cellStyles count="12">
    <cellStyle name="Normal" xfId="0" builtinId="0"/>
    <cellStyle name="Normal 2" xfId="6"/>
    <cellStyle name="Normal 3" xfId="7"/>
    <cellStyle name="Normal 4" xfId="8"/>
    <cellStyle name="Normal_Avances en seguridad alimentos" xfId="1"/>
    <cellStyle name="Normal_Gerontología Social_1" xfId="4"/>
    <cellStyle name="Normal_Hoja1" xfId="3"/>
    <cellStyle name="Normal_Hoja1_1" xfId="2"/>
    <cellStyle name="Normal_Oliva" xfId="9"/>
    <cellStyle name="Normal_Profesorado de Educación" xfId="5"/>
    <cellStyle name="Porcentaje" xfId="11" builtinId="5"/>
    <cellStyle name="Porcentaje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General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043C-4780-B1A2-9DA633F77B21}"/>
                </c:ext>
              </c:extLst>
            </c:dLbl>
            <c:dLbl>
              <c:idx val="1"/>
              <c:numFmt formatCode="General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43C-4780-B1A2-9DA633F77B21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Alumnos!$A$194:$A$195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Alumnos!$B$194:$B$195</c:f>
              <c:numCache>
                <c:formatCode>General</c:formatCode>
                <c:ptCount val="2"/>
                <c:pt idx="0">
                  <c:v>23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3C-4780-B1A2-9DA633F77B2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Alumnos!$B$196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Alumnos!$A$197:$A$205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Alumnos!$B$197:$B$205</c:f>
              <c:numCache>
                <c:formatCode>General</c:formatCode>
                <c:ptCount val="9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E-4AF4-B8B1-0078DDA97F88}"/>
            </c:ext>
          </c:extLst>
        </c:ser>
        <c:ser>
          <c:idx val="2"/>
          <c:order val="1"/>
          <c:tx>
            <c:strRef>
              <c:f>Alumnos!$C$196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Alumnos!$A$197:$A$205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Alumnos!$C$197:$C$205</c:f>
              <c:numCache>
                <c:formatCode>General</c:formatCode>
                <c:ptCount val="9"/>
                <c:pt idx="0">
                  <c:v>20</c:v>
                </c:pt>
                <c:pt idx="1">
                  <c:v>19</c:v>
                </c:pt>
                <c:pt idx="2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1E-4AF4-B8B1-0078DDA97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86544240"/>
        <c:axId val="286544632"/>
      </c:barChart>
      <c:catAx>
        <c:axId val="286544240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286544632"/>
        <c:crosses val="autoZero"/>
        <c:auto val="1"/>
        <c:lblAlgn val="ctr"/>
        <c:lblOffset val="100"/>
        <c:tickLblSkip val="1"/>
        <c:noMultiLvlLbl val="0"/>
      </c:catAx>
      <c:valAx>
        <c:axId val="286544632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2865442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Alumnos!$E$196:$E$197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Alumnos!$E$196:$E$197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Alumnos!$F$196:$F$197</c:f>
              <c:numCache>
                <c:formatCode>General</c:formatCode>
                <c:ptCount val="2"/>
                <c:pt idx="0">
                  <c:v>0</c:v>
                </c:pt>
                <c:pt idx="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8-4650-96AE-C016E7E414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Alumnos!$E$199:$E$200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Alumnos!$E$199:$E$200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Alumnos!$F$199:$F$200</c:f>
              <c:numCache>
                <c:formatCode>General</c:formatCode>
                <c:ptCount val="2"/>
                <c:pt idx="0">
                  <c:v>0</c:v>
                </c:pt>
                <c:pt idx="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F-4FE5-96B5-F47BC5C96AD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Alumnos!$A$207:$A$216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Alumnos!$B$207:$B$216</c:f>
              <c:numCache>
                <c:formatCode>General</c:formatCode>
                <c:ptCount val="10"/>
                <c:pt idx="4">
                  <c:v>6</c:v>
                </c:pt>
                <c:pt idx="5">
                  <c:v>29</c:v>
                </c:pt>
                <c:pt idx="6">
                  <c:v>6</c:v>
                </c:pt>
                <c:pt idx="7">
                  <c:v>3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1-4431-BC6C-4698CDE599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Alumnos!$A$217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E9-4094-B7B5-4C456D0C2455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DE9-4094-B7B5-4C456D0C245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Alumnos!$A$218:$A$227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Alumnos!$B$218:$B$227</c:f>
              <c:numCache>
                <c:formatCode>General</c:formatCode>
                <c:ptCount val="10"/>
                <c:pt idx="1">
                  <c:v>5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E9-4094-B7B5-4C456D0C24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31A-4A9B-A1BA-AAC9FF758CB9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31A-4A9B-A1BA-AAC9FF758CB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PDI!$A$57:$A$58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PDI!$B$57:$B$58</c:f>
              <c:numCache>
                <c:formatCode>General</c:formatCode>
                <c:ptCount val="2"/>
                <c:pt idx="0">
                  <c:v>20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1A-4A9B-A1BA-AAC9FF758CB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PDI!$A$61:$A$69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PDI!$B$61:$B$69</c:f>
              <c:numCache>
                <c:formatCode>General</c:formatCode>
                <c:ptCount val="9"/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12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BA-45EC-9C55-7B26518AB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962344"/>
        <c:axId val="369962736"/>
        <c:axId val="0"/>
      </c:area3DChart>
      <c:dateAx>
        <c:axId val="36996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69962736"/>
        <c:crosses val="autoZero"/>
        <c:auto val="0"/>
        <c:lblOffset val="100"/>
        <c:baseTimeUnit val="days"/>
      </c:dateAx>
      <c:valAx>
        <c:axId val="36996273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69962344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PDI!$B$72:$B$74</c:f>
              <c:strCache>
                <c:ptCount val="3"/>
                <c:pt idx="0">
                  <c:v>19</c:v>
                </c:pt>
                <c:pt idx="1">
                  <c:v>16</c:v>
                </c:pt>
                <c:pt idx="2">
                  <c:v>1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A5-44FB-803E-C3C70D5081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PDI!$A$72:$A$74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PDI!$B$72:$B$74</c:f>
              <c:numCache>
                <c:formatCode>General</c:formatCode>
                <c:ptCount val="3"/>
                <c:pt idx="0">
                  <c:v>19</c:v>
                </c:pt>
                <c:pt idx="1">
                  <c:v>16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A5-44FB-803E-C3C70D5081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Z241"/>
  <sheetViews>
    <sheetView view="pageBreakPreview" topLeftCell="C175" zoomScaleNormal="100" zoomScaleSheetLayoutView="100" workbookViewId="0">
      <selection activeCell="A192" sqref="A192:XFD222"/>
    </sheetView>
  </sheetViews>
  <sheetFormatPr baseColWidth="10" defaultRowHeight="15"/>
  <cols>
    <col min="1" max="1" width="91.7109375" style="4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34.28515625" customWidth="1"/>
    <col min="16" max="16" width="24.5703125" customWidth="1"/>
    <col min="17" max="20" width="3.28515625" bestFit="1" customWidth="1"/>
    <col min="21" max="21" width="6.42578125" bestFit="1" customWidth="1"/>
    <col min="22" max="22" width="6" bestFit="1" customWidth="1"/>
  </cols>
  <sheetData>
    <row r="1" spans="1:14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6.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"/>
    </row>
    <row r="4" spans="1:14" ht="20.25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4" ht="16.5">
      <c r="A5" s="101" t="s">
        <v>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4" ht="16.5">
      <c r="A6" s="88" t="s">
        <v>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1:14" ht="16.5">
      <c r="A7" s="88" t="s">
        <v>167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 ht="16.5">
      <c r="A8" s="88" t="s">
        <v>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</row>
    <row r="9" spans="1:14" ht="16.5">
      <c r="A9" s="88" t="s">
        <v>120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90"/>
    </row>
    <row r="10" spans="1:14" ht="16.5">
      <c r="A10" s="91" t="s">
        <v>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3"/>
    </row>
    <row r="11" spans="1:14" ht="16.5">
      <c r="A11" s="91" t="s">
        <v>168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3"/>
    </row>
    <row r="12" spans="1:14" ht="16.5">
      <c r="A12" s="94" t="s">
        <v>169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6"/>
    </row>
    <row r="14" spans="1:14" ht="16.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4" ht="16.5">
      <c r="A15" s="2"/>
      <c r="B15" s="2"/>
      <c r="C15" s="2"/>
      <c r="D15" s="2"/>
      <c r="E15" s="2"/>
      <c r="F15" s="2"/>
      <c r="G15" s="2"/>
      <c r="H15" s="2"/>
      <c r="I15" s="2"/>
      <c r="J15" s="2"/>
    </row>
    <row r="33" spans="1:14">
      <c r="A33" s="3" t="s">
        <v>6</v>
      </c>
    </row>
    <row r="35" spans="1:14" ht="30" customHeight="1" thickBot="1">
      <c r="B35" s="82" t="s">
        <v>7</v>
      </c>
      <c r="C35" s="82"/>
      <c r="D35" s="82"/>
      <c r="E35" s="82"/>
      <c r="F35" s="82"/>
      <c r="G35" s="82"/>
      <c r="H35" s="82"/>
      <c r="I35" s="83" t="s">
        <v>8</v>
      </c>
      <c r="J35" s="83"/>
      <c r="K35" s="83" t="s">
        <v>9</v>
      </c>
      <c r="L35" s="83"/>
      <c r="M35" s="83"/>
      <c r="N35" s="83"/>
    </row>
    <row r="36" spans="1:14" ht="25.5">
      <c r="A36" s="5"/>
      <c r="B36" s="6">
        <v>1</v>
      </c>
      <c r="C36" s="6">
        <v>2</v>
      </c>
      <c r="D36" s="6">
        <v>3</v>
      </c>
      <c r="E36" s="6">
        <v>4</v>
      </c>
      <c r="F36" s="6">
        <v>5</v>
      </c>
      <c r="G36" s="6" t="s">
        <v>10</v>
      </c>
      <c r="H36" s="6" t="s">
        <v>11</v>
      </c>
      <c r="I36" s="6" t="s">
        <v>12</v>
      </c>
      <c r="J36" s="6" t="s">
        <v>13</v>
      </c>
      <c r="K36" s="6" t="s">
        <v>14</v>
      </c>
      <c r="L36" s="6" t="s">
        <v>15</v>
      </c>
      <c r="M36" s="6" t="s">
        <v>16</v>
      </c>
      <c r="N36" s="6" t="s">
        <v>17</v>
      </c>
    </row>
    <row r="37" spans="1:14" ht="34.5" customHeight="1" thickBot="1">
      <c r="A37" s="7" t="s">
        <v>18</v>
      </c>
      <c r="B37" s="8">
        <v>11</v>
      </c>
      <c r="C37" s="8">
        <v>12</v>
      </c>
      <c r="D37" s="8">
        <v>14</v>
      </c>
      <c r="E37" s="8">
        <v>13</v>
      </c>
      <c r="F37" s="8">
        <v>10</v>
      </c>
      <c r="G37" s="8">
        <v>4</v>
      </c>
      <c r="H37" s="9">
        <v>64</v>
      </c>
      <c r="I37" s="69">
        <f>(B37+C37)/(B37+C37+D37+E37+F37)</f>
        <v>0.38333333333333336</v>
      </c>
      <c r="J37" s="69">
        <f>(D37+E37+F37)/(B37+C37+D37+E37+F37)</f>
        <v>0.6166666666666667</v>
      </c>
      <c r="K37" s="10">
        <v>2.98</v>
      </c>
      <c r="L37" s="10">
        <v>1.36</v>
      </c>
      <c r="M37" s="8">
        <v>3</v>
      </c>
      <c r="N37" s="8">
        <v>3</v>
      </c>
    </row>
    <row r="38" spans="1:14" ht="26.25" thickBot="1">
      <c r="A38" s="7" t="s">
        <v>19</v>
      </c>
      <c r="B38" s="8">
        <v>9</v>
      </c>
      <c r="C38" s="8">
        <v>13</v>
      </c>
      <c r="D38" s="8">
        <v>16</v>
      </c>
      <c r="E38" s="8">
        <v>13</v>
      </c>
      <c r="F38" s="8">
        <v>8</v>
      </c>
      <c r="G38" s="8">
        <v>5</v>
      </c>
      <c r="H38" s="9">
        <v>64</v>
      </c>
      <c r="I38" s="69">
        <f t="shared" ref="I38:I54" si="0">(B38+C38)/(B38+C38+D38+E38+F38)</f>
        <v>0.3728813559322034</v>
      </c>
      <c r="J38" s="69">
        <f t="shared" ref="J38:J54" si="1">(D38+E38+F38)/(B38+C38+D38+E38+F38)</f>
        <v>0.6271186440677966</v>
      </c>
      <c r="K38" s="10">
        <v>2.97</v>
      </c>
      <c r="L38" s="10">
        <v>1.27</v>
      </c>
      <c r="M38" s="8">
        <v>3</v>
      </c>
      <c r="N38" s="8">
        <v>3</v>
      </c>
    </row>
    <row r="39" spans="1:14" ht="15.75" thickBot="1">
      <c r="A39" s="7" t="s">
        <v>20</v>
      </c>
      <c r="B39" s="8">
        <v>9</v>
      </c>
      <c r="C39" s="8">
        <v>11</v>
      </c>
      <c r="D39" s="8">
        <v>20</v>
      </c>
      <c r="E39" s="8">
        <v>20</v>
      </c>
      <c r="F39" s="8">
        <v>4</v>
      </c>
      <c r="G39" s="8">
        <v>0</v>
      </c>
      <c r="H39" s="9">
        <v>64</v>
      </c>
      <c r="I39" s="69">
        <f t="shared" si="0"/>
        <v>0.3125</v>
      </c>
      <c r="J39" s="69">
        <f t="shared" si="1"/>
        <v>0.6875</v>
      </c>
      <c r="K39" s="10">
        <v>2.98</v>
      </c>
      <c r="L39" s="10">
        <v>1.1499999999999999</v>
      </c>
      <c r="M39" s="8">
        <v>3</v>
      </c>
      <c r="N39" s="8">
        <v>3</v>
      </c>
    </row>
    <row r="40" spans="1:14" ht="15.75" thickBot="1">
      <c r="A40" s="7" t="s">
        <v>21</v>
      </c>
      <c r="B40" s="8">
        <v>22</v>
      </c>
      <c r="C40" s="8">
        <v>20</v>
      </c>
      <c r="D40" s="8">
        <v>12</v>
      </c>
      <c r="E40" s="8">
        <v>7</v>
      </c>
      <c r="F40" s="8">
        <v>3</v>
      </c>
      <c r="G40" s="8">
        <v>0</v>
      </c>
      <c r="H40" s="9">
        <v>64</v>
      </c>
      <c r="I40" s="69">
        <f t="shared" si="0"/>
        <v>0.65625</v>
      </c>
      <c r="J40" s="69">
        <f t="shared" si="1"/>
        <v>0.34375</v>
      </c>
      <c r="K40" s="10">
        <v>2.2000000000000002</v>
      </c>
      <c r="L40" s="10">
        <v>1.17</v>
      </c>
      <c r="M40" s="8">
        <v>2</v>
      </c>
      <c r="N40" s="8">
        <v>1</v>
      </c>
    </row>
    <row r="41" spans="1:14" ht="15.75" thickBot="1">
      <c r="A41" s="7" t="s">
        <v>22</v>
      </c>
      <c r="B41" s="8">
        <v>16</v>
      </c>
      <c r="C41" s="8">
        <v>15</v>
      </c>
      <c r="D41" s="8">
        <v>22</v>
      </c>
      <c r="E41" s="8">
        <v>7</v>
      </c>
      <c r="F41" s="8">
        <v>4</v>
      </c>
      <c r="G41" s="8">
        <v>0</v>
      </c>
      <c r="H41" s="9">
        <v>64</v>
      </c>
      <c r="I41" s="69">
        <f t="shared" si="0"/>
        <v>0.484375</v>
      </c>
      <c r="J41" s="69">
        <f t="shared" si="1"/>
        <v>0.515625</v>
      </c>
      <c r="K41" s="10">
        <v>2.5</v>
      </c>
      <c r="L41" s="10">
        <v>1.17</v>
      </c>
      <c r="M41" s="8">
        <v>3</v>
      </c>
      <c r="N41" s="8">
        <v>3</v>
      </c>
    </row>
    <row r="42" spans="1:14" ht="15.75" thickBot="1">
      <c r="A42" s="7" t="s">
        <v>23</v>
      </c>
      <c r="B42" s="8">
        <v>10</v>
      </c>
      <c r="C42" s="8">
        <v>6</v>
      </c>
      <c r="D42" s="8">
        <v>11</v>
      </c>
      <c r="E42" s="8">
        <v>4</v>
      </c>
      <c r="F42" s="8">
        <v>2</v>
      </c>
      <c r="G42" s="8">
        <v>31</v>
      </c>
      <c r="H42" s="9">
        <v>64</v>
      </c>
      <c r="I42" s="69">
        <f t="shared" si="0"/>
        <v>0.48484848484848486</v>
      </c>
      <c r="J42" s="69">
        <f t="shared" si="1"/>
        <v>0.51515151515151514</v>
      </c>
      <c r="K42" s="10">
        <v>2.4500000000000002</v>
      </c>
      <c r="L42" s="10">
        <v>1.23</v>
      </c>
      <c r="M42" s="8">
        <v>3</v>
      </c>
      <c r="N42" s="8">
        <v>3</v>
      </c>
    </row>
    <row r="43" spans="1:14" ht="15.75" thickBot="1">
      <c r="A43" s="7" t="s">
        <v>24</v>
      </c>
      <c r="B43" s="8">
        <v>9</v>
      </c>
      <c r="C43" s="8">
        <v>10</v>
      </c>
      <c r="D43" s="8">
        <v>17</v>
      </c>
      <c r="E43" s="8">
        <v>13</v>
      </c>
      <c r="F43" s="8">
        <v>8</v>
      </c>
      <c r="G43" s="8">
        <v>7</v>
      </c>
      <c r="H43" s="9">
        <v>64</v>
      </c>
      <c r="I43" s="69">
        <f t="shared" si="0"/>
        <v>0.33333333333333331</v>
      </c>
      <c r="J43" s="69">
        <f t="shared" si="1"/>
        <v>0.66666666666666663</v>
      </c>
      <c r="K43" s="10">
        <v>3.02</v>
      </c>
      <c r="L43" s="10">
        <v>1.27</v>
      </c>
      <c r="M43" s="8">
        <v>3</v>
      </c>
      <c r="N43" s="8">
        <v>3</v>
      </c>
    </row>
    <row r="44" spans="1:14" ht="26.25" thickBot="1">
      <c r="A44" s="7" t="s">
        <v>25</v>
      </c>
      <c r="B44" s="8">
        <v>8</v>
      </c>
      <c r="C44" s="8">
        <v>5</v>
      </c>
      <c r="D44" s="8">
        <v>17</v>
      </c>
      <c r="E44" s="8">
        <v>17</v>
      </c>
      <c r="F44" s="8">
        <v>16</v>
      </c>
      <c r="G44" s="8">
        <v>1</v>
      </c>
      <c r="H44" s="9">
        <v>64</v>
      </c>
      <c r="I44" s="69">
        <f t="shared" si="0"/>
        <v>0.20634920634920634</v>
      </c>
      <c r="J44" s="69">
        <f t="shared" si="1"/>
        <v>0.79365079365079361</v>
      </c>
      <c r="K44" s="10">
        <v>3.44</v>
      </c>
      <c r="L44" s="10">
        <v>1.3</v>
      </c>
      <c r="M44" s="8">
        <v>4</v>
      </c>
      <c r="N44" s="8">
        <v>3</v>
      </c>
    </row>
    <row r="45" spans="1:14" ht="15.75" thickBot="1">
      <c r="A45" s="7" t="s">
        <v>26</v>
      </c>
      <c r="B45" s="8">
        <v>8</v>
      </c>
      <c r="C45" s="8">
        <v>14</v>
      </c>
      <c r="D45" s="8">
        <v>17</v>
      </c>
      <c r="E45" s="8">
        <v>15</v>
      </c>
      <c r="F45" s="8">
        <v>8</v>
      </c>
      <c r="G45" s="8">
        <v>2</v>
      </c>
      <c r="H45" s="9">
        <v>64</v>
      </c>
      <c r="I45" s="69">
        <f t="shared" si="0"/>
        <v>0.35483870967741937</v>
      </c>
      <c r="J45" s="69">
        <f t="shared" si="1"/>
        <v>0.64516129032258063</v>
      </c>
      <c r="K45" s="10">
        <v>3.02</v>
      </c>
      <c r="L45" s="10">
        <v>1.23</v>
      </c>
      <c r="M45" s="8">
        <v>3</v>
      </c>
      <c r="N45" s="8">
        <v>3</v>
      </c>
    </row>
    <row r="46" spans="1:14" ht="15.75" thickBot="1">
      <c r="A46" s="7" t="s">
        <v>27</v>
      </c>
      <c r="B46" s="8">
        <v>6</v>
      </c>
      <c r="C46" s="8">
        <v>19</v>
      </c>
      <c r="D46" s="8">
        <v>17</v>
      </c>
      <c r="E46" s="8">
        <v>16</v>
      </c>
      <c r="F46" s="8">
        <v>6</v>
      </c>
      <c r="G46" s="8">
        <v>0</v>
      </c>
      <c r="H46" s="9">
        <v>64</v>
      </c>
      <c r="I46" s="69">
        <f t="shared" si="0"/>
        <v>0.390625</v>
      </c>
      <c r="J46" s="69">
        <f t="shared" si="1"/>
        <v>0.609375</v>
      </c>
      <c r="K46" s="10">
        <v>2.95</v>
      </c>
      <c r="L46" s="10">
        <v>1.1499999999999999</v>
      </c>
      <c r="M46" s="8">
        <v>3</v>
      </c>
      <c r="N46" s="8">
        <v>2</v>
      </c>
    </row>
    <row r="47" spans="1:14" ht="15.75" thickBot="1">
      <c r="A47" s="7" t="s">
        <v>28</v>
      </c>
      <c r="B47" s="8">
        <v>18</v>
      </c>
      <c r="C47" s="8">
        <v>13</v>
      </c>
      <c r="D47" s="8">
        <v>17</v>
      </c>
      <c r="E47" s="8">
        <v>11</v>
      </c>
      <c r="F47" s="8">
        <v>5</v>
      </c>
      <c r="G47" s="8">
        <v>0</v>
      </c>
      <c r="H47" s="9">
        <v>64</v>
      </c>
      <c r="I47" s="69">
        <f t="shared" si="0"/>
        <v>0.484375</v>
      </c>
      <c r="J47" s="69">
        <f t="shared" si="1"/>
        <v>0.515625</v>
      </c>
      <c r="K47" s="10">
        <v>2.56</v>
      </c>
      <c r="L47" s="10">
        <v>1.28</v>
      </c>
      <c r="M47" s="8">
        <v>3</v>
      </c>
      <c r="N47" s="8">
        <v>1</v>
      </c>
    </row>
    <row r="48" spans="1:14" ht="15.75" thickBot="1">
      <c r="A48" s="7" t="s">
        <v>29</v>
      </c>
      <c r="B48" s="8">
        <v>2</v>
      </c>
      <c r="C48" s="8">
        <v>8</v>
      </c>
      <c r="D48" s="8">
        <v>18</v>
      </c>
      <c r="E48" s="8">
        <v>21</v>
      </c>
      <c r="F48" s="8">
        <v>15</v>
      </c>
      <c r="G48" s="8">
        <v>0</v>
      </c>
      <c r="H48" s="9">
        <v>64</v>
      </c>
      <c r="I48" s="69">
        <f t="shared" si="0"/>
        <v>0.15625</v>
      </c>
      <c r="J48" s="69">
        <f t="shared" si="1"/>
        <v>0.84375</v>
      </c>
      <c r="K48" s="10">
        <v>3.61</v>
      </c>
      <c r="L48" s="10">
        <v>1.08</v>
      </c>
      <c r="M48" s="8">
        <v>4</v>
      </c>
      <c r="N48" s="8">
        <v>4</v>
      </c>
    </row>
    <row r="49" spans="1:26" ht="15.75" thickBot="1">
      <c r="A49" s="7" t="s">
        <v>30</v>
      </c>
      <c r="B49" s="8">
        <v>10</v>
      </c>
      <c r="C49" s="8">
        <v>15</v>
      </c>
      <c r="D49" s="8">
        <v>16</v>
      </c>
      <c r="E49" s="8">
        <v>18</v>
      </c>
      <c r="F49" s="8">
        <v>5</v>
      </c>
      <c r="G49" s="8">
        <v>0</v>
      </c>
      <c r="H49" s="9">
        <v>64</v>
      </c>
      <c r="I49" s="69">
        <f t="shared" si="0"/>
        <v>0.390625</v>
      </c>
      <c r="J49" s="69">
        <f t="shared" si="1"/>
        <v>0.609375</v>
      </c>
      <c r="K49" s="10">
        <v>2.89</v>
      </c>
      <c r="L49" s="10">
        <v>1.21</v>
      </c>
      <c r="M49" s="8">
        <v>3</v>
      </c>
      <c r="N49" s="8">
        <v>4</v>
      </c>
    </row>
    <row r="50" spans="1:26" ht="15.75" thickBot="1">
      <c r="A50" s="7" t="s">
        <v>31</v>
      </c>
      <c r="B50" s="8">
        <v>13</v>
      </c>
      <c r="C50" s="8">
        <v>15</v>
      </c>
      <c r="D50" s="8">
        <v>11</v>
      </c>
      <c r="E50" s="8">
        <v>6</v>
      </c>
      <c r="F50" s="8">
        <v>5</v>
      </c>
      <c r="G50" s="8">
        <v>14</v>
      </c>
      <c r="H50" s="9">
        <v>64</v>
      </c>
      <c r="I50" s="69">
        <f t="shared" si="0"/>
        <v>0.56000000000000005</v>
      </c>
      <c r="J50" s="69">
        <f t="shared" si="1"/>
        <v>0.44</v>
      </c>
      <c r="K50" s="10">
        <v>2.5</v>
      </c>
      <c r="L50" s="10">
        <v>1.28</v>
      </c>
      <c r="M50" s="8">
        <v>2</v>
      </c>
      <c r="N50" s="8">
        <v>2</v>
      </c>
    </row>
    <row r="51" spans="1:26" ht="15.75" thickBot="1">
      <c r="A51" s="7" t="s">
        <v>32</v>
      </c>
      <c r="B51" s="8">
        <v>23</v>
      </c>
      <c r="C51" s="8">
        <v>14</v>
      </c>
      <c r="D51" s="8">
        <v>13</v>
      </c>
      <c r="E51" s="8">
        <v>8</v>
      </c>
      <c r="F51" s="8">
        <v>4</v>
      </c>
      <c r="G51" s="8">
        <v>2</v>
      </c>
      <c r="H51" s="9">
        <v>64</v>
      </c>
      <c r="I51" s="69">
        <f t="shared" si="0"/>
        <v>0.59677419354838712</v>
      </c>
      <c r="J51" s="69">
        <f t="shared" si="1"/>
        <v>0.40322580645161288</v>
      </c>
      <c r="K51" s="10">
        <v>2.29</v>
      </c>
      <c r="L51" s="10">
        <v>1.27</v>
      </c>
      <c r="M51" s="8">
        <v>2</v>
      </c>
      <c r="N51" s="8">
        <v>1</v>
      </c>
    </row>
    <row r="52" spans="1:26" ht="15.75" thickBot="1">
      <c r="A52" s="7" t="s">
        <v>33</v>
      </c>
      <c r="B52" s="8">
        <v>27</v>
      </c>
      <c r="C52" s="8">
        <v>14</v>
      </c>
      <c r="D52" s="8">
        <v>9</v>
      </c>
      <c r="E52" s="8">
        <v>8</v>
      </c>
      <c r="F52" s="8">
        <v>6</v>
      </c>
      <c r="G52" s="8">
        <v>0</v>
      </c>
      <c r="H52" s="9">
        <v>64</v>
      </c>
      <c r="I52" s="69">
        <f t="shared" si="0"/>
        <v>0.640625</v>
      </c>
      <c r="J52" s="69">
        <f t="shared" si="1"/>
        <v>0.359375</v>
      </c>
      <c r="K52" s="10">
        <v>2.25</v>
      </c>
      <c r="L52" s="10">
        <v>1.37</v>
      </c>
      <c r="M52" s="8">
        <v>2</v>
      </c>
      <c r="N52" s="8">
        <v>1</v>
      </c>
    </row>
    <row r="53" spans="1:26" ht="15.75" thickBot="1">
      <c r="A53" s="7" t="s">
        <v>34</v>
      </c>
      <c r="B53" s="8">
        <v>24</v>
      </c>
      <c r="C53" s="8">
        <v>15</v>
      </c>
      <c r="D53" s="8">
        <v>6</v>
      </c>
      <c r="E53" s="8">
        <v>7</v>
      </c>
      <c r="F53" s="8">
        <v>6</v>
      </c>
      <c r="G53" s="8">
        <v>6</v>
      </c>
      <c r="H53" s="9">
        <v>64</v>
      </c>
      <c r="I53" s="69">
        <f t="shared" si="0"/>
        <v>0.67241379310344829</v>
      </c>
      <c r="J53" s="69">
        <f t="shared" si="1"/>
        <v>0.32758620689655171</v>
      </c>
      <c r="K53" s="10">
        <v>2.2400000000000002</v>
      </c>
      <c r="L53" s="10">
        <v>1.38</v>
      </c>
      <c r="M53" s="8">
        <v>2</v>
      </c>
      <c r="N53" s="8">
        <v>1</v>
      </c>
    </row>
    <row r="54" spans="1:26" ht="15.75" thickBot="1">
      <c r="A54" s="7" t="s">
        <v>35</v>
      </c>
      <c r="B54" s="8">
        <v>15</v>
      </c>
      <c r="C54" s="8">
        <v>17</v>
      </c>
      <c r="D54" s="8">
        <v>15</v>
      </c>
      <c r="E54" s="8">
        <v>13</v>
      </c>
      <c r="F54" s="8">
        <v>4</v>
      </c>
      <c r="G54" s="8">
        <v>0</v>
      </c>
      <c r="H54" s="9">
        <v>64</v>
      </c>
      <c r="I54" s="69">
        <f t="shared" si="0"/>
        <v>0.5</v>
      </c>
      <c r="J54" s="69">
        <f t="shared" si="1"/>
        <v>0.5</v>
      </c>
      <c r="K54" s="10">
        <v>2.59</v>
      </c>
      <c r="L54" s="10">
        <v>1.23</v>
      </c>
      <c r="M54" s="8">
        <v>3</v>
      </c>
      <c r="N54" s="8">
        <v>2</v>
      </c>
    </row>
    <row r="55" spans="1:26" s="14" customFormat="1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3"/>
      <c r="L55" s="13"/>
      <c r="M55" s="12"/>
      <c r="N55" s="12"/>
      <c r="O55"/>
      <c r="P55"/>
      <c r="Q55"/>
      <c r="R55"/>
      <c r="S55"/>
      <c r="T55"/>
      <c r="U55"/>
      <c r="V55"/>
      <c r="W55"/>
      <c r="X55"/>
      <c r="Y55"/>
      <c r="Z55"/>
    </row>
    <row r="56" spans="1:26" s="14" customFormat="1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3"/>
      <c r="L56" s="13"/>
      <c r="M56" s="12"/>
      <c r="N56" s="12"/>
      <c r="O56"/>
      <c r="P56"/>
      <c r="Q56"/>
      <c r="R56"/>
      <c r="S56"/>
      <c r="T56"/>
      <c r="U56"/>
      <c r="V56"/>
      <c r="W56"/>
      <c r="X56"/>
      <c r="Y56"/>
      <c r="Z56"/>
    </row>
    <row r="57" spans="1:26">
      <c r="A57" s="3" t="s">
        <v>6</v>
      </c>
      <c r="B57" s="15"/>
      <c r="C57" s="15"/>
      <c r="D57" s="15"/>
      <c r="E57" s="15"/>
      <c r="F57" s="15"/>
      <c r="G57" s="15"/>
      <c r="H57" s="15"/>
      <c r="I57" s="15"/>
      <c r="J57" s="15"/>
      <c r="K57" s="16"/>
      <c r="L57" s="16"/>
      <c r="M57" s="15"/>
      <c r="N57" s="17"/>
    </row>
    <row r="58" spans="1:26" ht="34.5" customHeight="1" thickBot="1">
      <c r="A58" s="18" t="s">
        <v>36</v>
      </c>
      <c r="B58" s="82" t="s">
        <v>7</v>
      </c>
      <c r="C58" s="82"/>
      <c r="D58" s="82"/>
      <c r="E58" s="82"/>
      <c r="F58" s="82"/>
      <c r="G58" s="82"/>
      <c r="H58" s="82"/>
      <c r="I58" s="83" t="s">
        <v>8</v>
      </c>
      <c r="J58" s="83"/>
      <c r="K58" s="83" t="s">
        <v>9</v>
      </c>
      <c r="L58" s="83"/>
      <c r="M58" s="83"/>
      <c r="N58" s="83"/>
    </row>
    <row r="59" spans="1:26" ht="25.5">
      <c r="A59" s="5"/>
      <c r="B59" s="6">
        <v>1</v>
      </c>
      <c r="C59" s="6">
        <v>2</v>
      </c>
      <c r="D59" s="6">
        <v>3</v>
      </c>
      <c r="E59" s="6">
        <v>4</v>
      </c>
      <c r="F59" s="6">
        <v>5</v>
      </c>
      <c r="G59" s="6" t="s">
        <v>10</v>
      </c>
      <c r="H59" s="6" t="s">
        <v>11</v>
      </c>
      <c r="I59" s="6" t="s">
        <v>12</v>
      </c>
      <c r="J59" s="6" t="s">
        <v>13</v>
      </c>
      <c r="K59" s="6" t="s">
        <v>14</v>
      </c>
      <c r="L59" s="6" t="s">
        <v>15</v>
      </c>
      <c r="M59" s="6" t="s">
        <v>16</v>
      </c>
      <c r="N59" s="6" t="s">
        <v>17</v>
      </c>
    </row>
    <row r="60" spans="1:26" ht="15.75" thickBot="1">
      <c r="A60" s="7" t="s">
        <v>37</v>
      </c>
      <c r="B60" s="8">
        <v>1</v>
      </c>
      <c r="C60" s="8">
        <v>0</v>
      </c>
      <c r="D60" s="8">
        <v>3</v>
      </c>
      <c r="E60" s="8">
        <v>13</v>
      </c>
      <c r="F60" s="8">
        <v>33</v>
      </c>
      <c r="G60" s="8">
        <v>0</v>
      </c>
      <c r="H60" s="9">
        <v>50</v>
      </c>
      <c r="I60" s="69">
        <f t="shared" ref="I60:I73" si="2">(B60+C60)/(B60+C60+D60+E60+F60)</f>
        <v>0.02</v>
      </c>
      <c r="J60" s="69">
        <f t="shared" ref="J60:J73" si="3">(D60+E60+F60)/(B60+C60+D60+E60+F60)</f>
        <v>0.98</v>
      </c>
      <c r="K60" s="10">
        <v>4.54</v>
      </c>
      <c r="L60" s="10">
        <v>0.79</v>
      </c>
      <c r="M60" s="8">
        <v>5</v>
      </c>
      <c r="N60" s="8">
        <v>5</v>
      </c>
    </row>
    <row r="61" spans="1:26" ht="15.75" thickBot="1">
      <c r="A61" s="7" t="s">
        <v>38</v>
      </c>
      <c r="B61" s="8">
        <v>2</v>
      </c>
      <c r="C61" s="8">
        <v>0</v>
      </c>
      <c r="D61" s="8">
        <v>4</v>
      </c>
      <c r="E61" s="8">
        <v>15</v>
      </c>
      <c r="F61" s="8">
        <v>29</v>
      </c>
      <c r="G61" s="8">
        <v>0</v>
      </c>
      <c r="H61" s="9">
        <v>50</v>
      </c>
      <c r="I61" s="69">
        <f t="shared" si="2"/>
        <v>0.04</v>
      </c>
      <c r="J61" s="69">
        <f t="shared" si="3"/>
        <v>0.96</v>
      </c>
      <c r="K61" s="10">
        <v>4.38</v>
      </c>
      <c r="L61" s="10">
        <v>0.95</v>
      </c>
      <c r="M61" s="8">
        <v>5</v>
      </c>
      <c r="N61" s="8">
        <v>5</v>
      </c>
    </row>
    <row r="62" spans="1:26" ht="15.75" thickBot="1">
      <c r="A62" s="7" t="s">
        <v>39</v>
      </c>
      <c r="B62" s="8">
        <v>1</v>
      </c>
      <c r="C62" s="8">
        <v>0</v>
      </c>
      <c r="D62" s="8">
        <v>4</v>
      </c>
      <c r="E62" s="8">
        <v>10</v>
      </c>
      <c r="F62" s="8">
        <v>35</v>
      </c>
      <c r="G62" s="8">
        <v>0</v>
      </c>
      <c r="H62" s="9">
        <v>50</v>
      </c>
      <c r="I62" s="69">
        <f t="shared" si="2"/>
        <v>0.02</v>
      </c>
      <c r="J62" s="69">
        <f t="shared" si="3"/>
        <v>0.98</v>
      </c>
      <c r="K62" s="10">
        <v>4.5599999999999996</v>
      </c>
      <c r="L62" s="10">
        <v>0.81</v>
      </c>
      <c r="M62" s="8">
        <v>5</v>
      </c>
      <c r="N62" s="8">
        <v>5</v>
      </c>
    </row>
    <row r="63" spans="1:26" ht="15.75" thickBot="1">
      <c r="A63" s="7" t="s">
        <v>40</v>
      </c>
      <c r="B63" s="8">
        <v>3</v>
      </c>
      <c r="C63" s="8">
        <v>0</v>
      </c>
      <c r="D63" s="8">
        <v>7</v>
      </c>
      <c r="E63" s="8">
        <v>12</v>
      </c>
      <c r="F63" s="8">
        <v>28</v>
      </c>
      <c r="G63" s="8">
        <v>0</v>
      </c>
      <c r="H63" s="9">
        <v>50</v>
      </c>
      <c r="I63" s="69">
        <f t="shared" si="2"/>
        <v>0.06</v>
      </c>
      <c r="J63" s="69">
        <f t="shared" si="3"/>
        <v>0.94</v>
      </c>
      <c r="K63" s="10">
        <v>4.24</v>
      </c>
      <c r="L63" s="10">
        <v>1.1000000000000001</v>
      </c>
      <c r="M63" s="8">
        <v>5</v>
      </c>
      <c r="N63" s="8">
        <v>5</v>
      </c>
    </row>
    <row r="64" spans="1:26" ht="15.75" thickBot="1">
      <c r="A64" s="7" t="s">
        <v>41</v>
      </c>
      <c r="B64" s="8">
        <v>7</v>
      </c>
      <c r="C64" s="8">
        <v>7</v>
      </c>
      <c r="D64" s="8">
        <v>7</v>
      </c>
      <c r="E64" s="8">
        <v>7</v>
      </c>
      <c r="F64" s="8">
        <v>10</v>
      </c>
      <c r="G64" s="8">
        <v>12</v>
      </c>
      <c r="H64" s="9">
        <v>50</v>
      </c>
      <c r="I64" s="69">
        <f t="shared" si="2"/>
        <v>0.36842105263157893</v>
      </c>
      <c r="J64" s="69">
        <f t="shared" si="3"/>
        <v>0.63157894736842102</v>
      </c>
      <c r="K64" s="10">
        <v>3.16</v>
      </c>
      <c r="L64" s="10">
        <v>1.48</v>
      </c>
      <c r="M64" s="8">
        <v>3</v>
      </c>
      <c r="N64" s="8">
        <v>5</v>
      </c>
    </row>
    <row r="65" spans="1:26" ht="15.75" thickBot="1">
      <c r="A65" s="7" t="s">
        <v>42</v>
      </c>
      <c r="B65" s="8">
        <v>1</v>
      </c>
      <c r="C65" s="8">
        <v>0</v>
      </c>
      <c r="D65" s="8">
        <v>5</v>
      </c>
      <c r="E65" s="8">
        <v>9</v>
      </c>
      <c r="F65" s="8">
        <v>35</v>
      </c>
      <c r="G65" s="8">
        <v>0</v>
      </c>
      <c r="H65" s="9">
        <v>50</v>
      </c>
      <c r="I65" s="69">
        <f t="shared" si="2"/>
        <v>0.02</v>
      </c>
      <c r="J65" s="69">
        <f t="shared" si="3"/>
        <v>0.98</v>
      </c>
      <c r="K65" s="10">
        <v>4.54</v>
      </c>
      <c r="L65" s="10">
        <v>0.84</v>
      </c>
      <c r="M65" s="8">
        <v>5</v>
      </c>
      <c r="N65" s="8">
        <v>5</v>
      </c>
    </row>
    <row r="66" spans="1:26" ht="15.75" thickBot="1">
      <c r="A66" s="7" t="s">
        <v>43</v>
      </c>
      <c r="B66" s="8">
        <v>1</v>
      </c>
      <c r="C66" s="8">
        <v>2</v>
      </c>
      <c r="D66" s="8">
        <v>2</v>
      </c>
      <c r="E66" s="8">
        <v>4</v>
      </c>
      <c r="F66" s="8">
        <v>41</v>
      </c>
      <c r="G66" s="8">
        <v>0</v>
      </c>
      <c r="H66" s="9">
        <v>50</v>
      </c>
      <c r="I66" s="69">
        <f t="shared" si="2"/>
        <v>0.06</v>
      </c>
      <c r="J66" s="69">
        <f t="shared" si="3"/>
        <v>0.94</v>
      </c>
      <c r="K66" s="10">
        <v>4.6399999999999997</v>
      </c>
      <c r="L66" s="10">
        <v>0.9</v>
      </c>
      <c r="M66" s="8">
        <v>5</v>
      </c>
      <c r="N66" s="8">
        <v>5</v>
      </c>
    </row>
    <row r="67" spans="1:26" ht="15.75" thickBot="1">
      <c r="A67" s="7" t="s">
        <v>44</v>
      </c>
      <c r="B67" s="8">
        <v>1</v>
      </c>
      <c r="C67" s="8">
        <v>2</v>
      </c>
      <c r="D67" s="8">
        <v>3</v>
      </c>
      <c r="E67" s="8">
        <v>14</v>
      </c>
      <c r="F67" s="8">
        <v>30</v>
      </c>
      <c r="G67" s="8">
        <v>0</v>
      </c>
      <c r="H67" s="9">
        <v>50</v>
      </c>
      <c r="I67" s="69">
        <f t="shared" si="2"/>
        <v>0.06</v>
      </c>
      <c r="J67" s="69">
        <f t="shared" si="3"/>
        <v>0.94</v>
      </c>
      <c r="K67" s="10">
        <v>4.4000000000000004</v>
      </c>
      <c r="L67" s="10">
        <v>0.93</v>
      </c>
      <c r="M67" s="8">
        <v>5</v>
      </c>
      <c r="N67" s="8">
        <v>5</v>
      </c>
    </row>
    <row r="68" spans="1:26" ht="15.75" thickBot="1">
      <c r="A68" s="7" t="s">
        <v>45</v>
      </c>
      <c r="B68" s="8">
        <v>1</v>
      </c>
      <c r="C68" s="8">
        <v>1</v>
      </c>
      <c r="D68" s="8">
        <v>7</v>
      </c>
      <c r="E68" s="8">
        <v>9</v>
      </c>
      <c r="F68" s="8">
        <v>32</v>
      </c>
      <c r="G68" s="8">
        <v>0</v>
      </c>
      <c r="H68" s="9">
        <v>50</v>
      </c>
      <c r="I68" s="69">
        <f t="shared" si="2"/>
        <v>0.04</v>
      </c>
      <c r="J68" s="69">
        <f t="shared" si="3"/>
        <v>0.96</v>
      </c>
      <c r="K68" s="10">
        <v>4.4000000000000004</v>
      </c>
      <c r="L68" s="10">
        <v>0.95</v>
      </c>
      <c r="M68" s="8">
        <v>5</v>
      </c>
      <c r="N68" s="8">
        <v>5</v>
      </c>
    </row>
    <row r="69" spans="1:26" ht="15.75" thickBot="1">
      <c r="A69" s="7" t="s">
        <v>46</v>
      </c>
      <c r="B69" s="8">
        <v>5</v>
      </c>
      <c r="C69" s="8">
        <v>5</v>
      </c>
      <c r="D69" s="8">
        <v>9</v>
      </c>
      <c r="E69" s="8">
        <v>6</v>
      </c>
      <c r="F69" s="8">
        <v>25</v>
      </c>
      <c r="G69" s="8">
        <v>0</v>
      </c>
      <c r="H69" s="9">
        <v>50</v>
      </c>
      <c r="I69" s="69">
        <f t="shared" si="2"/>
        <v>0.2</v>
      </c>
      <c r="J69" s="69">
        <f t="shared" si="3"/>
        <v>0.8</v>
      </c>
      <c r="K69" s="10">
        <v>3.82</v>
      </c>
      <c r="L69" s="10">
        <v>1.41</v>
      </c>
      <c r="M69" s="8">
        <v>5</v>
      </c>
      <c r="N69" s="8">
        <v>5</v>
      </c>
    </row>
    <row r="70" spans="1:26" ht="15.75" thickBot="1">
      <c r="A70" s="7" t="s">
        <v>47</v>
      </c>
      <c r="B70" s="8">
        <v>2</v>
      </c>
      <c r="C70" s="8">
        <v>0</v>
      </c>
      <c r="D70" s="8">
        <v>3</v>
      </c>
      <c r="E70" s="8">
        <v>12</v>
      </c>
      <c r="F70" s="8">
        <v>33</v>
      </c>
      <c r="G70" s="8">
        <v>0</v>
      </c>
      <c r="H70" s="9">
        <v>50</v>
      </c>
      <c r="I70" s="69">
        <f t="shared" si="2"/>
        <v>0.04</v>
      </c>
      <c r="J70" s="69">
        <f t="shared" si="3"/>
        <v>0.96</v>
      </c>
      <c r="K70" s="10">
        <v>4.4800000000000004</v>
      </c>
      <c r="L70" s="10">
        <v>0.93</v>
      </c>
      <c r="M70" s="8">
        <v>5</v>
      </c>
      <c r="N70" s="8">
        <v>5</v>
      </c>
    </row>
    <row r="71" spans="1:26" ht="15.75" thickBot="1">
      <c r="A71" s="7" t="s">
        <v>48</v>
      </c>
      <c r="B71" s="8">
        <v>17</v>
      </c>
      <c r="C71" s="8">
        <v>8</v>
      </c>
      <c r="D71" s="8">
        <v>9</v>
      </c>
      <c r="E71" s="8">
        <v>5</v>
      </c>
      <c r="F71" s="8">
        <v>11</v>
      </c>
      <c r="G71" s="8">
        <v>0</v>
      </c>
      <c r="H71" s="9">
        <v>50</v>
      </c>
      <c r="I71" s="69">
        <f t="shared" si="2"/>
        <v>0.5</v>
      </c>
      <c r="J71" s="69">
        <f t="shared" si="3"/>
        <v>0.5</v>
      </c>
      <c r="K71" s="10">
        <v>2.7</v>
      </c>
      <c r="L71" s="10">
        <v>1.57</v>
      </c>
      <c r="M71" s="8">
        <v>3</v>
      </c>
      <c r="N71" s="8">
        <v>1</v>
      </c>
    </row>
    <row r="72" spans="1:26" ht="15.75" thickBot="1">
      <c r="A72" s="7" t="s">
        <v>49</v>
      </c>
      <c r="B72" s="8">
        <v>3</v>
      </c>
      <c r="C72" s="8">
        <v>2</v>
      </c>
      <c r="D72" s="8">
        <v>3</v>
      </c>
      <c r="E72" s="8">
        <v>5</v>
      </c>
      <c r="F72" s="8">
        <v>36</v>
      </c>
      <c r="G72" s="8">
        <v>1</v>
      </c>
      <c r="H72" s="9">
        <v>50</v>
      </c>
      <c r="I72" s="69">
        <f t="shared" si="2"/>
        <v>0.10204081632653061</v>
      </c>
      <c r="J72" s="69">
        <f t="shared" si="3"/>
        <v>0.89795918367346939</v>
      </c>
      <c r="K72" s="10">
        <v>4.41</v>
      </c>
      <c r="L72" s="10">
        <v>1.17</v>
      </c>
      <c r="M72" s="8">
        <v>5</v>
      </c>
      <c r="N72" s="8">
        <v>5</v>
      </c>
    </row>
    <row r="73" spans="1:26" ht="15.75" thickBot="1">
      <c r="A73" s="7" t="s">
        <v>50</v>
      </c>
      <c r="B73" s="8">
        <v>1</v>
      </c>
      <c r="C73" s="8">
        <v>0</v>
      </c>
      <c r="D73" s="8">
        <v>4</v>
      </c>
      <c r="E73" s="8">
        <v>14</v>
      </c>
      <c r="F73" s="8">
        <v>31</v>
      </c>
      <c r="G73" s="8">
        <v>0</v>
      </c>
      <c r="H73" s="9">
        <v>50</v>
      </c>
      <c r="I73" s="69">
        <f t="shared" si="2"/>
        <v>0.02</v>
      </c>
      <c r="J73" s="69">
        <f t="shared" si="3"/>
        <v>0.98</v>
      </c>
      <c r="K73" s="10">
        <v>4.4800000000000004</v>
      </c>
      <c r="L73" s="10">
        <v>0.81</v>
      </c>
      <c r="M73" s="8">
        <v>5</v>
      </c>
      <c r="N73" s="8">
        <v>5</v>
      </c>
    </row>
    <row r="74" spans="1:26" s="24" customFormat="1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2"/>
      <c r="L74" s="22"/>
      <c r="M74" s="21"/>
      <c r="N74" s="23"/>
      <c r="O74"/>
      <c r="P74"/>
      <c r="Q74"/>
      <c r="R74"/>
      <c r="S74"/>
      <c r="T74"/>
      <c r="U74"/>
      <c r="V74"/>
      <c r="W74"/>
      <c r="X74"/>
      <c r="Y74"/>
      <c r="Z74"/>
    </row>
    <row r="75" spans="1:26" s="24" customFormat="1" ht="15.75" customHeight="1">
      <c r="A75" s="20"/>
      <c r="B75" s="21"/>
      <c r="C75" s="21"/>
      <c r="D75" s="21"/>
      <c r="E75" s="21"/>
      <c r="F75" s="21"/>
      <c r="G75" s="21"/>
      <c r="H75" s="21"/>
      <c r="I75" s="21"/>
      <c r="J75" s="21"/>
      <c r="K75" s="22"/>
      <c r="L75" s="22"/>
      <c r="M75" s="21"/>
      <c r="N75" s="23"/>
      <c r="O75"/>
      <c r="P75"/>
      <c r="Q75"/>
      <c r="R75"/>
      <c r="S75"/>
      <c r="T75"/>
      <c r="U75"/>
      <c r="V75"/>
      <c r="W75"/>
      <c r="X75"/>
      <c r="Y75"/>
      <c r="Z75"/>
    </row>
    <row r="76" spans="1:26">
      <c r="A76" s="3" t="s">
        <v>6</v>
      </c>
      <c r="B76" s="15"/>
      <c r="C76" s="15"/>
      <c r="D76" s="15"/>
      <c r="E76" s="15"/>
      <c r="F76" s="15"/>
      <c r="G76" s="15"/>
      <c r="H76" s="15"/>
      <c r="I76" s="15"/>
      <c r="J76" s="15"/>
      <c r="K76" s="16"/>
      <c r="L76" s="16"/>
      <c r="M76" s="15"/>
      <c r="N76" s="17"/>
    </row>
    <row r="77" spans="1:26" ht="35.25" customHeight="1" thickBot="1">
      <c r="A77" s="18" t="s">
        <v>51</v>
      </c>
      <c r="B77" s="82" t="s">
        <v>7</v>
      </c>
      <c r="C77" s="82"/>
      <c r="D77" s="82"/>
      <c r="E77" s="82"/>
      <c r="F77" s="82"/>
      <c r="G77" s="82"/>
      <c r="H77" s="82"/>
      <c r="I77" s="83" t="s">
        <v>8</v>
      </c>
      <c r="J77" s="83"/>
      <c r="K77" s="83" t="s">
        <v>9</v>
      </c>
      <c r="L77" s="83"/>
      <c r="M77" s="83"/>
      <c r="N77" s="83"/>
    </row>
    <row r="78" spans="1:26" ht="25.5">
      <c r="A78" s="5"/>
      <c r="B78" s="6">
        <v>1</v>
      </c>
      <c r="C78" s="6">
        <v>2</v>
      </c>
      <c r="D78" s="6">
        <v>3</v>
      </c>
      <c r="E78" s="6">
        <v>4</v>
      </c>
      <c r="F78" s="6">
        <v>5</v>
      </c>
      <c r="G78" s="6" t="s">
        <v>10</v>
      </c>
      <c r="H78" s="6" t="s">
        <v>11</v>
      </c>
      <c r="I78" s="6" t="s">
        <v>12</v>
      </c>
      <c r="J78" s="6" t="s">
        <v>13</v>
      </c>
      <c r="K78" s="6" t="s">
        <v>14</v>
      </c>
      <c r="L78" s="6" t="s">
        <v>15</v>
      </c>
      <c r="M78" s="6" t="s">
        <v>16</v>
      </c>
      <c r="N78" s="6" t="s">
        <v>17</v>
      </c>
    </row>
    <row r="79" spans="1:26" ht="15.75" thickBot="1">
      <c r="A79" s="7" t="s">
        <v>52</v>
      </c>
      <c r="B79" s="8"/>
      <c r="C79" s="8"/>
      <c r="D79" s="8"/>
      <c r="E79" s="8"/>
      <c r="F79" s="8"/>
      <c r="G79" s="8"/>
      <c r="H79" s="9"/>
      <c r="I79" s="69" t="e">
        <f t="shared" ref="I79:I84" si="4">(B79+C79)/(B79+C79+D79+E79+F79)</f>
        <v>#DIV/0!</v>
      </c>
      <c r="J79" s="69" t="e">
        <f t="shared" ref="J79:J84" si="5">(D79+E79+F79)/(B79+C79+D79+E79+F79)</f>
        <v>#DIV/0!</v>
      </c>
      <c r="K79" s="19"/>
      <c r="L79" s="19"/>
      <c r="M79" s="19"/>
      <c r="N79" s="19"/>
    </row>
    <row r="80" spans="1:26" ht="15.75" thickBot="1">
      <c r="A80" s="7" t="s">
        <v>53</v>
      </c>
      <c r="B80" s="8"/>
      <c r="C80" s="8"/>
      <c r="D80" s="8"/>
      <c r="E80" s="8"/>
      <c r="F80" s="8"/>
      <c r="G80" s="8"/>
      <c r="H80" s="9"/>
      <c r="I80" s="69" t="e">
        <f t="shared" si="4"/>
        <v>#DIV/0!</v>
      </c>
      <c r="J80" s="69" t="e">
        <f t="shared" si="5"/>
        <v>#DIV/0!</v>
      </c>
      <c r="K80" s="19"/>
      <c r="L80" s="19"/>
      <c r="M80" s="19"/>
      <c r="N80" s="19"/>
    </row>
    <row r="81" spans="1:14" ht="15.75" thickBot="1">
      <c r="A81" s="7" t="s">
        <v>54</v>
      </c>
      <c r="B81" s="8"/>
      <c r="C81" s="8"/>
      <c r="D81" s="8"/>
      <c r="E81" s="8"/>
      <c r="F81" s="8"/>
      <c r="G81" s="8"/>
      <c r="H81" s="9"/>
      <c r="I81" s="69" t="e">
        <f t="shared" si="4"/>
        <v>#DIV/0!</v>
      </c>
      <c r="J81" s="69" t="e">
        <f t="shared" si="5"/>
        <v>#DIV/0!</v>
      </c>
      <c r="K81" s="19"/>
      <c r="L81" s="19"/>
      <c r="M81" s="19"/>
      <c r="N81" s="19"/>
    </row>
    <row r="82" spans="1:14" ht="15.75" thickBot="1">
      <c r="A82" s="7" t="s">
        <v>55</v>
      </c>
      <c r="B82" s="8"/>
      <c r="C82" s="8"/>
      <c r="D82" s="8"/>
      <c r="E82" s="8"/>
      <c r="F82" s="8"/>
      <c r="G82" s="8"/>
      <c r="H82" s="9"/>
      <c r="I82" s="69" t="e">
        <f t="shared" si="4"/>
        <v>#DIV/0!</v>
      </c>
      <c r="J82" s="69" t="e">
        <f t="shared" si="5"/>
        <v>#DIV/0!</v>
      </c>
      <c r="K82" s="19"/>
      <c r="L82" s="19"/>
      <c r="M82" s="19"/>
      <c r="N82" s="19"/>
    </row>
    <row r="83" spans="1:14" ht="15.75" thickBot="1">
      <c r="A83" s="7" t="s">
        <v>56</v>
      </c>
      <c r="B83" s="8"/>
      <c r="C83" s="8"/>
      <c r="D83" s="8"/>
      <c r="E83" s="8"/>
      <c r="F83" s="8"/>
      <c r="G83" s="8"/>
      <c r="H83" s="9"/>
      <c r="I83" s="69" t="e">
        <f t="shared" si="4"/>
        <v>#DIV/0!</v>
      </c>
      <c r="J83" s="69" t="e">
        <f t="shared" si="5"/>
        <v>#DIV/0!</v>
      </c>
      <c r="K83" s="19"/>
      <c r="L83" s="19"/>
      <c r="M83" s="19"/>
      <c r="N83" s="19"/>
    </row>
    <row r="84" spans="1:14" ht="15.75" thickBot="1">
      <c r="A84" s="7" t="s">
        <v>57</v>
      </c>
      <c r="B84" s="8"/>
      <c r="C84" s="8"/>
      <c r="D84" s="8"/>
      <c r="E84" s="8"/>
      <c r="F84" s="8"/>
      <c r="G84" s="8"/>
      <c r="H84" s="9"/>
      <c r="I84" s="69" t="e">
        <f t="shared" si="4"/>
        <v>#DIV/0!</v>
      </c>
      <c r="J84" s="69" t="e">
        <f t="shared" si="5"/>
        <v>#DIV/0!</v>
      </c>
      <c r="K84" s="19"/>
      <c r="L84" s="19"/>
      <c r="M84" s="19"/>
      <c r="N84" s="19"/>
    </row>
    <row r="85" spans="1:14" s="24" customFormat="1">
      <c r="A85" s="20"/>
      <c r="B85" s="25"/>
      <c r="C85" s="25"/>
      <c r="D85" s="25"/>
      <c r="E85" s="25"/>
      <c r="F85" s="25"/>
      <c r="G85" s="25"/>
      <c r="H85" s="25"/>
      <c r="I85" s="25"/>
      <c r="J85" s="25"/>
      <c r="K85" s="26"/>
      <c r="L85" s="26"/>
      <c r="M85" s="25"/>
    </row>
    <row r="87" spans="1:14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</row>
    <row r="88" spans="1:14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</row>
    <row r="89" spans="1:14" s="27" customFormat="1" ht="1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</row>
    <row r="90" spans="1:14" s="27" customForma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</row>
    <row r="91" spans="1:14" s="27" customFormat="1" ht="1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</row>
    <row r="92" spans="1:14" s="27" customFormat="1" ht="1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</row>
    <row r="93" spans="1:14" s="27" customFormat="1" ht="1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</row>
    <row r="94" spans="1:14" s="27" customForma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</row>
    <row r="95" spans="1:14" s="28" customForma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</row>
    <row r="96" spans="1:14" s="28" customForma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</row>
    <row r="97" spans="1:19" s="28" customForma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</row>
    <row r="98" spans="1:19" s="29" customFormat="1" ht="1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28"/>
      <c r="P98" s="28"/>
      <c r="Q98" s="28"/>
      <c r="R98" s="28"/>
      <c r="S98" s="28"/>
    </row>
    <row r="99" spans="1:19" s="29" customFormat="1" ht="1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28"/>
      <c r="P99" s="28"/>
      <c r="Q99" s="28"/>
      <c r="R99" s="28"/>
      <c r="S99" s="28"/>
    </row>
    <row r="100" spans="1:19" s="29" customFormat="1" ht="1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28"/>
      <c r="P100" s="28"/>
      <c r="Q100" s="28"/>
      <c r="R100" s="28"/>
      <c r="S100" s="28"/>
    </row>
    <row r="101" spans="1:19" s="29" customFormat="1" ht="1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28"/>
      <c r="P101" s="28"/>
      <c r="Q101" s="28"/>
      <c r="R101" s="28"/>
      <c r="S101" s="28"/>
    </row>
    <row r="102" spans="1:19" s="29" customFormat="1" ht="15.7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28"/>
      <c r="P102" s="28"/>
      <c r="Q102" s="28"/>
      <c r="R102" s="28"/>
      <c r="S102" s="28"/>
    </row>
    <row r="103" spans="1:19" s="29" customFormat="1" ht="1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28"/>
      <c r="P103" s="28"/>
      <c r="Q103" s="28"/>
      <c r="R103" s="28"/>
      <c r="S103" s="28"/>
    </row>
    <row r="104" spans="1:19" s="29" customFormat="1" ht="1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28"/>
      <c r="P104" s="28"/>
      <c r="Q104" s="28"/>
      <c r="R104" s="28"/>
      <c r="S104" s="28"/>
    </row>
    <row r="105" spans="1:19" s="30" customFormat="1" ht="1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28"/>
      <c r="P105" s="28"/>
      <c r="Q105" s="28"/>
      <c r="R105" s="28"/>
      <c r="S105" s="28"/>
    </row>
    <row r="106" spans="1:19" s="30" customFormat="1" ht="15.7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28"/>
      <c r="P106" s="28"/>
      <c r="Q106" s="28"/>
      <c r="R106" s="28"/>
      <c r="S106" s="28"/>
    </row>
    <row r="107" spans="1:19" s="30" customFormat="1" ht="18.75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28"/>
      <c r="P107" s="28"/>
      <c r="Q107" s="28"/>
      <c r="R107" s="28"/>
      <c r="S107" s="28"/>
    </row>
    <row r="108" spans="1:19" s="30" customFormat="1" ht="15.7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28"/>
      <c r="P108" s="28"/>
      <c r="Q108" s="28"/>
      <c r="R108" s="28"/>
      <c r="S108" s="28"/>
    </row>
    <row r="109" spans="1:19" s="30" customFormat="1" ht="18.75" customHeight="1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28"/>
      <c r="P109" s="28"/>
      <c r="Q109" s="28"/>
      <c r="R109" s="28"/>
      <c r="S109" s="28"/>
    </row>
    <row r="110" spans="1:19" s="30" customFormat="1" ht="18.75" customHeigh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28"/>
      <c r="P110" s="28"/>
      <c r="Q110" s="28"/>
      <c r="R110" s="28"/>
      <c r="S110" s="28"/>
    </row>
    <row r="111" spans="1:19" s="30" customFormat="1" ht="10.5" customHeight="1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28"/>
      <c r="P111" s="28"/>
      <c r="Q111" s="28"/>
      <c r="R111" s="28"/>
      <c r="S111" s="28"/>
    </row>
    <row r="112" spans="1:19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28"/>
      <c r="P112" s="28"/>
      <c r="Q112" s="28"/>
      <c r="R112" s="28"/>
      <c r="S112" s="28"/>
    </row>
    <row r="113" spans="1:20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28"/>
      <c r="P113" s="28"/>
      <c r="Q113" s="28"/>
      <c r="R113" s="28"/>
      <c r="S113" s="28"/>
    </row>
    <row r="114" spans="1:20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28"/>
      <c r="P114" s="28"/>
      <c r="Q114" s="28"/>
      <c r="R114" s="28"/>
      <c r="S114" s="28"/>
    </row>
    <row r="115" spans="1:20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28"/>
      <c r="P115" s="28"/>
      <c r="Q115" s="28"/>
      <c r="R115" s="28"/>
      <c r="S115" s="28"/>
    </row>
    <row r="116" spans="1:20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28"/>
      <c r="P116" s="28"/>
      <c r="Q116" s="28"/>
      <c r="R116" s="28"/>
      <c r="S116" s="28"/>
      <c r="T116" s="28"/>
    </row>
    <row r="117" spans="1:20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</row>
    <row r="118" spans="1:20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</row>
    <row r="119" spans="1:20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</row>
    <row r="120" spans="1:20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</row>
    <row r="121" spans="1:20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</row>
    <row r="122" spans="1:20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</row>
    <row r="123" spans="1:20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</row>
    <row r="124" spans="1:20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</row>
    <row r="125" spans="1:20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</row>
    <row r="126" spans="1:20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</row>
    <row r="127" spans="1:20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</row>
    <row r="128" spans="1:20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</row>
    <row r="129" spans="1:14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</row>
    <row r="130" spans="1:14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</row>
    <row r="131" spans="1:14" ht="15.75">
      <c r="A131" s="31" t="s">
        <v>58</v>
      </c>
    </row>
    <row r="132" spans="1:14" ht="15.75">
      <c r="A132" s="32" t="s">
        <v>59</v>
      </c>
    </row>
    <row r="133" spans="1:14">
      <c r="A133" s="85" t="s">
        <v>60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7"/>
    </row>
    <row r="134" spans="1:14" s="33" customFormat="1" ht="15" customHeight="1">
      <c r="A134" s="74" t="s">
        <v>163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6"/>
    </row>
    <row r="135" spans="1:14" s="33" customFormat="1" ht="34.5" customHeight="1">
      <c r="A135" s="74" t="s">
        <v>165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6"/>
    </row>
    <row r="136" spans="1:14" s="33" customFormat="1">
      <c r="A136" s="74" t="s">
        <v>164</v>
      </c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6"/>
    </row>
    <row r="137" spans="1:14" s="33" customFormat="1">
      <c r="A137" s="74" t="s">
        <v>121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6"/>
    </row>
    <row r="138" spans="1:14" s="33" customFormat="1">
      <c r="A138" s="74" t="s">
        <v>122</v>
      </c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6"/>
    </row>
    <row r="139" spans="1:14" s="33" customFormat="1">
      <c r="A139" s="74" t="s">
        <v>123</v>
      </c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6"/>
    </row>
    <row r="140" spans="1:14" s="33" customFormat="1">
      <c r="A140" s="74" t="s">
        <v>124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6"/>
    </row>
    <row r="141" spans="1:14" s="33" customFormat="1">
      <c r="A141" s="74" t="s">
        <v>125</v>
      </c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6"/>
    </row>
    <row r="142" spans="1:14" s="33" customFormat="1">
      <c r="A142" s="74" t="s">
        <v>126</v>
      </c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6"/>
    </row>
    <row r="143" spans="1:14" s="33" customFormat="1">
      <c r="A143" s="74" t="s">
        <v>127</v>
      </c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6"/>
    </row>
    <row r="144" spans="1:14" s="33" customFormat="1">
      <c r="A144" s="74" t="s">
        <v>128</v>
      </c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6"/>
    </row>
    <row r="145" spans="1:12" s="33" customFormat="1">
      <c r="A145" s="74" t="s">
        <v>129</v>
      </c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6"/>
    </row>
    <row r="146" spans="1:12" s="33" customFormat="1">
      <c r="A146" s="74" t="s">
        <v>117</v>
      </c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6"/>
    </row>
    <row r="147" spans="1:12" s="33" customFormat="1">
      <c r="A147" s="74" t="s">
        <v>130</v>
      </c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6"/>
    </row>
    <row r="148" spans="1:12" s="33" customFormat="1">
      <c r="A148" s="74" t="s">
        <v>131</v>
      </c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6"/>
    </row>
    <row r="149" spans="1:12" s="33" customFormat="1">
      <c r="A149" s="74" t="s">
        <v>132</v>
      </c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6"/>
    </row>
    <row r="150" spans="1:12" s="33" customFormat="1">
      <c r="A150" s="74" t="s">
        <v>133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6"/>
    </row>
    <row r="151" spans="1:12" s="33" customFormat="1">
      <c r="A151" s="74" t="s">
        <v>134</v>
      </c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6"/>
    </row>
    <row r="152" spans="1:12" s="33" customFormat="1">
      <c r="A152" s="74" t="s">
        <v>135</v>
      </c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6"/>
    </row>
    <row r="153" spans="1:12" s="33" customFormat="1">
      <c r="A153" s="74" t="s">
        <v>136</v>
      </c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6"/>
    </row>
    <row r="154" spans="1:12" s="33" customFormat="1">
      <c r="A154" s="74" t="s">
        <v>137</v>
      </c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6"/>
    </row>
    <row r="155" spans="1:12" s="33" customFormat="1">
      <c r="A155" s="74" t="s">
        <v>138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6"/>
    </row>
    <row r="156" spans="1:12" s="33" customFormat="1">
      <c r="A156" s="74" t="s">
        <v>139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6"/>
    </row>
    <row r="157" spans="1:12" s="33" customFormat="1">
      <c r="A157" s="74" t="s">
        <v>140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6"/>
    </row>
    <row r="158" spans="1:12" s="33" customFormat="1">
      <c r="A158" s="74" t="s">
        <v>141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6"/>
    </row>
    <row r="159" spans="1:12" s="33" customFormat="1">
      <c r="A159" s="74" t="s">
        <v>142</v>
      </c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6"/>
    </row>
    <row r="160" spans="1:12" s="33" customFormat="1">
      <c r="A160" s="74" t="s">
        <v>143</v>
      </c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6"/>
    </row>
    <row r="161" spans="1:12" s="33" customFormat="1">
      <c r="A161" s="74" t="s">
        <v>144</v>
      </c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6"/>
    </row>
    <row r="162" spans="1:12" s="33" customFormat="1">
      <c r="A162" s="74" t="s">
        <v>145</v>
      </c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6"/>
    </row>
    <row r="163" spans="1:12" s="33" customFormat="1">
      <c r="A163" s="74" t="s">
        <v>146</v>
      </c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6"/>
    </row>
    <row r="164" spans="1:12" s="33" customFormat="1">
      <c r="A164" s="74" t="s">
        <v>118</v>
      </c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6"/>
    </row>
    <row r="165" spans="1:12" s="33" customFormat="1">
      <c r="A165" s="74" t="s">
        <v>147</v>
      </c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6"/>
    </row>
    <row r="166" spans="1:12" s="33" customFormat="1">
      <c r="A166" s="74" t="s">
        <v>148</v>
      </c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6"/>
    </row>
    <row r="167" spans="1:12" s="33" customFormat="1">
      <c r="A167" s="74" t="s">
        <v>149</v>
      </c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6"/>
    </row>
    <row r="168" spans="1:12" s="33" customFormat="1">
      <c r="A168" s="74" t="s">
        <v>150</v>
      </c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6"/>
    </row>
    <row r="169" spans="1:12" s="33" customFormat="1">
      <c r="A169" s="74" t="s">
        <v>151</v>
      </c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6"/>
    </row>
    <row r="170" spans="1:12" s="33" customFormat="1">
      <c r="A170" s="74" t="s">
        <v>152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6"/>
    </row>
    <row r="171" spans="1:12" s="33" customFormat="1">
      <c r="A171" s="74" t="s">
        <v>153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6"/>
    </row>
    <row r="172" spans="1:12" s="33" customFormat="1">
      <c r="A172" s="74" t="s">
        <v>154</v>
      </c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6"/>
    </row>
    <row r="173" spans="1:12" s="33" customFormat="1">
      <c r="A173" s="74" t="s">
        <v>155</v>
      </c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6"/>
    </row>
    <row r="174" spans="1:12" s="33" customFormat="1">
      <c r="A174" s="74" t="s">
        <v>156</v>
      </c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6"/>
    </row>
    <row r="175" spans="1:12" s="33" customFormat="1">
      <c r="A175" s="74" t="s">
        <v>157</v>
      </c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6"/>
    </row>
    <row r="176" spans="1:12" s="33" customFormat="1">
      <c r="A176" s="74" t="s">
        <v>158</v>
      </c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6"/>
    </row>
    <row r="177" spans="1:12" s="33" customFormat="1">
      <c r="A177" s="74" t="s">
        <v>159</v>
      </c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6"/>
    </row>
    <row r="178" spans="1:12" s="33" customFormat="1">
      <c r="A178" s="74" t="s">
        <v>160</v>
      </c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6"/>
    </row>
    <row r="179" spans="1:12" s="33" customFormat="1">
      <c r="A179" s="74" t="s">
        <v>161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6"/>
    </row>
    <row r="180" spans="1:12" s="33" customFormat="1">
      <c r="A180" s="74" t="s">
        <v>162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6"/>
    </row>
    <row r="181" spans="1:12" s="34" customFormat="1">
      <c r="A181" s="71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3"/>
    </row>
    <row r="182" spans="1:12" ht="15.75">
      <c r="A182" s="32" t="s">
        <v>61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</row>
    <row r="183" spans="1:12">
      <c r="A183" s="77" t="s">
        <v>62</v>
      </c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</row>
    <row r="184" spans="1:12" ht="19.5" customHeight="1">
      <c r="A184" s="78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</row>
    <row r="185" spans="1:12">
      <c r="A185" s="78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</row>
    <row r="186" spans="1:12">
      <c r="A186" s="80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</row>
    <row r="187" spans="1:12">
      <c r="A187" s="36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>
      <c r="A188" s="77" t="s">
        <v>63</v>
      </c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</row>
    <row r="189" spans="1:12">
      <c r="A189" s="78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</row>
    <row r="190" spans="1:12">
      <c r="A190" s="78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</row>
    <row r="191" spans="1:12">
      <c r="A191" s="36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3" spans="1:16">
      <c r="A193" s="38" t="s">
        <v>64</v>
      </c>
      <c r="B193" s="39"/>
      <c r="C193" s="39"/>
    </row>
    <row r="194" spans="1:16">
      <c r="A194" s="38" t="s">
        <v>65</v>
      </c>
      <c r="B194" s="38">
        <v>23</v>
      </c>
      <c r="C194" s="38"/>
    </row>
    <row r="195" spans="1:16">
      <c r="A195" s="38" t="s">
        <v>66</v>
      </c>
      <c r="B195" s="38">
        <v>41</v>
      </c>
      <c r="C195" s="38"/>
      <c r="E195" t="s">
        <v>67</v>
      </c>
    </row>
    <row r="196" spans="1:16">
      <c r="A196" s="38" t="s">
        <v>68</v>
      </c>
      <c r="B196" s="38" t="s">
        <v>65</v>
      </c>
      <c r="C196" s="38" t="s">
        <v>66</v>
      </c>
      <c r="E196" s="40" t="s">
        <v>69</v>
      </c>
      <c r="F196">
        <v>0</v>
      </c>
      <c r="J196" s="41"/>
    </row>
    <row r="197" spans="1:16" ht="15.75" customHeight="1">
      <c r="A197" s="38" t="s">
        <v>70</v>
      </c>
      <c r="B197" s="38">
        <v>8</v>
      </c>
      <c r="C197" s="38">
        <v>20</v>
      </c>
      <c r="E197" t="s">
        <v>71</v>
      </c>
      <c r="F197">
        <v>64</v>
      </c>
      <c r="P197" s="42"/>
    </row>
    <row r="198" spans="1:16">
      <c r="A198" s="38" t="s">
        <v>72</v>
      </c>
      <c r="B198" s="38">
        <v>5</v>
      </c>
      <c r="C198" s="38">
        <v>19</v>
      </c>
      <c r="E198" t="s">
        <v>73</v>
      </c>
      <c r="P198" s="42"/>
    </row>
    <row r="199" spans="1:16" ht="15.75" customHeight="1">
      <c r="A199" s="38" t="s">
        <v>74</v>
      </c>
      <c r="B199" s="38">
        <v>4</v>
      </c>
      <c r="C199" s="38">
        <v>1</v>
      </c>
      <c r="E199" t="s">
        <v>69</v>
      </c>
      <c r="F199">
        <v>0</v>
      </c>
      <c r="P199" s="42"/>
    </row>
    <row r="200" spans="1:16" ht="16.5" customHeight="1">
      <c r="A200" s="43" t="s">
        <v>75</v>
      </c>
      <c r="B200" s="44">
        <v>3</v>
      </c>
      <c r="C200" s="44"/>
      <c r="E200" t="s">
        <v>71</v>
      </c>
      <c r="F200">
        <v>64</v>
      </c>
      <c r="P200" s="42"/>
    </row>
    <row r="201" spans="1:16" ht="16.5" customHeight="1">
      <c r="A201" s="43" t="s">
        <v>76</v>
      </c>
      <c r="B201" s="43">
        <v>2</v>
      </c>
      <c r="C201" s="43">
        <v>1</v>
      </c>
      <c r="H201" s="41"/>
      <c r="P201" s="45"/>
    </row>
    <row r="202" spans="1:16" ht="16.5" customHeight="1">
      <c r="A202" s="43" t="s">
        <v>77</v>
      </c>
      <c r="B202" s="44"/>
      <c r="C202" s="44"/>
      <c r="H202" s="41"/>
      <c r="P202" s="45"/>
    </row>
    <row r="203" spans="1:16" ht="16.5" customHeight="1">
      <c r="A203" s="43" t="s">
        <v>78</v>
      </c>
      <c r="B203" s="44">
        <v>1</v>
      </c>
      <c r="C203" s="44"/>
      <c r="H203" s="41"/>
      <c r="P203" s="45"/>
    </row>
    <row r="204" spans="1:16" ht="16.5" customHeight="1">
      <c r="A204" s="43" t="s">
        <v>79</v>
      </c>
      <c r="B204" s="44"/>
      <c r="C204" s="44"/>
      <c r="H204" s="41"/>
      <c r="P204" s="45"/>
    </row>
    <row r="205" spans="1:16" ht="16.5" customHeight="1">
      <c r="A205" s="43" t="s">
        <v>80</v>
      </c>
      <c r="B205" s="44"/>
      <c r="C205" s="44"/>
      <c r="H205" s="41"/>
      <c r="P205" s="45"/>
    </row>
    <row r="206" spans="1:16" ht="15.75" customHeight="1">
      <c r="A206" s="4" t="s">
        <v>81</v>
      </c>
      <c r="H206" s="41"/>
      <c r="P206" s="45"/>
    </row>
    <row r="207" spans="1:16" ht="15.75" customHeight="1">
      <c r="A207" s="27">
        <v>0</v>
      </c>
      <c r="H207" s="41"/>
      <c r="P207" s="42"/>
    </row>
    <row r="208" spans="1:16" ht="15.75" customHeight="1">
      <c r="A208" s="4" t="s">
        <v>82</v>
      </c>
      <c r="H208" s="41"/>
    </row>
    <row r="209" spans="1:8">
      <c r="A209" s="46" t="s">
        <v>83</v>
      </c>
      <c r="H209" s="41"/>
    </row>
    <row r="210" spans="1:8" ht="15.75" customHeight="1">
      <c r="A210" s="46" t="s">
        <v>84</v>
      </c>
    </row>
    <row r="211" spans="1:8" ht="15.75" customHeight="1">
      <c r="A211" s="4" t="s">
        <v>85</v>
      </c>
      <c r="B211">
        <v>6</v>
      </c>
    </row>
    <row r="212" spans="1:8" ht="15.75" customHeight="1">
      <c r="A212" s="4" t="s">
        <v>70</v>
      </c>
      <c r="B212">
        <v>29</v>
      </c>
    </row>
    <row r="213" spans="1:8">
      <c r="A213" s="4" t="s">
        <v>72</v>
      </c>
      <c r="B213">
        <v>6</v>
      </c>
    </row>
    <row r="214" spans="1:8">
      <c r="A214" s="4" t="s">
        <v>74</v>
      </c>
      <c r="B214">
        <v>3</v>
      </c>
    </row>
    <row r="215" spans="1:8" ht="15.75" customHeight="1">
      <c r="A215" s="4" t="s">
        <v>75</v>
      </c>
    </row>
    <row r="216" spans="1:8">
      <c r="A216" s="4" t="s">
        <v>86</v>
      </c>
      <c r="B216">
        <v>6</v>
      </c>
    </row>
    <row r="217" spans="1:8">
      <c r="A217" s="4" t="s">
        <v>87</v>
      </c>
    </row>
    <row r="218" spans="1:8">
      <c r="A218" s="27">
        <v>0</v>
      </c>
    </row>
    <row r="219" spans="1:8">
      <c r="A219" s="4" t="s">
        <v>82</v>
      </c>
      <c r="B219">
        <v>5</v>
      </c>
    </row>
    <row r="220" spans="1:8">
      <c r="A220" s="4" t="s">
        <v>83</v>
      </c>
      <c r="B220">
        <v>45</v>
      </c>
    </row>
    <row r="221" spans="1:8">
      <c r="A221" s="4" t="s">
        <v>84</v>
      </c>
    </row>
    <row r="222" spans="1:8">
      <c r="A222" s="4" t="s">
        <v>85</v>
      </c>
    </row>
    <row r="223" spans="1:8">
      <c r="A223" s="4" t="s">
        <v>70</v>
      </c>
    </row>
    <row r="224" spans="1:8">
      <c r="A224" s="4" t="s">
        <v>72</v>
      </c>
    </row>
    <row r="225" spans="1:1">
      <c r="A225" s="4" t="s">
        <v>74</v>
      </c>
    </row>
    <row r="226" spans="1:1">
      <c r="A226" s="4" t="s">
        <v>75</v>
      </c>
    </row>
    <row r="227" spans="1:1">
      <c r="A227" s="4" t="s">
        <v>86</v>
      </c>
    </row>
    <row r="228" spans="1:1" ht="15.75" customHeight="1"/>
    <row r="241" ht="15.75" customHeight="1"/>
  </sheetData>
  <mergeCells count="78">
    <mergeCell ref="A1:N1"/>
    <mergeCell ref="A2:N2"/>
    <mergeCell ref="A3:M3"/>
    <mergeCell ref="A4:M4"/>
    <mergeCell ref="A5:M5"/>
    <mergeCell ref="A6:M6"/>
    <mergeCell ref="B35:H35"/>
    <mergeCell ref="I35:J35"/>
    <mergeCell ref="K35:N35"/>
    <mergeCell ref="B58:H58"/>
    <mergeCell ref="I58:J58"/>
    <mergeCell ref="K58:N58"/>
    <mergeCell ref="A7:M7"/>
    <mergeCell ref="A8:M8"/>
    <mergeCell ref="A9:M9"/>
    <mergeCell ref="A10:M10"/>
    <mergeCell ref="A11:M11"/>
    <mergeCell ref="A12:M12"/>
    <mergeCell ref="A139:L139"/>
    <mergeCell ref="B77:H77"/>
    <mergeCell ref="I77:J77"/>
    <mergeCell ref="K77:N77"/>
    <mergeCell ref="A87:N107"/>
    <mergeCell ref="A108:N130"/>
    <mergeCell ref="A133:L133"/>
    <mergeCell ref="A134:L134"/>
    <mergeCell ref="A135:L135"/>
    <mergeCell ref="A136:L136"/>
    <mergeCell ref="A137:L137"/>
    <mergeCell ref="A138:L138"/>
    <mergeCell ref="A151:L151"/>
    <mergeCell ref="A140:L140"/>
    <mergeCell ref="A141:L141"/>
    <mergeCell ref="A142:L142"/>
    <mergeCell ref="A143:L143"/>
    <mergeCell ref="A144:L144"/>
    <mergeCell ref="A145:L145"/>
    <mergeCell ref="A146:L146"/>
    <mergeCell ref="A147:L147"/>
    <mergeCell ref="A148:L148"/>
    <mergeCell ref="A149:L149"/>
    <mergeCell ref="A150:L150"/>
    <mergeCell ref="A164:L164"/>
    <mergeCell ref="A165:L165"/>
    <mergeCell ref="A166:L166"/>
    <mergeCell ref="A167:L167"/>
    <mergeCell ref="A168:L168"/>
    <mergeCell ref="A163:L163"/>
    <mergeCell ref="A152:L152"/>
    <mergeCell ref="A153:L153"/>
    <mergeCell ref="A154:L154"/>
    <mergeCell ref="A155:L155"/>
    <mergeCell ref="A156:L156"/>
    <mergeCell ref="A157:L157"/>
    <mergeCell ref="A158:L158"/>
    <mergeCell ref="A159:L159"/>
    <mergeCell ref="A160:L160"/>
    <mergeCell ref="A161:L161"/>
    <mergeCell ref="A162:L162"/>
    <mergeCell ref="A186:L186"/>
    <mergeCell ref="A169:L169"/>
    <mergeCell ref="A170:L170"/>
    <mergeCell ref="A183:L183"/>
    <mergeCell ref="A184:L184"/>
    <mergeCell ref="A185:L185"/>
    <mergeCell ref="A171:L171"/>
    <mergeCell ref="A172:L172"/>
    <mergeCell ref="A173:L173"/>
    <mergeCell ref="A174:L174"/>
    <mergeCell ref="A175:L175"/>
    <mergeCell ref="A176:L176"/>
    <mergeCell ref="A177:L177"/>
    <mergeCell ref="A178:L178"/>
    <mergeCell ref="A179:L179"/>
    <mergeCell ref="A180:L180"/>
    <mergeCell ref="A188:L188"/>
    <mergeCell ref="A189:L189"/>
    <mergeCell ref="A190:L190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86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98"/>
  <sheetViews>
    <sheetView tabSelected="1" view="pageBreakPreview" zoomScaleNormal="100" zoomScaleSheetLayoutView="100" workbookViewId="0">
      <selection activeCell="A50" sqref="A50:XFD51"/>
    </sheetView>
  </sheetViews>
  <sheetFormatPr baseColWidth="10" defaultRowHeight="12.75"/>
  <cols>
    <col min="1" max="1" width="48.85546875" style="47" customWidth="1"/>
    <col min="2" max="6" width="11.42578125" style="47"/>
    <col min="7" max="7" width="14.85546875" style="47" bestFit="1" customWidth="1"/>
    <col min="8" max="8" width="11.42578125" style="47"/>
    <col min="9" max="9" width="14.85546875" style="47" customWidth="1"/>
    <col min="10" max="10" width="13.28515625" style="47" customWidth="1"/>
    <col min="11" max="11" width="11.42578125" style="47"/>
    <col min="12" max="12" width="13.5703125" style="47" customWidth="1"/>
    <col min="13" max="13" width="11.42578125" style="47"/>
    <col min="14" max="14" width="11.42578125" style="49"/>
    <col min="15" max="16384" width="11.42578125" style="47"/>
  </cols>
  <sheetData>
    <row r="1" spans="1:14" ht="32.25" customHeight="1">
      <c r="A1" s="105" t="s">
        <v>88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6.5">
      <c r="B2" s="48"/>
    </row>
    <row r="3" spans="1:14" ht="16.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50"/>
    </row>
    <row r="4" spans="1:14" ht="16.5">
      <c r="A4" s="102" t="s">
        <v>89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  <c r="N4" s="51"/>
    </row>
    <row r="5" spans="1:14" ht="16.5">
      <c r="A5" s="102" t="s">
        <v>170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  <c r="N5" s="51"/>
    </row>
    <row r="6" spans="1:14" ht="16.5">
      <c r="A6" s="102" t="s">
        <v>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  <c r="N6" s="51"/>
    </row>
    <row r="7" spans="1:14" ht="16.5">
      <c r="A7" s="102" t="s">
        <v>120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51"/>
    </row>
    <row r="8" spans="1:14" ht="16.5">
      <c r="A8" s="108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10"/>
      <c r="N8" s="52"/>
    </row>
    <row r="9" spans="1:14" ht="16.5">
      <c r="A9" s="108" t="s">
        <v>171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10"/>
      <c r="N9" s="52"/>
    </row>
    <row r="10" spans="1:14" ht="16.5">
      <c r="A10" s="111" t="s">
        <v>172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3"/>
      <c r="N10" s="52"/>
    </row>
    <row r="11" spans="1:14" ht="22.5" customHeight="1">
      <c r="A11" s="68"/>
      <c r="B11" s="68"/>
      <c r="C11" s="68"/>
      <c r="D11" s="68"/>
    </row>
    <row r="12" spans="1:14" ht="24" customHeight="1">
      <c r="A12" s="68"/>
      <c r="B12" s="68"/>
      <c r="C12" s="68"/>
      <c r="D12" s="68"/>
    </row>
    <row r="13" spans="1:14" ht="34.5" customHeight="1">
      <c r="A13" s="68"/>
      <c r="B13" s="68"/>
      <c r="C13" s="68"/>
      <c r="D13" s="68"/>
    </row>
    <row r="14" spans="1:14" ht="34.5" customHeight="1">
      <c r="A14" s="68"/>
      <c r="B14" s="68"/>
      <c r="C14" s="68"/>
      <c r="D14" s="68"/>
    </row>
    <row r="15" spans="1:14" ht="34.5" customHeight="1">
      <c r="A15" s="68"/>
      <c r="B15" s="68"/>
      <c r="C15" s="68"/>
      <c r="D15" s="68"/>
    </row>
    <row r="16" spans="1:14" ht="34.5" customHeight="1">
      <c r="A16" s="68"/>
      <c r="B16" s="68"/>
      <c r="C16" s="68"/>
      <c r="D16" s="68"/>
    </row>
    <row r="17" spans="1:15" ht="34.5" customHeight="1">
      <c r="A17" s="68"/>
      <c r="B17" s="68"/>
      <c r="C17" s="68"/>
      <c r="D17" s="68"/>
    </row>
    <row r="18" spans="1:15" ht="34.5" customHeight="1">
      <c r="A18" s="68"/>
      <c r="B18" s="68"/>
      <c r="C18" s="68"/>
      <c r="D18" s="68"/>
    </row>
    <row r="19" spans="1:15" ht="34.5" customHeight="1">
      <c r="A19" s="68"/>
      <c r="B19" s="68"/>
      <c r="C19" s="68"/>
      <c r="D19" s="68"/>
    </row>
    <row r="20" spans="1:15" ht="34.5" customHeight="1">
      <c r="A20" s="68"/>
      <c r="B20" s="68"/>
      <c r="C20" s="68"/>
      <c r="D20" s="68"/>
    </row>
    <row r="21" spans="1:15" ht="34.5" customHeight="1">
      <c r="A21" s="68"/>
      <c r="B21" s="68"/>
      <c r="C21" s="68"/>
      <c r="D21" s="68"/>
    </row>
    <row r="22" spans="1:15" ht="34.5" customHeight="1">
      <c r="A22" s="68"/>
      <c r="B22" s="68"/>
      <c r="C22" s="68"/>
      <c r="D22" s="68"/>
    </row>
    <row r="23" spans="1:15" ht="34.5" customHeight="1">
      <c r="A23" s="68"/>
      <c r="B23" s="68"/>
      <c r="C23" s="68"/>
      <c r="D23" s="68"/>
    </row>
    <row r="24" spans="1:15" ht="34.5" customHeight="1">
      <c r="A24" s="68"/>
      <c r="B24" s="68"/>
      <c r="C24" s="68"/>
      <c r="D24" s="68"/>
    </row>
    <row r="25" spans="1:15" ht="34.5" customHeight="1">
      <c r="A25" s="68"/>
      <c r="B25" s="68"/>
      <c r="C25" s="68"/>
      <c r="D25" s="68"/>
    </row>
    <row r="26" spans="1:15" ht="34.5" customHeight="1">
      <c r="A26" s="68"/>
      <c r="B26" s="68"/>
      <c r="C26" s="68"/>
      <c r="D26" s="68"/>
    </row>
    <row r="27" spans="1:15" ht="34.5" customHeight="1">
      <c r="A27" s="68"/>
      <c r="B27" s="68"/>
      <c r="C27" s="68"/>
      <c r="D27" s="68"/>
    </row>
    <row r="28" spans="1:15" ht="34.5" customHeight="1">
      <c r="A28" s="68"/>
      <c r="B28" s="68"/>
      <c r="C28" s="68"/>
      <c r="D28" s="68"/>
    </row>
    <row r="29" spans="1:15" ht="16.5" customHeight="1">
      <c r="A29" s="54" t="s">
        <v>6</v>
      </c>
    </row>
    <row r="30" spans="1:15" ht="33" customHeight="1" thickBot="1">
      <c r="A30" s="55"/>
      <c r="B30" s="114" t="s">
        <v>90</v>
      </c>
      <c r="C30" s="114"/>
      <c r="D30" s="114"/>
      <c r="E30" s="114"/>
      <c r="F30" s="114"/>
      <c r="G30" s="114"/>
      <c r="H30" s="114"/>
      <c r="I30" s="115" t="s">
        <v>91</v>
      </c>
      <c r="J30" s="115"/>
      <c r="K30" s="114" t="s">
        <v>92</v>
      </c>
      <c r="L30" s="114"/>
      <c r="M30" s="114"/>
      <c r="N30" s="114"/>
      <c r="O30" s="53"/>
    </row>
    <row r="31" spans="1:15" ht="36.75" customHeight="1" thickBot="1">
      <c r="A31" s="56"/>
      <c r="B31" s="57">
        <v>1</v>
      </c>
      <c r="C31" s="57">
        <v>2</v>
      </c>
      <c r="D31" s="57">
        <v>3</v>
      </c>
      <c r="E31" s="57">
        <v>4</v>
      </c>
      <c r="F31" s="57">
        <v>5</v>
      </c>
      <c r="G31" s="57" t="s">
        <v>10</v>
      </c>
      <c r="H31" s="57" t="s">
        <v>93</v>
      </c>
      <c r="I31" s="57" t="s">
        <v>94</v>
      </c>
      <c r="J31" s="57" t="s">
        <v>13</v>
      </c>
      <c r="K31" s="57" t="s">
        <v>14</v>
      </c>
      <c r="L31" s="57" t="s">
        <v>15</v>
      </c>
      <c r="M31" s="57" t="s">
        <v>16</v>
      </c>
      <c r="N31" s="58" t="s">
        <v>17</v>
      </c>
      <c r="O31" s="53"/>
    </row>
    <row r="32" spans="1:15" ht="41.25" customHeight="1" thickBot="1">
      <c r="A32" s="59" t="s">
        <v>95</v>
      </c>
      <c r="B32" s="60">
        <v>0</v>
      </c>
      <c r="C32" s="60">
        <v>3</v>
      </c>
      <c r="D32" s="60">
        <v>6</v>
      </c>
      <c r="E32" s="60">
        <v>13</v>
      </c>
      <c r="F32" s="60">
        <v>12</v>
      </c>
      <c r="G32" s="60">
        <v>2</v>
      </c>
      <c r="H32" s="60">
        <v>36</v>
      </c>
      <c r="I32" s="61">
        <f>(B32+C32)/(B32+C32+D32+E32+F32)</f>
        <v>8.8235294117647065E-2</v>
      </c>
      <c r="J32" s="61">
        <f>(D32+E32+F32)/(B32+C32+D32+E32+F32)</f>
        <v>0.91176470588235292</v>
      </c>
      <c r="K32" s="62">
        <v>4</v>
      </c>
      <c r="L32" s="62">
        <v>0.95</v>
      </c>
      <c r="M32" s="63">
        <v>4</v>
      </c>
      <c r="N32" s="63">
        <v>4</v>
      </c>
      <c r="O32" s="53"/>
    </row>
    <row r="33" spans="1:15" ht="35.25" customHeight="1" thickBot="1">
      <c r="A33" s="59" t="s">
        <v>96</v>
      </c>
      <c r="B33" s="60">
        <v>1</v>
      </c>
      <c r="C33" s="60">
        <v>3</v>
      </c>
      <c r="D33" s="60">
        <v>4</v>
      </c>
      <c r="E33" s="60">
        <v>7</v>
      </c>
      <c r="F33" s="60">
        <v>18</v>
      </c>
      <c r="G33" s="60">
        <v>3</v>
      </c>
      <c r="H33" s="60">
        <v>36</v>
      </c>
      <c r="I33" s="61">
        <f t="shared" ref="I33:I46" si="0">(B33+C33)/(B33+C33+D33+E33+F33)</f>
        <v>0.12121212121212122</v>
      </c>
      <c r="J33" s="61">
        <f t="shared" ref="J33:J46" si="1">(D33+E33+F33)/(B33+C33+D33+E33+F33)</f>
        <v>0.87878787878787878</v>
      </c>
      <c r="K33" s="62">
        <v>4.1500000000000004</v>
      </c>
      <c r="L33" s="62">
        <v>1.1499999999999999</v>
      </c>
      <c r="M33" s="63">
        <v>5</v>
      </c>
      <c r="N33" s="63">
        <v>5</v>
      </c>
      <c r="O33" s="53"/>
    </row>
    <row r="34" spans="1:15" ht="58.5" customHeight="1" thickBot="1">
      <c r="A34" s="59" t="s">
        <v>97</v>
      </c>
      <c r="B34" s="60">
        <v>0</v>
      </c>
      <c r="C34" s="60">
        <v>2</v>
      </c>
      <c r="D34" s="60">
        <v>5</v>
      </c>
      <c r="E34" s="60">
        <v>13</v>
      </c>
      <c r="F34" s="60">
        <v>14</v>
      </c>
      <c r="G34" s="60">
        <v>2</v>
      </c>
      <c r="H34" s="60">
        <v>36</v>
      </c>
      <c r="I34" s="61">
        <f t="shared" si="0"/>
        <v>5.8823529411764705E-2</v>
      </c>
      <c r="J34" s="61">
        <f t="shared" si="1"/>
        <v>0.94117647058823528</v>
      </c>
      <c r="K34" s="62">
        <v>4.1500000000000004</v>
      </c>
      <c r="L34" s="64">
        <v>0.89</v>
      </c>
      <c r="M34" s="63">
        <v>4</v>
      </c>
      <c r="N34" s="63">
        <v>5</v>
      </c>
      <c r="O34" s="53"/>
    </row>
    <row r="35" spans="1:15" ht="41.25" customHeight="1" thickBot="1">
      <c r="A35" s="59" t="s">
        <v>98</v>
      </c>
      <c r="B35" s="60">
        <v>2</v>
      </c>
      <c r="C35" s="60">
        <v>3</v>
      </c>
      <c r="D35" s="60">
        <v>4</v>
      </c>
      <c r="E35" s="60">
        <v>11</v>
      </c>
      <c r="F35" s="60">
        <v>11</v>
      </c>
      <c r="G35" s="60">
        <v>5</v>
      </c>
      <c r="H35" s="60">
        <v>36</v>
      </c>
      <c r="I35" s="61">
        <f t="shared" si="0"/>
        <v>0.16129032258064516</v>
      </c>
      <c r="J35" s="61">
        <f t="shared" si="1"/>
        <v>0.83870967741935487</v>
      </c>
      <c r="K35" s="62">
        <v>3.84</v>
      </c>
      <c r="L35" s="62">
        <v>1.21</v>
      </c>
      <c r="M35" s="63">
        <v>4</v>
      </c>
      <c r="N35" s="63">
        <v>4</v>
      </c>
      <c r="O35" s="53"/>
    </row>
    <row r="36" spans="1:15" ht="54" customHeight="1" thickBot="1">
      <c r="A36" s="59" t="s">
        <v>99</v>
      </c>
      <c r="B36" s="60">
        <v>1</v>
      </c>
      <c r="C36" s="60">
        <v>1</v>
      </c>
      <c r="D36" s="60">
        <v>4</v>
      </c>
      <c r="E36" s="60">
        <v>13</v>
      </c>
      <c r="F36" s="60">
        <v>17</v>
      </c>
      <c r="G36" s="60">
        <v>0</v>
      </c>
      <c r="H36" s="60">
        <v>36</v>
      </c>
      <c r="I36" s="61">
        <f t="shared" si="0"/>
        <v>5.5555555555555552E-2</v>
      </c>
      <c r="J36" s="61">
        <f t="shared" si="1"/>
        <v>0.94444444444444442</v>
      </c>
      <c r="K36" s="62">
        <v>4.22</v>
      </c>
      <c r="L36" s="62">
        <v>0.96</v>
      </c>
      <c r="M36" s="63">
        <v>4</v>
      </c>
      <c r="N36" s="63">
        <v>5</v>
      </c>
      <c r="O36" s="53"/>
    </row>
    <row r="37" spans="1:15" ht="41.25" customHeight="1" thickBot="1">
      <c r="A37" s="59" t="s">
        <v>100</v>
      </c>
      <c r="B37" s="60">
        <v>0</v>
      </c>
      <c r="C37" s="60">
        <v>3</v>
      </c>
      <c r="D37" s="60">
        <v>3</v>
      </c>
      <c r="E37" s="60">
        <v>15</v>
      </c>
      <c r="F37" s="60">
        <v>15</v>
      </c>
      <c r="G37" s="60">
        <v>0</v>
      </c>
      <c r="H37" s="60">
        <v>36</v>
      </c>
      <c r="I37" s="61">
        <f t="shared" si="0"/>
        <v>8.3333333333333329E-2</v>
      </c>
      <c r="J37" s="61">
        <f t="shared" si="1"/>
        <v>0.91666666666666663</v>
      </c>
      <c r="K37" s="62">
        <v>4.17</v>
      </c>
      <c r="L37" s="64">
        <v>0.91</v>
      </c>
      <c r="M37" s="63">
        <v>4</v>
      </c>
      <c r="N37" s="63">
        <v>4</v>
      </c>
      <c r="O37" s="53"/>
    </row>
    <row r="38" spans="1:15" ht="41.25" customHeight="1" thickBot="1">
      <c r="A38" s="59" t="s">
        <v>101</v>
      </c>
      <c r="B38" s="60">
        <v>1</v>
      </c>
      <c r="C38" s="60">
        <v>1</v>
      </c>
      <c r="D38" s="60">
        <v>1</v>
      </c>
      <c r="E38" s="60">
        <v>7</v>
      </c>
      <c r="F38" s="60">
        <v>6</v>
      </c>
      <c r="G38" s="60">
        <v>20</v>
      </c>
      <c r="H38" s="60">
        <v>36</v>
      </c>
      <c r="I38" s="61">
        <f t="shared" si="0"/>
        <v>0.125</v>
      </c>
      <c r="J38" s="61">
        <f t="shared" si="1"/>
        <v>0.875</v>
      </c>
      <c r="K38" s="62">
        <v>4</v>
      </c>
      <c r="L38" s="64">
        <v>1.1499999999999999</v>
      </c>
      <c r="M38" s="63">
        <v>4</v>
      </c>
      <c r="N38" s="63">
        <v>4</v>
      </c>
      <c r="O38" s="53"/>
    </row>
    <row r="39" spans="1:15" ht="41.25" customHeight="1" thickBot="1">
      <c r="A39" s="59" t="s">
        <v>102</v>
      </c>
      <c r="B39" s="60">
        <v>0</v>
      </c>
      <c r="C39" s="60">
        <v>2</v>
      </c>
      <c r="D39" s="60">
        <v>3</v>
      </c>
      <c r="E39" s="60">
        <v>8</v>
      </c>
      <c r="F39" s="60">
        <v>12</v>
      </c>
      <c r="G39" s="60">
        <v>11</v>
      </c>
      <c r="H39" s="60">
        <v>36</v>
      </c>
      <c r="I39" s="61">
        <f t="shared" si="0"/>
        <v>0.08</v>
      </c>
      <c r="J39" s="61">
        <f t="shared" si="1"/>
        <v>0.92</v>
      </c>
      <c r="K39" s="62">
        <v>4.2</v>
      </c>
      <c r="L39" s="62">
        <v>0.96</v>
      </c>
      <c r="M39" s="63">
        <v>4</v>
      </c>
      <c r="N39" s="63">
        <v>5</v>
      </c>
      <c r="O39" s="53"/>
    </row>
    <row r="40" spans="1:15" ht="54.75" customHeight="1" thickBot="1">
      <c r="A40" s="59" t="s">
        <v>103</v>
      </c>
      <c r="B40" s="60">
        <v>0</v>
      </c>
      <c r="C40" s="60">
        <v>2</v>
      </c>
      <c r="D40" s="60">
        <v>5</v>
      </c>
      <c r="E40" s="60">
        <v>12</v>
      </c>
      <c r="F40" s="60">
        <v>15</v>
      </c>
      <c r="G40" s="60">
        <v>2</v>
      </c>
      <c r="H40" s="60">
        <v>36</v>
      </c>
      <c r="I40" s="61">
        <f t="shared" si="0"/>
        <v>5.8823529411764705E-2</v>
      </c>
      <c r="J40" s="61">
        <f t="shared" si="1"/>
        <v>0.94117647058823528</v>
      </c>
      <c r="K40" s="62">
        <v>4.18</v>
      </c>
      <c r="L40" s="64">
        <v>0.9</v>
      </c>
      <c r="M40" s="63">
        <v>4</v>
      </c>
      <c r="N40" s="63">
        <v>5</v>
      </c>
      <c r="O40" s="53"/>
    </row>
    <row r="41" spans="1:15" ht="41.25" customHeight="1" thickBot="1">
      <c r="A41" s="59" t="s">
        <v>104</v>
      </c>
      <c r="B41" s="60">
        <v>0</v>
      </c>
      <c r="C41" s="60">
        <v>1</v>
      </c>
      <c r="D41" s="60">
        <v>2</v>
      </c>
      <c r="E41" s="60">
        <v>15</v>
      </c>
      <c r="F41" s="60">
        <v>18</v>
      </c>
      <c r="G41" s="60">
        <v>0</v>
      </c>
      <c r="H41" s="60">
        <v>36</v>
      </c>
      <c r="I41" s="61">
        <f t="shared" si="0"/>
        <v>2.7777777777777776E-2</v>
      </c>
      <c r="J41" s="61">
        <f t="shared" si="1"/>
        <v>0.97222222222222221</v>
      </c>
      <c r="K41" s="62">
        <v>4.3899999999999997</v>
      </c>
      <c r="L41" s="62">
        <v>0.73</v>
      </c>
      <c r="M41" s="63">
        <v>5</v>
      </c>
      <c r="N41" s="63">
        <v>5</v>
      </c>
      <c r="O41" s="53"/>
    </row>
    <row r="42" spans="1:15" ht="41.25" customHeight="1" thickBot="1">
      <c r="A42" s="59" t="s">
        <v>105</v>
      </c>
      <c r="B42" s="60">
        <v>0</v>
      </c>
      <c r="C42" s="60">
        <v>1</v>
      </c>
      <c r="D42" s="60">
        <v>1</v>
      </c>
      <c r="E42" s="60">
        <v>18</v>
      </c>
      <c r="F42" s="60">
        <v>16</v>
      </c>
      <c r="G42" s="60">
        <v>0</v>
      </c>
      <c r="H42" s="60">
        <v>36</v>
      </c>
      <c r="I42" s="61">
        <f t="shared" si="0"/>
        <v>2.7777777777777776E-2</v>
      </c>
      <c r="J42" s="61">
        <f t="shared" si="1"/>
        <v>0.97222222222222221</v>
      </c>
      <c r="K42" s="62">
        <v>4.3600000000000003</v>
      </c>
      <c r="L42" s="64">
        <v>0.68</v>
      </c>
      <c r="M42" s="63">
        <v>4</v>
      </c>
      <c r="N42" s="63">
        <v>4</v>
      </c>
      <c r="O42" s="53"/>
    </row>
    <row r="43" spans="1:15" ht="41.25" customHeight="1" thickBot="1">
      <c r="A43" s="59" t="s">
        <v>106</v>
      </c>
      <c r="B43" s="60">
        <v>0</v>
      </c>
      <c r="C43" s="60">
        <v>4</v>
      </c>
      <c r="D43" s="60">
        <v>3</v>
      </c>
      <c r="E43" s="60">
        <v>10</v>
      </c>
      <c r="F43" s="60">
        <v>10</v>
      </c>
      <c r="G43" s="60">
        <v>9</v>
      </c>
      <c r="H43" s="60">
        <v>36</v>
      </c>
      <c r="I43" s="61">
        <f t="shared" si="0"/>
        <v>0.14814814814814814</v>
      </c>
      <c r="J43" s="61">
        <f t="shared" si="1"/>
        <v>0.85185185185185186</v>
      </c>
      <c r="K43" s="62">
        <v>3.96</v>
      </c>
      <c r="L43" s="62">
        <v>1.06</v>
      </c>
      <c r="M43" s="63">
        <v>4</v>
      </c>
      <c r="N43" s="63" t="s">
        <v>166</v>
      </c>
      <c r="O43" s="53"/>
    </row>
    <row r="44" spans="1:15" ht="41.25" customHeight="1" thickBot="1">
      <c r="A44" s="59" t="s">
        <v>107</v>
      </c>
      <c r="B44" s="60">
        <v>2</v>
      </c>
      <c r="C44" s="60">
        <v>2</v>
      </c>
      <c r="D44" s="60">
        <v>4</v>
      </c>
      <c r="E44" s="60">
        <v>8</v>
      </c>
      <c r="F44" s="60">
        <v>20</v>
      </c>
      <c r="G44" s="60">
        <v>0</v>
      </c>
      <c r="H44" s="60">
        <v>36</v>
      </c>
      <c r="I44" s="61">
        <f t="shared" si="0"/>
        <v>0.1111111111111111</v>
      </c>
      <c r="J44" s="61">
        <f t="shared" si="1"/>
        <v>0.88888888888888884</v>
      </c>
      <c r="K44" s="62">
        <v>4.17</v>
      </c>
      <c r="L44" s="62">
        <v>1.18</v>
      </c>
      <c r="M44" s="63">
        <v>5</v>
      </c>
      <c r="N44" s="63">
        <v>5</v>
      </c>
      <c r="O44" s="53"/>
    </row>
    <row r="45" spans="1:15" ht="41.25" customHeight="1" thickBot="1">
      <c r="A45" s="59" t="s">
        <v>108</v>
      </c>
      <c r="B45" s="60">
        <v>0</v>
      </c>
      <c r="C45" s="60">
        <v>3</v>
      </c>
      <c r="D45" s="60">
        <v>2</v>
      </c>
      <c r="E45" s="60">
        <v>16</v>
      </c>
      <c r="F45" s="60">
        <v>15</v>
      </c>
      <c r="G45" s="60">
        <v>0</v>
      </c>
      <c r="H45" s="60">
        <v>36</v>
      </c>
      <c r="I45" s="61">
        <f t="shared" si="0"/>
        <v>8.3333333333333329E-2</v>
      </c>
      <c r="J45" s="61">
        <f t="shared" si="1"/>
        <v>0.91666666666666663</v>
      </c>
      <c r="K45" s="62">
        <v>4.1900000000000004</v>
      </c>
      <c r="L45" s="62">
        <v>0.89</v>
      </c>
      <c r="M45" s="63">
        <v>4</v>
      </c>
      <c r="N45" s="63">
        <v>4</v>
      </c>
      <c r="O45" s="53"/>
    </row>
    <row r="46" spans="1:15" ht="41.25" customHeight="1">
      <c r="A46" s="59" t="s">
        <v>109</v>
      </c>
      <c r="B46" s="60">
        <v>0</v>
      </c>
      <c r="C46" s="60">
        <v>3</v>
      </c>
      <c r="D46" s="60">
        <v>2</v>
      </c>
      <c r="E46" s="60">
        <v>15</v>
      </c>
      <c r="F46" s="60">
        <v>16</v>
      </c>
      <c r="G46" s="60">
        <v>0</v>
      </c>
      <c r="H46" s="60">
        <v>36</v>
      </c>
      <c r="I46" s="61">
        <f t="shared" si="0"/>
        <v>8.3333333333333329E-2</v>
      </c>
      <c r="J46" s="61">
        <f t="shared" si="1"/>
        <v>0.91666666666666663</v>
      </c>
      <c r="K46" s="62">
        <v>4.22</v>
      </c>
      <c r="L46" s="64">
        <v>0.9</v>
      </c>
      <c r="M46" s="63">
        <v>4</v>
      </c>
      <c r="N46" s="63">
        <v>5</v>
      </c>
      <c r="O46" s="53"/>
    </row>
    <row r="47" spans="1:15" ht="13.5" customHeight="1">
      <c r="O47" s="53"/>
    </row>
    <row r="48" spans="1:15">
      <c r="O48" s="53"/>
    </row>
    <row r="50" spans="1:14" ht="15.7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8"/>
    </row>
    <row r="51" spans="1:14" ht="15.75">
      <c r="A51" s="119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1"/>
    </row>
    <row r="52" spans="1:14" ht="15.75">
      <c r="A52" s="119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1"/>
    </row>
    <row r="53" spans="1:14" ht="15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6"/>
    </row>
    <row r="55" spans="1:14" ht="13.5" customHeight="1"/>
    <row r="57" spans="1:14">
      <c r="A57" s="47" t="s">
        <v>65</v>
      </c>
      <c r="B57" s="47">
        <v>20</v>
      </c>
    </row>
    <row r="58" spans="1:14">
      <c r="A58" s="47" t="s">
        <v>66</v>
      </c>
      <c r="B58" s="47">
        <v>16</v>
      </c>
    </row>
    <row r="59" spans="1:14" ht="13.5" customHeight="1"/>
    <row r="60" spans="1:14" ht="13.5" customHeight="1">
      <c r="A60" s="47" t="s">
        <v>110</v>
      </c>
    </row>
    <row r="61" spans="1:14">
      <c r="A61" s="47" t="s">
        <v>111</v>
      </c>
    </row>
    <row r="62" spans="1:14" ht="13.5" customHeight="1">
      <c r="A62" s="47" t="s">
        <v>74</v>
      </c>
      <c r="B62" s="47">
        <v>2</v>
      </c>
    </row>
    <row r="63" spans="1:14" ht="13.5" customHeight="1">
      <c r="A63" s="47" t="s">
        <v>75</v>
      </c>
      <c r="B63" s="47">
        <v>5</v>
      </c>
    </row>
    <row r="64" spans="1:14" ht="13.5" customHeight="1">
      <c r="A64" s="47" t="s">
        <v>76</v>
      </c>
      <c r="B64" s="47">
        <v>6</v>
      </c>
    </row>
    <row r="65" spans="1:2" ht="13.5" customHeight="1">
      <c r="A65" s="47" t="s">
        <v>77</v>
      </c>
      <c r="B65" s="47">
        <v>12</v>
      </c>
    </row>
    <row r="66" spans="1:2" ht="13.5" customHeight="1">
      <c r="A66" s="47" t="s">
        <v>78</v>
      </c>
      <c r="B66" s="47">
        <v>5</v>
      </c>
    </row>
    <row r="67" spans="1:2" ht="13.5" customHeight="1">
      <c r="A67" s="47" t="s">
        <v>79</v>
      </c>
      <c r="B67" s="47">
        <v>6</v>
      </c>
    </row>
    <row r="68" spans="1:2" ht="13.5" customHeight="1">
      <c r="A68" s="47" t="s">
        <v>112</v>
      </c>
    </row>
    <row r="69" spans="1:2">
      <c r="A69" s="47" t="s">
        <v>113</v>
      </c>
    </row>
    <row r="70" spans="1:2" ht="13.5" customHeight="1">
      <c r="A70" s="70" t="s">
        <v>119</v>
      </c>
      <c r="B70" s="47">
        <f>SUM(B61:B69)</f>
        <v>36</v>
      </c>
    </row>
    <row r="72" spans="1:2">
      <c r="A72" s="47" t="s">
        <v>114</v>
      </c>
      <c r="B72" s="47">
        <v>19</v>
      </c>
    </row>
    <row r="73" spans="1:2">
      <c r="A73" s="47" t="s">
        <v>115</v>
      </c>
      <c r="B73" s="47">
        <v>16</v>
      </c>
    </row>
    <row r="74" spans="1:2">
      <c r="A74" s="47" t="s">
        <v>116</v>
      </c>
      <c r="B74" s="47">
        <v>1</v>
      </c>
    </row>
    <row r="98" spans="1:1" ht="18.75">
      <c r="A98" s="67"/>
    </row>
  </sheetData>
  <sheetProtection sheet="1" objects="1" scenarios="1"/>
  <mergeCells count="15">
    <mergeCell ref="A50:N50"/>
    <mergeCell ref="A51:N51"/>
    <mergeCell ref="A52:N52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7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2021-09-14T09:15:43Z</dcterms:modified>
</cp:coreProperties>
</file>