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 activeTab="2"/>
  </bookViews>
  <sheets>
    <sheet name="Alumnos" sheetId="12" r:id="rId1"/>
    <sheet name="PDI" sheetId="10" r:id="rId2"/>
    <sheet name="Tutor" sheetId="14" r:id="rId3"/>
  </sheets>
  <definedNames>
    <definedName name="a" localSheetId="1">PDI!$A$1:$M$47</definedName>
    <definedName name="_xlnm.Print_Area" localSheetId="0">Alumnos!$A$1:$N$163</definedName>
    <definedName name="_xlnm.Print_Area" localSheetId="1">PDI!$A$1:$N$57</definedName>
    <definedName name="_xlnm.Print_Area" localSheetId="2">Tutor!$A$3:$O$74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M19" i="14" l="1"/>
  <c r="N19" i="14"/>
  <c r="O19" i="14"/>
  <c r="M20" i="14"/>
  <c r="N20" i="14"/>
  <c r="O20" i="14"/>
  <c r="M21" i="14"/>
  <c r="N21" i="14"/>
  <c r="O21" i="14"/>
  <c r="M22" i="14"/>
  <c r="N22" i="14"/>
  <c r="O22" i="14"/>
  <c r="M23" i="14"/>
  <c r="N23" i="14"/>
  <c r="O23" i="14"/>
  <c r="M24" i="14"/>
  <c r="N24" i="14"/>
  <c r="O24" i="14"/>
  <c r="M25" i="14"/>
  <c r="N25" i="14"/>
  <c r="O25" i="14"/>
  <c r="M26" i="14"/>
  <c r="N26" i="14"/>
  <c r="O26" i="14"/>
  <c r="M27" i="14"/>
  <c r="N27" i="14"/>
  <c r="O27" i="14"/>
  <c r="M28" i="14"/>
  <c r="N28" i="14"/>
  <c r="O28" i="14"/>
  <c r="M29" i="14"/>
  <c r="N29" i="14"/>
  <c r="O29" i="14"/>
  <c r="M30" i="14"/>
  <c r="N30" i="14"/>
  <c r="O30" i="14"/>
  <c r="M31" i="14"/>
  <c r="N31" i="14"/>
  <c r="O31" i="14"/>
  <c r="M32" i="14"/>
  <c r="N32" i="14"/>
  <c r="O32" i="14"/>
  <c r="M33" i="14"/>
  <c r="N33" i="14"/>
  <c r="O33" i="14"/>
  <c r="M34" i="14"/>
  <c r="N34" i="14"/>
  <c r="O34" i="14"/>
  <c r="M35" i="14"/>
  <c r="N35" i="14"/>
  <c r="O35" i="14"/>
  <c r="M36" i="14"/>
  <c r="N36" i="14"/>
  <c r="O36" i="14"/>
  <c r="M37" i="14"/>
  <c r="N37" i="14"/>
  <c r="O37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19" i="14"/>
  <c r="D19" i="14" l="1"/>
  <c r="E19" i="14"/>
  <c r="F19" i="14"/>
  <c r="G19" i="14"/>
  <c r="H19" i="14"/>
  <c r="D20" i="14"/>
  <c r="E20" i="14"/>
  <c r="F20" i="14"/>
  <c r="G20" i="14"/>
  <c r="H20" i="14"/>
  <c r="D21" i="14"/>
  <c r="E21" i="14"/>
  <c r="F21" i="14"/>
  <c r="G21" i="14"/>
  <c r="H21" i="14"/>
  <c r="D22" i="14"/>
  <c r="E22" i="14"/>
  <c r="F22" i="14"/>
  <c r="G22" i="14"/>
  <c r="H22" i="14"/>
  <c r="D23" i="14"/>
  <c r="E23" i="14"/>
  <c r="F23" i="14"/>
  <c r="G23" i="14"/>
  <c r="H23" i="14"/>
  <c r="D24" i="14"/>
  <c r="E24" i="14"/>
  <c r="F24" i="14"/>
  <c r="G24" i="14"/>
  <c r="H24" i="14"/>
  <c r="D25" i="14"/>
  <c r="E25" i="14"/>
  <c r="F25" i="14"/>
  <c r="G25" i="14"/>
  <c r="H25" i="14"/>
  <c r="D26" i="14"/>
  <c r="E26" i="14"/>
  <c r="F26" i="14"/>
  <c r="G26" i="14"/>
  <c r="H26" i="14"/>
  <c r="D27" i="14"/>
  <c r="E27" i="14"/>
  <c r="F27" i="14"/>
  <c r="G27" i="14"/>
  <c r="H27" i="14"/>
  <c r="D28" i="14"/>
  <c r="E28" i="14"/>
  <c r="F28" i="14"/>
  <c r="G28" i="14"/>
  <c r="H28" i="14"/>
  <c r="D29" i="14"/>
  <c r="E29" i="14"/>
  <c r="F29" i="14"/>
  <c r="G29" i="14"/>
  <c r="H29" i="14"/>
  <c r="D30" i="14"/>
  <c r="E30" i="14"/>
  <c r="F30" i="14"/>
  <c r="G30" i="14"/>
  <c r="H30" i="14"/>
  <c r="D31" i="14"/>
  <c r="E31" i="14"/>
  <c r="F31" i="14"/>
  <c r="G31" i="14"/>
  <c r="H31" i="14"/>
  <c r="D32" i="14"/>
  <c r="E32" i="14"/>
  <c r="F32" i="14"/>
  <c r="G32" i="14"/>
  <c r="H32" i="14"/>
  <c r="D33" i="14"/>
  <c r="E33" i="14"/>
  <c r="F33" i="14"/>
  <c r="G33" i="14"/>
  <c r="H33" i="14"/>
  <c r="D34" i="14"/>
  <c r="E34" i="14"/>
  <c r="F34" i="14"/>
  <c r="G34" i="14"/>
  <c r="H34" i="14"/>
  <c r="D35" i="14"/>
  <c r="E35" i="14"/>
  <c r="F35" i="14"/>
  <c r="G35" i="14"/>
  <c r="H35" i="14"/>
  <c r="D36" i="14"/>
  <c r="E36" i="14"/>
  <c r="F36" i="14"/>
  <c r="G36" i="14"/>
  <c r="H36" i="14"/>
  <c r="D37" i="14"/>
  <c r="E37" i="14"/>
  <c r="F37" i="14"/>
  <c r="G37" i="14"/>
  <c r="H37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19" i="14"/>
  <c r="I19" i="14" l="1"/>
  <c r="I26" i="14"/>
  <c r="I34" i="14"/>
  <c r="I30" i="14"/>
  <c r="K30" i="14"/>
  <c r="K23" i="14"/>
  <c r="I22" i="14"/>
  <c r="I36" i="14"/>
  <c r="I32" i="14"/>
  <c r="I28" i="14"/>
  <c r="I20" i="14"/>
  <c r="I24" i="14"/>
  <c r="K31" i="14"/>
  <c r="K37" i="14"/>
  <c r="K33" i="14"/>
  <c r="J29" i="14"/>
  <c r="J25" i="14"/>
  <c r="J21" i="14"/>
  <c r="K36" i="14"/>
  <c r="J35" i="14"/>
  <c r="K34" i="14"/>
  <c r="J31" i="14"/>
  <c r="J30" i="14"/>
  <c r="K28" i="14"/>
  <c r="J27" i="14"/>
  <c r="K26" i="14"/>
  <c r="J23" i="14"/>
  <c r="J22" i="14"/>
  <c r="K20" i="14"/>
  <c r="K19" i="14"/>
  <c r="I35" i="14"/>
  <c r="I27" i="14"/>
  <c r="J19" i="14"/>
  <c r="J26" i="14"/>
  <c r="K35" i="14"/>
  <c r="K32" i="14"/>
  <c r="K27" i="14"/>
  <c r="K24" i="14"/>
  <c r="I37" i="14"/>
  <c r="I33" i="14"/>
  <c r="I29" i="14"/>
  <c r="I25" i="14"/>
  <c r="I21" i="14"/>
  <c r="I31" i="14"/>
  <c r="I23" i="14"/>
  <c r="K22" i="14"/>
  <c r="J36" i="14"/>
  <c r="J32" i="14"/>
  <c r="J28" i="14"/>
  <c r="J24" i="14"/>
  <c r="J20" i="14"/>
  <c r="J34" i="14"/>
  <c r="J33" i="14"/>
  <c r="J37" i="14"/>
  <c r="K21" i="14"/>
  <c r="K25" i="14"/>
  <c r="K29" i="14"/>
  <c r="A75" i="10"/>
  <c r="B75" i="10"/>
  <c r="B74" i="10"/>
  <c r="A74" i="10"/>
  <c r="B60" i="10"/>
  <c r="B59" i="10"/>
  <c r="E67" i="10"/>
  <c r="L32" i="10"/>
  <c r="M32" i="10"/>
  <c r="N32" i="10"/>
  <c r="L33" i="10"/>
  <c r="M33" i="10"/>
  <c r="N33" i="10"/>
  <c r="L34" i="10"/>
  <c r="M34" i="10"/>
  <c r="N34" i="10"/>
  <c r="L35" i="10"/>
  <c r="M35" i="10"/>
  <c r="N35" i="10"/>
  <c r="L36" i="10"/>
  <c r="M36" i="10"/>
  <c r="N36" i="10"/>
  <c r="L37" i="10"/>
  <c r="M37" i="10"/>
  <c r="N37" i="10"/>
  <c r="L38" i="10"/>
  <c r="M38" i="10"/>
  <c r="N38" i="10"/>
  <c r="L39" i="10"/>
  <c r="M39" i="10"/>
  <c r="N39" i="10"/>
  <c r="L40" i="10"/>
  <c r="M40" i="10"/>
  <c r="N40" i="10"/>
  <c r="L41" i="10"/>
  <c r="M41" i="10"/>
  <c r="N41" i="10"/>
  <c r="L42" i="10"/>
  <c r="M42" i="10"/>
  <c r="N42" i="10"/>
  <c r="L43" i="10"/>
  <c r="M43" i="10"/>
  <c r="N43" i="10"/>
  <c r="L44" i="10"/>
  <c r="M44" i="10"/>
  <c r="N44" i="10"/>
  <c r="L45" i="10"/>
  <c r="M45" i="10"/>
  <c r="N45" i="10"/>
  <c r="L46" i="10"/>
  <c r="M46" i="10"/>
  <c r="N46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32" i="10"/>
  <c r="C32" i="10"/>
  <c r="H32" i="10" s="1"/>
  <c r="D32" i="10"/>
  <c r="E32" i="10"/>
  <c r="F32" i="10"/>
  <c r="G32" i="10"/>
  <c r="C33" i="10"/>
  <c r="D33" i="10"/>
  <c r="E33" i="10"/>
  <c r="F33" i="10"/>
  <c r="G33" i="10"/>
  <c r="C34" i="10"/>
  <c r="D34" i="10"/>
  <c r="E34" i="10"/>
  <c r="F34" i="10"/>
  <c r="G34" i="10"/>
  <c r="C35" i="10"/>
  <c r="H35" i="10" s="1"/>
  <c r="D35" i="10"/>
  <c r="E35" i="10"/>
  <c r="F35" i="10"/>
  <c r="G35" i="10"/>
  <c r="C36" i="10"/>
  <c r="H36" i="10" s="1"/>
  <c r="D36" i="10"/>
  <c r="E36" i="10"/>
  <c r="F36" i="10"/>
  <c r="G36" i="10"/>
  <c r="C37" i="10"/>
  <c r="D37" i="10"/>
  <c r="E37" i="10"/>
  <c r="F37" i="10"/>
  <c r="G37" i="10"/>
  <c r="C38" i="10"/>
  <c r="D38" i="10"/>
  <c r="E38" i="10"/>
  <c r="F38" i="10"/>
  <c r="G38" i="10"/>
  <c r="C39" i="10"/>
  <c r="H39" i="10" s="1"/>
  <c r="D39" i="10"/>
  <c r="E39" i="10"/>
  <c r="F39" i="10"/>
  <c r="G39" i="10"/>
  <c r="C40" i="10"/>
  <c r="H40" i="10" s="1"/>
  <c r="D40" i="10"/>
  <c r="E40" i="10"/>
  <c r="F40" i="10"/>
  <c r="G40" i="10"/>
  <c r="C41" i="10"/>
  <c r="D41" i="10"/>
  <c r="E41" i="10"/>
  <c r="F41" i="10"/>
  <c r="G41" i="10"/>
  <c r="C42" i="10"/>
  <c r="D42" i="10"/>
  <c r="E42" i="10"/>
  <c r="F42" i="10"/>
  <c r="G42" i="10"/>
  <c r="C43" i="10"/>
  <c r="H43" i="10" s="1"/>
  <c r="D43" i="10"/>
  <c r="E43" i="10"/>
  <c r="F43" i="10"/>
  <c r="G43" i="10"/>
  <c r="C44" i="10"/>
  <c r="H44" i="10" s="1"/>
  <c r="D44" i="10"/>
  <c r="E44" i="10"/>
  <c r="F44" i="10"/>
  <c r="G44" i="10"/>
  <c r="C45" i="10"/>
  <c r="D45" i="10"/>
  <c r="E45" i="10"/>
  <c r="F45" i="10"/>
  <c r="G45" i="10"/>
  <c r="C46" i="10"/>
  <c r="D46" i="10"/>
  <c r="E46" i="10"/>
  <c r="F46" i="10"/>
  <c r="G46" i="10"/>
  <c r="B33" i="10"/>
  <c r="H33" i="10" s="1"/>
  <c r="B34" i="10"/>
  <c r="H34" i="10" s="1"/>
  <c r="B35" i="10"/>
  <c r="B36" i="10"/>
  <c r="B37" i="10"/>
  <c r="H37" i="10" s="1"/>
  <c r="B38" i="10"/>
  <c r="H38" i="10" s="1"/>
  <c r="B39" i="10"/>
  <c r="B40" i="10"/>
  <c r="B41" i="10"/>
  <c r="H41" i="10" s="1"/>
  <c r="B42" i="10"/>
  <c r="H42" i="10" s="1"/>
  <c r="B43" i="10"/>
  <c r="B44" i="10"/>
  <c r="B45" i="10"/>
  <c r="H45" i="10" s="1"/>
  <c r="B46" i="10"/>
  <c r="H46" i="10" s="1"/>
  <c r="B32" i="10"/>
  <c r="B199" i="12"/>
  <c r="B188" i="12"/>
  <c r="L79" i="12"/>
  <c r="M79" i="12"/>
  <c r="N79" i="12"/>
  <c r="L80" i="12"/>
  <c r="M80" i="12"/>
  <c r="N80" i="12"/>
  <c r="L81" i="12"/>
  <c r="M81" i="12"/>
  <c r="N81" i="12"/>
  <c r="L82" i="12"/>
  <c r="M82" i="12"/>
  <c r="N82" i="12"/>
  <c r="L83" i="12"/>
  <c r="M83" i="12"/>
  <c r="N83" i="12"/>
  <c r="L84" i="12"/>
  <c r="M84" i="12"/>
  <c r="N84" i="12"/>
  <c r="K80" i="12"/>
  <c r="K81" i="12"/>
  <c r="K82" i="12"/>
  <c r="K83" i="12"/>
  <c r="K84" i="12"/>
  <c r="K79" i="12"/>
  <c r="C79" i="12"/>
  <c r="D79" i="12"/>
  <c r="E79" i="12"/>
  <c r="F79" i="12"/>
  <c r="G79" i="12"/>
  <c r="C80" i="12"/>
  <c r="D80" i="12"/>
  <c r="E80" i="12"/>
  <c r="F80" i="12"/>
  <c r="G80" i="12"/>
  <c r="C81" i="12"/>
  <c r="D81" i="12"/>
  <c r="E81" i="12"/>
  <c r="F81" i="12"/>
  <c r="G81" i="12"/>
  <c r="C82" i="12"/>
  <c r="D82" i="12"/>
  <c r="E82" i="12"/>
  <c r="F82" i="12"/>
  <c r="G82" i="12"/>
  <c r="C83" i="12"/>
  <c r="D83" i="12"/>
  <c r="E83" i="12"/>
  <c r="F83" i="12"/>
  <c r="G83" i="12"/>
  <c r="C84" i="12"/>
  <c r="D84" i="12"/>
  <c r="E84" i="12"/>
  <c r="F84" i="12"/>
  <c r="G84" i="12"/>
  <c r="B80" i="12"/>
  <c r="B81" i="12"/>
  <c r="B82" i="12"/>
  <c r="B83" i="12"/>
  <c r="B84" i="12"/>
  <c r="B79" i="12"/>
  <c r="L60" i="12"/>
  <c r="M60" i="12"/>
  <c r="N60" i="12"/>
  <c r="L61" i="12"/>
  <c r="M61" i="12"/>
  <c r="N61" i="12"/>
  <c r="L62" i="12"/>
  <c r="M62" i="12"/>
  <c r="N62" i="12"/>
  <c r="L63" i="12"/>
  <c r="M63" i="12"/>
  <c r="N63" i="12"/>
  <c r="L64" i="12"/>
  <c r="M64" i="12"/>
  <c r="N64" i="12"/>
  <c r="L65" i="12"/>
  <c r="M65" i="12"/>
  <c r="N65" i="12"/>
  <c r="L66" i="12"/>
  <c r="M66" i="12"/>
  <c r="N66" i="12"/>
  <c r="L67" i="12"/>
  <c r="M67" i="12"/>
  <c r="N67" i="12"/>
  <c r="L68" i="12"/>
  <c r="M68" i="12"/>
  <c r="N68" i="12"/>
  <c r="L69" i="12"/>
  <c r="M69" i="12"/>
  <c r="N69" i="12"/>
  <c r="L70" i="12"/>
  <c r="M70" i="12"/>
  <c r="N70" i="12"/>
  <c r="L71" i="12"/>
  <c r="M71" i="12"/>
  <c r="N71" i="12"/>
  <c r="L72" i="12"/>
  <c r="M72" i="12"/>
  <c r="N72" i="12"/>
  <c r="L73" i="12"/>
  <c r="M73" i="12"/>
  <c r="N73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60" i="12"/>
  <c r="C60" i="12"/>
  <c r="D60" i="12"/>
  <c r="E60" i="12"/>
  <c r="F60" i="12"/>
  <c r="G60" i="12"/>
  <c r="C61" i="12"/>
  <c r="D61" i="12"/>
  <c r="E61" i="12"/>
  <c r="F61" i="12"/>
  <c r="G61" i="12"/>
  <c r="C62" i="12"/>
  <c r="D62" i="12"/>
  <c r="E62" i="12"/>
  <c r="F62" i="12"/>
  <c r="G62" i="12"/>
  <c r="C63" i="12"/>
  <c r="D63" i="12"/>
  <c r="E63" i="12"/>
  <c r="F63" i="12"/>
  <c r="G63" i="12"/>
  <c r="C64" i="12"/>
  <c r="D64" i="12"/>
  <c r="E64" i="12"/>
  <c r="F64" i="12"/>
  <c r="G64" i="12"/>
  <c r="C65" i="12"/>
  <c r="D65" i="12"/>
  <c r="E65" i="12"/>
  <c r="F65" i="12"/>
  <c r="G65" i="12"/>
  <c r="C66" i="12"/>
  <c r="D66" i="12"/>
  <c r="E66" i="12"/>
  <c r="F66" i="12"/>
  <c r="G66" i="12"/>
  <c r="C67" i="12"/>
  <c r="D67" i="12"/>
  <c r="E67" i="12"/>
  <c r="F67" i="12"/>
  <c r="G67" i="12"/>
  <c r="C68" i="12"/>
  <c r="D68" i="12"/>
  <c r="E68" i="12"/>
  <c r="F68" i="12"/>
  <c r="G68" i="12"/>
  <c r="C69" i="12"/>
  <c r="D69" i="12"/>
  <c r="E69" i="12"/>
  <c r="F69" i="12"/>
  <c r="G69" i="12"/>
  <c r="C70" i="12"/>
  <c r="D70" i="12"/>
  <c r="E70" i="12"/>
  <c r="F70" i="12"/>
  <c r="G70" i="12"/>
  <c r="C71" i="12"/>
  <c r="D71" i="12"/>
  <c r="E71" i="12"/>
  <c r="F71" i="12"/>
  <c r="G71" i="12"/>
  <c r="C72" i="12"/>
  <c r="D72" i="12"/>
  <c r="E72" i="12"/>
  <c r="F72" i="12"/>
  <c r="G72" i="12"/>
  <c r="C73" i="12"/>
  <c r="D73" i="12"/>
  <c r="E73" i="12"/>
  <c r="F73" i="12"/>
  <c r="G73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60" i="12"/>
  <c r="L37" i="12"/>
  <c r="M37" i="12"/>
  <c r="N37" i="12"/>
  <c r="L38" i="12"/>
  <c r="M38" i="12"/>
  <c r="N38" i="12"/>
  <c r="L39" i="12"/>
  <c r="M39" i="12"/>
  <c r="N39" i="12"/>
  <c r="L40" i="12"/>
  <c r="M40" i="12"/>
  <c r="N40" i="12"/>
  <c r="L41" i="12"/>
  <c r="M41" i="12"/>
  <c r="N41" i="12"/>
  <c r="L42" i="12"/>
  <c r="M42" i="12"/>
  <c r="N42" i="12"/>
  <c r="L43" i="12"/>
  <c r="M43" i="12"/>
  <c r="N43" i="12"/>
  <c r="L44" i="12"/>
  <c r="M44" i="12"/>
  <c r="N44" i="12"/>
  <c r="L45" i="12"/>
  <c r="M45" i="12"/>
  <c r="N45" i="12"/>
  <c r="L46" i="12"/>
  <c r="M46" i="12"/>
  <c r="N46" i="12"/>
  <c r="L47" i="12"/>
  <c r="M47" i="12"/>
  <c r="N47" i="12"/>
  <c r="L48" i="12"/>
  <c r="M48" i="12"/>
  <c r="N48" i="12"/>
  <c r="L49" i="12"/>
  <c r="M49" i="12"/>
  <c r="N49" i="12"/>
  <c r="L50" i="12"/>
  <c r="M50" i="12"/>
  <c r="N50" i="12"/>
  <c r="L51" i="12"/>
  <c r="M51" i="12"/>
  <c r="N51" i="12"/>
  <c r="L52" i="12"/>
  <c r="M52" i="12"/>
  <c r="N52" i="12"/>
  <c r="L53" i="12"/>
  <c r="M53" i="12"/>
  <c r="N53" i="12"/>
  <c r="L54" i="12"/>
  <c r="M54" i="12"/>
  <c r="N54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37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C48" i="12"/>
  <c r="D48" i="12"/>
  <c r="E48" i="12"/>
  <c r="F48" i="12"/>
  <c r="G48" i="12"/>
  <c r="C49" i="12"/>
  <c r="D49" i="12"/>
  <c r="E49" i="12"/>
  <c r="F49" i="12"/>
  <c r="G49" i="12"/>
  <c r="C50" i="12"/>
  <c r="D50" i="12"/>
  <c r="E50" i="12"/>
  <c r="F50" i="12"/>
  <c r="G50" i="12"/>
  <c r="C51" i="12"/>
  <c r="D51" i="12"/>
  <c r="E51" i="12"/>
  <c r="F51" i="12"/>
  <c r="G51" i="12"/>
  <c r="C52" i="12"/>
  <c r="D52" i="12"/>
  <c r="E52" i="12"/>
  <c r="F52" i="12"/>
  <c r="G52" i="12"/>
  <c r="C53" i="12"/>
  <c r="D53" i="12"/>
  <c r="E53" i="12"/>
  <c r="F53" i="12"/>
  <c r="G53" i="12"/>
  <c r="C54" i="12"/>
  <c r="D54" i="12"/>
  <c r="E54" i="12"/>
  <c r="F54" i="12"/>
  <c r="G54" i="12"/>
  <c r="B38" i="12"/>
  <c r="B39" i="12"/>
  <c r="B40" i="12"/>
  <c r="H40" i="12" s="1"/>
  <c r="B41" i="12"/>
  <c r="B42" i="12"/>
  <c r="B43" i="12"/>
  <c r="B44" i="12"/>
  <c r="H44" i="12" s="1"/>
  <c r="B45" i="12"/>
  <c r="B46" i="12"/>
  <c r="B47" i="12"/>
  <c r="B48" i="12"/>
  <c r="H48" i="12" s="1"/>
  <c r="B49" i="12"/>
  <c r="B50" i="12"/>
  <c r="B51" i="12"/>
  <c r="B52" i="12"/>
  <c r="H52" i="12" s="1"/>
  <c r="B53" i="12"/>
  <c r="B54" i="12"/>
  <c r="B37" i="12"/>
  <c r="H51" i="12" l="1"/>
  <c r="H43" i="12"/>
  <c r="H50" i="12"/>
  <c r="H42" i="12"/>
  <c r="H37" i="12"/>
  <c r="H47" i="12"/>
  <c r="H39" i="12"/>
  <c r="H54" i="12"/>
  <c r="H46" i="12"/>
  <c r="H38" i="12"/>
  <c r="H53" i="12"/>
  <c r="H49" i="12"/>
  <c r="H45" i="12"/>
  <c r="H41" i="12"/>
  <c r="H72" i="12"/>
  <c r="H68" i="12"/>
  <c r="H64" i="12"/>
  <c r="H83" i="12"/>
  <c r="H60" i="12"/>
  <c r="H70" i="12"/>
  <c r="H66" i="12"/>
  <c r="H62" i="12"/>
  <c r="H79" i="12"/>
  <c r="H81" i="12"/>
  <c r="H73" i="12"/>
  <c r="H69" i="12"/>
  <c r="H65" i="12"/>
  <c r="H61" i="12"/>
  <c r="H84" i="12"/>
  <c r="H80" i="12"/>
  <c r="H71" i="12"/>
  <c r="H67" i="12"/>
  <c r="H63" i="12"/>
  <c r="H82" i="12"/>
  <c r="B72" i="10"/>
  <c r="J84" i="12" l="1"/>
  <c r="I84" i="12"/>
  <c r="J83" i="12"/>
  <c r="I83" i="12"/>
  <c r="J82" i="12"/>
  <c r="I82" i="12"/>
  <c r="J81" i="12"/>
  <c r="I81" i="12"/>
  <c r="J80" i="12"/>
  <c r="I80" i="12"/>
  <c r="J79" i="12"/>
  <c r="I79" i="12"/>
  <c r="J73" i="12"/>
  <c r="I73" i="12"/>
  <c r="J72" i="12"/>
  <c r="I72" i="12"/>
  <c r="J71" i="12"/>
  <c r="I71" i="12"/>
  <c r="J70" i="12"/>
  <c r="I70" i="12"/>
  <c r="J69" i="12"/>
  <c r="I69" i="12"/>
  <c r="J68" i="12"/>
  <c r="I68" i="12"/>
  <c r="J67" i="12"/>
  <c r="I67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46" i="10" l="1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</calcChain>
</file>

<file path=xl/sharedStrings.xml><?xml version="1.0" encoding="utf-8"?>
<sst xmlns="http://schemas.openxmlformats.org/spreadsheetml/2006/main" count="717" uniqueCount="321">
  <si>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</si>
  <si>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</si>
  <si>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</si>
  <si>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</si>
  <si>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</si>
  <si>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</si>
  <si>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</si>
  <si>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</si>
  <si>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</si>
  <si>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</si>
  <si>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</si>
  <si>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</si>
  <si>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</si>
  <si>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</si>
  <si>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</si>
  <si>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</si>
  <si>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</si>
  <si>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</si>
  <si>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PSICOLOGÍA GENERAL SANITARIA</t>
  </si>
  <si>
    <t>y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</si>
  <si>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</si>
  <si>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</si>
  <si>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</si>
  <si>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</si>
  <si>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</si>
  <si>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</si>
  <si>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</si>
  <si>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</si>
  <si>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</si>
  <si>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</si>
  <si>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</si>
  <si>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</si>
  <si>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</si>
  <si>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</si>
  <si>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</si>
  <si>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</si>
  <si>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</si>
  <si>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</si>
  <si>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</si>
  <si>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</si>
  <si>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</si>
  <si>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</si>
  <si>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</si>
  <si>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</si>
  <si>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</si>
  <si>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Profesional Externo</t>
  </si>
  <si>
    <t>A Tiempo Parcial</t>
  </si>
  <si>
    <t>INFORME DE RESULTADOS DE LA ENCUESTA A TUTORES PRÁCTICAS EXTERNAS DEL MÁSTER EN PSICOLOGÍA GENERAL SANITARIA</t>
  </si>
  <si>
    <t xml:space="preserve">INFORME DE RESULTADOS DE LA ENCUESTA A ALUMNOS DEL MÁSTER EN PSICOLOGÍA GENERAL SANITARIA </t>
  </si>
  <si>
    <t>Máster en Psicología General Sanitaria</t>
  </si>
  <si>
    <t>Frecuencias</t>
  </si>
  <si>
    <t>Porcentaje por nivel de satisfacción</t>
  </si>
  <si>
    <t>Medias Estadísticas</t>
  </si>
  <si>
    <t>Total</t>
  </si>
  <si>
    <t>% Insatistación</t>
  </si>
  <si>
    <t xml:space="preserve">Los sistemas de orientación y acogida al entrar en la Universidad para facilitar tu incorporación al Máster </t>
  </si>
  <si>
    <t>La distribución temporal y coordinación de módulos y/o materias a lo largo del Máster (ordenación de las materias entre los cursos)</t>
  </si>
  <si>
    <t>La adecuación de los horarios y turnos</t>
  </si>
  <si>
    <t xml:space="preserve">La distribución teórica-práctica (proporción entre conocimientos teóricos y prácticos) </t>
  </si>
  <si>
    <t>La variedad y adecuación de la metodología utilizada</t>
  </si>
  <si>
    <t>La oferta de programas de movilidad para los/as estudiantes</t>
  </si>
  <si>
    <t>La oferta de prácticas externas</t>
  </si>
  <si>
    <t>La disponibilidad, accesibilidad y utilidad de la información existente sobre el Máster (página WEB del Máster y otros medios de difusión)</t>
  </si>
  <si>
    <t>La profesionalidad del Personal de Administración y Servicios del Máster</t>
  </si>
  <si>
    <t>La labor del profesorado del Máster</t>
  </si>
  <si>
    <t>La gestión desarrollada por el equipo que coordina el Máster</t>
  </si>
  <si>
    <t>Las infraestructuras e instalaciones para el desarrollo del Máster</t>
  </si>
  <si>
    <t>Los resultados alcanzados en cuanto a la consecución de los objetivos y las competencias previstas</t>
  </si>
  <si>
    <t>El sistema existente para dar respuesta a las sugerencias y reclamaciones</t>
  </si>
  <si>
    <t>El cumplimento de las expectativas con respecto al Máster</t>
  </si>
  <si>
    <t>La coordinación entre las materias/asignaturas de un mismo módulo</t>
  </si>
  <si>
    <t>La coordinación entre las materias de un mismo curso</t>
  </si>
  <si>
    <t>En general, el grado de satisfacción con el Máster</t>
  </si>
  <si>
    <t>Relativas a las PRÁCTICAS:</t>
  </si>
  <si>
    <t>El ambiente de trabajo</t>
  </si>
  <si>
    <t>Las instalaciones del Centro y las condiciones de seguridad e higiene</t>
  </si>
  <si>
    <t>La ayuda recibida por parte de mis compañeros/as para realiazar mi trabajo</t>
  </si>
  <si>
    <t xml:space="preserve">La disponibilidad de material para realizar mi trabajo </t>
  </si>
  <si>
    <t>La necesidad de manejar otro idioma</t>
  </si>
  <si>
    <t>El horario de trabajo</t>
  </si>
  <si>
    <t>El interés por mi trabajo del tutor asignado por el Centro</t>
  </si>
  <si>
    <t>El funcionamiento general del Centro</t>
  </si>
  <si>
    <t>El cumplimiento de mis expectativas</t>
  </si>
  <si>
    <t>El asesoramiento por parte de mi tutor académico</t>
  </si>
  <si>
    <t>Las labores realizadas a lo largo de las prácticas en el Centro</t>
  </si>
  <si>
    <t>La duración de las prácticas</t>
  </si>
  <si>
    <t>Volveria a realizar prácticas en el mismo Centro</t>
  </si>
  <si>
    <t>Valore la práctica realizada en su conjunto</t>
  </si>
  <si>
    <t>Relativas a la MOVILIDAD:</t>
  </si>
  <si>
    <t>La atención y recepción por parte de la Universidad de acogida</t>
  </si>
  <si>
    <t>La facilidad de los trámites en la Universidad de acogida</t>
  </si>
  <si>
    <t>La coordinación entre la Universidad de origen y la de acogida</t>
  </si>
  <si>
    <t>El tutor académico de mi Universidad de origen</t>
  </si>
  <si>
    <t>El tutor académico de la Universidad de acogida</t>
  </si>
  <si>
    <t>En general, nivel de satisfacción con el programa de movilidad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</si>
  <si>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</si>
  <si>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</si>
  <si>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</si>
  <si>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</si>
  <si>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</si>
  <si>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</si>
  <si>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</si>
  <si>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</si>
  <si>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</si>
  <si>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</si>
  <si>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</si>
  <si>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</si>
  <si>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</si>
  <si>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</si>
  <si>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</si>
  <si>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</si>
  <si>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</si>
  <si>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</si>
  <si>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</si>
  <si>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</si>
  <si>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</si>
  <si>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</si>
  <si>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</si>
  <si>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Frecuencia</t>
  </si>
  <si>
    <t>Porcentaje</t>
  </si>
  <si>
    <t>Porcentaje válido</t>
  </si>
  <si>
    <t>Válido</t>
  </si>
  <si>
    <t>a Seleccione el Máster que ha cursado: = Máster Universitario en Psicología General Sanitaria</t>
  </si>
  <si>
    <t>Dentro del Plan de Estudios del Máster, ¿ha realizado prácticas externas en alguna empresa o institución?a</t>
  </si>
  <si>
    <t>Perdidos</t>
  </si>
  <si>
    <t>Sistema</t>
  </si>
  <si>
    <t>Seleccione el Máster que ha cursado: = Máster Universitario en Psicología General Sanitaria</t>
  </si>
  <si>
    <t>Ns/Nc</t>
  </si>
  <si>
    <t>[Los sistemas de orientación y acogida al entrar en la Universidad para facilitar tu incorporación al Máster] Valore de 1 a 5 teniendo en cuenta que:1 = “Muy insatisfecho/a”2 = “Insatisfecho/a”3 = “Algo satisfecho/a”4 = “Bastante satisfech</t>
  </si>
  <si>
    <t>[La adecuación de los horarios y turnos]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</si>
  <si>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prácticos)] Valore de 1 a 5 teniendo en cuenta que:1 = “Muy insatisfecho/a”2 = “Insatisfecho/a”3 = “Algo satisfecho/a”4 = “Bastante satisfecho/a”5 = “Muy S</t>
  </si>
  <si>
    <t>[La variedad y adecuación de la metodología utilizada] Valore de 1 a 5 teniendo en cuenta que:1 = “Muy insatisfecho/a”2 = “Insatisfecho/a”3 = “Algo satisfecho/a”4 = “Bastante satisfecho/a”5 = “Muy Satisfecho/a”ns/nc = “No sabe/No co</t>
  </si>
  <si>
    <t>[La oferta de programas de movilidad para los/as estudiantes] Valore de 1 a 5 teniendo en cuenta que:1 = “Muy insatisfecho/a”2 = “Insatisfecho/a”3 = “Algo satisfecho/a”4 = “Bastante satisfecho/a”5 = “Muy Satisfecho/a”ns/nc = “No sabe/</t>
  </si>
  <si>
    <t>[La oferta de prácticas externas]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</si>
  <si>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difusión)] Valore de 1 a 5 teniendo en cuenta que:1 = “Muy insatisfecho/a”2 = “Insatisfecho/a”3 = “Algo satisfe</t>
  </si>
  <si>
    <t>[La profesionalidad del Personal de Administración y Servicios del Máster] Valore de 1 a 5 teniendo en cuenta que:1 = “Muy insatisfecho/a”2 = “Insatisfecho/a”3 = “Algo satisfecho/a”4 = “Bastante satisfecho/a”5 = “Muy Satisfecho/a”ns/n</t>
  </si>
  <si>
    <t>[La labor del profesorado del Máster]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</si>
  <si>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Máster] Valore de 1 a 5 teniendo en cuenta que:1 = “Muy insatisfecho/a”2 = “Insatisfecho/a”3 = “Algo satisfecho/a”4 = “Bastante satisfecho/a”5 = “Muy Satisfecho/a”ns/nc = “No sa</t>
  </si>
  <si>
    <t>[Las infraestructuras e instalaciones para el desarrollo del Máster] Valore de 1 a 5 teniendo en cuenta que:1 = “Muy insatisfecho/a”2 = “Insatisfecho/a”3 = “Algo satisfecho/a”4 = “Bastante satisfecho/a”5 = “Muy Satisfecho/a”ns/nc = “</t>
  </si>
  <si>
    <t>[Los resultados alcanzados en cuanto a la consecución de los objetivos y las competencias previstas] Valore de 1 a 5 teniendo en cuenta que:1 = “Muy insatisfecho/a”2 = “Insatisfecho/a”3 = “Algo satisfecho/a”4 = “Bastante satisfecho/a”5 = �</t>
  </si>
  <si>
    <t>[El sistema existente para dar respuesta a las sugerencias y reclamaciones] Valore de 1 a 5 teniendo en cuenta que:1 = “Muy insatisfecho/a”2 = “Insatisfecho/a”3 = “Algo satisfecho/a”4 = “Bastante satisfecho/a”5 = “Muy Satisfecho/a”ns/nc</t>
  </si>
  <si>
    <t>[El cumplimento de las expectativas con respecto al Máster] Valore de 1 a 5 teniendo en cuenta que:1 = “Muy insatisfecho/a”2 = “Insatisfecho/a”3 = “Algo satisfecho/a”4 = “Bastante satisfecho/a”5 = “Muy Satisfecho/a”ns/nc = “No sabe/N</t>
  </si>
  <si>
    <t>[La coordinación entre las materias/asignaturas de un mismo módulo] Valore de 1 a 5 teniendo en cuenta que:1 = “Muy insatisfecho/a”2 = “Insatisfecho/a”3 = “Algo satisfecho/a”4 = “Bastante satisfecho/a”5 = “Muy Satisfecho/a”ns/nc = “</t>
  </si>
  <si>
    <t>[La coordinación entre las materias de un mismo curso] Valore de 1 a 5 teniendo en cuenta que:1 = “Muy insatisfecho/a”2 = “Insatisfecho/a”3 = “Algo satisfecho/a”4 = “Bastante satisfecho/a”5 = “Muy Satisfecho/a”ns/nc = “No sabe/No con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</si>
  <si>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</si>
  <si>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trabajo] Valore su grado de satisfacción con las siguientes cuestiones relacionadas con las prácticas externas, recordando que:1 = “Muy insatisfecho/a”2 = “Insatisfecho/a”3 = “Algo satisfecho/a”4 = “Bastante satisfecho/a”5</t>
  </si>
  <si>
    <t>[Las instalaciones del Centro y las condiciones de seguridad e higiene] Valore su grado de satisfacción con las siguientes cuestiones relacionadas con las prácticas externas, recordando que:1 = “Muy insatisfecho/a”2 = “Insatisfecho/a”3 = “Algo</t>
  </si>
  <si>
    <t>[La ayuda recibida por parte de mis compañeros/as para realiazar mi trabajo] Valore su grado de satisfacción con las siguientes cuestiones relacionadas con las prácticas externas, recordando que:1 = “Muy insatisfecho/a”2 = “Insatisfecho/a”3 = �</t>
  </si>
  <si>
    <t>[La disponibilidad de material para realizar mi trabajo] Valore su grado de satisfacción con las siguientes cuestiones relacionadas con las prácticas externas, recordando que:1 = “Muy insatisfecho/a”2 = “Insatisfecho/a”3 = “Algo satisfecho/a”</t>
  </si>
  <si>
    <t>[La necesidad de manejar otro idioma] Valore su grado de satisfacción con las siguientes cuestiones relacionadas con las prácticas externas, recordando que:1 = “Muy insatisfecho/a”2 = “Insatisfecho/a”3 = “Algo satisfecho/a”4 = “Bastante sat</t>
  </si>
  <si>
    <t>[El horario de trabajo]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</si>
  <si>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Centro] Valore su grado de satisfacción con las siguientes cuestiones relacionadas con las prácticas externas, recordando que:1 = “Muy insatisfecho/a”2 = “Insatisfecho/a”3 = “Algo satisfecho</t>
  </si>
  <si>
    <t>[El funcionamiento general del Centro] Valore su grado de satisfacción con las siguientes cuestiones relacionadas con las prácticas externas, recordando que:1 = “Muy insatisfecho/a”2 = “Insatisfecho/a”3 = “Algo satisfecho/a”4 = “Bastante sa</t>
  </si>
  <si>
    <t>[El cumplimiento de mis expectativas] Valore su grado de satisfacción con las siguientes cuestiones relacionadas con las prácticas externas, recordando que:1 = “Muy insatisfecho/a”2 = “Insatisfecho/a”3 = “Algo satisfecho/a”4 = “Bastante sat</t>
  </si>
  <si>
    <t>[El asesoramiento por parte de mi tutor académico] Valore su grado de satisfacción con las siguientes cuestiones relacionadas con las prácticas externas, recordando que:1 = “Muy insatisfecho/a”2 = “Insatisfecho/a”3 = “Algo satisfecho/a”4 = �</t>
  </si>
  <si>
    <t>[Las labores realizadas a lo largo de las prácticas en el Centro] Valore su grado de satisfacción con las siguientes cuestiones relacionadas con las prácticas externas, recordando que:1 = “Muy insatisfecho/a”2 = “Insatisfecho/a”3 = “Algo satis</t>
  </si>
  <si>
    <t>[La duración de las prácticas] Valore su grado de satisfacción con las siguientes cuestiones relacionadas con las prácticas externas, recordando que:1 = “Muy insatisfecho/a”2 = “Insatisfecho/a”3 = “Algo satisfecho/a”4 = “Bastante satisfec</t>
  </si>
  <si>
    <t>[Volveria a realizar prácticas en el mismo Centro] Valore su grado de satisfacción con las siguientes cuestiones relacionadas con las prácticas externas, recordando que:1 = “Muy insatisfecho/a”2 = “Insatisfecho/a”3 = “Algo satisfecho/a”4 = �</t>
  </si>
  <si>
    <t>Valore la práctica realizada en su conjunto, de 1(muy mala) a 5(muy buena):</t>
  </si>
  <si>
    <t>[La atención y recepción por parte de la Universidad de acogida] Valore su grado de satisfacción con las siguientes cuestiones relacionadas con el programa de movilidad, recordando que:1 = “Muy insatisfecho/a”2 = “Insatisfecho/a”3 = “Algo sati</t>
  </si>
  <si>
    <t>[La facilidad de los trámites en la Universidad de acogida] Valore su grado de satisfacción con las siguientes cuestiones relacionadas con el programa de movilidad, recordando que:1 = “Muy insatisfecho/a”2 = “Insatisfecho/a”3 = “Algo satisfecho</t>
  </si>
  <si>
    <t>[La coordinación entre la Universidad de origen y la de acogida] Valore su grado de satisfacción con las siguientes cuestiones relacionadas con el programa de movilidad, recordando que:1 = “Muy insatisfecho/a”2 = “Insatisfecho/a”3 = “Algo satis</t>
  </si>
  <si>
    <t>[El tutor académico de mi Universidad de origen] Valore su grado de satisfacción con las siguientes cuestiones relacionadas con el programa de movilidad, recordando que:1 = “Muy insatisfecho/a”2 = “Insatisfecho/a”3 = “Algo satisfecho/a”4 = �</t>
  </si>
  <si>
    <t>[El tutor académico de la Universidad de acogida] Valore su grado de satisfacción con las siguientes cuestiones relacionadas con el programa de movilidad, recordando que:1 = “Muy insatisfecho/a”2 = “Insatisfecho/a”3 = “Algo satisfecho/a”4 = �</t>
  </si>
  <si>
    <t>[En general, nivel de satisfacción con el programa de movilidad] Valore su grado de satisfacción con las siguientes cuestiones relacionadas con el programa de movilidad, recordando que:1 = “Muy insatisfecho/a”2 = “Insatisfecho/a”3 = “Algo satis</t>
  </si>
  <si>
    <t>.</t>
  </si>
  <si>
    <t>b Existen múltiples modos. Se muestra el valor más pequeño</t>
  </si>
  <si>
    <t>Estadísticosa</t>
  </si>
  <si>
    <t>Seleccione el Máster que ha cursado:</t>
  </si>
  <si>
    <t>Por favor, indique su edad: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</si>
  <si>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</si>
  <si>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cuestiones:Enumera las principales actividades desarrolladas en la empresa/institución:</t>
  </si>
  <si>
    <t>Horas de prácticas realizadas por el alumno:Horas semanales: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</si>
  <si>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</si>
  <si>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</si>
  <si>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</si>
  <si>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</si>
  <si>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</si>
  <si>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</si>
  <si>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Tabla de frecuencia</t>
  </si>
  <si>
    <t>Por favor, indique su edad:a</t>
  </si>
  <si>
    <t>Porcentaje acumulado</t>
  </si>
  <si>
    <t>Sexo:a</t>
  </si>
  <si>
    <t>Sí</t>
  </si>
  <si>
    <t>Respecto a la actividad desarrollada en la empresa o institución durante las prácticas externas del máster, responde a estas cuestiones:Enumera las principales actividades desarrolladas en la empresa/institución:a</t>
  </si>
  <si>
    <t>1. Estimulacion Cognitiva</t>
  </si>
  <si>
    <t>1. Evaluación (realizar entrevistas, administración y corrección de instrumentos,planificación y ejecución de una evaluación y/o de una valoración)2. Tratamiento: Terapeuta principal en intervención psicológica individual, con supervisiónguiada de su tutor/a. Terapeuta principal en terapia breve individual (4-5 sesiones), con supervisiónguiada de su tutor/a.3. Reuniones de equipo y sesiones clínicas semanales con exposición de casospropios.4. Colaboración con los otros terapeutas, supervisados por el tutor/a, en la elaboracióny orientación de sus casos.5. Coordinación con otros profesionales</t>
  </si>
  <si>
    <t>Asesoramiento psicológico</t>
  </si>
  <si>
    <t>Evaluación e intervención con niños/as y adolescentes, corrección de cuestionarios y planificación de sesiones</t>
  </si>
  <si>
    <t>Intervención y evaluación con adultos dentro del gabinete de la universidad</t>
  </si>
  <si>
    <t>ObservaciónAplicación de entrevista semiestructurada Aplicación técnicas de relajaciónParticipación de talleres</t>
  </si>
  <si>
    <t>rehabilitación y estimulación cognitiva</t>
  </si>
  <si>
    <t>Servicios prestados por el gabinete de psicología</t>
  </si>
  <si>
    <t>Terapeuta individual</t>
  </si>
  <si>
    <t>Terapia individual</t>
  </si>
  <si>
    <t>Terapia individualTerapia grupalTerapia de juego</t>
  </si>
  <si>
    <t>Tratamiento de niños con trastornos del neuro desarrollo</t>
  </si>
  <si>
    <t>Horas de prácticas realizadas por el alumno:Horas semanales:a</t>
  </si>
  <si>
    <t>Número de semanas:a</t>
  </si>
  <si>
    <t>Dentro del Plan de Estudios del Máster, ¿ha participado en algún programa de movilidad interuniversitario?a</t>
  </si>
  <si>
    <t>No</t>
  </si>
  <si>
    <t>Señale los puntos fuertes más significativos del programa de movilidad en el que ha participado:a</t>
  </si>
  <si>
    <t>Señale los puntos débiles más significativos del programa de movilidad en el que ha participado:a</t>
  </si>
  <si>
    <t>Observaciones/Sugerencias:a</t>
  </si>
  <si>
    <t>Resumen de procesamiento de casosa</t>
  </si>
  <si>
    <t>Casos</t>
  </si>
  <si>
    <t>Perdido</t>
  </si>
  <si>
    <t>Por favor, indique su edad: * Sexo:</t>
  </si>
  <si>
    <t>Tabla cruzada Por favor, indique su edad:*Sexo:a</t>
  </si>
  <si>
    <t xml:space="preserve">Recuento </t>
  </si>
  <si>
    <t>Seleccione el Máster en el que imparte docencia y al que valora en este cuestionario: = Máster Universitario en Psicología General Sanitaria</t>
  </si>
  <si>
    <t>[1. La distribución temporal y coordinación de módulos y/o materias a lo largo del Máster] Valore de 1 a 5, recordando que:1 = "Muy insatisfecho/a"2 = "Insatisfecho/a"3 = "Ni insatisfecho/a ni satisfecho/a"4 = "Satisfecho/a"5 = "Muy satisfecho/a"ns/nc</t>
  </si>
  <si>
    <t>[2. La coordinación entre las materias/asignaturas de un mismo módulo] Valore de 1 a 5, recordando que:1 = "Muy insatisfecho/a"2 = "Insatisfecho/a"3 = "Ni insatisfecho/a ni satisfecho/a"4 = "Satisfecho/a"5 = "Muy satisfecho/a"ns/nc = "No sabe/No contesta</t>
  </si>
  <si>
    <t>[3. Los resultados alcanzados en cuanto a la consecución de los objetivos y las competencias previstas por parte de los estudiantes] Valore de 1 a 5, recordando que:1 = "Muy insatisfecho/a"2 = "Insatisfecho/a"3 = "Ni insatisfecho/a ni satisfecho/a"4 = "Sa</t>
  </si>
  <si>
    <t>[4. La distribución en el Plan de Estudios entre créditos teóricos y prácticos] Valore de 1 a 5, recordando que:1 = "Muy insatisfecho/a"2 = "Insatisfecho/a"3 = "Ni insatisfecho/a ni satisfecho/a"4 = "Satisfecho/a"5 = "Muy satisfecho/a"ns/nc = "No sabe/</t>
  </si>
  <si>
    <t>[5. El tamaño de los grupos para su adaptación a las nuevas metodologías de enseñanza-aprendizaje] Valore de 1 a 5, recordando que:1 = "Muy insatisfecho/a"2 = "Insatisfecho/a"3 = "Ni insatisfecho/a ni satisfecho/a"4 = "Satisfecho/a"5 = "Muy satisfecho/</t>
  </si>
  <si>
    <t>[6. La adecuación de los horarios] Valore de 1 a 5, recordando que:1 = "Muy insatisfecho/a"2 = "Insatisfecho/a"3 = "Ni insatisfecho/a ni satisfecho/a"4 = "Satisfecho/a"5 = "Muy satisfecho/a"ns/nc = "No sabe/No contesta"</t>
  </si>
  <si>
    <t>[7. La oferta de programas de movilidad] Valore de 1 a 5, recordando que:1 = "Muy insatisfecho/a"2 = "Insatisfecho/a"3 = "Ni insatisfecho/a ni satisfecho/a"4 = "Satisfecho/a"5 = "Muy satisfecho/a"ns/nc = "No sabe/No contesta"</t>
  </si>
  <si>
    <t>[8. La oferta de prácticas externas del Máster] Valore de 1 a 5, recordando que:1 = "Muy insatisfecho/a"2 = "Insatisfecho/a"3 = "Ni insatisfecho/a ni satisfecho/a"4 = "Satisfecho/a"5 = "Muy satisfecho/a"ns/nc = "No sabe/No contesta"</t>
  </si>
  <si>
    <t>[9. La disponibilidad, accesibilidad y utilidad de la información existente sobre el Máster (página WEB y otros medios de difusión)] Valore de 1 a 5, recordando que:1 = "Muy insatisfecho/a"2 = "Insatisfecho/a"3 = "Ni insatisfecho/a ni satisfecho/a"4 =</t>
  </si>
  <si>
    <t>[10. El equipamiento de las aulas disponibles para el Máster] Valore de 1 a 5, recordando que:1 = "Muy insatisfecho/a"2 = "Insatisfecho/a"3 = "Ni insatisfecho/a ni satisfecho/a"4 = "Satisfecho/a"5 = "Muy satisfecho/a"ns/nc = "No sabe/No contesta"</t>
  </si>
  <si>
    <t>[11. Las infraestructuras e instalaciones para el desarrollo del Máster] Valore de 1 a 5, recordando que:1 = "Muy insatisfecho/a"2 = "Insatisfecho/a"3 = "Ni insatisfecho/a ni satisfecho/a"4 = "Satisfecho/a"5 = "Muy satisfecho/a"ns/nc = "No sabe/No contest</t>
  </si>
  <si>
    <t>[12. El sistema existente para dar respuesta a las sugerencias y reclamaciones] Valore de 1 a 5, recordando que:1 = "Muy insatisfecho/a"2 = "Insatisfecho/a"3 = "Ni insatisfecho/a ni satisfecho/a"4 = "Satisfecho/a"5 = "Muy satisfecho/a"ns/nc = "No sabe/No c</t>
  </si>
  <si>
    <t>[13. La gestión desarrollada por el equipo que coordina el Máster] Valore de 1 a 5, recordando que:1 = "Muy insatisfecho/a"2 = "Insatisfecho/a"3 = "Ni insatisfecho/a ni satisfecho/a"4 = "Satisfecho/a"5 = "Muy satisfecho/a"ns/nc = "No sabe/No contesta"</t>
  </si>
  <si>
    <t>[14. El cumplimiento de las expectativas con respecto al Máster] Valore de 1 a 5, recordando que:1 = "Muy insatisfecho/a"2 = "Insatisfecho/a"3 = "Ni insatisfecho/a ni satisfecho/a"4 = "Satisfecho/a"5 = "Muy satisfecho/a"ns/nc = "No sabe/No contesta"</t>
  </si>
  <si>
    <t>[15. En general, el grado de satisfacción con el Máster] Valore de 1 a 5, recordando que:1 = "Muy insatisfecho/a"2 = "Insatisfecho/a"3 = "Ni insatisfecho/a ni satisfecho/a"4 = "Satisfecho/a"5 = "Muy satisfecho/a"ns/nc = "No sabe/No contesta"</t>
  </si>
  <si>
    <t>a Seleccione el Máster en el que imparte docencia y al que valora en este cuestionario: = Máster Universitario en Psicología General Sanitaria</t>
  </si>
  <si>
    <t>Seleccione el Máster en el que imparte docencia y al que valora en este cuestionario:</t>
  </si>
  <si>
    <t>Indique su edad:</t>
  </si>
  <si>
    <t>Dedicación:</t>
  </si>
  <si>
    <t>Indique su edad:a</t>
  </si>
  <si>
    <t>Dedicación:a</t>
  </si>
  <si>
    <t>A Tiempo Completo</t>
  </si>
  <si>
    <t>Indique su edad: * Sexo:</t>
  </si>
  <si>
    <t>Tabla cruzada Indique su edad:*Sexo:a</t>
  </si>
  <si>
    <t>Población Estudio: Tutores de prácticas del máster encuestado.</t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</si>
  <si>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</si>
  <si>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</si>
  <si>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</si>
  <si>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</si>
  <si>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</si>
  <si>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</si>
  <si>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</si>
  <si>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</si>
  <si>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</si>
  <si>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</si>
  <si>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</si>
  <si>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</si>
  <si>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</si>
  <si>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</si>
  <si>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</si>
  <si>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</si>
  <si>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</si>
  <si>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</si>
  <si>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</si>
  <si>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</si>
  <si>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Respuestas Textuales:</t>
  </si>
  <si>
    <t>Indique las principales actividades desarrolladas por los alumnos:</t>
  </si>
  <si>
    <t>Aportación del alumno a la empresa:</t>
  </si>
  <si>
    <t>Seleccione el Máster en el que ha colaborado: = Máster Universitario en Psicología General Sanitaria</t>
  </si>
  <si>
    <t>[Regularidad en la asistencia              ] 2. Valoración del cumplimiento.Valore desde 1(muy mala) hasta 5 (muy buena). Si alguna cuestión no es de aplicación, elija la opción NS/NC.</t>
  </si>
  <si>
    <t>[Puntualidad y cumplimiento de horarios              ] 2. Valoración del cumplimiento.Valore desde 1(muy mala) hasta 5 (muy buena). Si alguna cuestión no es de aplicación, elija la opción NS/NC.</t>
  </si>
  <si>
    <t>[Conocimiento de las normas y usos del Centro              ] 2. Valoración del cumplimiento.Valore desde 1(muy mala) hasta 5 (muy buena). Si alguna cuestión no es de aplicación, elija la opción NS/NC.</t>
  </si>
  <si>
    <t>[Respeto a la confidencialidad  ] 2. Valoración del cumplimiento.Valore desde 1(muy mala) hasta 5 (muy buena). Si alguna cuestión no es de aplicación, elija la opción NS/NC.</t>
  </si>
  <si>
    <t>[Empatía              ] 3. Valoración de habilidades y competencias profesionales.Valore desde 1(muy mala) hasta 5 (muy buena). Si alguna cuestión no es de aplicación, elija la opción NS/NC.</t>
  </si>
  <si>
    <t>[Capacidad de trabajo en equipo / Adaptación al Centro              ] 3. Valoración de habilidades y competencias profesionales.Valore desde 1(muy mala) hasta 5 (muy buena). Si alguna cuestión no es de aplicación, elija la opción NS/NC.</t>
  </si>
  <si>
    <t>[Responsabilidad              ] 3. Valoración de habilidades y competencias profesionales.Valore desde 1(muy mala) hasta 5 (muy buena). Si alguna cuestión no es de aplicación, elija la opción NS/NC.</t>
  </si>
  <si>
    <t>[Capacidad de aplicación de conocimientos              ] 3. Valoración de habilidades y competencias profesionales.Valore desde 1(muy mala) hasta 5 (muy buena). Si alguna cuestión no es de aplicación, elija la opción NS/NC.</t>
  </si>
  <si>
    <t>[Sentido crítico  ] 3. Valoración de habilidades y competencias profesionales.Valore desde 1(muy mala) hasta 5 (muy buena). Si alguna cuestión no es de aplicación, elija la opción NS/NC.</t>
  </si>
  <si>
    <t>[Interés por acitividades / por aprender              ] 4. Valoración de las actitudes.Valore desde 1(muy mala) hasta 5 (muy buena). Si alguna cuestión no es de aplicación, elija la opción NS/NC.</t>
  </si>
  <si>
    <t>[Motivación / participación actividades voluntarias              ] 4. Valoración de las actitudes.Valore desde 1(muy mala) hasta 5 (muy buena). Si alguna cuestión no es de aplicación, elija la opción NS/NC.</t>
  </si>
  <si>
    <t>[Iniciativa              ] 4. Valoración de las actitudes.Valore desde 1(muy mala) hasta 5 (muy buena). Si alguna cuestión no es de aplicación, elija la opción NS/NC.</t>
  </si>
  <si>
    <t>[Corrección en el trato              ] 4. Valoración de las actitudes.Valore desde 1(muy mala) hasta 5 (muy buena). Si alguna cuestión no es de aplicación, elija la opción NS/NC.</t>
  </si>
  <si>
    <t>[Autonomía  ] 4. Valoración de las actitudes.Valore desde 1(muy mala) hasta 5 (muy buena). Si alguna cuestión no es de aplicación, elija la opción NS/NC.</t>
  </si>
  <si>
    <t>[Conocimientos generales propios del Título de Máster              ] 5. Valoración de los conocimientos (previos y adquiridos).Valore desde 1(muy mala) hasta 5 (muy buena). Si alguna cuestión no es de aplicación, elija la opción NS/NC.</t>
  </si>
  <si>
    <t>[Conocimiento específico útil para la actividad del Centro              ] 5. Valoración de los conocimientos (previos y adquiridos).Valore desde 1(muy mala) hasta 5 (muy buena). Si alguna cuestión no es de aplicación, elija la opción NS/NC.</t>
  </si>
  <si>
    <t>[Aprovechamiento (aprendizaje) en el Centro              ] 5. Valoración de los conocimientos (previos y adquiridos).Valore desde 1(muy mala) hasta 5 (muy buena). Si alguna cuestión no es de aplicación, elija la opción NS/NC.</t>
  </si>
  <si>
    <t>[Puesta en práctica de otros conocimientos básicos útiles para el desempeño del puesto (búsqueda de información, idiomas, etc.)  ] 5. Valoración de los conocimientos (previos y adquiridos).Valore desde 1(muy mala) hasta 5 (muy buena). Si alguna cues</t>
  </si>
  <si>
    <t>a Seleccione el Máster en el que ha colaborado: = Máster Universitario en Psicología General Sanitaria</t>
  </si>
  <si>
    <t>Seleccione el Máster en el que ha colaborado:</t>
  </si>
  <si>
    <t>1. Indique las principales actividades desarrolladas por los alumnos:</t>
  </si>
  <si>
    <t>6. Aportación del alumno a la empresa:</t>
  </si>
  <si>
    <t>7. Valoración global: Cumplimiento, actitud y desempeño.Valore la práctica realizada por el alumno en su conjunto, desde 1(muy mala) hasta 5 (muy buena).</t>
  </si>
  <si>
    <t>8. Observaciones complementarias:</t>
  </si>
  <si>
    <t>1. Indique las principales actividades desarrolladas por los alumnos:a</t>
  </si>
  <si>
    <t>- Asistencia a sesiones de terapia individual, de pareja y familiar (siempre y cuando lo permita el paciente)- Realización de talleres terapéuticos.- Seguimiento de casos clínicos- Realización de sesiones de deterioro cognitivo- Participación en actividad</t>
  </si>
  <si>
    <t>1. Gestión (colaboración en las tareas administrativas del centro)2. Evaluación (realizar entrevistas, administración y corrección de instrumentos, planificación y ejecución de una evaluación y/o de una valoración)3. Tratamiento (colaboración en planificación y puesta en marcha de terapias y programas de intervención y/o de promoción de la salud y prevención de la enfermedad)4. Colaboración en la elaboración de informes e historias5. Reuniones de equipo y sesiones clínicas6. Coordinación con otros profesionales y derivación7. Otras propuestas por el propio centro:• Conocer las funciones del psicólogo• Conocer los compromisos que aparecen en el código deontológico• Realizar proyectos y, si es posible, llevarlos a cabo</t>
  </si>
  <si>
    <t>Acompañamiento al departamento de psicología de Centro de estancia  diurna, apoyo a ppa, intervenciónes individuales y grupales</t>
  </si>
  <si>
    <t>asistencia a las terapias con los pacientespasación de pruebas, tests y cuestionarios de evaluación.Corrección de las pruebas y testsintervención directa con el paciente, supervisada por el tutor.</t>
  </si>
  <si>
    <t>Corrección y pasación de pruebas.asistecias a terapiasintervención supervisada por el tutor</t>
  </si>
  <si>
    <t>dsafasdfds</t>
  </si>
  <si>
    <t>Intervención en terapias individuales de adultos y de niños.Charlas Educativas en Centros de Educación Secundaria.Observación de psicoterapia.Observación en terapia psicológica grupal de adultos.</t>
  </si>
  <si>
    <t>Psicoterapia individual y grupal.Observación de técnicas psicoterapeuticas aplicadas en distintas sesiones.Recogida de información mediante observación y entrevistas.Participación en talleres.Sesiones de revisión teórica y técnica.</t>
  </si>
  <si>
    <t>Sesiones de terapia individualCursos de formación y talleres</t>
  </si>
  <si>
    <t> INTERVENCIÓN EN DIVERSAS SESIONES DEL ÁREA CLÍNICA EN ADULTOS E INFANTIL REALIZACIÓN DE ENTREVISTAS CLÍNICAS  CORRECCIÓN E INTERPRETACIÓN DE GRAN VARIEDAD DE PRUEBAS PSICOLÓGICAS DISEÑO DE TRATAMIENTOS DE APLICACIÓN INDIVIDUAL Y GRUPAL APLICACIÓN DE TRATAMIENTOS PSICOLÓGICOS RECEPCIÓN DE LLAMADAS. PROGRAMACIÓN DE CITAS EN LA AGENDA</t>
  </si>
  <si>
    <t>6. Aportación del alumno a la empresa:a</t>
  </si>
  <si>
    <t>Colaboración</t>
  </si>
  <si>
    <t>conocimientos adquiridos en el master.</t>
  </si>
  <si>
    <t>es una persona implicada y responsable. el trato con los usuarios ha sido excelente y  su actitud en las prácticas muy positiva.</t>
  </si>
  <si>
    <t>formación y nuevos conceptos sobre el temaapoyo constante</t>
  </si>
  <si>
    <t>Herramientas psicológicas de tercera generación, análisis de casos...</t>
  </si>
  <si>
    <t>La alumna a mostrado un gran interés por las actividades propuestas y ha permitido ampliar el recurso atencional con ideas y colaboración.</t>
  </si>
  <si>
    <t>Material de estimulación para niños creado por dicha alumna. Muchas inquietudes y preguntas que hacían que el propio tutor se replanteara objetivos. Ha sido una aportación muy positiva y beneficiosa.</t>
  </si>
  <si>
    <t>Su capacidad y motivación. Su disponibilidad y ejecución de tareas de observación.</t>
  </si>
  <si>
    <t>Todo el alumnado del Máster, generalmente suele aportar las ganas de trabajo, pues suele ser uno de sus primeros contactos con el mundo laboral y la práctica real de la psicología, con lo cuál vienen con ganas de aplicar todos sus conocimientos.Más sus experiencias y aportaciones personales.</t>
  </si>
  <si>
    <t>zxv</t>
  </si>
  <si>
    <t>7. Valoración global: Cumplimiento, actitud y desempeño.Valore la práctica realizada por el alumno en su conjunto, desde 1(muy mala) hasta 5 (muy buena).a</t>
  </si>
  <si>
    <t>Fecha encuesta: Junio-Julio 2019</t>
  </si>
  <si>
    <t>Nº de encuestas recogidas: 13/ Nº encuestas necesarias: 24</t>
  </si>
  <si>
    <r>
      <t xml:space="preserve">Población Estudio: </t>
    </r>
    <r>
      <rPr>
        <sz val="13"/>
        <rFont val="Arial Bold"/>
      </rPr>
      <t>Alumnado del máster encuestado.</t>
    </r>
  </si>
  <si>
    <t>Tamaño Muestral: 24 ; calculado para un error de muestreo del (+)(-)10% y un nivel de confianza del 90%</t>
  </si>
  <si>
    <t>Porcentaje de encuestas recogidas sobre alumnos localizables (con e-mail): 13/31=41,94%</t>
  </si>
  <si>
    <t>Nº de encuestas recogidas: 8 / Nº encuestas necesarias: 22</t>
  </si>
  <si>
    <t>Fecha encuesta: Julio 2019</t>
  </si>
  <si>
    <r>
      <t xml:space="preserve">Población Estudio: </t>
    </r>
    <r>
      <rPr>
        <sz val="13"/>
        <rFont val="Arial Bold"/>
      </rPr>
      <t>Profesorado del máster encuestado.</t>
    </r>
  </si>
  <si>
    <t>Tamaño Muestral: 22 ; calculado para un error de muestreo del (+)(-)10% y un nivel de confianza del 90%</t>
  </si>
  <si>
    <r>
      <t xml:space="preserve">Porcentaje de encuestas recogidas sobre tutores localizables (con e-mail): 8 </t>
    </r>
    <r>
      <rPr>
        <b/>
        <sz val="13"/>
        <rFont val="Arial Bold "/>
      </rPr>
      <t>/ 28= 28,57 %</t>
    </r>
  </si>
  <si>
    <t>Fecha encuesta: Junio - Julio 2019</t>
  </si>
  <si>
    <t>Tamaño Muestral: 9 ; calculado para un error de muestreo del (+)(-)10% y un nivel de confianza del 90%</t>
  </si>
  <si>
    <t>Nº de encuestas recogidas: 10 / Nº encuestas necesarias: 9</t>
  </si>
  <si>
    <t>Porcentaje de encuestas recogidas sobre tutores localizables (con e-mail): 10 /10=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</si>
</sst>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3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indexed="8"/>
      <name val="Arial Bold"/>
    </font>
    <font>
      <b/>
      <sz val="14"/>
      <color theme="0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3"/>
      <name val="Arial Bold "/>
    </font>
    <font>
      <b/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3" fillId="0" borderId="0" applyFont="0" applyFill="0" applyBorder="0" applyAlignment="0" applyProtection="0"/>
  </cellStyleXfs>
  <cellXfs count="187">
    <xf numFmtId="0" fontId="0" fillId="0" borderId="0" xfId="0"/>
    <xf numFmtId="0" fontId="6" fillId="0" borderId="0" xfId="1"/>
    <xf numFmtId="0" fontId="3" fillId="0" borderId="0" xfId="1" applyFont="1"/>
    <xf numFmtId="49" fontId="6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6" fillId="0" borderId="0" xfId="1" applyAlignment="1">
      <alignment horizontal="center"/>
    </xf>
    <xf numFmtId="0" fontId="1" fillId="0" borderId="0" xfId="1" applyFont="1" applyAlignment="1">
      <alignment wrapText="1"/>
    </xf>
    <xf numFmtId="0" fontId="6" fillId="0" borderId="0" xfId="1" applyAlignment="1">
      <alignment wrapText="1"/>
    </xf>
    <xf numFmtId="0" fontId="6" fillId="0" borderId="7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left" vertical="center" wrapText="1"/>
    </xf>
    <xf numFmtId="164" fontId="7" fillId="0" borderId="1" xfId="4" applyNumberFormat="1" applyFont="1" applyBorder="1" applyAlignment="1">
      <alignment horizontal="center" vertical="center"/>
    </xf>
    <xf numFmtId="10" fontId="7" fillId="0" borderId="1" xfId="5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0" xfId="6"/>
    <xf numFmtId="0" fontId="5" fillId="6" borderId="16" xfId="0" applyFont="1" applyFill="1" applyBorder="1" applyAlignment="1">
      <alignment horizontal="left" vertical="center" wrapText="1"/>
    </xf>
    <xf numFmtId="164" fontId="16" fillId="0" borderId="1" xfId="7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5" fontId="16" fillId="0" borderId="1" xfId="7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16" fillId="0" borderId="1" xfId="7" applyFont="1" applyBorder="1" applyAlignment="1">
      <alignment horizontal="center" vertical="center" wrapText="1"/>
    </xf>
    <xf numFmtId="0" fontId="5" fillId="8" borderId="0" xfId="0" applyFont="1" applyFill="1" applyBorder="1" applyAlignment="1">
      <alignment horizontal="left" vertical="center" wrapText="1"/>
    </xf>
    <xf numFmtId="164" fontId="7" fillId="8" borderId="0" xfId="0" applyNumberFormat="1" applyFont="1" applyFill="1" applyBorder="1" applyAlignment="1">
      <alignment horizontal="center" vertical="center"/>
    </xf>
    <xf numFmtId="165" fontId="7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4" fontId="7" fillId="8" borderId="0" xfId="0" applyNumberFormat="1" applyFont="1" applyFill="1" applyBorder="1" applyAlignment="1">
      <alignment horizontal="right" vertical="center"/>
    </xf>
    <xf numFmtId="165" fontId="7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7" fillId="0" borderId="9" xfId="8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0" fillId="0" borderId="0" xfId="9" applyFont="1" applyBorder="1" applyAlignment="1">
      <alignment vertical="top" wrapText="1"/>
    </xf>
    <xf numFmtId="0" fontId="21" fillId="0" borderId="0" xfId="9" applyFont="1" applyBorder="1" applyAlignment="1">
      <alignment vertical="top" wrapText="1"/>
    </xf>
    <xf numFmtId="0" fontId="20" fillId="0" borderId="0" xfId="9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10"/>
    <xf numFmtId="0" fontId="22" fillId="0" borderId="0" xfId="0" applyFont="1" applyAlignment="1">
      <alignment wrapText="1"/>
    </xf>
    <xf numFmtId="0" fontId="22" fillId="0" borderId="0" xfId="0" applyFont="1"/>
    <xf numFmtId="0" fontId="6" fillId="0" borderId="0" xfId="11"/>
    <xf numFmtId="49" fontId="0" fillId="0" borderId="0" xfId="0" applyNumberFormat="1" applyAlignment="1">
      <alignment wrapText="1"/>
    </xf>
    <xf numFmtId="9" fontId="16" fillId="0" borderId="1" xfId="12" applyFont="1" applyBorder="1" applyAlignment="1">
      <alignment horizontal="center" vertical="center"/>
    </xf>
    <xf numFmtId="0" fontId="6" fillId="0" borderId="0" xfId="1" applyAlignment="1">
      <alignment horizontal="right"/>
    </xf>
    <xf numFmtId="0" fontId="3" fillId="0" borderId="0" xfId="1" applyFont="1" applyFill="1" applyBorder="1" applyAlignment="1">
      <alignment horizontal="left" wrapText="1"/>
    </xf>
    <xf numFmtId="10" fontId="0" fillId="0" borderId="0" xfId="0" applyNumberFormat="1"/>
    <xf numFmtId="167" fontId="16" fillId="0" borderId="1" xfId="7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/>
    <xf numFmtId="0" fontId="0" fillId="8" borderId="0" xfId="0" applyFill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10" fontId="6" fillId="0" borderId="0" xfId="1" applyNumberFormat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1" applyFont="1"/>
    <xf numFmtId="0" fontId="24" fillId="0" borderId="0" xfId="1" applyFont="1"/>
    <xf numFmtId="0" fontId="24" fillId="0" borderId="0" xfId="1" applyFont="1" applyBorder="1" applyAlignment="1">
      <alignment horizontal="center" vertical="center" wrapText="1"/>
    </xf>
    <xf numFmtId="0" fontId="27" fillId="11" borderId="1" xfId="1" applyFont="1" applyFill="1" applyBorder="1" applyAlignment="1">
      <alignment horizontal="center" wrapText="1"/>
    </xf>
    <xf numFmtId="164" fontId="28" fillId="0" borderId="1" xfId="1" applyNumberFormat="1" applyFont="1" applyBorder="1" applyAlignment="1">
      <alignment horizontal="center" vertical="center"/>
    </xf>
    <xf numFmtId="9" fontId="28" fillId="0" borderId="1" xfId="5" applyNumberFormat="1" applyFont="1" applyBorder="1" applyAlignment="1">
      <alignment horizontal="center" vertical="center"/>
    </xf>
    <xf numFmtId="165" fontId="28" fillId="0" borderId="1" xfId="1" applyNumberFormat="1" applyFont="1" applyBorder="1" applyAlignment="1">
      <alignment horizontal="center" vertical="center"/>
    </xf>
    <xf numFmtId="0" fontId="27" fillId="0" borderId="0" xfId="1" applyFont="1" applyFill="1" applyBorder="1" applyAlignment="1">
      <alignment horizontal="left" vertical="center" wrapText="1"/>
    </xf>
    <xf numFmtId="164" fontId="28" fillId="0" borderId="0" xfId="1" applyNumberFormat="1" applyFont="1" applyFill="1" applyBorder="1" applyAlignment="1">
      <alignment horizontal="center" vertical="center"/>
    </xf>
    <xf numFmtId="165" fontId="28" fillId="0" borderId="0" xfId="1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49" fontId="24" fillId="0" borderId="0" xfId="1" applyNumberFormat="1" applyFont="1"/>
    <xf numFmtId="167" fontId="28" fillId="0" borderId="1" xfId="1" applyNumberFormat="1" applyFont="1" applyBorder="1" applyAlignment="1">
      <alignment horizontal="center" vertical="center"/>
    </xf>
    <xf numFmtId="0" fontId="6" fillId="0" borderId="1" xfId="1" applyBorder="1" applyAlignment="1">
      <alignment vertical="center" wrapText="1"/>
    </xf>
    <xf numFmtId="0" fontId="19" fillId="8" borderId="4" xfId="1" applyFont="1" applyFill="1" applyBorder="1" applyAlignment="1">
      <alignment vertical="center" wrapText="1" shrinkToFit="1"/>
    </xf>
    <xf numFmtId="0" fontId="19" fillId="8" borderId="5" xfId="1" applyFont="1" applyFill="1" applyBorder="1" applyAlignment="1">
      <alignment vertical="center" wrapText="1" shrinkToFit="1"/>
    </xf>
    <xf numFmtId="0" fontId="27" fillId="8" borderId="4" xfId="1" applyFont="1" applyFill="1" applyBorder="1" applyAlignment="1">
      <alignment vertical="center" wrapText="1" shrinkToFit="1"/>
    </xf>
    <xf numFmtId="0" fontId="27" fillId="8" borderId="5" xfId="1" applyFont="1" applyFill="1" applyBorder="1" applyAlignment="1">
      <alignment vertical="center" wrapText="1" shrinkToFit="1"/>
    </xf>
    <xf numFmtId="164" fontId="34" fillId="0" borderId="1" xfId="1" applyNumberFormat="1" applyFont="1" applyBorder="1" applyAlignment="1">
      <alignment horizontal="center" vertical="center"/>
    </xf>
    <xf numFmtId="9" fontId="34" fillId="0" borderId="1" xfId="5" applyNumberFormat="1" applyFont="1" applyBorder="1" applyAlignment="1">
      <alignment horizontal="center" vertical="center"/>
    </xf>
    <xf numFmtId="0" fontId="19" fillId="0" borderId="1" xfId="8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7" fillId="0" borderId="1" xfId="8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8" applyFont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wrapText="1"/>
    </xf>
    <xf numFmtId="0" fontId="31" fillId="0" borderId="5" xfId="0" applyFont="1" applyFill="1" applyBorder="1" applyAlignment="1">
      <alignment horizontal="left" wrapText="1"/>
    </xf>
    <xf numFmtId="0" fontId="31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0" fontId="31" fillId="0" borderId="2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1" fillId="0" borderId="3" xfId="0" applyFont="1" applyFill="1" applyBorder="1" applyAlignment="1">
      <alignment horizontal="left" wrapText="1"/>
    </xf>
    <xf numFmtId="0" fontId="31" fillId="0" borderId="2" xfId="1" applyFont="1" applyFill="1" applyBorder="1" applyAlignment="1">
      <alignment horizontal="left"/>
    </xf>
    <xf numFmtId="0" fontId="31" fillId="0" borderId="0" xfId="1" applyFont="1" applyFill="1" applyBorder="1" applyAlignment="1">
      <alignment horizontal="left"/>
    </xf>
    <xf numFmtId="0" fontId="31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1" fillId="0" borderId="2" xfId="1" applyFont="1" applyFill="1" applyBorder="1" applyAlignment="1">
      <alignment horizontal="left" wrapText="1"/>
    </xf>
    <xf numFmtId="0" fontId="31" fillId="0" borderId="0" xfId="1" applyFont="1" applyFill="1" applyBorder="1" applyAlignment="1">
      <alignment horizontal="left" wrapText="1"/>
    </xf>
    <xf numFmtId="0" fontId="31" fillId="0" borderId="3" xfId="1" applyFont="1" applyFill="1" applyBorder="1" applyAlignment="1">
      <alignment horizontal="left" wrapText="1"/>
    </xf>
    <xf numFmtId="0" fontId="31" fillId="0" borderId="4" xfId="1" applyFont="1" applyFill="1" applyBorder="1" applyAlignment="1">
      <alignment horizontal="left" wrapText="1"/>
    </xf>
    <xf numFmtId="0" fontId="31" fillId="0" borderId="5" xfId="1" applyFont="1" applyFill="1" applyBorder="1" applyAlignment="1">
      <alignment horizontal="left" wrapText="1"/>
    </xf>
    <xf numFmtId="0" fontId="31" fillId="0" borderId="6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8" fillId="5" borderId="0" xfId="1" applyFont="1" applyFill="1" applyAlignment="1">
      <alignment horizontal="left"/>
    </xf>
    <xf numFmtId="0" fontId="10" fillId="0" borderId="11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wrapText="1"/>
    </xf>
    <xf numFmtId="0" fontId="10" fillId="0" borderId="12" xfId="1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7" fillId="11" borderId="1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23" fillId="9" borderId="17" xfId="1" applyFont="1" applyFill="1" applyBorder="1" applyAlignment="1">
      <alignment horizontal="left" vertical="center" wrapText="1"/>
    </xf>
    <xf numFmtId="0" fontId="23" fillId="9" borderId="18" xfId="1" applyFont="1" applyFill="1" applyBorder="1" applyAlignment="1">
      <alignment horizontal="left" vertical="center" wrapText="1"/>
    </xf>
    <xf numFmtId="0" fontId="23" fillId="9" borderId="19" xfId="1" applyFont="1" applyFill="1" applyBorder="1" applyAlignment="1">
      <alignment horizontal="left" vertical="center" wrapText="1"/>
    </xf>
    <xf numFmtId="0" fontId="25" fillId="10" borderId="1" xfId="1" applyFont="1" applyFill="1" applyBorder="1" applyAlignment="1">
      <alignment horizontal="center" vertical="center" wrapText="1"/>
    </xf>
    <xf numFmtId="0" fontId="30" fillId="10" borderId="11" xfId="1" applyFont="1" applyFill="1" applyBorder="1" applyAlignment="1">
      <alignment horizontal="center" vertical="center" wrapText="1"/>
    </xf>
    <xf numFmtId="0" fontId="30" fillId="10" borderId="13" xfId="1" applyFont="1" applyFill="1" applyBorder="1" applyAlignment="1">
      <alignment horizontal="center" vertical="center" wrapText="1"/>
    </xf>
    <xf numFmtId="0" fontId="26" fillId="10" borderId="1" xfId="1" applyFont="1" applyFill="1" applyBorder="1" applyAlignment="1">
      <alignment horizontal="center" vertical="center" wrapText="1"/>
    </xf>
    <xf numFmtId="0" fontId="6" fillId="0" borderId="11" xfId="1" applyBorder="1" applyAlignment="1">
      <alignment horizontal="left" vertical="center" wrapText="1"/>
    </xf>
    <xf numFmtId="0" fontId="6" fillId="0" borderId="12" xfId="1" applyBorder="1" applyAlignment="1">
      <alignment horizontal="left" vertical="center" wrapText="1"/>
    </xf>
    <xf numFmtId="0" fontId="6" fillId="0" borderId="13" xfId="1" applyBorder="1" applyAlignment="1">
      <alignment horizontal="left" vertical="center" wrapText="1"/>
    </xf>
    <xf numFmtId="0" fontId="27" fillId="12" borderId="1" xfId="1" applyFont="1" applyFill="1" applyBorder="1" applyAlignment="1">
      <alignment horizontal="center" vertical="center" wrapText="1"/>
    </xf>
    <xf numFmtId="0" fontId="27" fillId="12" borderId="2" xfId="1" applyFont="1" applyFill="1" applyBorder="1" applyAlignment="1">
      <alignment horizontal="center" vertical="center" wrapText="1"/>
    </xf>
    <xf numFmtId="0" fontId="27" fillId="12" borderId="0" xfId="1" applyFont="1" applyFill="1" applyBorder="1" applyAlignment="1">
      <alignment horizontal="center" vertical="center" wrapText="1"/>
    </xf>
    <xf numFmtId="0" fontId="27" fillId="8" borderId="4" xfId="1" applyFont="1" applyFill="1" applyBorder="1" applyAlignment="1">
      <alignment horizontal="left" vertical="center" wrapText="1" shrinkToFit="1"/>
    </xf>
    <xf numFmtId="0" fontId="27" fillId="8" borderId="5" xfId="1" applyFont="1" applyFill="1" applyBorder="1" applyAlignment="1">
      <alignment horizontal="left" vertical="center" wrapText="1" shrinkToFit="1"/>
    </xf>
    <xf numFmtId="0" fontId="19" fillId="8" borderId="4" xfId="1" applyFont="1" applyFill="1" applyBorder="1" applyAlignment="1">
      <alignment horizontal="left" vertical="center" wrapText="1" shrinkToFit="1"/>
    </xf>
    <xf numFmtId="0" fontId="19" fillId="8" borderId="5" xfId="1" applyFont="1" applyFill="1" applyBorder="1" applyAlignment="1">
      <alignment horizontal="left" vertical="center" wrapText="1" shrinkToFit="1"/>
    </xf>
  </cellXfs>
  <cellStyles count="13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Gerontología Social_1" xfId="10"/>
    <cellStyle name="Normal_Hoja1" xfId="9"/>
    <cellStyle name="Normal_Hoja1_1" xfId="8"/>
    <cellStyle name="Normal_Oliva" xfId="4"/>
    <cellStyle name="Normal_Profesorado de Educación" xfId="11"/>
    <cellStyle name="Normal_Psicologia general sanitaria" xfId="6"/>
    <cellStyle name="Porcentaje" xfId="12" builtinId="5"/>
    <cellStyle name="Porcentaje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216-4013-9842-054F94D695F0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216-4013-9842-054F94D695F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Alumnos!$A$165:$A$166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Alumnos!$B$165:$B$166</c:f>
              <c:numCache>
                <c:formatCode>General</c:formatCode>
                <c:ptCount val="2"/>
                <c:pt idx="0">
                  <c:v>3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16-4013-9842-054F94D695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Alumnos!$B$167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Alumnos!$A$168:$A$176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Alumnos!$B$168:$B$176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D-4697-B518-3030462138E5}"/>
            </c:ext>
          </c:extLst>
        </c:ser>
        <c:ser>
          <c:idx val="2"/>
          <c:order val="1"/>
          <c:tx>
            <c:strRef>
              <c:f>Alumnos!$C$167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Alumnos!$A$168:$A$176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Alumnos!$C$168:$C$176</c:f>
              <c:numCache>
                <c:formatCode>General</c:formatCode>
                <c:ptCount val="9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D-4697-B518-303046213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1433432"/>
        <c:axId val="281433824"/>
      </c:barChart>
      <c:catAx>
        <c:axId val="28143343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81433824"/>
        <c:crosses val="autoZero"/>
        <c:auto val="1"/>
        <c:lblAlgn val="ctr"/>
        <c:lblOffset val="100"/>
        <c:tickLblSkip val="1"/>
        <c:noMultiLvlLbl val="0"/>
      </c:catAx>
      <c:valAx>
        <c:axId val="28143382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814334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Alumnos!$F$167:$F$168</c:f>
              <c:numCache>
                <c:formatCode>General</c:formatCode>
                <c:ptCount val="2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A-4160-B4F0-B066C851C7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Alumnos!$E$170:$E$171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Alumnos!$E$170:$E$171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Alumnos!$F$170:$F$171</c:f>
              <c:numCache>
                <c:formatCode>General</c:formatCode>
                <c:ptCount val="2"/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E-40C4-A228-57EE8099C8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Alumnos!$A$178:$A$187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Alumnos!$B$178:$B$187</c:f>
              <c:numCache>
                <c:formatCode>General</c:formatCode>
                <c:ptCount val="10"/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3-4EDF-B138-1EEA5BBD09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Alumnos!$A$188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6A-42FC-8B07-9B052C35D4D4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6A-42FC-8B07-9B052C35D4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Alumnos!$A$189:$A$198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Alumnos!$B$189:$B$198</c:f>
              <c:numCache>
                <c:formatCode>General</c:formatCode>
                <c:ptCount val="10"/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A-42FC-8B07-9B052C35D4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1DC-4257-9D68-D90A068D1F4C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1DC-4257-9D68-D90A068D1F4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DC-4257-9D68-D90A068D1F4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1">
                  <c:v>1</c:v>
                </c:pt>
                <c:pt idx="3">
                  <c:v>3</c:v>
                </c:pt>
                <c:pt idx="4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5-4F86-93EC-EA316E634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099288"/>
        <c:axId val="333099680"/>
        <c:axId val="0"/>
      </c:area3DChart>
      <c:dateAx>
        <c:axId val="33309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3099680"/>
        <c:crosses val="autoZero"/>
        <c:auto val="0"/>
        <c:lblOffset val="100"/>
        <c:baseTimeUnit val="days"/>
      </c:dateAx>
      <c:valAx>
        <c:axId val="3330996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33099288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5</c:v>
                </c:pt>
                <c:pt idx="1">
                  <c:v>3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4D-4F39-9FC5-69420F10FE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4D-4F39-9FC5-69420F10FE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9525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218"/>
  <sheetViews>
    <sheetView view="pageBreakPreview" topLeftCell="A139" zoomScaleNormal="100" zoomScaleSheetLayoutView="100" workbookViewId="0">
      <selection sqref="A1:N1"/>
    </sheetView>
  </sheetViews>
  <sheetFormatPr baseColWidth="10" defaultRowHeight="15"/>
  <cols>
    <col min="1" max="1" width="91.7109375" style="27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" style="79" hidden="1" customWidth="1"/>
    <col min="16" max="26" width="11" hidden="1" customWidth="1"/>
    <col min="27" max="32" width="0" hidden="1" customWidth="1"/>
  </cols>
  <sheetData>
    <row r="1" spans="1:32">
      <c r="A1" s="128" t="s">
        <v>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79" t="s">
        <v>126</v>
      </c>
      <c r="W1" t="s">
        <v>126</v>
      </c>
    </row>
    <row r="2" spans="1:3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P2">
        <v>1</v>
      </c>
      <c r="Q2">
        <v>2</v>
      </c>
      <c r="R2">
        <v>3</v>
      </c>
      <c r="S2">
        <v>4</v>
      </c>
      <c r="T2">
        <v>5</v>
      </c>
      <c r="U2" t="s">
        <v>127</v>
      </c>
      <c r="V2" t="s">
        <v>53</v>
      </c>
      <c r="X2">
        <v>1</v>
      </c>
      <c r="Y2">
        <v>2</v>
      </c>
      <c r="Z2">
        <v>3</v>
      </c>
      <c r="AA2">
        <v>4</v>
      </c>
      <c r="AB2">
        <v>5</v>
      </c>
      <c r="AC2" t="s">
        <v>53</v>
      </c>
    </row>
    <row r="3" spans="1:32" ht="16.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24"/>
      <c r="O3" s="79" t="s">
        <v>128</v>
      </c>
      <c r="P3">
        <v>0</v>
      </c>
      <c r="Q3">
        <v>0</v>
      </c>
      <c r="R3">
        <v>5</v>
      </c>
      <c r="S3">
        <v>4</v>
      </c>
      <c r="T3">
        <v>4</v>
      </c>
      <c r="U3">
        <v>0</v>
      </c>
      <c r="V3">
        <v>13</v>
      </c>
      <c r="W3" t="s">
        <v>128</v>
      </c>
      <c r="X3">
        <v>0</v>
      </c>
      <c r="Y3">
        <v>0</v>
      </c>
      <c r="Z3">
        <v>5</v>
      </c>
      <c r="AA3">
        <v>4</v>
      </c>
      <c r="AB3">
        <v>4</v>
      </c>
      <c r="AC3">
        <v>3.92</v>
      </c>
      <c r="AD3">
        <v>0.86</v>
      </c>
      <c r="AE3">
        <v>4</v>
      </c>
      <c r="AF3">
        <v>3</v>
      </c>
    </row>
    <row r="4" spans="1:32" ht="20.25">
      <c r="A4" s="131" t="s">
        <v>49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O4" s="79" t="s">
        <v>128</v>
      </c>
      <c r="P4">
        <v>0</v>
      </c>
      <c r="Q4">
        <v>1</v>
      </c>
      <c r="R4">
        <v>4</v>
      </c>
      <c r="S4">
        <v>3</v>
      </c>
      <c r="T4">
        <v>5</v>
      </c>
      <c r="U4">
        <v>0</v>
      </c>
      <c r="V4">
        <v>13</v>
      </c>
      <c r="W4" t="s">
        <v>128</v>
      </c>
      <c r="X4">
        <v>0</v>
      </c>
      <c r="Y4">
        <v>1</v>
      </c>
      <c r="Z4">
        <v>4</v>
      </c>
      <c r="AA4">
        <v>3</v>
      </c>
      <c r="AB4">
        <v>5</v>
      </c>
      <c r="AC4">
        <v>3.92</v>
      </c>
      <c r="AD4">
        <v>1.04</v>
      </c>
      <c r="AE4">
        <v>4</v>
      </c>
      <c r="AF4">
        <v>5</v>
      </c>
    </row>
    <row r="5" spans="1:32" ht="16.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O5" s="79" t="s">
        <v>129</v>
      </c>
      <c r="P5">
        <v>1</v>
      </c>
      <c r="Q5">
        <v>1</v>
      </c>
      <c r="R5">
        <v>1</v>
      </c>
      <c r="S5">
        <v>5</v>
      </c>
      <c r="T5">
        <v>5</v>
      </c>
      <c r="U5">
        <v>0</v>
      </c>
      <c r="V5">
        <v>13</v>
      </c>
      <c r="W5" t="s">
        <v>129</v>
      </c>
      <c r="X5">
        <v>1</v>
      </c>
      <c r="Y5">
        <v>1</v>
      </c>
      <c r="Z5">
        <v>1</v>
      </c>
      <c r="AA5">
        <v>5</v>
      </c>
      <c r="AB5">
        <v>5</v>
      </c>
      <c r="AC5">
        <v>3.92</v>
      </c>
      <c r="AD5">
        <v>1.26</v>
      </c>
      <c r="AE5">
        <v>4</v>
      </c>
      <c r="AF5">
        <v>4</v>
      </c>
    </row>
    <row r="6" spans="1:32" ht="16.5">
      <c r="A6" s="133" t="s">
        <v>309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  <c r="O6" s="79" t="s">
        <v>130</v>
      </c>
      <c r="P6">
        <v>1</v>
      </c>
      <c r="Q6">
        <v>2</v>
      </c>
      <c r="R6">
        <v>2</v>
      </c>
      <c r="S6">
        <v>6</v>
      </c>
      <c r="T6">
        <v>2</v>
      </c>
      <c r="U6">
        <v>0</v>
      </c>
      <c r="V6">
        <v>13</v>
      </c>
      <c r="W6" t="s">
        <v>130</v>
      </c>
      <c r="X6">
        <v>1</v>
      </c>
      <c r="Y6">
        <v>2</v>
      </c>
      <c r="Z6">
        <v>2</v>
      </c>
      <c r="AA6">
        <v>6</v>
      </c>
      <c r="AB6">
        <v>2</v>
      </c>
      <c r="AC6">
        <v>3.46</v>
      </c>
      <c r="AD6">
        <v>1.2</v>
      </c>
      <c r="AE6">
        <v>4</v>
      </c>
      <c r="AF6">
        <v>4</v>
      </c>
    </row>
    <row r="7" spans="1:32" ht="16.5">
      <c r="A7" s="133" t="s">
        <v>310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O7" s="79" t="s">
        <v>131</v>
      </c>
      <c r="P7">
        <v>1</v>
      </c>
      <c r="Q7">
        <v>1</v>
      </c>
      <c r="R7">
        <v>4</v>
      </c>
      <c r="S7">
        <v>6</v>
      </c>
      <c r="T7">
        <v>1</v>
      </c>
      <c r="U7">
        <v>0</v>
      </c>
      <c r="V7">
        <v>13</v>
      </c>
      <c r="W7" t="s">
        <v>131</v>
      </c>
      <c r="X7">
        <v>1</v>
      </c>
      <c r="Y7">
        <v>1</v>
      </c>
      <c r="Z7">
        <v>4</v>
      </c>
      <c r="AA7">
        <v>6</v>
      </c>
      <c r="AB7">
        <v>1</v>
      </c>
      <c r="AC7">
        <v>3.38</v>
      </c>
      <c r="AD7">
        <v>1.04</v>
      </c>
      <c r="AE7">
        <v>4</v>
      </c>
      <c r="AF7">
        <v>4</v>
      </c>
    </row>
    <row r="8" spans="1:32" ht="16.5">
      <c r="A8" s="133" t="s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O8" s="79" t="s">
        <v>132</v>
      </c>
      <c r="P8">
        <v>1</v>
      </c>
      <c r="Q8">
        <v>1</v>
      </c>
      <c r="R8">
        <v>1</v>
      </c>
      <c r="S8">
        <v>1</v>
      </c>
      <c r="T8">
        <v>1</v>
      </c>
      <c r="U8">
        <v>8</v>
      </c>
      <c r="V8">
        <v>13</v>
      </c>
      <c r="W8" t="s">
        <v>132</v>
      </c>
      <c r="X8">
        <v>1</v>
      </c>
      <c r="Y8">
        <v>1</v>
      </c>
      <c r="Z8">
        <v>1</v>
      </c>
      <c r="AA8">
        <v>1</v>
      </c>
      <c r="AB8">
        <v>1</v>
      </c>
      <c r="AC8">
        <v>3</v>
      </c>
      <c r="AD8">
        <v>1.58</v>
      </c>
      <c r="AE8">
        <v>3</v>
      </c>
      <c r="AF8">
        <v>1</v>
      </c>
    </row>
    <row r="9" spans="1:32" ht="16.5">
      <c r="A9" s="133" t="s">
        <v>307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  <c r="O9" s="79" t="s">
        <v>133</v>
      </c>
      <c r="P9">
        <v>0</v>
      </c>
      <c r="Q9">
        <v>1</v>
      </c>
      <c r="R9">
        <v>5</v>
      </c>
      <c r="S9">
        <v>5</v>
      </c>
      <c r="T9">
        <v>2</v>
      </c>
      <c r="U9">
        <v>0</v>
      </c>
      <c r="V9">
        <v>13</v>
      </c>
      <c r="W9" t="s">
        <v>133</v>
      </c>
      <c r="X9">
        <v>0</v>
      </c>
      <c r="Y9">
        <v>1</v>
      </c>
      <c r="Z9">
        <v>5</v>
      </c>
      <c r="AA9">
        <v>5</v>
      </c>
      <c r="AB9">
        <v>2</v>
      </c>
      <c r="AC9">
        <v>3.62</v>
      </c>
      <c r="AD9">
        <v>0.87</v>
      </c>
      <c r="AE9">
        <v>4</v>
      </c>
      <c r="AF9">
        <v>3</v>
      </c>
    </row>
    <row r="10" spans="1:32" ht="16.5">
      <c r="A10" s="136" t="s">
        <v>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  <c r="O10" s="79" t="s">
        <v>134</v>
      </c>
      <c r="P10">
        <v>0</v>
      </c>
      <c r="Q10">
        <v>1</v>
      </c>
      <c r="R10">
        <v>2</v>
      </c>
      <c r="S10">
        <v>4</v>
      </c>
      <c r="T10">
        <v>6</v>
      </c>
      <c r="U10">
        <v>0</v>
      </c>
      <c r="V10">
        <v>13</v>
      </c>
      <c r="W10" t="s">
        <v>134</v>
      </c>
      <c r="X10">
        <v>0</v>
      </c>
      <c r="Y10">
        <v>1</v>
      </c>
      <c r="Z10">
        <v>2</v>
      </c>
      <c r="AA10">
        <v>4</v>
      </c>
      <c r="AB10">
        <v>6</v>
      </c>
      <c r="AC10">
        <v>4.1500000000000004</v>
      </c>
      <c r="AD10">
        <v>0.99</v>
      </c>
      <c r="AE10">
        <v>4</v>
      </c>
      <c r="AF10">
        <v>5</v>
      </c>
    </row>
    <row r="11" spans="1:32" ht="16.5">
      <c r="A11" s="136" t="s">
        <v>308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  <c r="O11" s="79" t="s">
        <v>135</v>
      </c>
      <c r="P11">
        <v>0</v>
      </c>
      <c r="Q11">
        <v>2</v>
      </c>
      <c r="R11">
        <v>1</v>
      </c>
      <c r="S11">
        <v>4</v>
      </c>
      <c r="T11">
        <v>3</v>
      </c>
      <c r="U11">
        <v>3</v>
      </c>
      <c r="V11">
        <v>13</v>
      </c>
      <c r="W11" t="s">
        <v>135</v>
      </c>
      <c r="X11">
        <v>0</v>
      </c>
      <c r="Y11">
        <v>2</v>
      </c>
      <c r="Z11">
        <v>1</v>
      </c>
      <c r="AA11">
        <v>4</v>
      </c>
      <c r="AB11">
        <v>3</v>
      </c>
      <c r="AC11">
        <v>3.8</v>
      </c>
      <c r="AD11">
        <v>1.1399999999999999</v>
      </c>
      <c r="AE11">
        <v>4</v>
      </c>
      <c r="AF11">
        <v>4</v>
      </c>
    </row>
    <row r="12" spans="1:32" ht="16.5">
      <c r="A12" s="125" t="s">
        <v>311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  <c r="O12" s="79" t="s">
        <v>136</v>
      </c>
      <c r="P12">
        <v>0</v>
      </c>
      <c r="Q12">
        <v>1</v>
      </c>
      <c r="R12">
        <v>4</v>
      </c>
      <c r="S12">
        <v>6</v>
      </c>
      <c r="T12">
        <v>2</v>
      </c>
      <c r="U12">
        <v>0</v>
      </c>
      <c r="V12">
        <v>13</v>
      </c>
      <c r="W12" t="s">
        <v>136</v>
      </c>
      <c r="X12">
        <v>0</v>
      </c>
      <c r="Y12">
        <v>1</v>
      </c>
      <c r="Z12">
        <v>4</v>
      </c>
      <c r="AA12">
        <v>6</v>
      </c>
      <c r="AB12">
        <v>2</v>
      </c>
      <c r="AC12">
        <v>3.69</v>
      </c>
      <c r="AD12">
        <v>0.85</v>
      </c>
      <c r="AE12">
        <v>4</v>
      </c>
      <c r="AF12">
        <v>4</v>
      </c>
    </row>
    <row r="13" spans="1:32">
      <c r="O13" s="79" t="s">
        <v>137</v>
      </c>
      <c r="P13">
        <v>0</v>
      </c>
      <c r="Q13">
        <v>2</v>
      </c>
      <c r="R13">
        <v>1</v>
      </c>
      <c r="S13">
        <v>7</v>
      </c>
      <c r="T13">
        <v>3</v>
      </c>
      <c r="U13">
        <v>0</v>
      </c>
      <c r="V13">
        <v>13</v>
      </c>
      <c r="W13" t="s">
        <v>137</v>
      </c>
      <c r="X13">
        <v>0</v>
      </c>
      <c r="Y13">
        <v>2</v>
      </c>
      <c r="Z13">
        <v>1</v>
      </c>
      <c r="AA13">
        <v>7</v>
      </c>
      <c r="AB13">
        <v>3</v>
      </c>
      <c r="AC13">
        <v>3.85</v>
      </c>
      <c r="AD13">
        <v>0.99</v>
      </c>
      <c r="AE13">
        <v>4</v>
      </c>
      <c r="AF13">
        <v>4</v>
      </c>
    </row>
    <row r="14" spans="1:32" ht="16.5">
      <c r="A14" s="25"/>
      <c r="B14" s="25"/>
      <c r="C14" s="25"/>
      <c r="D14" s="25"/>
      <c r="E14" s="25"/>
      <c r="F14" s="25"/>
      <c r="G14" s="25"/>
      <c r="H14" s="25"/>
      <c r="I14" s="25"/>
      <c r="J14" s="25"/>
      <c r="O14" s="79" t="s">
        <v>138</v>
      </c>
      <c r="P14">
        <v>0</v>
      </c>
      <c r="Q14">
        <v>0</v>
      </c>
      <c r="R14">
        <v>2</v>
      </c>
      <c r="S14">
        <v>5</v>
      </c>
      <c r="T14">
        <v>6</v>
      </c>
      <c r="U14">
        <v>0</v>
      </c>
      <c r="V14">
        <v>13</v>
      </c>
      <c r="W14" t="s">
        <v>138</v>
      </c>
      <c r="X14">
        <v>0</v>
      </c>
      <c r="Y14">
        <v>0</v>
      </c>
      <c r="Z14">
        <v>2</v>
      </c>
      <c r="AA14">
        <v>5</v>
      </c>
      <c r="AB14">
        <v>6</v>
      </c>
      <c r="AC14">
        <v>4.3099999999999996</v>
      </c>
      <c r="AD14">
        <v>0.75</v>
      </c>
      <c r="AE14">
        <v>4</v>
      </c>
      <c r="AF14">
        <v>5</v>
      </c>
    </row>
    <row r="15" spans="1:32" ht="16.5">
      <c r="A15" s="25"/>
      <c r="B15" s="25"/>
      <c r="C15" s="25"/>
      <c r="D15" s="25"/>
      <c r="E15" s="25"/>
      <c r="F15" s="25"/>
      <c r="G15" s="25"/>
      <c r="H15" s="25"/>
      <c r="I15" s="25"/>
      <c r="J15" s="25"/>
      <c r="O15" s="79" t="s">
        <v>139</v>
      </c>
      <c r="P15">
        <v>1</v>
      </c>
      <c r="Q15">
        <v>1</v>
      </c>
      <c r="R15">
        <v>3</v>
      </c>
      <c r="S15">
        <v>5</v>
      </c>
      <c r="T15">
        <v>3</v>
      </c>
      <c r="U15">
        <v>0</v>
      </c>
      <c r="V15">
        <v>13</v>
      </c>
      <c r="W15" t="s">
        <v>139</v>
      </c>
      <c r="X15">
        <v>1</v>
      </c>
      <c r="Y15">
        <v>1</v>
      </c>
      <c r="Z15">
        <v>3</v>
      </c>
      <c r="AA15">
        <v>5</v>
      </c>
      <c r="AB15">
        <v>3</v>
      </c>
      <c r="AC15">
        <v>3.62</v>
      </c>
      <c r="AD15">
        <v>1.19</v>
      </c>
      <c r="AE15">
        <v>4</v>
      </c>
      <c r="AF15">
        <v>4</v>
      </c>
    </row>
    <row r="16" spans="1:32">
      <c r="O16" s="79" t="s">
        <v>140</v>
      </c>
      <c r="P16">
        <v>0</v>
      </c>
      <c r="Q16">
        <v>1</v>
      </c>
      <c r="R16">
        <v>5</v>
      </c>
      <c r="S16">
        <v>2</v>
      </c>
      <c r="T16">
        <v>2</v>
      </c>
      <c r="U16">
        <v>3</v>
      </c>
      <c r="V16">
        <v>13</v>
      </c>
      <c r="W16" t="s">
        <v>140</v>
      </c>
      <c r="X16">
        <v>0</v>
      </c>
      <c r="Y16">
        <v>1</v>
      </c>
      <c r="Z16">
        <v>5</v>
      </c>
      <c r="AA16">
        <v>2</v>
      </c>
      <c r="AB16">
        <v>2</v>
      </c>
      <c r="AC16">
        <v>3.5</v>
      </c>
      <c r="AD16">
        <v>0.97</v>
      </c>
      <c r="AE16">
        <v>3</v>
      </c>
      <c r="AF16">
        <v>3</v>
      </c>
    </row>
    <row r="17" spans="15:32">
      <c r="O17" s="79" t="s">
        <v>141</v>
      </c>
      <c r="P17">
        <v>1</v>
      </c>
      <c r="Q17">
        <v>0</v>
      </c>
      <c r="R17">
        <v>5</v>
      </c>
      <c r="S17">
        <v>5</v>
      </c>
      <c r="T17">
        <v>2</v>
      </c>
      <c r="U17">
        <v>0</v>
      </c>
      <c r="V17">
        <v>13</v>
      </c>
      <c r="W17" t="s">
        <v>141</v>
      </c>
      <c r="X17">
        <v>1</v>
      </c>
      <c r="Y17">
        <v>0</v>
      </c>
      <c r="Z17">
        <v>5</v>
      </c>
      <c r="AA17">
        <v>5</v>
      </c>
      <c r="AB17">
        <v>2</v>
      </c>
      <c r="AC17">
        <v>3.54</v>
      </c>
      <c r="AD17">
        <v>1.05</v>
      </c>
      <c r="AE17">
        <v>4</v>
      </c>
      <c r="AF17">
        <v>3</v>
      </c>
    </row>
    <row r="18" spans="15:32">
      <c r="O18" s="79" t="s">
        <v>142</v>
      </c>
      <c r="P18">
        <v>0</v>
      </c>
      <c r="Q18">
        <v>3</v>
      </c>
      <c r="R18">
        <v>5</v>
      </c>
      <c r="S18">
        <v>3</v>
      </c>
      <c r="T18">
        <v>2</v>
      </c>
      <c r="U18">
        <v>0</v>
      </c>
      <c r="V18">
        <v>13</v>
      </c>
      <c r="W18" t="s">
        <v>142</v>
      </c>
      <c r="X18">
        <v>0</v>
      </c>
      <c r="Y18">
        <v>3</v>
      </c>
      <c r="Z18">
        <v>5</v>
      </c>
      <c r="AA18">
        <v>3</v>
      </c>
      <c r="AB18">
        <v>2</v>
      </c>
      <c r="AC18">
        <v>3.31</v>
      </c>
      <c r="AD18">
        <v>1.03</v>
      </c>
      <c r="AE18">
        <v>3</v>
      </c>
      <c r="AF18">
        <v>3</v>
      </c>
    </row>
    <row r="19" spans="15:32">
      <c r="O19" s="79" t="s">
        <v>143</v>
      </c>
      <c r="P19">
        <v>1</v>
      </c>
      <c r="Q19">
        <v>1</v>
      </c>
      <c r="R19">
        <v>7</v>
      </c>
      <c r="S19">
        <v>2</v>
      </c>
      <c r="T19">
        <v>2</v>
      </c>
      <c r="U19">
        <v>0</v>
      </c>
      <c r="V19">
        <v>13</v>
      </c>
      <c r="W19" t="s">
        <v>143</v>
      </c>
      <c r="X19">
        <v>1</v>
      </c>
      <c r="Y19">
        <v>1</v>
      </c>
      <c r="Z19">
        <v>7</v>
      </c>
      <c r="AA19">
        <v>2</v>
      </c>
      <c r="AB19">
        <v>2</v>
      </c>
      <c r="AC19">
        <v>3.23</v>
      </c>
      <c r="AD19">
        <v>1.0900000000000001</v>
      </c>
      <c r="AE19">
        <v>3</v>
      </c>
      <c r="AF19">
        <v>3</v>
      </c>
    </row>
    <row r="20" spans="15:32">
      <c r="O20" s="79" t="s">
        <v>144</v>
      </c>
      <c r="P20">
        <v>0</v>
      </c>
      <c r="Q20">
        <v>2</v>
      </c>
      <c r="R20">
        <v>4</v>
      </c>
      <c r="S20">
        <v>5</v>
      </c>
      <c r="T20">
        <v>2</v>
      </c>
      <c r="U20">
        <v>0</v>
      </c>
      <c r="V20">
        <v>13</v>
      </c>
      <c r="W20" t="s">
        <v>144</v>
      </c>
      <c r="X20">
        <v>0</v>
      </c>
      <c r="Y20">
        <v>2</v>
      </c>
      <c r="Z20">
        <v>4</v>
      </c>
      <c r="AA20">
        <v>5</v>
      </c>
      <c r="AB20">
        <v>2</v>
      </c>
      <c r="AC20">
        <v>3.54</v>
      </c>
      <c r="AD20">
        <v>0.97</v>
      </c>
      <c r="AE20">
        <v>4</v>
      </c>
      <c r="AF20">
        <v>4</v>
      </c>
    </row>
    <row r="21" spans="15:32">
      <c r="O21" s="79" t="s">
        <v>145</v>
      </c>
      <c r="P21">
        <v>0</v>
      </c>
      <c r="Q21">
        <v>1</v>
      </c>
      <c r="R21">
        <v>0</v>
      </c>
      <c r="S21">
        <v>5</v>
      </c>
      <c r="T21">
        <v>6</v>
      </c>
      <c r="U21">
        <v>0</v>
      </c>
      <c r="V21">
        <v>12</v>
      </c>
      <c r="W21" t="s">
        <v>145</v>
      </c>
      <c r="X21">
        <v>0</v>
      </c>
      <c r="Y21">
        <v>1</v>
      </c>
      <c r="Z21">
        <v>0</v>
      </c>
      <c r="AA21">
        <v>5</v>
      </c>
      <c r="AB21">
        <v>6</v>
      </c>
      <c r="AC21">
        <v>4.33</v>
      </c>
      <c r="AD21">
        <v>0.89</v>
      </c>
      <c r="AE21">
        <v>5</v>
      </c>
      <c r="AF21">
        <v>5</v>
      </c>
    </row>
    <row r="22" spans="15:32">
      <c r="O22" s="79" t="s">
        <v>146</v>
      </c>
      <c r="P22">
        <v>0</v>
      </c>
      <c r="Q22">
        <v>0</v>
      </c>
      <c r="R22">
        <v>1</v>
      </c>
      <c r="S22">
        <v>2</v>
      </c>
      <c r="T22">
        <v>9</v>
      </c>
      <c r="U22">
        <v>0</v>
      </c>
      <c r="V22">
        <v>12</v>
      </c>
      <c r="W22" t="s">
        <v>146</v>
      </c>
      <c r="X22">
        <v>0</v>
      </c>
      <c r="Y22">
        <v>0</v>
      </c>
      <c r="Z22">
        <v>1</v>
      </c>
      <c r="AA22">
        <v>2</v>
      </c>
      <c r="AB22">
        <v>9</v>
      </c>
      <c r="AC22">
        <v>4.67</v>
      </c>
      <c r="AD22">
        <v>0.65</v>
      </c>
      <c r="AE22">
        <v>5</v>
      </c>
      <c r="AF22">
        <v>5</v>
      </c>
    </row>
    <row r="23" spans="15:32">
      <c r="O23" s="79" t="s">
        <v>147</v>
      </c>
      <c r="P23">
        <v>0</v>
      </c>
      <c r="Q23">
        <v>0</v>
      </c>
      <c r="R23">
        <v>0</v>
      </c>
      <c r="S23">
        <v>5</v>
      </c>
      <c r="T23">
        <v>7</v>
      </c>
      <c r="U23">
        <v>0</v>
      </c>
      <c r="V23">
        <v>12</v>
      </c>
      <c r="W23" t="s">
        <v>147</v>
      </c>
      <c r="X23">
        <v>0</v>
      </c>
      <c r="Y23">
        <v>0</v>
      </c>
      <c r="Z23">
        <v>0</v>
      </c>
      <c r="AA23">
        <v>5</v>
      </c>
      <c r="AB23">
        <v>7</v>
      </c>
      <c r="AC23">
        <v>4.58</v>
      </c>
      <c r="AD23">
        <v>0.51</v>
      </c>
      <c r="AE23">
        <v>5</v>
      </c>
      <c r="AF23">
        <v>5</v>
      </c>
    </row>
    <row r="24" spans="15:32">
      <c r="O24" s="79" t="s">
        <v>148</v>
      </c>
      <c r="P24">
        <v>0</v>
      </c>
      <c r="Q24">
        <v>0</v>
      </c>
      <c r="R24">
        <v>0</v>
      </c>
      <c r="S24">
        <v>4</v>
      </c>
      <c r="T24">
        <v>8</v>
      </c>
      <c r="U24">
        <v>0</v>
      </c>
      <c r="V24">
        <v>12</v>
      </c>
      <c r="W24" t="s">
        <v>148</v>
      </c>
      <c r="X24">
        <v>0</v>
      </c>
      <c r="Y24">
        <v>0</v>
      </c>
      <c r="Z24">
        <v>0</v>
      </c>
      <c r="AA24">
        <v>4</v>
      </c>
      <c r="AB24">
        <v>8</v>
      </c>
      <c r="AC24">
        <v>4.67</v>
      </c>
      <c r="AD24">
        <v>0.49</v>
      </c>
      <c r="AE24">
        <v>5</v>
      </c>
      <c r="AF24">
        <v>5</v>
      </c>
    </row>
    <row r="25" spans="15:32">
      <c r="O25" s="79" t="s">
        <v>149</v>
      </c>
      <c r="P25">
        <v>2</v>
      </c>
      <c r="Q25">
        <v>0</v>
      </c>
      <c r="R25">
        <v>1</v>
      </c>
      <c r="S25">
        <v>2</v>
      </c>
      <c r="T25">
        <v>3</v>
      </c>
      <c r="U25">
        <v>4</v>
      </c>
      <c r="V25">
        <v>12</v>
      </c>
      <c r="W25" t="s">
        <v>149</v>
      </c>
      <c r="X25">
        <v>2</v>
      </c>
      <c r="Y25">
        <v>0</v>
      </c>
      <c r="Z25">
        <v>1</v>
      </c>
      <c r="AA25">
        <v>2</v>
      </c>
      <c r="AB25">
        <v>3</v>
      </c>
      <c r="AC25">
        <v>3.5</v>
      </c>
      <c r="AD25">
        <v>1.69</v>
      </c>
      <c r="AE25">
        <v>4</v>
      </c>
      <c r="AF25">
        <v>5</v>
      </c>
    </row>
    <row r="26" spans="15:32">
      <c r="O26" s="79" t="s">
        <v>150</v>
      </c>
      <c r="P26">
        <v>0</v>
      </c>
      <c r="Q26">
        <v>2</v>
      </c>
      <c r="R26">
        <v>0</v>
      </c>
      <c r="S26">
        <v>3</v>
      </c>
      <c r="T26">
        <v>7</v>
      </c>
      <c r="U26">
        <v>0</v>
      </c>
      <c r="V26">
        <v>12</v>
      </c>
      <c r="W26" t="s">
        <v>150</v>
      </c>
      <c r="X26">
        <v>0</v>
      </c>
      <c r="Y26">
        <v>2</v>
      </c>
      <c r="Z26">
        <v>0</v>
      </c>
      <c r="AA26">
        <v>3</v>
      </c>
      <c r="AB26">
        <v>7</v>
      </c>
      <c r="AC26">
        <v>4.25</v>
      </c>
      <c r="AD26">
        <v>1.1399999999999999</v>
      </c>
      <c r="AE26">
        <v>5</v>
      </c>
      <c r="AF26">
        <v>5</v>
      </c>
    </row>
    <row r="27" spans="15:32">
      <c r="O27" s="79" t="s">
        <v>151</v>
      </c>
      <c r="P27">
        <v>0</v>
      </c>
      <c r="Q27">
        <v>1</v>
      </c>
      <c r="R27">
        <v>0</v>
      </c>
      <c r="S27">
        <v>5</v>
      </c>
      <c r="T27">
        <v>6</v>
      </c>
      <c r="U27">
        <v>0</v>
      </c>
      <c r="V27">
        <v>12</v>
      </c>
      <c r="W27" t="s">
        <v>151</v>
      </c>
      <c r="X27">
        <v>0</v>
      </c>
      <c r="Y27">
        <v>1</v>
      </c>
      <c r="Z27">
        <v>0</v>
      </c>
      <c r="AA27">
        <v>5</v>
      </c>
      <c r="AB27">
        <v>6</v>
      </c>
      <c r="AC27">
        <v>4.33</v>
      </c>
      <c r="AD27">
        <v>0.89</v>
      </c>
      <c r="AE27">
        <v>5</v>
      </c>
      <c r="AF27">
        <v>5</v>
      </c>
    </row>
    <row r="28" spans="15:32">
      <c r="O28" s="79" t="s">
        <v>152</v>
      </c>
      <c r="P28">
        <v>0</v>
      </c>
      <c r="Q28">
        <v>0</v>
      </c>
      <c r="R28">
        <v>1</v>
      </c>
      <c r="S28">
        <v>6</v>
      </c>
      <c r="T28">
        <v>5</v>
      </c>
      <c r="U28">
        <v>0</v>
      </c>
      <c r="V28">
        <v>12</v>
      </c>
      <c r="W28" t="s">
        <v>152</v>
      </c>
      <c r="X28">
        <v>0</v>
      </c>
      <c r="Y28">
        <v>0</v>
      </c>
      <c r="Z28">
        <v>1</v>
      </c>
      <c r="AA28">
        <v>6</v>
      </c>
      <c r="AB28">
        <v>5</v>
      </c>
      <c r="AC28">
        <v>4.33</v>
      </c>
      <c r="AD28">
        <v>0.65</v>
      </c>
      <c r="AE28">
        <v>4</v>
      </c>
      <c r="AF28">
        <v>4</v>
      </c>
    </row>
    <row r="29" spans="15:32">
      <c r="O29" s="79" t="s">
        <v>153</v>
      </c>
      <c r="P29">
        <v>0</v>
      </c>
      <c r="Q29">
        <v>0</v>
      </c>
      <c r="R29">
        <v>0</v>
      </c>
      <c r="S29">
        <v>6</v>
      </c>
      <c r="T29">
        <v>6</v>
      </c>
      <c r="U29">
        <v>0</v>
      </c>
      <c r="V29">
        <v>12</v>
      </c>
      <c r="W29" t="s">
        <v>153</v>
      </c>
      <c r="X29">
        <v>0</v>
      </c>
      <c r="Y29">
        <v>0</v>
      </c>
      <c r="Z29">
        <v>0</v>
      </c>
      <c r="AA29">
        <v>6</v>
      </c>
      <c r="AB29">
        <v>6</v>
      </c>
      <c r="AC29">
        <v>4.5</v>
      </c>
      <c r="AD29">
        <v>0.52</v>
      </c>
      <c r="AE29">
        <v>5</v>
      </c>
      <c r="AF29">
        <v>4</v>
      </c>
    </row>
    <row r="30" spans="15:32">
      <c r="O30" s="79" t="s">
        <v>154</v>
      </c>
      <c r="P30">
        <v>0</v>
      </c>
      <c r="Q30">
        <v>0</v>
      </c>
      <c r="R30">
        <v>2</v>
      </c>
      <c r="S30">
        <v>1</v>
      </c>
      <c r="T30">
        <v>9</v>
      </c>
      <c r="U30">
        <v>0</v>
      </c>
      <c r="V30">
        <v>12</v>
      </c>
      <c r="W30" t="s">
        <v>154</v>
      </c>
      <c r="X30">
        <v>0</v>
      </c>
      <c r="Y30">
        <v>0</v>
      </c>
      <c r="Z30">
        <v>2</v>
      </c>
      <c r="AA30">
        <v>1</v>
      </c>
      <c r="AB30">
        <v>9</v>
      </c>
      <c r="AC30">
        <v>4.58</v>
      </c>
      <c r="AD30">
        <v>0.79</v>
      </c>
      <c r="AE30">
        <v>5</v>
      </c>
      <c r="AF30">
        <v>5</v>
      </c>
    </row>
    <row r="31" spans="15:32">
      <c r="O31" s="79" t="s">
        <v>155</v>
      </c>
      <c r="P31">
        <v>0</v>
      </c>
      <c r="Q31">
        <v>0</v>
      </c>
      <c r="R31">
        <v>0</v>
      </c>
      <c r="S31">
        <v>3</v>
      </c>
      <c r="T31">
        <v>9</v>
      </c>
      <c r="U31">
        <v>0</v>
      </c>
      <c r="V31">
        <v>12</v>
      </c>
      <c r="W31" t="s">
        <v>155</v>
      </c>
      <c r="X31">
        <v>0</v>
      </c>
      <c r="Y31">
        <v>0</v>
      </c>
      <c r="Z31">
        <v>0</v>
      </c>
      <c r="AA31">
        <v>3</v>
      </c>
      <c r="AB31">
        <v>9</v>
      </c>
      <c r="AC31">
        <v>4.75</v>
      </c>
      <c r="AD31">
        <v>0.45</v>
      </c>
      <c r="AE31">
        <v>5</v>
      </c>
      <c r="AF31">
        <v>5</v>
      </c>
    </row>
    <row r="32" spans="15:32">
      <c r="O32" s="79" t="s">
        <v>156</v>
      </c>
      <c r="P32">
        <v>1</v>
      </c>
      <c r="Q32">
        <v>2</v>
      </c>
      <c r="R32">
        <v>3</v>
      </c>
      <c r="S32">
        <v>2</v>
      </c>
      <c r="T32">
        <v>4</v>
      </c>
      <c r="U32">
        <v>0</v>
      </c>
      <c r="V32">
        <v>12</v>
      </c>
      <c r="W32" t="s">
        <v>156</v>
      </c>
      <c r="X32">
        <v>1</v>
      </c>
      <c r="Y32">
        <v>2</v>
      </c>
      <c r="Z32">
        <v>3</v>
      </c>
      <c r="AA32">
        <v>2</v>
      </c>
      <c r="AB32">
        <v>4</v>
      </c>
      <c r="AC32">
        <v>3.5</v>
      </c>
      <c r="AD32">
        <v>1.38</v>
      </c>
      <c r="AE32">
        <v>4</v>
      </c>
      <c r="AF32">
        <v>5</v>
      </c>
    </row>
    <row r="33" spans="1:32">
      <c r="A33" s="26" t="s">
        <v>3</v>
      </c>
      <c r="O33" s="79" t="s">
        <v>157</v>
      </c>
      <c r="P33">
        <v>0</v>
      </c>
      <c r="Q33">
        <v>0</v>
      </c>
      <c r="R33">
        <v>1</v>
      </c>
      <c r="S33">
        <v>3</v>
      </c>
      <c r="T33">
        <v>8</v>
      </c>
      <c r="U33">
        <v>0</v>
      </c>
      <c r="V33">
        <v>12</v>
      </c>
      <c r="W33" t="s">
        <v>157</v>
      </c>
      <c r="X33">
        <v>0</v>
      </c>
      <c r="Y33">
        <v>0</v>
      </c>
      <c r="Z33">
        <v>1</v>
      </c>
      <c r="AA33">
        <v>3</v>
      </c>
      <c r="AB33">
        <v>8</v>
      </c>
      <c r="AC33">
        <v>4.58</v>
      </c>
      <c r="AD33">
        <v>0.67</v>
      </c>
      <c r="AE33">
        <v>5</v>
      </c>
      <c r="AF33">
        <v>5</v>
      </c>
    </row>
    <row r="34" spans="1:32">
      <c r="O34" s="79" t="s">
        <v>158</v>
      </c>
      <c r="P34">
        <v>0</v>
      </c>
      <c r="Q34">
        <v>0</v>
      </c>
      <c r="R34">
        <v>0</v>
      </c>
      <c r="S34">
        <v>6</v>
      </c>
      <c r="T34">
        <v>6</v>
      </c>
      <c r="U34">
        <v>0</v>
      </c>
      <c r="V34">
        <v>12</v>
      </c>
      <c r="W34" t="s">
        <v>158</v>
      </c>
      <c r="X34">
        <v>0</v>
      </c>
      <c r="Y34">
        <v>0</v>
      </c>
      <c r="Z34">
        <v>0</v>
      </c>
      <c r="AA34">
        <v>6</v>
      </c>
      <c r="AB34">
        <v>6</v>
      </c>
      <c r="AC34">
        <v>4.5</v>
      </c>
      <c r="AD34">
        <v>0.52</v>
      </c>
      <c r="AE34">
        <v>5</v>
      </c>
      <c r="AF34">
        <v>4</v>
      </c>
    </row>
    <row r="35" spans="1:32" ht="30" customHeight="1" thickBot="1">
      <c r="B35" s="119" t="s">
        <v>50</v>
      </c>
      <c r="C35" s="119"/>
      <c r="D35" s="119"/>
      <c r="E35" s="119"/>
      <c r="F35" s="119"/>
      <c r="G35" s="119"/>
      <c r="H35" s="119"/>
      <c r="I35" s="120" t="s">
        <v>51</v>
      </c>
      <c r="J35" s="120"/>
      <c r="K35" s="120" t="s">
        <v>52</v>
      </c>
      <c r="L35" s="120"/>
      <c r="M35" s="120"/>
      <c r="N35" s="120"/>
      <c r="O35" s="79" t="s">
        <v>159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159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165</v>
      </c>
      <c r="AD35" t="s">
        <v>165</v>
      </c>
      <c r="AE35" t="s">
        <v>165</v>
      </c>
      <c r="AF35" t="s">
        <v>165</v>
      </c>
    </row>
    <row r="36" spans="1:32" ht="25.5">
      <c r="A36" s="28"/>
      <c r="B36" s="29">
        <v>1</v>
      </c>
      <c r="C36" s="29">
        <v>2</v>
      </c>
      <c r="D36" s="29">
        <v>3</v>
      </c>
      <c r="E36" s="29">
        <v>4</v>
      </c>
      <c r="F36" s="29">
        <v>5</v>
      </c>
      <c r="G36" s="29" t="s">
        <v>4</v>
      </c>
      <c r="H36" s="29" t="s">
        <v>53</v>
      </c>
      <c r="I36" s="29" t="s">
        <v>54</v>
      </c>
      <c r="J36" s="29" t="s">
        <v>5</v>
      </c>
      <c r="K36" s="29" t="s">
        <v>6</v>
      </c>
      <c r="L36" s="29" t="s">
        <v>7</v>
      </c>
      <c r="M36" s="29" t="s">
        <v>8</v>
      </c>
      <c r="N36" s="29" t="s">
        <v>9</v>
      </c>
      <c r="O36" s="79" t="s">
        <v>160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160</v>
      </c>
      <c r="X36">
        <v>0</v>
      </c>
      <c r="Y36" s="30">
        <v>0</v>
      </c>
      <c r="Z36">
        <v>0</v>
      </c>
      <c r="AA36">
        <v>0</v>
      </c>
      <c r="AB36">
        <v>0</v>
      </c>
      <c r="AC36" t="s">
        <v>165</v>
      </c>
      <c r="AD36" t="s">
        <v>165</v>
      </c>
      <c r="AE36" t="s">
        <v>165</v>
      </c>
      <c r="AF36" t="s">
        <v>165</v>
      </c>
    </row>
    <row r="37" spans="1:32" ht="34.5" customHeight="1" thickBot="1">
      <c r="A37" s="31" t="s">
        <v>55</v>
      </c>
      <c r="B37" s="32">
        <f>+P3</f>
        <v>0</v>
      </c>
      <c r="C37" s="32">
        <f t="shared" ref="C37:G52" si="0">+Q3</f>
        <v>0</v>
      </c>
      <c r="D37" s="32">
        <f t="shared" si="0"/>
        <v>5</v>
      </c>
      <c r="E37" s="32">
        <f t="shared" si="0"/>
        <v>4</v>
      </c>
      <c r="F37" s="32">
        <f t="shared" si="0"/>
        <v>4</v>
      </c>
      <c r="G37" s="32">
        <f t="shared" si="0"/>
        <v>0</v>
      </c>
      <c r="H37" s="33">
        <f>SUM(B37:G37)</f>
        <v>13</v>
      </c>
      <c r="I37" s="71">
        <f>(B37+C37)/(B37+C37+D37+E37+F37)</f>
        <v>0</v>
      </c>
      <c r="J37" s="71">
        <f>(D37+E37+F37)/(B37+C37+D37+E37+F37)</f>
        <v>1</v>
      </c>
      <c r="K37" s="34">
        <f>+AC3</f>
        <v>3.92</v>
      </c>
      <c r="L37" s="34">
        <f t="shared" ref="L37:N52" si="1">+AD3</f>
        <v>0.86</v>
      </c>
      <c r="M37" s="75">
        <f t="shared" si="1"/>
        <v>4</v>
      </c>
      <c r="N37" s="75">
        <f t="shared" si="1"/>
        <v>3</v>
      </c>
      <c r="O37" s="79" t="s">
        <v>161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161</v>
      </c>
      <c r="X37">
        <v>0</v>
      </c>
      <c r="Y37" s="30">
        <v>0</v>
      </c>
      <c r="Z37">
        <v>0</v>
      </c>
      <c r="AA37">
        <v>0</v>
      </c>
      <c r="AB37">
        <v>0</v>
      </c>
      <c r="AC37" t="s">
        <v>165</v>
      </c>
      <c r="AD37" t="s">
        <v>165</v>
      </c>
      <c r="AE37" t="s">
        <v>165</v>
      </c>
      <c r="AF37" t="s">
        <v>165</v>
      </c>
    </row>
    <row r="38" spans="1:32" ht="26.25" thickBot="1">
      <c r="A38" s="31" t="s">
        <v>56</v>
      </c>
      <c r="B38" s="32">
        <f t="shared" ref="B38:B54" si="2">+P4</f>
        <v>0</v>
      </c>
      <c r="C38" s="32">
        <f t="shared" si="0"/>
        <v>1</v>
      </c>
      <c r="D38" s="32">
        <f t="shared" si="0"/>
        <v>4</v>
      </c>
      <c r="E38" s="32">
        <f t="shared" si="0"/>
        <v>3</v>
      </c>
      <c r="F38" s="32">
        <f t="shared" si="0"/>
        <v>5</v>
      </c>
      <c r="G38" s="32">
        <f t="shared" si="0"/>
        <v>0</v>
      </c>
      <c r="H38" s="33">
        <f t="shared" ref="H38:H54" si="3">SUM(B38:G38)</f>
        <v>13</v>
      </c>
      <c r="I38" s="71">
        <f t="shared" ref="I38:I54" si="4">(B38+C38)/(B38+C38+D38+E38+F38)</f>
        <v>7.6923076923076927E-2</v>
      </c>
      <c r="J38" s="71">
        <f t="shared" ref="J38:J54" si="5">(D38+E38+F38)/(B38+C38+D38+E38+F38)</f>
        <v>0.92307692307692313</v>
      </c>
      <c r="K38" s="34">
        <f t="shared" ref="K38:K54" si="6">+AC4</f>
        <v>3.92</v>
      </c>
      <c r="L38" s="34">
        <f t="shared" si="1"/>
        <v>1.04</v>
      </c>
      <c r="M38" s="75">
        <f t="shared" si="1"/>
        <v>4</v>
      </c>
      <c r="N38" s="75">
        <f t="shared" si="1"/>
        <v>5</v>
      </c>
      <c r="O38" s="79" t="s">
        <v>162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162</v>
      </c>
      <c r="X38">
        <v>0</v>
      </c>
      <c r="Y38" s="30">
        <v>0</v>
      </c>
      <c r="Z38">
        <v>0</v>
      </c>
      <c r="AA38">
        <v>0</v>
      </c>
      <c r="AB38">
        <v>0</v>
      </c>
      <c r="AC38" t="s">
        <v>165</v>
      </c>
      <c r="AD38" t="s">
        <v>165</v>
      </c>
      <c r="AE38" t="s">
        <v>165</v>
      </c>
      <c r="AF38" t="s">
        <v>165</v>
      </c>
    </row>
    <row r="39" spans="1:32" ht="15.75" thickBot="1">
      <c r="A39" s="31" t="s">
        <v>57</v>
      </c>
      <c r="B39" s="32">
        <f t="shared" si="2"/>
        <v>1</v>
      </c>
      <c r="C39" s="32">
        <f t="shared" si="0"/>
        <v>1</v>
      </c>
      <c r="D39" s="32">
        <f t="shared" si="0"/>
        <v>1</v>
      </c>
      <c r="E39" s="32">
        <f t="shared" si="0"/>
        <v>5</v>
      </c>
      <c r="F39" s="32">
        <f t="shared" si="0"/>
        <v>5</v>
      </c>
      <c r="G39" s="32">
        <f t="shared" si="0"/>
        <v>0</v>
      </c>
      <c r="H39" s="33">
        <f t="shared" si="3"/>
        <v>13</v>
      </c>
      <c r="I39" s="71">
        <f t="shared" si="4"/>
        <v>0.15384615384615385</v>
      </c>
      <c r="J39" s="71">
        <f t="shared" si="5"/>
        <v>0.84615384615384615</v>
      </c>
      <c r="K39" s="34">
        <f t="shared" si="6"/>
        <v>3.92</v>
      </c>
      <c r="L39" s="34">
        <f t="shared" si="1"/>
        <v>1.26</v>
      </c>
      <c r="M39" s="75">
        <f t="shared" si="1"/>
        <v>4</v>
      </c>
      <c r="N39" s="75">
        <f t="shared" si="1"/>
        <v>4</v>
      </c>
      <c r="O39" s="79" t="s">
        <v>163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163</v>
      </c>
      <c r="X39">
        <v>0</v>
      </c>
      <c r="Y39" s="30">
        <v>0</v>
      </c>
      <c r="Z39">
        <v>0</v>
      </c>
      <c r="AA39">
        <v>0</v>
      </c>
      <c r="AB39">
        <v>0</v>
      </c>
      <c r="AC39" t="s">
        <v>165</v>
      </c>
      <c r="AD39" t="s">
        <v>165</v>
      </c>
      <c r="AE39" t="s">
        <v>165</v>
      </c>
      <c r="AF39" t="s">
        <v>165</v>
      </c>
    </row>
    <row r="40" spans="1:32" ht="15.75" thickBot="1">
      <c r="A40" s="31" t="s">
        <v>58</v>
      </c>
      <c r="B40" s="32">
        <f t="shared" si="2"/>
        <v>1</v>
      </c>
      <c r="C40" s="32">
        <f t="shared" si="0"/>
        <v>2</v>
      </c>
      <c r="D40" s="32">
        <f t="shared" si="0"/>
        <v>2</v>
      </c>
      <c r="E40" s="32">
        <f t="shared" si="0"/>
        <v>6</v>
      </c>
      <c r="F40" s="32">
        <f t="shared" si="0"/>
        <v>2</v>
      </c>
      <c r="G40" s="32">
        <f t="shared" si="0"/>
        <v>0</v>
      </c>
      <c r="H40" s="33">
        <f t="shared" si="3"/>
        <v>13</v>
      </c>
      <c r="I40" s="71">
        <f t="shared" si="4"/>
        <v>0.23076923076923078</v>
      </c>
      <c r="J40" s="71">
        <f t="shared" si="5"/>
        <v>0.76923076923076927</v>
      </c>
      <c r="K40" s="34">
        <f t="shared" si="6"/>
        <v>3.46</v>
      </c>
      <c r="L40" s="34">
        <f t="shared" si="1"/>
        <v>1.2</v>
      </c>
      <c r="M40" s="75">
        <f t="shared" si="1"/>
        <v>4</v>
      </c>
      <c r="N40" s="75">
        <f t="shared" si="1"/>
        <v>4</v>
      </c>
      <c r="O40" s="79" t="s">
        <v>164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164</v>
      </c>
      <c r="X40">
        <v>0</v>
      </c>
      <c r="Y40" s="30">
        <v>0</v>
      </c>
      <c r="Z40">
        <v>0</v>
      </c>
      <c r="AA40">
        <v>0</v>
      </c>
      <c r="AB40">
        <v>0</v>
      </c>
      <c r="AC40" t="s">
        <v>165</v>
      </c>
      <c r="AD40" t="s">
        <v>165</v>
      </c>
      <c r="AE40" t="s">
        <v>165</v>
      </c>
      <c r="AF40" t="s">
        <v>165</v>
      </c>
    </row>
    <row r="41" spans="1:32" ht="15.75" thickBot="1">
      <c r="A41" s="31" t="s">
        <v>59</v>
      </c>
      <c r="B41" s="32">
        <f t="shared" si="2"/>
        <v>1</v>
      </c>
      <c r="C41" s="32">
        <f t="shared" si="0"/>
        <v>1</v>
      </c>
      <c r="D41" s="32">
        <f t="shared" si="0"/>
        <v>4</v>
      </c>
      <c r="E41" s="32">
        <f t="shared" si="0"/>
        <v>6</v>
      </c>
      <c r="F41" s="32">
        <f t="shared" si="0"/>
        <v>1</v>
      </c>
      <c r="G41" s="32">
        <f t="shared" si="0"/>
        <v>0</v>
      </c>
      <c r="H41" s="33">
        <f t="shared" si="3"/>
        <v>13</v>
      </c>
      <c r="I41" s="71">
        <f t="shared" si="4"/>
        <v>0.15384615384615385</v>
      </c>
      <c r="J41" s="71">
        <f t="shared" si="5"/>
        <v>0.84615384615384615</v>
      </c>
      <c r="K41" s="34">
        <f t="shared" si="6"/>
        <v>3.38</v>
      </c>
      <c r="L41" s="34">
        <f t="shared" si="1"/>
        <v>1.04</v>
      </c>
      <c r="M41" s="75">
        <f t="shared" si="1"/>
        <v>4</v>
      </c>
      <c r="N41" s="75">
        <f t="shared" si="1"/>
        <v>4</v>
      </c>
      <c r="O41" s="79" t="s">
        <v>122</v>
      </c>
      <c r="W41" t="s">
        <v>122</v>
      </c>
      <c r="Y41" s="30"/>
    </row>
    <row r="42" spans="1:32" ht="15.75" thickBot="1">
      <c r="A42" s="31" t="s">
        <v>60</v>
      </c>
      <c r="B42" s="32">
        <f t="shared" si="2"/>
        <v>1</v>
      </c>
      <c r="C42" s="32">
        <f t="shared" si="0"/>
        <v>1</v>
      </c>
      <c r="D42" s="32">
        <f t="shared" si="0"/>
        <v>1</v>
      </c>
      <c r="E42" s="32">
        <f t="shared" si="0"/>
        <v>1</v>
      </c>
      <c r="F42" s="32">
        <f t="shared" si="0"/>
        <v>1</v>
      </c>
      <c r="G42" s="32">
        <f t="shared" si="0"/>
        <v>8</v>
      </c>
      <c r="H42" s="33">
        <f t="shared" si="3"/>
        <v>13</v>
      </c>
      <c r="I42" s="71">
        <f t="shared" si="4"/>
        <v>0.4</v>
      </c>
      <c r="J42" s="71">
        <f t="shared" si="5"/>
        <v>0.6</v>
      </c>
      <c r="K42" s="34">
        <f t="shared" si="6"/>
        <v>3</v>
      </c>
      <c r="L42" s="34">
        <f t="shared" si="1"/>
        <v>1.58</v>
      </c>
      <c r="M42" s="75">
        <f t="shared" si="1"/>
        <v>3</v>
      </c>
      <c r="N42" s="75">
        <f t="shared" si="1"/>
        <v>1</v>
      </c>
      <c r="W42" t="s">
        <v>166</v>
      </c>
      <c r="Y42" s="30"/>
    </row>
    <row r="43" spans="1:32" ht="15.75" thickBot="1">
      <c r="A43" s="31" t="s">
        <v>61</v>
      </c>
      <c r="B43" s="32">
        <f t="shared" si="2"/>
        <v>0</v>
      </c>
      <c r="C43" s="32">
        <f t="shared" si="0"/>
        <v>1</v>
      </c>
      <c r="D43" s="32">
        <f t="shared" si="0"/>
        <v>5</v>
      </c>
      <c r="E43" s="32">
        <f t="shared" si="0"/>
        <v>5</v>
      </c>
      <c r="F43" s="32">
        <f t="shared" si="0"/>
        <v>2</v>
      </c>
      <c r="G43" s="32">
        <f t="shared" si="0"/>
        <v>0</v>
      </c>
      <c r="H43" s="33">
        <f t="shared" si="3"/>
        <v>13</v>
      </c>
      <c r="I43" s="71">
        <f t="shared" si="4"/>
        <v>7.6923076923076927E-2</v>
      </c>
      <c r="J43" s="71">
        <f t="shared" si="5"/>
        <v>0.92307692307692313</v>
      </c>
      <c r="K43" s="34">
        <f t="shared" si="6"/>
        <v>3.62</v>
      </c>
      <c r="L43" s="34">
        <f t="shared" si="1"/>
        <v>0.87</v>
      </c>
      <c r="M43" s="75">
        <f t="shared" si="1"/>
        <v>4</v>
      </c>
      <c r="N43" s="75">
        <f t="shared" si="1"/>
        <v>3</v>
      </c>
      <c r="Y43" s="30"/>
    </row>
    <row r="44" spans="1:32" ht="26.25" thickBot="1">
      <c r="A44" s="31" t="s">
        <v>62</v>
      </c>
      <c r="B44" s="32">
        <f t="shared" si="2"/>
        <v>0</v>
      </c>
      <c r="C44" s="32">
        <f t="shared" si="0"/>
        <v>1</v>
      </c>
      <c r="D44" s="32">
        <f t="shared" si="0"/>
        <v>2</v>
      </c>
      <c r="E44" s="32">
        <f t="shared" si="0"/>
        <v>4</v>
      </c>
      <c r="F44" s="32">
        <f t="shared" si="0"/>
        <v>6</v>
      </c>
      <c r="G44" s="32">
        <f t="shared" si="0"/>
        <v>0</v>
      </c>
      <c r="H44" s="33">
        <f t="shared" si="3"/>
        <v>13</v>
      </c>
      <c r="I44" s="71">
        <f t="shared" si="4"/>
        <v>7.6923076923076927E-2</v>
      </c>
      <c r="J44" s="71">
        <f t="shared" si="5"/>
        <v>0.92307692307692313</v>
      </c>
      <c r="K44" s="34">
        <f t="shared" si="6"/>
        <v>4.1500000000000004</v>
      </c>
      <c r="L44" s="34">
        <f t="shared" si="1"/>
        <v>0.99</v>
      </c>
      <c r="M44" s="75">
        <f t="shared" si="1"/>
        <v>4</v>
      </c>
      <c r="N44" s="75">
        <f t="shared" si="1"/>
        <v>5</v>
      </c>
      <c r="Y44" s="30"/>
    </row>
    <row r="45" spans="1:32" ht="15.75" thickBot="1">
      <c r="A45" s="31" t="s">
        <v>63</v>
      </c>
      <c r="B45" s="32">
        <f t="shared" si="2"/>
        <v>0</v>
      </c>
      <c r="C45" s="32">
        <f t="shared" si="0"/>
        <v>2</v>
      </c>
      <c r="D45" s="32">
        <f t="shared" si="0"/>
        <v>1</v>
      </c>
      <c r="E45" s="32">
        <f t="shared" si="0"/>
        <v>4</v>
      </c>
      <c r="F45" s="32">
        <f t="shared" si="0"/>
        <v>3</v>
      </c>
      <c r="G45" s="32">
        <f t="shared" si="0"/>
        <v>3</v>
      </c>
      <c r="H45" s="33">
        <f t="shared" si="3"/>
        <v>13</v>
      </c>
      <c r="I45" s="71">
        <f t="shared" si="4"/>
        <v>0.2</v>
      </c>
      <c r="J45" s="71">
        <f t="shared" si="5"/>
        <v>0.8</v>
      </c>
      <c r="K45" s="34">
        <f t="shared" si="6"/>
        <v>3.8</v>
      </c>
      <c r="L45" s="34">
        <f t="shared" si="1"/>
        <v>1.1399999999999999</v>
      </c>
      <c r="M45" s="75">
        <f t="shared" si="1"/>
        <v>4</v>
      </c>
      <c r="N45" s="75">
        <f t="shared" si="1"/>
        <v>4</v>
      </c>
      <c r="Y45" s="30"/>
    </row>
    <row r="46" spans="1:32" ht="15.75" thickBot="1">
      <c r="A46" s="31" t="s">
        <v>64</v>
      </c>
      <c r="B46" s="32">
        <f t="shared" si="2"/>
        <v>0</v>
      </c>
      <c r="C46" s="32">
        <f t="shared" si="0"/>
        <v>1</v>
      </c>
      <c r="D46" s="32">
        <f t="shared" si="0"/>
        <v>4</v>
      </c>
      <c r="E46" s="32">
        <f t="shared" si="0"/>
        <v>6</v>
      </c>
      <c r="F46" s="32">
        <f t="shared" si="0"/>
        <v>2</v>
      </c>
      <c r="G46" s="32">
        <f t="shared" si="0"/>
        <v>0</v>
      </c>
      <c r="H46" s="33">
        <f t="shared" si="3"/>
        <v>13</v>
      </c>
      <c r="I46" s="71">
        <f t="shared" si="4"/>
        <v>7.6923076923076927E-2</v>
      </c>
      <c r="J46" s="71">
        <f t="shared" si="5"/>
        <v>0.92307692307692313</v>
      </c>
      <c r="K46" s="34">
        <f t="shared" si="6"/>
        <v>3.69</v>
      </c>
      <c r="L46" s="34">
        <f t="shared" si="1"/>
        <v>0.85</v>
      </c>
      <c r="M46" s="75">
        <f t="shared" si="1"/>
        <v>4</v>
      </c>
      <c r="N46" s="75">
        <f t="shared" si="1"/>
        <v>4</v>
      </c>
      <c r="Y46" s="30"/>
    </row>
    <row r="47" spans="1:32" ht="15.75" thickBot="1">
      <c r="A47" s="31" t="s">
        <v>65</v>
      </c>
      <c r="B47" s="32">
        <f t="shared" si="2"/>
        <v>0</v>
      </c>
      <c r="C47" s="32">
        <f t="shared" si="0"/>
        <v>2</v>
      </c>
      <c r="D47" s="32">
        <f t="shared" si="0"/>
        <v>1</v>
      </c>
      <c r="E47" s="32">
        <f t="shared" si="0"/>
        <v>7</v>
      </c>
      <c r="F47" s="32">
        <f t="shared" si="0"/>
        <v>3</v>
      </c>
      <c r="G47" s="32">
        <f t="shared" si="0"/>
        <v>0</v>
      </c>
      <c r="H47" s="33">
        <f t="shared" si="3"/>
        <v>13</v>
      </c>
      <c r="I47" s="71">
        <f t="shared" si="4"/>
        <v>0.15384615384615385</v>
      </c>
      <c r="J47" s="71">
        <f t="shared" si="5"/>
        <v>0.84615384615384615</v>
      </c>
      <c r="K47" s="34">
        <f t="shared" si="6"/>
        <v>3.85</v>
      </c>
      <c r="L47" s="34">
        <f t="shared" si="1"/>
        <v>0.99</v>
      </c>
      <c r="M47" s="75">
        <f t="shared" si="1"/>
        <v>4</v>
      </c>
      <c r="N47" s="75">
        <f t="shared" si="1"/>
        <v>4</v>
      </c>
      <c r="Y47" s="30"/>
    </row>
    <row r="48" spans="1:32" ht="15.75" thickBot="1">
      <c r="A48" s="31" t="s">
        <v>66</v>
      </c>
      <c r="B48" s="32">
        <f t="shared" si="2"/>
        <v>0</v>
      </c>
      <c r="C48" s="32">
        <f t="shared" si="0"/>
        <v>0</v>
      </c>
      <c r="D48" s="32">
        <f t="shared" si="0"/>
        <v>2</v>
      </c>
      <c r="E48" s="32">
        <f t="shared" si="0"/>
        <v>5</v>
      </c>
      <c r="F48" s="32">
        <f t="shared" si="0"/>
        <v>6</v>
      </c>
      <c r="G48" s="32">
        <f t="shared" si="0"/>
        <v>0</v>
      </c>
      <c r="H48" s="33">
        <f t="shared" si="3"/>
        <v>13</v>
      </c>
      <c r="I48" s="71">
        <f t="shared" si="4"/>
        <v>0</v>
      </c>
      <c r="J48" s="71">
        <f t="shared" si="5"/>
        <v>1</v>
      </c>
      <c r="K48" s="34">
        <f t="shared" si="6"/>
        <v>4.3099999999999996</v>
      </c>
      <c r="L48" s="34">
        <f t="shared" si="1"/>
        <v>0.75</v>
      </c>
      <c r="M48" s="75">
        <f t="shared" si="1"/>
        <v>4</v>
      </c>
      <c r="N48" s="75">
        <f t="shared" si="1"/>
        <v>5</v>
      </c>
      <c r="Y48" s="30"/>
    </row>
    <row r="49" spans="1:27" ht="15.75" thickBot="1">
      <c r="A49" s="31" t="s">
        <v>67</v>
      </c>
      <c r="B49" s="32">
        <f t="shared" si="2"/>
        <v>1</v>
      </c>
      <c r="C49" s="32">
        <f t="shared" si="0"/>
        <v>1</v>
      </c>
      <c r="D49" s="32">
        <f t="shared" si="0"/>
        <v>3</v>
      </c>
      <c r="E49" s="32">
        <f t="shared" si="0"/>
        <v>5</v>
      </c>
      <c r="F49" s="32">
        <f t="shared" si="0"/>
        <v>3</v>
      </c>
      <c r="G49" s="32">
        <f t="shared" si="0"/>
        <v>0</v>
      </c>
      <c r="H49" s="33">
        <f t="shared" si="3"/>
        <v>13</v>
      </c>
      <c r="I49" s="71">
        <f t="shared" si="4"/>
        <v>0.15384615384615385</v>
      </c>
      <c r="J49" s="71">
        <f t="shared" si="5"/>
        <v>0.84615384615384615</v>
      </c>
      <c r="K49" s="34">
        <f t="shared" si="6"/>
        <v>3.62</v>
      </c>
      <c r="L49" s="34">
        <f t="shared" si="1"/>
        <v>1.19</v>
      </c>
      <c r="M49" s="75">
        <f t="shared" si="1"/>
        <v>4</v>
      </c>
      <c r="N49" s="75">
        <f t="shared" si="1"/>
        <v>4</v>
      </c>
      <c r="Y49" s="30"/>
    </row>
    <row r="50" spans="1:27" ht="15.75" thickBot="1">
      <c r="A50" s="31" t="s">
        <v>68</v>
      </c>
      <c r="B50" s="32">
        <f t="shared" si="2"/>
        <v>0</v>
      </c>
      <c r="C50" s="32">
        <f t="shared" si="0"/>
        <v>1</v>
      </c>
      <c r="D50" s="32">
        <f t="shared" si="0"/>
        <v>5</v>
      </c>
      <c r="E50" s="32">
        <f t="shared" si="0"/>
        <v>2</v>
      </c>
      <c r="F50" s="32">
        <f t="shared" si="0"/>
        <v>2</v>
      </c>
      <c r="G50" s="32">
        <f t="shared" si="0"/>
        <v>3</v>
      </c>
      <c r="H50" s="33">
        <f t="shared" si="3"/>
        <v>13</v>
      </c>
      <c r="I50" s="71">
        <f t="shared" si="4"/>
        <v>0.1</v>
      </c>
      <c r="J50" s="71">
        <f t="shared" si="5"/>
        <v>0.9</v>
      </c>
      <c r="K50" s="34">
        <f t="shared" si="6"/>
        <v>3.5</v>
      </c>
      <c r="L50" s="34">
        <f t="shared" si="1"/>
        <v>0.97</v>
      </c>
      <c r="M50" s="75">
        <f t="shared" si="1"/>
        <v>3</v>
      </c>
      <c r="N50" s="75">
        <f t="shared" si="1"/>
        <v>3</v>
      </c>
      <c r="O50" s="79" t="s">
        <v>126</v>
      </c>
      <c r="Y50" s="30"/>
    </row>
    <row r="51" spans="1:27" ht="15.75" thickBot="1">
      <c r="A51" s="31" t="s">
        <v>69</v>
      </c>
      <c r="B51" s="32">
        <f t="shared" si="2"/>
        <v>1</v>
      </c>
      <c r="C51" s="32">
        <f t="shared" si="0"/>
        <v>0</v>
      </c>
      <c r="D51" s="32">
        <f t="shared" si="0"/>
        <v>5</v>
      </c>
      <c r="E51" s="32">
        <f t="shared" si="0"/>
        <v>5</v>
      </c>
      <c r="F51" s="32">
        <f t="shared" si="0"/>
        <v>2</v>
      </c>
      <c r="G51" s="32">
        <f t="shared" si="0"/>
        <v>0</v>
      </c>
      <c r="H51" s="33">
        <f t="shared" si="3"/>
        <v>13</v>
      </c>
      <c r="I51" s="71">
        <f t="shared" si="4"/>
        <v>7.6923076923076927E-2</v>
      </c>
      <c r="J51" s="71">
        <f t="shared" si="5"/>
        <v>0.92307692307692313</v>
      </c>
      <c r="K51" s="34">
        <f t="shared" si="6"/>
        <v>3.54</v>
      </c>
      <c r="L51" s="34">
        <f t="shared" si="1"/>
        <v>1.05</v>
      </c>
      <c r="M51" s="75">
        <f t="shared" si="1"/>
        <v>4</v>
      </c>
      <c r="N51" s="75">
        <f t="shared" si="1"/>
        <v>3</v>
      </c>
      <c r="O51" s="79" t="s">
        <v>167</v>
      </c>
      <c r="Y51" s="30"/>
    </row>
    <row r="52" spans="1:27" ht="15.75" thickBot="1">
      <c r="A52" s="31" t="s">
        <v>70</v>
      </c>
      <c r="B52" s="32">
        <f t="shared" si="2"/>
        <v>0</v>
      </c>
      <c r="C52" s="32">
        <f t="shared" si="0"/>
        <v>3</v>
      </c>
      <c r="D52" s="32">
        <f t="shared" si="0"/>
        <v>5</v>
      </c>
      <c r="E52" s="32">
        <f t="shared" si="0"/>
        <v>3</v>
      </c>
      <c r="F52" s="32">
        <f t="shared" si="0"/>
        <v>2</v>
      </c>
      <c r="G52" s="32">
        <f t="shared" si="0"/>
        <v>0</v>
      </c>
      <c r="H52" s="33">
        <f t="shared" si="3"/>
        <v>13</v>
      </c>
      <c r="I52" s="71">
        <f t="shared" si="4"/>
        <v>0.23076923076923078</v>
      </c>
      <c r="J52" s="71">
        <f t="shared" si="5"/>
        <v>0.76923076923076927</v>
      </c>
      <c r="K52" s="34">
        <f t="shared" si="6"/>
        <v>3.31</v>
      </c>
      <c r="L52" s="34">
        <f t="shared" si="1"/>
        <v>1.03</v>
      </c>
      <c r="M52" s="75">
        <f t="shared" si="1"/>
        <v>3</v>
      </c>
      <c r="N52" s="75">
        <f t="shared" si="1"/>
        <v>3</v>
      </c>
      <c r="Q52" t="s">
        <v>168</v>
      </c>
      <c r="R52" t="s">
        <v>169</v>
      </c>
      <c r="S52" t="s">
        <v>102</v>
      </c>
      <c r="T52" t="s">
        <v>170</v>
      </c>
      <c r="U52" t="s">
        <v>171</v>
      </c>
      <c r="V52" t="s">
        <v>172</v>
      </c>
      <c r="W52" t="s">
        <v>173</v>
      </c>
      <c r="X52" t="s">
        <v>174</v>
      </c>
      <c r="Y52" s="30" t="s">
        <v>175</v>
      </c>
      <c r="Z52" t="s">
        <v>176</v>
      </c>
      <c r="AA52" t="s">
        <v>177</v>
      </c>
    </row>
    <row r="53" spans="1:27" ht="15.75" thickBot="1">
      <c r="A53" s="31" t="s">
        <v>71</v>
      </c>
      <c r="B53" s="32">
        <f t="shared" si="2"/>
        <v>1</v>
      </c>
      <c r="C53" s="32">
        <f t="shared" ref="C53:C54" si="7">+Q19</f>
        <v>1</v>
      </c>
      <c r="D53" s="32">
        <f t="shared" ref="D53:D54" si="8">+R19</f>
        <v>7</v>
      </c>
      <c r="E53" s="32">
        <f t="shared" ref="E53:E54" si="9">+S19</f>
        <v>2</v>
      </c>
      <c r="F53" s="32">
        <f t="shared" ref="F53:F54" si="10">+T19</f>
        <v>2</v>
      </c>
      <c r="G53" s="32">
        <f t="shared" ref="G53:G54" si="11">+U19</f>
        <v>0</v>
      </c>
      <c r="H53" s="33">
        <f t="shared" si="3"/>
        <v>13</v>
      </c>
      <c r="I53" s="71">
        <f t="shared" si="4"/>
        <v>0.15384615384615385</v>
      </c>
      <c r="J53" s="71">
        <f t="shared" si="5"/>
        <v>0.84615384615384615</v>
      </c>
      <c r="K53" s="34">
        <f t="shared" si="6"/>
        <v>3.23</v>
      </c>
      <c r="L53" s="34">
        <f t="shared" ref="L53:L54" si="12">+AD19</f>
        <v>1.0900000000000001</v>
      </c>
      <c r="M53" s="75">
        <f t="shared" ref="M53:M54" si="13">+AE19</f>
        <v>3</v>
      </c>
      <c r="N53" s="75">
        <f t="shared" ref="N53:N54" si="14">+AF19</f>
        <v>3</v>
      </c>
      <c r="O53" s="79" t="s">
        <v>178</v>
      </c>
      <c r="P53" t="s">
        <v>121</v>
      </c>
      <c r="Q53">
        <v>13</v>
      </c>
      <c r="R53">
        <v>13</v>
      </c>
      <c r="S53">
        <v>13</v>
      </c>
      <c r="T53">
        <v>13</v>
      </c>
      <c r="U53">
        <v>13</v>
      </c>
      <c r="V53">
        <v>12</v>
      </c>
      <c r="W53">
        <v>12</v>
      </c>
      <c r="X53">
        <v>13</v>
      </c>
      <c r="Y53" s="30">
        <v>13</v>
      </c>
      <c r="Z53">
        <v>13</v>
      </c>
      <c r="AA53">
        <v>13</v>
      </c>
    </row>
    <row r="54" spans="1:27" ht="15.75" thickBot="1">
      <c r="A54" s="31" t="s">
        <v>72</v>
      </c>
      <c r="B54" s="32">
        <f t="shared" si="2"/>
        <v>0</v>
      </c>
      <c r="C54" s="32">
        <f t="shared" si="7"/>
        <v>2</v>
      </c>
      <c r="D54" s="32">
        <f t="shared" si="8"/>
        <v>4</v>
      </c>
      <c r="E54" s="32">
        <f t="shared" si="9"/>
        <v>5</v>
      </c>
      <c r="F54" s="32">
        <f t="shared" si="10"/>
        <v>2</v>
      </c>
      <c r="G54" s="32">
        <f t="shared" si="11"/>
        <v>0</v>
      </c>
      <c r="H54" s="33">
        <f t="shared" si="3"/>
        <v>13</v>
      </c>
      <c r="I54" s="71">
        <f t="shared" si="4"/>
        <v>0.15384615384615385</v>
      </c>
      <c r="J54" s="71">
        <f t="shared" si="5"/>
        <v>0.84615384615384615</v>
      </c>
      <c r="K54" s="34">
        <f t="shared" si="6"/>
        <v>3.54</v>
      </c>
      <c r="L54" s="34">
        <f t="shared" si="12"/>
        <v>0.97</v>
      </c>
      <c r="M54" s="75">
        <f t="shared" si="13"/>
        <v>4</v>
      </c>
      <c r="N54" s="75">
        <f t="shared" si="14"/>
        <v>4</v>
      </c>
      <c r="P54" t="s">
        <v>124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1</v>
      </c>
      <c r="X54">
        <v>0</v>
      </c>
      <c r="Y54" s="30">
        <v>0</v>
      </c>
      <c r="Z54">
        <v>0</v>
      </c>
      <c r="AA54">
        <v>0</v>
      </c>
    </row>
    <row r="55" spans="1:27" s="38" customForma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6"/>
      <c r="N55" s="36"/>
      <c r="O55" s="79" t="s">
        <v>122</v>
      </c>
      <c r="P55"/>
      <c r="Q55"/>
      <c r="R55"/>
      <c r="S55"/>
      <c r="T55"/>
      <c r="U55"/>
      <c r="V55"/>
      <c r="W55"/>
      <c r="X55"/>
      <c r="Y55" s="30"/>
      <c r="Z55"/>
    </row>
    <row r="56" spans="1:27" s="38" customForma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6"/>
      <c r="N56" s="36"/>
      <c r="O56" s="79"/>
      <c r="P56"/>
      <c r="Q56"/>
      <c r="R56"/>
      <c r="S56"/>
      <c r="T56"/>
      <c r="U56"/>
      <c r="V56"/>
      <c r="W56"/>
      <c r="X56"/>
      <c r="Y56" s="30"/>
      <c r="Z56"/>
    </row>
    <row r="57" spans="1:27">
      <c r="A57" s="26" t="s">
        <v>3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39"/>
      <c r="N57" s="41"/>
      <c r="Y57" s="30"/>
    </row>
    <row r="58" spans="1:27" ht="34.5" customHeight="1" thickBot="1">
      <c r="A58" s="42" t="s">
        <v>73</v>
      </c>
      <c r="B58" s="119" t="s">
        <v>50</v>
      </c>
      <c r="C58" s="119"/>
      <c r="D58" s="119"/>
      <c r="E58" s="119"/>
      <c r="F58" s="119"/>
      <c r="G58" s="119"/>
      <c r="H58" s="119"/>
      <c r="I58" s="120" t="s">
        <v>51</v>
      </c>
      <c r="J58" s="120"/>
      <c r="K58" s="120" t="s">
        <v>52</v>
      </c>
      <c r="L58" s="120"/>
      <c r="M58" s="120"/>
      <c r="N58" s="120"/>
      <c r="Y58" s="30"/>
    </row>
    <row r="59" spans="1:27" ht="25.5">
      <c r="A59" s="28"/>
      <c r="B59" s="29">
        <v>1</v>
      </c>
      <c r="C59" s="29">
        <v>2</v>
      </c>
      <c r="D59" s="29">
        <v>3</v>
      </c>
      <c r="E59" s="29">
        <v>4</v>
      </c>
      <c r="F59" s="29">
        <v>5</v>
      </c>
      <c r="G59" s="29" t="s">
        <v>4</v>
      </c>
      <c r="H59" s="29" t="s">
        <v>53</v>
      </c>
      <c r="I59" s="29" t="s">
        <v>54</v>
      </c>
      <c r="J59" s="29" t="s">
        <v>5</v>
      </c>
      <c r="K59" s="29" t="s">
        <v>6</v>
      </c>
      <c r="L59" s="29" t="s">
        <v>7</v>
      </c>
      <c r="M59" s="29" t="s">
        <v>8</v>
      </c>
      <c r="N59" s="29" t="s">
        <v>9</v>
      </c>
      <c r="O59" s="79" t="s">
        <v>179</v>
      </c>
      <c r="Y59" s="30"/>
    </row>
    <row r="60" spans="1:27" ht="15.75" thickBot="1">
      <c r="A60" s="31" t="s">
        <v>74</v>
      </c>
      <c r="B60" s="32">
        <f>+P21</f>
        <v>0</v>
      </c>
      <c r="C60" s="32">
        <f t="shared" ref="C60:G73" si="15">+Q21</f>
        <v>1</v>
      </c>
      <c r="D60" s="32">
        <f t="shared" si="15"/>
        <v>0</v>
      </c>
      <c r="E60" s="32">
        <f t="shared" si="15"/>
        <v>5</v>
      </c>
      <c r="F60" s="32">
        <f t="shared" si="15"/>
        <v>6</v>
      </c>
      <c r="G60" s="32">
        <f t="shared" si="15"/>
        <v>0</v>
      </c>
      <c r="H60" s="33">
        <f>SUM(B60:G60)</f>
        <v>12</v>
      </c>
      <c r="I60" s="71">
        <f t="shared" ref="I60:I73" si="16">(B60+C60)/(B60+C60+D60+E60+F60)</f>
        <v>8.3333333333333329E-2</v>
      </c>
      <c r="J60" s="71">
        <f t="shared" ref="J60:J73" si="17">(D60+E60+F60)/(B60+C60+D60+E60+F60)</f>
        <v>0.91666666666666663</v>
      </c>
      <c r="K60" s="34">
        <f>+AC21</f>
        <v>4.33</v>
      </c>
      <c r="L60" s="34">
        <f t="shared" ref="L60:N73" si="18">+AD21</f>
        <v>0.89</v>
      </c>
      <c r="M60" s="75">
        <f t="shared" si="18"/>
        <v>5</v>
      </c>
      <c r="N60" s="75">
        <f t="shared" si="18"/>
        <v>5</v>
      </c>
      <c r="O60" s="79" t="s">
        <v>180</v>
      </c>
      <c r="Y60" s="30"/>
    </row>
    <row r="61" spans="1:27" ht="15.75" thickBot="1">
      <c r="A61" s="31" t="s">
        <v>75</v>
      </c>
      <c r="B61" s="32">
        <f t="shared" ref="B61:B73" si="19">+P22</f>
        <v>0</v>
      </c>
      <c r="C61" s="32">
        <f t="shared" si="15"/>
        <v>0</v>
      </c>
      <c r="D61" s="32">
        <f t="shared" si="15"/>
        <v>1</v>
      </c>
      <c r="E61" s="32">
        <f t="shared" si="15"/>
        <v>2</v>
      </c>
      <c r="F61" s="32">
        <f t="shared" si="15"/>
        <v>9</v>
      </c>
      <c r="G61" s="32">
        <f t="shared" si="15"/>
        <v>0</v>
      </c>
      <c r="H61" s="33">
        <f t="shared" ref="H61:H73" si="20">SUM(B61:G61)</f>
        <v>12</v>
      </c>
      <c r="I61" s="71">
        <f t="shared" si="16"/>
        <v>0</v>
      </c>
      <c r="J61" s="71">
        <f t="shared" si="17"/>
        <v>1</v>
      </c>
      <c r="K61" s="34">
        <f t="shared" ref="K61:K73" si="21">+AC22</f>
        <v>4.67</v>
      </c>
      <c r="L61" s="34">
        <f t="shared" si="18"/>
        <v>0.65</v>
      </c>
      <c r="M61" s="75">
        <f t="shared" si="18"/>
        <v>5</v>
      </c>
      <c r="N61" s="75">
        <f t="shared" si="18"/>
        <v>5</v>
      </c>
      <c r="Q61" t="s">
        <v>118</v>
      </c>
      <c r="R61" t="s">
        <v>119</v>
      </c>
      <c r="S61" t="s">
        <v>120</v>
      </c>
      <c r="T61" t="s">
        <v>181</v>
      </c>
      <c r="Y61" s="30"/>
    </row>
    <row r="62" spans="1:27" ht="15.75" thickBot="1">
      <c r="A62" s="31" t="s">
        <v>76</v>
      </c>
      <c r="B62" s="32">
        <f t="shared" si="19"/>
        <v>0</v>
      </c>
      <c r="C62" s="32">
        <f t="shared" si="15"/>
        <v>0</v>
      </c>
      <c r="D62" s="32">
        <f t="shared" si="15"/>
        <v>0</v>
      </c>
      <c r="E62" s="32">
        <f t="shared" si="15"/>
        <v>5</v>
      </c>
      <c r="F62" s="32">
        <f t="shared" si="15"/>
        <v>7</v>
      </c>
      <c r="G62" s="32">
        <f t="shared" si="15"/>
        <v>0</v>
      </c>
      <c r="H62" s="33">
        <f t="shared" si="20"/>
        <v>12</v>
      </c>
      <c r="I62" s="71">
        <f t="shared" si="16"/>
        <v>0</v>
      </c>
      <c r="J62" s="71">
        <f t="shared" si="17"/>
        <v>1</v>
      </c>
      <c r="K62" s="34">
        <f t="shared" si="21"/>
        <v>4.58</v>
      </c>
      <c r="L62" s="34">
        <f t="shared" si="18"/>
        <v>0.51</v>
      </c>
      <c r="M62" s="75">
        <f t="shared" si="18"/>
        <v>5</v>
      </c>
      <c r="N62" s="75">
        <f t="shared" si="18"/>
        <v>5</v>
      </c>
      <c r="O62" s="79" t="s">
        <v>121</v>
      </c>
      <c r="P62">
        <v>22</v>
      </c>
      <c r="Q62">
        <v>3</v>
      </c>
      <c r="R62">
        <v>23.1</v>
      </c>
      <c r="S62">
        <v>23.1</v>
      </c>
      <c r="T62">
        <v>23.1</v>
      </c>
      <c r="Y62" s="30"/>
    </row>
    <row r="63" spans="1:27" ht="15.75" thickBot="1">
      <c r="A63" s="31" t="s">
        <v>77</v>
      </c>
      <c r="B63" s="32">
        <f t="shared" si="19"/>
        <v>0</v>
      </c>
      <c r="C63" s="32">
        <f t="shared" si="15"/>
        <v>0</v>
      </c>
      <c r="D63" s="32">
        <f t="shared" si="15"/>
        <v>0</v>
      </c>
      <c r="E63" s="32">
        <f t="shared" si="15"/>
        <v>4</v>
      </c>
      <c r="F63" s="32">
        <f t="shared" si="15"/>
        <v>8</v>
      </c>
      <c r="G63" s="32">
        <f t="shared" si="15"/>
        <v>0</v>
      </c>
      <c r="H63" s="33">
        <f t="shared" si="20"/>
        <v>12</v>
      </c>
      <c r="I63" s="71">
        <f t="shared" si="16"/>
        <v>0</v>
      </c>
      <c r="J63" s="71">
        <f t="shared" si="17"/>
        <v>1</v>
      </c>
      <c r="K63" s="34">
        <f t="shared" si="21"/>
        <v>4.67</v>
      </c>
      <c r="L63" s="34">
        <f t="shared" si="18"/>
        <v>0.49</v>
      </c>
      <c r="M63" s="75">
        <f t="shared" si="18"/>
        <v>5</v>
      </c>
      <c r="N63" s="75">
        <f t="shared" si="18"/>
        <v>5</v>
      </c>
      <c r="P63">
        <v>23</v>
      </c>
      <c r="Q63">
        <v>2</v>
      </c>
      <c r="R63">
        <v>15.4</v>
      </c>
      <c r="S63">
        <v>15.4</v>
      </c>
      <c r="T63">
        <v>38.5</v>
      </c>
      <c r="Y63" s="30"/>
    </row>
    <row r="64" spans="1:27" ht="15.75" thickBot="1">
      <c r="A64" s="31" t="s">
        <v>78</v>
      </c>
      <c r="B64" s="32">
        <f t="shared" si="19"/>
        <v>2</v>
      </c>
      <c r="C64" s="32">
        <f t="shared" si="15"/>
        <v>0</v>
      </c>
      <c r="D64" s="32">
        <f t="shared" si="15"/>
        <v>1</v>
      </c>
      <c r="E64" s="32">
        <f t="shared" si="15"/>
        <v>2</v>
      </c>
      <c r="F64" s="32">
        <f t="shared" si="15"/>
        <v>3</v>
      </c>
      <c r="G64" s="32">
        <f t="shared" si="15"/>
        <v>4</v>
      </c>
      <c r="H64" s="33">
        <f t="shared" si="20"/>
        <v>12</v>
      </c>
      <c r="I64" s="71">
        <f t="shared" si="16"/>
        <v>0.25</v>
      </c>
      <c r="J64" s="71">
        <f t="shared" si="17"/>
        <v>0.75</v>
      </c>
      <c r="K64" s="34">
        <f t="shared" si="21"/>
        <v>3.5</v>
      </c>
      <c r="L64" s="34">
        <f t="shared" si="18"/>
        <v>1.69</v>
      </c>
      <c r="M64" s="75">
        <f t="shared" si="18"/>
        <v>4</v>
      </c>
      <c r="N64" s="75">
        <f t="shared" si="18"/>
        <v>5</v>
      </c>
      <c r="P64">
        <v>24</v>
      </c>
      <c r="Q64">
        <v>4</v>
      </c>
      <c r="R64">
        <v>30.8</v>
      </c>
      <c r="S64">
        <v>30.8</v>
      </c>
      <c r="T64">
        <v>69.2</v>
      </c>
      <c r="Y64" s="30"/>
    </row>
    <row r="65" spans="1:26" ht="15.75" thickBot="1">
      <c r="A65" s="31" t="s">
        <v>79</v>
      </c>
      <c r="B65" s="32">
        <f t="shared" si="19"/>
        <v>0</v>
      </c>
      <c r="C65" s="32">
        <f t="shared" si="15"/>
        <v>2</v>
      </c>
      <c r="D65" s="32">
        <f t="shared" si="15"/>
        <v>0</v>
      </c>
      <c r="E65" s="32">
        <f t="shared" si="15"/>
        <v>3</v>
      </c>
      <c r="F65" s="32">
        <f t="shared" si="15"/>
        <v>7</v>
      </c>
      <c r="G65" s="32">
        <f t="shared" si="15"/>
        <v>0</v>
      </c>
      <c r="H65" s="33">
        <f t="shared" si="20"/>
        <v>12</v>
      </c>
      <c r="I65" s="71">
        <f t="shared" si="16"/>
        <v>0.16666666666666666</v>
      </c>
      <c r="J65" s="71">
        <f t="shared" si="17"/>
        <v>0.83333333333333337</v>
      </c>
      <c r="K65" s="34">
        <f t="shared" si="21"/>
        <v>4.25</v>
      </c>
      <c r="L65" s="34">
        <f t="shared" si="18"/>
        <v>1.1399999999999999</v>
      </c>
      <c r="M65" s="75">
        <f t="shared" si="18"/>
        <v>5</v>
      </c>
      <c r="N65" s="75">
        <f t="shared" si="18"/>
        <v>5</v>
      </c>
      <c r="P65">
        <v>25</v>
      </c>
      <c r="Q65">
        <v>2</v>
      </c>
      <c r="R65">
        <v>15.4</v>
      </c>
      <c r="S65">
        <v>15.4</v>
      </c>
      <c r="T65">
        <v>84.6</v>
      </c>
      <c r="Y65" s="30"/>
    </row>
    <row r="66" spans="1:26" ht="15.75" thickBot="1">
      <c r="A66" s="31" t="s">
        <v>80</v>
      </c>
      <c r="B66" s="32">
        <f t="shared" si="19"/>
        <v>0</v>
      </c>
      <c r="C66" s="32">
        <f t="shared" si="15"/>
        <v>1</v>
      </c>
      <c r="D66" s="32">
        <f t="shared" si="15"/>
        <v>0</v>
      </c>
      <c r="E66" s="32">
        <f t="shared" si="15"/>
        <v>5</v>
      </c>
      <c r="F66" s="32">
        <f t="shared" si="15"/>
        <v>6</v>
      </c>
      <c r="G66" s="32">
        <f t="shared" si="15"/>
        <v>0</v>
      </c>
      <c r="H66" s="33">
        <f t="shared" si="20"/>
        <v>12</v>
      </c>
      <c r="I66" s="71">
        <f t="shared" si="16"/>
        <v>8.3333333333333329E-2</v>
      </c>
      <c r="J66" s="71">
        <f t="shared" si="17"/>
        <v>0.91666666666666663</v>
      </c>
      <c r="K66" s="34">
        <f t="shared" si="21"/>
        <v>4.33</v>
      </c>
      <c r="L66" s="34">
        <f t="shared" si="18"/>
        <v>0.89</v>
      </c>
      <c r="M66" s="75">
        <f t="shared" si="18"/>
        <v>5</v>
      </c>
      <c r="N66" s="75">
        <f t="shared" si="18"/>
        <v>5</v>
      </c>
      <c r="P66">
        <v>26</v>
      </c>
      <c r="Q66">
        <v>1</v>
      </c>
      <c r="R66">
        <v>7.7</v>
      </c>
      <c r="S66">
        <v>7.7</v>
      </c>
      <c r="T66">
        <v>92.3</v>
      </c>
      <c r="Y66" s="30"/>
    </row>
    <row r="67" spans="1:26" ht="15.75" thickBot="1">
      <c r="A67" s="31" t="s">
        <v>81</v>
      </c>
      <c r="B67" s="32">
        <f t="shared" si="19"/>
        <v>0</v>
      </c>
      <c r="C67" s="32">
        <f t="shared" si="15"/>
        <v>0</v>
      </c>
      <c r="D67" s="32">
        <f t="shared" si="15"/>
        <v>1</v>
      </c>
      <c r="E67" s="32">
        <f t="shared" si="15"/>
        <v>6</v>
      </c>
      <c r="F67" s="32">
        <f t="shared" si="15"/>
        <v>5</v>
      </c>
      <c r="G67" s="32">
        <f t="shared" si="15"/>
        <v>0</v>
      </c>
      <c r="H67" s="33">
        <f t="shared" si="20"/>
        <v>12</v>
      </c>
      <c r="I67" s="71">
        <f t="shared" si="16"/>
        <v>0</v>
      </c>
      <c r="J67" s="71">
        <f t="shared" si="17"/>
        <v>1</v>
      </c>
      <c r="K67" s="34">
        <f t="shared" si="21"/>
        <v>4.33</v>
      </c>
      <c r="L67" s="34">
        <f t="shared" si="18"/>
        <v>0.65</v>
      </c>
      <c r="M67" s="75">
        <f t="shared" si="18"/>
        <v>4</v>
      </c>
      <c r="N67" s="75">
        <f t="shared" si="18"/>
        <v>4</v>
      </c>
      <c r="P67">
        <v>29</v>
      </c>
      <c r="Q67">
        <v>1</v>
      </c>
      <c r="R67">
        <v>7.7</v>
      </c>
      <c r="S67">
        <v>7.7</v>
      </c>
      <c r="T67">
        <v>100</v>
      </c>
      <c r="Y67" s="30"/>
    </row>
    <row r="68" spans="1:26" ht="15.75" thickBot="1">
      <c r="A68" s="31" t="s">
        <v>82</v>
      </c>
      <c r="B68" s="32">
        <f t="shared" si="19"/>
        <v>0</v>
      </c>
      <c r="C68" s="32">
        <f t="shared" si="15"/>
        <v>0</v>
      </c>
      <c r="D68" s="32">
        <f t="shared" si="15"/>
        <v>0</v>
      </c>
      <c r="E68" s="32">
        <f t="shared" si="15"/>
        <v>6</v>
      </c>
      <c r="F68" s="32">
        <f t="shared" si="15"/>
        <v>6</v>
      </c>
      <c r="G68" s="32">
        <f t="shared" si="15"/>
        <v>0</v>
      </c>
      <c r="H68" s="33">
        <f t="shared" si="20"/>
        <v>12</v>
      </c>
      <c r="I68" s="71">
        <f t="shared" si="16"/>
        <v>0</v>
      </c>
      <c r="J68" s="71">
        <f t="shared" si="17"/>
        <v>1</v>
      </c>
      <c r="K68" s="34">
        <f t="shared" si="21"/>
        <v>4.5</v>
      </c>
      <c r="L68" s="34">
        <f t="shared" si="18"/>
        <v>0.52</v>
      </c>
      <c r="M68" s="75">
        <f t="shared" si="18"/>
        <v>5</v>
      </c>
      <c r="N68" s="75">
        <f t="shared" si="18"/>
        <v>4</v>
      </c>
      <c r="P68" t="s">
        <v>53</v>
      </c>
      <c r="Q68">
        <v>13</v>
      </c>
      <c r="R68">
        <v>100</v>
      </c>
      <c r="S68">
        <v>100</v>
      </c>
      <c r="Y68" s="30"/>
    </row>
    <row r="69" spans="1:26" ht="15.75" thickBot="1">
      <c r="A69" s="31" t="s">
        <v>83</v>
      </c>
      <c r="B69" s="32">
        <f t="shared" si="19"/>
        <v>0</v>
      </c>
      <c r="C69" s="32">
        <f t="shared" si="15"/>
        <v>0</v>
      </c>
      <c r="D69" s="32">
        <f t="shared" si="15"/>
        <v>2</v>
      </c>
      <c r="E69" s="32">
        <f t="shared" si="15"/>
        <v>1</v>
      </c>
      <c r="F69" s="32">
        <f t="shared" si="15"/>
        <v>9</v>
      </c>
      <c r="G69" s="32">
        <f t="shared" si="15"/>
        <v>0</v>
      </c>
      <c r="H69" s="33">
        <f t="shared" si="20"/>
        <v>12</v>
      </c>
      <c r="I69" s="71">
        <f t="shared" si="16"/>
        <v>0</v>
      </c>
      <c r="J69" s="71">
        <f t="shared" si="17"/>
        <v>1</v>
      </c>
      <c r="K69" s="34">
        <f t="shared" si="21"/>
        <v>4.58</v>
      </c>
      <c r="L69" s="34">
        <f t="shared" si="18"/>
        <v>0.79</v>
      </c>
      <c r="M69" s="75">
        <f t="shared" si="18"/>
        <v>5</v>
      </c>
      <c r="N69" s="75">
        <f t="shared" si="18"/>
        <v>5</v>
      </c>
      <c r="O69" s="79" t="s">
        <v>122</v>
      </c>
      <c r="Y69" s="30"/>
    </row>
    <row r="70" spans="1:26" ht="15.75" thickBot="1">
      <c r="A70" s="31" t="s">
        <v>84</v>
      </c>
      <c r="B70" s="32">
        <f t="shared" si="19"/>
        <v>0</v>
      </c>
      <c r="C70" s="32">
        <f t="shared" si="15"/>
        <v>0</v>
      </c>
      <c r="D70" s="32">
        <f t="shared" si="15"/>
        <v>0</v>
      </c>
      <c r="E70" s="32">
        <f t="shared" si="15"/>
        <v>3</v>
      </c>
      <c r="F70" s="32">
        <f t="shared" si="15"/>
        <v>9</v>
      </c>
      <c r="G70" s="32">
        <f t="shared" si="15"/>
        <v>0</v>
      </c>
      <c r="H70" s="33">
        <f t="shared" si="20"/>
        <v>12</v>
      </c>
      <c r="I70" s="71">
        <f t="shared" si="16"/>
        <v>0</v>
      </c>
      <c r="J70" s="71">
        <f t="shared" si="17"/>
        <v>1</v>
      </c>
      <c r="K70" s="34">
        <f t="shared" si="21"/>
        <v>4.75</v>
      </c>
      <c r="L70" s="34">
        <f t="shared" si="18"/>
        <v>0.45</v>
      </c>
      <c r="M70" s="75">
        <f t="shared" si="18"/>
        <v>5</v>
      </c>
      <c r="N70" s="75">
        <f t="shared" si="18"/>
        <v>5</v>
      </c>
      <c r="Y70" s="30"/>
    </row>
    <row r="71" spans="1:26" ht="15.75" thickBot="1">
      <c r="A71" s="31" t="s">
        <v>85</v>
      </c>
      <c r="B71" s="32">
        <f t="shared" si="19"/>
        <v>1</v>
      </c>
      <c r="C71" s="32">
        <f t="shared" si="15"/>
        <v>2</v>
      </c>
      <c r="D71" s="32">
        <f t="shared" si="15"/>
        <v>3</v>
      </c>
      <c r="E71" s="32">
        <f t="shared" si="15"/>
        <v>2</v>
      </c>
      <c r="F71" s="32">
        <f t="shared" si="15"/>
        <v>4</v>
      </c>
      <c r="G71" s="32">
        <f t="shared" si="15"/>
        <v>0</v>
      </c>
      <c r="H71" s="33">
        <f t="shared" si="20"/>
        <v>12</v>
      </c>
      <c r="I71" s="71">
        <f t="shared" si="16"/>
        <v>0.25</v>
      </c>
      <c r="J71" s="71">
        <f t="shared" si="17"/>
        <v>0.75</v>
      </c>
      <c r="K71" s="34">
        <f t="shared" si="21"/>
        <v>3.5</v>
      </c>
      <c r="L71" s="34">
        <f t="shared" si="18"/>
        <v>1.38</v>
      </c>
      <c r="M71" s="75">
        <f t="shared" si="18"/>
        <v>4</v>
      </c>
      <c r="N71" s="75">
        <f t="shared" si="18"/>
        <v>5</v>
      </c>
      <c r="Y71" s="30"/>
    </row>
    <row r="72" spans="1:26" ht="15.75" thickBot="1">
      <c r="A72" s="31" t="s">
        <v>86</v>
      </c>
      <c r="B72" s="32">
        <f t="shared" si="19"/>
        <v>0</v>
      </c>
      <c r="C72" s="32">
        <f t="shared" si="15"/>
        <v>0</v>
      </c>
      <c r="D72" s="32">
        <f t="shared" si="15"/>
        <v>1</v>
      </c>
      <c r="E72" s="32">
        <f t="shared" si="15"/>
        <v>3</v>
      </c>
      <c r="F72" s="32">
        <f t="shared" si="15"/>
        <v>8</v>
      </c>
      <c r="G72" s="32">
        <f t="shared" si="15"/>
        <v>0</v>
      </c>
      <c r="H72" s="33">
        <f t="shared" si="20"/>
        <v>12</v>
      </c>
      <c r="I72" s="71">
        <f t="shared" si="16"/>
        <v>0</v>
      </c>
      <c r="J72" s="71">
        <f t="shared" si="17"/>
        <v>1</v>
      </c>
      <c r="K72" s="34">
        <f t="shared" si="21"/>
        <v>4.58</v>
      </c>
      <c r="L72" s="34">
        <f t="shared" si="18"/>
        <v>0.67</v>
      </c>
      <c r="M72" s="75">
        <f t="shared" si="18"/>
        <v>5</v>
      </c>
      <c r="N72" s="75">
        <f t="shared" si="18"/>
        <v>5</v>
      </c>
      <c r="Y72" s="30"/>
    </row>
    <row r="73" spans="1:26" ht="15.75" thickBot="1">
      <c r="A73" s="31" t="s">
        <v>87</v>
      </c>
      <c r="B73" s="32">
        <f t="shared" si="19"/>
        <v>0</v>
      </c>
      <c r="C73" s="32">
        <f t="shared" si="15"/>
        <v>0</v>
      </c>
      <c r="D73" s="32">
        <f t="shared" si="15"/>
        <v>0</v>
      </c>
      <c r="E73" s="32">
        <f t="shared" si="15"/>
        <v>6</v>
      </c>
      <c r="F73" s="32">
        <f t="shared" si="15"/>
        <v>6</v>
      </c>
      <c r="G73" s="32">
        <f t="shared" si="15"/>
        <v>0</v>
      </c>
      <c r="H73" s="33">
        <f t="shared" si="20"/>
        <v>12</v>
      </c>
      <c r="I73" s="71">
        <f t="shared" si="16"/>
        <v>0</v>
      </c>
      <c r="J73" s="71">
        <f t="shared" si="17"/>
        <v>1</v>
      </c>
      <c r="K73" s="34">
        <f t="shared" si="21"/>
        <v>4.5</v>
      </c>
      <c r="L73" s="34">
        <f t="shared" si="18"/>
        <v>0.52</v>
      </c>
      <c r="M73" s="75">
        <f t="shared" si="18"/>
        <v>5</v>
      </c>
      <c r="N73" s="75">
        <f t="shared" si="18"/>
        <v>4</v>
      </c>
      <c r="O73" s="79" t="s">
        <v>182</v>
      </c>
      <c r="Y73" s="30"/>
    </row>
    <row r="74" spans="1:26" s="48" customForma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6"/>
      <c r="L74" s="46"/>
      <c r="M74" s="45"/>
      <c r="N74" s="47"/>
      <c r="O74" s="79"/>
      <c r="P74"/>
      <c r="Q74" t="s">
        <v>118</v>
      </c>
      <c r="R74" t="s">
        <v>119</v>
      </c>
      <c r="S74" t="s">
        <v>120</v>
      </c>
      <c r="T74" t="s">
        <v>181</v>
      </c>
      <c r="U74"/>
      <c r="V74"/>
      <c r="W74"/>
      <c r="X74"/>
      <c r="Y74" s="30"/>
      <c r="Z74"/>
    </row>
    <row r="75" spans="1:26" s="48" customFormat="1" ht="15.75" customHeight="1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6"/>
      <c r="L75" s="46"/>
      <c r="M75" s="45"/>
      <c r="N75" s="47"/>
      <c r="O75" s="79" t="s">
        <v>121</v>
      </c>
      <c r="P75" t="s">
        <v>10</v>
      </c>
      <c r="Q75">
        <v>3</v>
      </c>
      <c r="R75">
        <v>23.1</v>
      </c>
      <c r="S75">
        <v>23.1</v>
      </c>
      <c r="T75">
        <v>23.1</v>
      </c>
      <c r="U75"/>
      <c r="V75"/>
      <c r="W75"/>
      <c r="X75"/>
      <c r="Y75" s="30"/>
      <c r="Z75"/>
    </row>
    <row r="76" spans="1:26">
      <c r="A76" s="26" t="s">
        <v>3</v>
      </c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40"/>
      <c r="M76" s="39"/>
      <c r="N76" s="41"/>
      <c r="P76" t="s">
        <v>11</v>
      </c>
      <c r="Q76">
        <v>10</v>
      </c>
      <c r="R76">
        <v>76.900000000000006</v>
      </c>
      <c r="S76">
        <v>76.900000000000006</v>
      </c>
      <c r="T76">
        <v>100</v>
      </c>
    </row>
    <row r="77" spans="1:26" ht="35.25" customHeight="1" thickBot="1">
      <c r="A77" s="42" t="s">
        <v>88</v>
      </c>
      <c r="B77" s="121" t="s">
        <v>50</v>
      </c>
      <c r="C77" s="122"/>
      <c r="D77" s="122"/>
      <c r="E77" s="122"/>
      <c r="F77" s="122"/>
      <c r="G77" s="122"/>
      <c r="H77" s="123"/>
      <c r="I77" s="120" t="s">
        <v>51</v>
      </c>
      <c r="J77" s="120"/>
      <c r="K77" s="120" t="s">
        <v>52</v>
      </c>
      <c r="L77" s="120"/>
      <c r="M77" s="120"/>
      <c r="N77" s="120"/>
      <c r="P77" t="s">
        <v>53</v>
      </c>
      <c r="Q77">
        <v>13</v>
      </c>
      <c r="R77">
        <v>100</v>
      </c>
      <c r="S77">
        <v>100</v>
      </c>
    </row>
    <row r="78" spans="1:26" ht="25.5">
      <c r="A78" s="28"/>
      <c r="B78" s="29">
        <v>1</v>
      </c>
      <c r="C78" s="29">
        <v>2</v>
      </c>
      <c r="D78" s="29">
        <v>3</v>
      </c>
      <c r="E78" s="29">
        <v>4</v>
      </c>
      <c r="F78" s="29">
        <v>5</v>
      </c>
      <c r="G78" s="29" t="s">
        <v>4</v>
      </c>
      <c r="H78" s="29" t="s">
        <v>53</v>
      </c>
      <c r="I78" s="29" t="s">
        <v>54</v>
      </c>
      <c r="J78" s="29" t="s">
        <v>5</v>
      </c>
      <c r="K78" s="29" t="s">
        <v>6</v>
      </c>
      <c r="L78" s="29" t="s">
        <v>7</v>
      </c>
      <c r="M78" s="29" t="s">
        <v>8</v>
      </c>
      <c r="N78" s="29" t="s">
        <v>9</v>
      </c>
      <c r="O78" s="79" t="s">
        <v>122</v>
      </c>
    </row>
    <row r="79" spans="1:26" ht="15.75" thickBot="1">
      <c r="A79" s="31" t="s">
        <v>89</v>
      </c>
      <c r="B79" s="32">
        <f>+P35</f>
        <v>0</v>
      </c>
      <c r="C79" s="32">
        <f t="shared" ref="C79:G84" si="22">+Q35</f>
        <v>0</v>
      </c>
      <c r="D79" s="32">
        <f t="shared" si="22"/>
        <v>0</v>
      </c>
      <c r="E79" s="32">
        <f t="shared" si="22"/>
        <v>0</v>
      </c>
      <c r="F79" s="32">
        <f t="shared" si="22"/>
        <v>0</v>
      </c>
      <c r="G79" s="32">
        <f t="shared" si="22"/>
        <v>0</v>
      </c>
      <c r="H79" s="33">
        <f>SUM(B79:G79)</f>
        <v>0</v>
      </c>
      <c r="I79" s="33" t="e">
        <f t="shared" ref="I79:I84" si="23">(B79+C79)/(B79+C79+D79+E79+F79)</f>
        <v>#DIV/0!</v>
      </c>
      <c r="J79" s="33" t="e">
        <f t="shared" ref="J79:J84" si="24">(D79+E79+F79)/(B79+C79+D79+E79+F79)</f>
        <v>#DIV/0!</v>
      </c>
      <c r="K79" s="43" t="str">
        <f>+AC35</f>
        <v>.</v>
      </c>
      <c r="L79" s="43" t="str">
        <f t="shared" ref="L79:N84" si="25">+AD35</f>
        <v>.</v>
      </c>
      <c r="M79" s="43" t="str">
        <f t="shared" si="25"/>
        <v>.</v>
      </c>
      <c r="N79" s="43" t="str">
        <f t="shared" si="25"/>
        <v>.</v>
      </c>
    </row>
    <row r="80" spans="1:26" ht="15.75" thickBot="1">
      <c r="A80" s="31" t="s">
        <v>90</v>
      </c>
      <c r="B80" s="32">
        <f t="shared" ref="B80:B84" si="26">+P36</f>
        <v>0</v>
      </c>
      <c r="C80" s="32">
        <f t="shared" si="22"/>
        <v>0</v>
      </c>
      <c r="D80" s="32">
        <f t="shared" si="22"/>
        <v>0</v>
      </c>
      <c r="E80" s="32">
        <f t="shared" si="22"/>
        <v>0</v>
      </c>
      <c r="F80" s="32">
        <f t="shared" si="22"/>
        <v>0</v>
      </c>
      <c r="G80" s="32">
        <f t="shared" si="22"/>
        <v>0</v>
      </c>
      <c r="H80" s="33">
        <f t="shared" ref="H80:H84" si="27">SUM(B80:G80)</f>
        <v>0</v>
      </c>
      <c r="I80" s="33" t="e">
        <f t="shared" si="23"/>
        <v>#DIV/0!</v>
      </c>
      <c r="J80" s="33" t="e">
        <f t="shared" si="24"/>
        <v>#DIV/0!</v>
      </c>
      <c r="K80" s="43" t="str">
        <f t="shared" ref="K80:K84" si="28">+AC36</f>
        <v>.</v>
      </c>
      <c r="L80" s="43" t="str">
        <f t="shared" si="25"/>
        <v>.</v>
      </c>
      <c r="M80" s="43" t="str">
        <f t="shared" si="25"/>
        <v>.</v>
      </c>
      <c r="N80" s="43" t="str">
        <f t="shared" si="25"/>
        <v>.</v>
      </c>
    </row>
    <row r="81" spans="1:20" ht="15.75" thickBot="1">
      <c r="A81" s="31" t="s">
        <v>91</v>
      </c>
      <c r="B81" s="32">
        <f t="shared" si="26"/>
        <v>0</v>
      </c>
      <c r="C81" s="32">
        <f t="shared" si="22"/>
        <v>0</v>
      </c>
      <c r="D81" s="32">
        <f t="shared" si="22"/>
        <v>0</v>
      </c>
      <c r="E81" s="32">
        <f t="shared" si="22"/>
        <v>0</v>
      </c>
      <c r="F81" s="32">
        <f t="shared" si="22"/>
        <v>0</v>
      </c>
      <c r="G81" s="32">
        <f t="shared" si="22"/>
        <v>0</v>
      </c>
      <c r="H81" s="33">
        <f t="shared" si="27"/>
        <v>0</v>
      </c>
      <c r="I81" s="33" t="e">
        <f t="shared" si="23"/>
        <v>#DIV/0!</v>
      </c>
      <c r="J81" s="33" t="e">
        <f t="shared" si="24"/>
        <v>#DIV/0!</v>
      </c>
      <c r="K81" s="43" t="str">
        <f t="shared" si="28"/>
        <v>.</v>
      </c>
      <c r="L81" s="43" t="str">
        <f t="shared" si="25"/>
        <v>.</v>
      </c>
      <c r="M81" s="43" t="str">
        <f t="shared" si="25"/>
        <v>.</v>
      </c>
      <c r="N81" s="43" t="str">
        <f t="shared" si="25"/>
        <v>.</v>
      </c>
    </row>
    <row r="82" spans="1:20" ht="15.75" thickBot="1">
      <c r="A82" s="31" t="s">
        <v>92</v>
      </c>
      <c r="B82" s="32">
        <f t="shared" si="26"/>
        <v>0</v>
      </c>
      <c r="C82" s="32">
        <f t="shared" si="22"/>
        <v>0</v>
      </c>
      <c r="D82" s="32">
        <f t="shared" si="22"/>
        <v>0</v>
      </c>
      <c r="E82" s="32">
        <f t="shared" si="22"/>
        <v>0</v>
      </c>
      <c r="F82" s="32">
        <f t="shared" si="22"/>
        <v>0</v>
      </c>
      <c r="G82" s="32">
        <f t="shared" si="22"/>
        <v>0</v>
      </c>
      <c r="H82" s="33">
        <f t="shared" si="27"/>
        <v>0</v>
      </c>
      <c r="I82" s="33" t="e">
        <f t="shared" si="23"/>
        <v>#DIV/0!</v>
      </c>
      <c r="J82" s="33" t="e">
        <f t="shared" si="24"/>
        <v>#DIV/0!</v>
      </c>
      <c r="K82" s="43" t="str">
        <f t="shared" si="28"/>
        <v>.</v>
      </c>
      <c r="L82" s="43" t="str">
        <f t="shared" si="25"/>
        <v>.</v>
      </c>
      <c r="M82" s="43" t="str">
        <f t="shared" si="25"/>
        <v>.</v>
      </c>
      <c r="N82" s="43" t="str">
        <f t="shared" si="25"/>
        <v>.</v>
      </c>
      <c r="O82" s="79" t="s">
        <v>123</v>
      </c>
    </row>
    <row r="83" spans="1:20" ht="15.75" thickBot="1">
      <c r="A83" s="31" t="s">
        <v>93</v>
      </c>
      <c r="B83" s="32">
        <f t="shared" si="26"/>
        <v>0</v>
      </c>
      <c r="C83" s="32">
        <f t="shared" si="22"/>
        <v>0</v>
      </c>
      <c r="D83" s="32">
        <f t="shared" si="22"/>
        <v>0</v>
      </c>
      <c r="E83" s="32">
        <f t="shared" si="22"/>
        <v>0</v>
      </c>
      <c r="F83" s="32">
        <f t="shared" si="22"/>
        <v>0</v>
      </c>
      <c r="G83" s="32">
        <f t="shared" si="22"/>
        <v>0</v>
      </c>
      <c r="H83" s="33">
        <f t="shared" si="27"/>
        <v>0</v>
      </c>
      <c r="I83" s="33" t="e">
        <f t="shared" si="23"/>
        <v>#DIV/0!</v>
      </c>
      <c r="J83" s="33" t="e">
        <f t="shared" si="24"/>
        <v>#DIV/0!</v>
      </c>
      <c r="K83" s="43" t="str">
        <f t="shared" si="28"/>
        <v>.</v>
      </c>
      <c r="L83" s="43" t="str">
        <f t="shared" si="25"/>
        <v>.</v>
      </c>
      <c r="M83" s="43" t="str">
        <f t="shared" si="25"/>
        <v>.</v>
      </c>
      <c r="N83" s="43" t="str">
        <f t="shared" si="25"/>
        <v>.</v>
      </c>
      <c r="Q83" t="s">
        <v>118</v>
      </c>
      <c r="R83" t="s">
        <v>119</v>
      </c>
      <c r="S83" t="s">
        <v>120</v>
      </c>
      <c r="T83" t="s">
        <v>181</v>
      </c>
    </row>
    <row r="84" spans="1:20" ht="15.75" thickBot="1">
      <c r="A84" s="31" t="s">
        <v>94</v>
      </c>
      <c r="B84" s="32">
        <f t="shared" si="26"/>
        <v>0</v>
      </c>
      <c r="C84" s="32">
        <f t="shared" si="22"/>
        <v>0</v>
      </c>
      <c r="D84" s="32">
        <f t="shared" si="22"/>
        <v>0</v>
      </c>
      <c r="E84" s="32">
        <f t="shared" si="22"/>
        <v>0</v>
      </c>
      <c r="F84" s="32">
        <f t="shared" si="22"/>
        <v>0</v>
      </c>
      <c r="G84" s="32">
        <f t="shared" si="22"/>
        <v>0</v>
      </c>
      <c r="H84" s="33">
        <f t="shared" si="27"/>
        <v>0</v>
      </c>
      <c r="I84" s="33" t="e">
        <f t="shared" si="23"/>
        <v>#DIV/0!</v>
      </c>
      <c r="J84" s="33" t="e">
        <f t="shared" si="24"/>
        <v>#DIV/0!</v>
      </c>
      <c r="K84" s="43" t="str">
        <f t="shared" si="28"/>
        <v>.</v>
      </c>
      <c r="L84" s="43" t="str">
        <f t="shared" si="25"/>
        <v>.</v>
      </c>
      <c r="M84" s="43" t="str">
        <f t="shared" si="25"/>
        <v>.</v>
      </c>
      <c r="N84" s="43" t="str">
        <f t="shared" si="25"/>
        <v>.</v>
      </c>
      <c r="O84" s="79" t="s">
        <v>121</v>
      </c>
      <c r="P84" t="s">
        <v>183</v>
      </c>
      <c r="Q84">
        <v>13</v>
      </c>
      <c r="R84">
        <v>100</v>
      </c>
      <c r="S84">
        <v>100</v>
      </c>
      <c r="T84">
        <v>100</v>
      </c>
    </row>
    <row r="85" spans="1:20" s="48" customFormat="1">
      <c r="A85" s="44"/>
      <c r="B85" s="49"/>
      <c r="C85" s="49"/>
      <c r="D85" s="49"/>
      <c r="E85" s="49"/>
      <c r="F85" s="49"/>
      <c r="G85" s="49"/>
      <c r="H85" s="49"/>
      <c r="I85" s="49"/>
      <c r="J85" s="49"/>
      <c r="K85" s="50"/>
      <c r="L85" s="50"/>
      <c r="M85" s="49"/>
      <c r="O85" s="80" t="s">
        <v>122</v>
      </c>
    </row>
    <row r="87" spans="1:20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</row>
    <row r="88" spans="1:20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</row>
    <row r="89" spans="1:20" s="51" customFormat="1" ht="15" customHeight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52" t="s">
        <v>184</v>
      </c>
    </row>
    <row r="90" spans="1:20" s="51" customFormat="1" ht="30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52"/>
      <c r="Q90" s="51" t="s">
        <v>118</v>
      </c>
      <c r="R90" s="51" t="s">
        <v>119</v>
      </c>
      <c r="S90" s="51" t="s">
        <v>120</v>
      </c>
      <c r="T90" s="51" t="s">
        <v>181</v>
      </c>
    </row>
    <row r="91" spans="1:20" s="51" customFormat="1" ht="1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52" t="s">
        <v>121</v>
      </c>
      <c r="Q91" s="51">
        <v>1</v>
      </c>
      <c r="R91" s="51">
        <v>7.7</v>
      </c>
      <c r="S91" s="51">
        <v>7.7</v>
      </c>
      <c r="T91" s="51">
        <v>7.7</v>
      </c>
    </row>
    <row r="92" spans="1:20" s="51" customFormat="1" ht="1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52"/>
      <c r="P92" s="51" t="s">
        <v>185</v>
      </c>
      <c r="Q92" s="51">
        <v>1</v>
      </c>
      <c r="R92" s="51">
        <v>7.7</v>
      </c>
      <c r="S92" s="51">
        <v>7.7</v>
      </c>
      <c r="T92" s="51">
        <v>15.4</v>
      </c>
    </row>
    <row r="93" spans="1:20" s="51" customFormat="1" ht="1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52"/>
      <c r="P93" s="51" t="s">
        <v>186</v>
      </c>
      <c r="Q93" s="51">
        <v>1</v>
      </c>
      <c r="R93" s="51">
        <v>7.7</v>
      </c>
      <c r="S93" s="51">
        <v>7.7</v>
      </c>
      <c r="T93" s="51">
        <v>23.1</v>
      </c>
    </row>
    <row r="94" spans="1:20" s="51" customFormat="1" ht="4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52"/>
      <c r="P94" s="51" t="s">
        <v>187</v>
      </c>
      <c r="Q94" s="51">
        <v>1</v>
      </c>
      <c r="R94" s="51">
        <v>7.7</v>
      </c>
      <c r="S94" s="51">
        <v>7.7</v>
      </c>
      <c r="T94" s="51">
        <v>30.8</v>
      </c>
    </row>
    <row r="95" spans="1:20" s="52" customForma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P95" s="52" t="s">
        <v>188</v>
      </c>
      <c r="Q95" s="52">
        <v>1</v>
      </c>
      <c r="R95" s="52">
        <v>7.7</v>
      </c>
      <c r="S95" s="52">
        <v>7.7</v>
      </c>
      <c r="T95" s="52">
        <v>38.5</v>
      </c>
    </row>
    <row r="96" spans="1:20" s="52" customForma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P96" s="52" t="s">
        <v>189</v>
      </c>
      <c r="Q96" s="52">
        <v>1</v>
      </c>
      <c r="R96" s="52">
        <v>7.7</v>
      </c>
      <c r="S96" s="52">
        <v>7.7</v>
      </c>
      <c r="T96" s="52">
        <v>46.2</v>
      </c>
    </row>
    <row r="97" spans="1:21" s="52" customForma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P97" s="52" t="s">
        <v>190</v>
      </c>
      <c r="Q97" s="52">
        <v>1</v>
      </c>
      <c r="R97" s="52">
        <v>7.7</v>
      </c>
      <c r="S97" s="52">
        <v>7.7</v>
      </c>
      <c r="T97" s="52">
        <v>53.8</v>
      </c>
    </row>
    <row r="98" spans="1:21" s="53" customFormat="1" ht="1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52"/>
      <c r="P98" s="52" t="s">
        <v>191</v>
      </c>
      <c r="Q98" s="52">
        <v>1</v>
      </c>
      <c r="R98" s="52">
        <v>7.7</v>
      </c>
      <c r="S98" s="52">
        <v>7.7</v>
      </c>
      <c r="T98" s="52">
        <v>61.5</v>
      </c>
      <c r="U98" s="52"/>
    </row>
    <row r="99" spans="1:21" s="53" customFormat="1" ht="1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52"/>
      <c r="P99" s="52" t="s">
        <v>192</v>
      </c>
      <c r="Q99" s="52">
        <v>1</v>
      </c>
      <c r="R99" s="52">
        <v>7.7</v>
      </c>
      <c r="S99" s="52">
        <v>7.7</v>
      </c>
      <c r="T99" s="52">
        <v>69.2</v>
      </c>
      <c r="U99" s="52"/>
    </row>
    <row r="100" spans="1:21" s="53" customFormat="1" ht="1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52"/>
      <c r="P100" s="52" t="s">
        <v>193</v>
      </c>
      <c r="Q100" s="52">
        <v>1</v>
      </c>
      <c r="R100" s="52">
        <v>7.7</v>
      </c>
      <c r="S100" s="52">
        <v>7.7</v>
      </c>
      <c r="T100" s="52">
        <v>76.900000000000006</v>
      </c>
      <c r="U100" s="52"/>
    </row>
    <row r="101" spans="1:21" s="53" customFormat="1" ht="1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52"/>
      <c r="P101" s="52" t="s">
        <v>194</v>
      </c>
      <c r="Q101" s="52">
        <v>1</v>
      </c>
      <c r="R101" s="52">
        <v>7.7</v>
      </c>
      <c r="S101" s="52">
        <v>7.7</v>
      </c>
      <c r="T101" s="52">
        <v>84.6</v>
      </c>
      <c r="U101" s="52"/>
    </row>
    <row r="102" spans="1:21" s="53" customFormat="1" ht="15.7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52"/>
      <c r="P102" s="52" t="s">
        <v>195</v>
      </c>
      <c r="Q102" s="52">
        <v>1</v>
      </c>
      <c r="R102" s="52">
        <v>7.7</v>
      </c>
      <c r="S102" s="52">
        <v>7.7</v>
      </c>
      <c r="T102" s="52">
        <v>92.3</v>
      </c>
      <c r="U102" s="52"/>
    </row>
    <row r="103" spans="1:21" s="53" customFormat="1" ht="1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52"/>
      <c r="P103" s="52" t="s">
        <v>196</v>
      </c>
      <c r="Q103" s="52">
        <v>1</v>
      </c>
      <c r="R103" s="52">
        <v>7.7</v>
      </c>
      <c r="S103" s="52">
        <v>7.7</v>
      </c>
      <c r="T103" s="52">
        <v>100</v>
      </c>
      <c r="U103" s="52"/>
    </row>
    <row r="104" spans="1:21" s="53" customFormat="1" ht="1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52"/>
      <c r="P104" s="52" t="s">
        <v>53</v>
      </c>
      <c r="Q104" s="52">
        <v>13</v>
      </c>
      <c r="R104" s="52">
        <v>100</v>
      </c>
      <c r="S104" s="52">
        <v>100</v>
      </c>
      <c r="T104" s="52"/>
      <c r="U104" s="52"/>
    </row>
    <row r="105" spans="1:21" s="54" customFormat="1" ht="15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52" t="s">
        <v>122</v>
      </c>
      <c r="P105" s="52"/>
      <c r="Q105" s="52"/>
      <c r="R105" s="52"/>
      <c r="S105" s="52"/>
      <c r="T105" s="52"/>
      <c r="U105" s="52"/>
    </row>
    <row r="106" spans="1:21" s="54" customFormat="1" ht="15.75" customHeight="1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52"/>
      <c r="P106" s="52"/>
      <c r="Q106" s="52"/>
      <c r="R106" s="52"/>
      <c r="S106" s="52"/>
      <c r="T106" s="52"/>
      <c r="U106" s="52"/>
    </row>
    <row r="107" spans="1:21" s="54" customFormat="1" ht="18.75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52"/>
      <c r="P107" s="52"/>
      <c r="Q107" s="52"/>
      <c r="R107" s="52"/>
      <c r="S107" s="52"/>
      <c r="T107" s="52"/>
      <c r="U107" s="52"/>
    </row>
    <row r="108" spans="1:21" s="54" customFormat="1" ht="15.75" customHeigh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52"/>
      <c r="P108" s="52"/>
      <c r="Q108" s="52"/>
      <c r="R108" s="52"/>
      <c r="S108" s="52"/>
      <c r="T108" s="52"/>
      <c r="U108" s="52"/>
    </row>
    <row r="109" spans="1:21" s="54" customFormat="1" ht="18.7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52" t="s">
        <v>197</v>
      </c>
      <c r="P109" s="52"/>
      <c r="Q109" s="52"/>
      <c r="R109" s="52"/>
      <c r="S109" s="52"/>
      <c r="T109" s="52"/>
      <c r="U109" s="52"/>
    </row>
    <row r="110" spans="1:21" s="54" customFormat="1" ht="18.75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52"/>
      <c r="P110" s="52"/>
      <c r="Q110" s="52" t="s">
        <v>118</v>
      </c>
      <c r="R110" s="52" t="s">
        <v>119</v>
      </c>
      <c r="S110" s="52" t="s">
        <v>120</v>
      </c>
      <c r="T110" s="52" t="s">
        <v>181</v>
      </c>
      <c r="U110" s="52"/>
    </row>
    <row r="111" spans="1:21" s="54" customFormat="1" ht="10.5" customHeight="1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52" t="s">
        <v>121</v>
      </c>
      <c r="P111" s="52">
        <v>5</v>
      </c>
      <c r="Q111" s="52">
        <v>1</v>
      </c>
      <c r="R111" s="52">
        <v>7.7</v>
      </c>
      <c r="S111" s="52">
        <v>8.3000000000000007</v>
      </c>
      <c r="T111" s="52">
        <v>8.3000000000000007</v>
      </c>
      <c r="U111" s="52"/>
    </row>
    <row r="112" spans="1:21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52"/>
      <c r="P112" s="52">
        <v>6</v>
      </c>
      <c r="Q112" s="52">
        <v>2</v>
      </c>
      <c r="R112" s="52">
        <v>15.4</v>
      </c>
      <c r="S112" s="52">
        <v>16.7</v>
      </c>
      <c r="T112" s="52">
        <v>25</v>
      </c>
      <c r="U112" s="52"/>
    </row>
    <row r="113" spans="1:2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52"/>
      <c r="P113" s="52">
        <v>8</v>
      </c>
      <c r="Q113" s="52">
        <v>1</v>
      </c>
      <c r="R113" s="52">
        <v>7.7</v>
      </c>
      <c r="S113" s="52">
        <v>8.3000000000000007</v>
      </c>
      <c r="T113" s="52">
        <v>33.299999999999997</v>
      </c>
      <c r="U113" s="52"/>
    </row>
    <row r="114" spans="1:2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52"/>
      <c r="P114" s="52">
        <v>10</v>
      </c>
      <c r="Q114" s="52">
        <v>1</v>
      </c>
      <c r="R114" s="52">
        <v>7.7</v>
      </c>
      <c r="S114" s="52">
        <v>8.3000000000000007</v>
      </c>
      <c r="T114" s="52">
        <v>41.7</v>
      </c>
      <c r="U114" s="52"/>
    </row>
    <row r="115" spans="1:2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P115">
        <v>15</v>
      </c>
      <c r="Q115">
        <v>1</v>
      </c>
      <c r="R115">
        <v>7.7</v>
      </c>
      <c r="S115">
        <v>8.3000000000000007</v>
      </c>
      <c r="T115">
        <v>50</v>
      </c>
    </row>
    <row r="116" spans="1:21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P116">
        <v>16</v>
      </c>
      <c r="Q116">
        <v>1</v>
      </c>
      <c r="R116">
        <v>7.7</v>
      </c>
      <c r="S116">
        <v>8.3000000000000007</v>
      </c>
      <c r="T116">
        <v>58.3</v>
      </c>
    </row>
    <row r="117" spans="1:21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P117">
        <v>20</v>
      </c>
      <c r="Q117">
        <v>3</v>
      </c>
      <c r="R117">
        <v>23.1</v>
      </c>
      <c r="S117">
        <v>25</v>
      </c>
      <c r="T117">
        <v>83.3</v>
      </c>
    </row>
    <row r="118" spans="1:2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P118">
        <v>36</v>
      </c>
      <c r="Q118">
        <v>1</v>
      </c>
      <c r="R118">
        <v>7.7</v>
      </c>
      <c r="S118">
        <v>8.3000000000000007</v>
      </c>
      <c r="T118">
        <v>91.7</v>
      </c>
    </row>
    <row r="119" spans="1:21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P119">
        <v>38</v>
      </c>
      <c r="Q119">
        <v>1</v>
      </c>
      <c r="R119">
        <v>7.7</v>
      </c>
      <c r="S119">
        <v>8.3000000000000007</v>
      </c>
      <c r="T119">
        <v>100</v>
      </c>
    </row>
    <row r="120" spans="1:21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P120" t="s">
        <v>53</v>
      </c>
      <c r="Q120">
        <v>12</v>
      </c>
      <c r="R120">
        <v>92.3</v>
      </c>
      <c r="S120">
        <v>100</v>
      </c>
    </row>
    <row r="121" spans="1:2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79" t="s">
        <v>124</v>
      </c>
      <c r="P121" t="s">
        <v>125</v>
      </c>
      <c r="Q121">
        <v>1</v>
      </c>
      <c r="R121">
        <v>7.7</v>
      </c>
    </row>
    <row r="122" spans="1:2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79" t="s">
        <v>53</v>
      </c>
      <c r="Q122">
        <v>13</v>
      </c>
      <c r="R122">
        <v>100</v>
      </c>
    </row>
    <row r="123" spans="1:2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79" t="s">
        <v>122</v>
      </c>
    </row>
    <row r="124" spans="1:21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</row>
    <row r="125" spans="1:2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</row>
    <row r="126" spans="1:21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</row>
    <row r="127" spans="1:21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79" t="s">
        <v>198</v>
      </c>
    </row>
    <row r="128" spans="1:21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Q128" t="s">
        <v>118</v>
      </c>
      <c r="R128" t="s">
        <v>119</v>
      </c>
      <c r="S128" t="s">
        <v>120</v>
      </c>
      <c r="T128" t="s">
        <v>181</v>
      </c>
    </row>
    <row r="129" spans="1:20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79" t="s">
        <v>121</v>
      </c>
      <c r="P129">
        <v>4</v>
      </c>
      <c r="Q129">
        <v>1</v>
      </c>
      <c r="R129">
        <v>7.7</v>
      </c>
      <c r="S129">
        <v>8.3000000000000007</v>
      </c>
      <c r="T129">
        <v>8.3000000000000007</v>
      </c>
    </row>
    <row r="130" spans="1:20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P130">
        <v>6</v>
      </c>
      <c r="Q130">
        <v>2</v>
      </c>
      <c r="R130">
        <v>15.4</v>
      </c>
      <c r="S130">
        <v>16.7</v>
      </c>
      <c r="T130">
        <v>25</v>
      </c>
    </row>
    <row r="131" spans="1:20" ht="15.75">
      <c r="A131" s="55" t="s">
        <v>95</v>
      </c>
      <c r="P131">
        <v>7</v>
      </c>
      <c r="Q131">
        <v>1</v>
      </c>
      <c r="R131">
        <v>7.7</v>
      </c>
      <c r="S131">
        <v>8.3000000000000007</v>
      </c>
      <c r="T131">
        <v>33.299999999999997</v>
      </c>
    </row>
    <row r="132" spans="1:20" ht="15.75">
      <c r="A132" s="56" t="s">
        <v>96</v>
      </c>
      <c r="P132">
        <v>10</v>
      </c>
      <c r="Q132">
        <v>1</v>
      </c>
      <c r="R132">
        <v>7.7</v>
      </c>
      <c r="S132">
        <v>8.3000000000000007</v>
      </c>
      <c r="T132">
        <v>41.7</v>
      </c>
    </row>
    <row r="133" spans="1:20">
      <c r="A133" s="116" t="s">
        <v>97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8"/>
      <c r="P133">
        <v>12</v>
      </c>
      <c r="Q133">
        <v>1</v>
      </c>
      <c r="R133">
        <v>7.7</v>
      </c>
      <c r="S133">
        <v>8.3000000000000007</v>
      </c>
      <c r="T133">
        <v>50</v>
      </c>
    </row>
    <row r="134" spans="1:20" s="57" customFormat="1">
      <c r="A134" s="76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8"/>
      <c r="O134" s="81"/>
      <c r="P134" s="57">
        <v>13</v>
      </c>
      <c r="Q134" s="57">
        <v>2</v>
      </c>
      <c r="R134" s="57">
        <v>15.4</v>
      </c>
      <c r="S134" s="57">
        <v>16.7</v>
      </c>
      <c r="T134" s="57">
        <v>66.7</v>
      </c>
    </row>
    <row r="135" spans="1:20" s="57" customFormat="1" ht="18.75" customHeight="1">
      <c r="A135" s="110" t="s">
        <v>185</v>
      </c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2"/>
      <c r="O135" s="81"/>
      <c r="P135" s="57">
        <v>15</v>
      </c>
      <c r="Q135" s="57">
        <v>1</v>
      </c>
      <c r="R135" s="57">
        <v>7.7</v>
      </c>
      <c r="S135" s="57">
        <v>8.3000000000000007</v>
      </c>
      <c r="T135" s="57">
        <v>75</v>
      </c>
    </row>
    <row r="136" spans="1:20" s="57" customFormat="1" ht="44.25" customHeight="1">
      <c r="A136" s="110" t="s">
        <v>186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2"/>
      <c r="O136" s="81"/>
      <c r="P136" s="57">
        <v>17</v>
      </c>
      <c r="Q136" s="57">
        <v>1</v>
      </c>
      <c r="R136" s="57">
        <v>7.7</v>
      </c>
      <c r="S136" s="57">
        <v>8.3000000000000007</v>
      </c>
      <c r="T136" s="57">
        <v>83.3</v>
      </c>
    </row>
    <row r="137" spans="1:20" s="57" customFormat="1">
      <c r="A137" s="110" t="s">
        <v>187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2"/>
      <c r="O137" s="81"/>
      <c r="P137" s="57">
        <v>20</v>
      </c>
      <c r="Q137" s="57">
        <v>1</v>
      </c>
      <c r="R137" s="57">
        <v>7.7</v>
      </c>
      <c r="S137" s="57">
        <v>8.3000000000000007</v>
      </c>
      <c r="T137" s="57">
        <v>91.7</v>
      </c>
    </row>
    <row r="138" spans="1:20" s="57" customFormat="1">
      <c r="A138" s="110" t="s">
        <v>188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2"/>
      <c r="O138" s="81"/>
      <c r="P138" s="57">
        <v>24</v>
      </c>
      <c r="Q138" s="57">
        <v>1</v>
      </c>
      <c r="R138" s="57">
        <v>7.7</v>
      </c>
      <c r="S138" s="57">
        <v>8.3000000000000007</v>
      </c>
      <c r="T138" s="57">
        <v>100</v>
      </c>
    </row>
    <row r="139" spans="1:20" s="57" customFormat="1">
      <c r="A139" s="110" t="s">
        <v>189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2"/>
      <c r="O139" s="81"/>
      <c r="P139" s="57" t="s">
        <v>53</v>
      </c>
      <c r="Q139" s="57">
        <v>12</v>
      </c>
      <c r="R139" s="57">
        <v>92.3</v>
      </c>
      <c r="S139" s="57">
        <v>100</v>
      </c>
    </row>
    <row r="140" spans="1:20" s="57" customFormat="1">
      <c r="A140" s="110" t="s">
        <v>190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2"/>
      <c r="O140" s="81" t="s">
        <v>124</v>
      </c>
      <c r="P140" s="57" t="s">
        <v>125</v>
      </c>
      <c r="Q140" s="57">
        <v>1</v>
      </c>
      <c r="R140" s="57">
        <v>7.7</v>
      </c>
    </row>
    <row r="141" spans="1:20" s="57" customFormat="1">
      <c r="A141" s="110" t="s">
        <v>191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2"/>
      <c r="O141" s="81" t="s">
        <v>53</v>
      </c>
      <c r="Q141" s="57">
        <v>13</v>
      </c>
      <c r="R141" s="57">
        <v>100</v>
      </c>
    </row>
    <row r="142" spans="1:20" s="58" customFormat="1">
      <c r="A142" s="110" t="s">
        <v>192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2"/>
      <c r="M142" s="57"/>
      <c r="N142" s="57"/>
      <c r="O142" s="82" t="s">
        <v>122</v>
      </c>
    </row>
    <row r="143" spans="1:20" s="58" customFormat="1">
      <c r="A143" s="110" t="s">
        <v>193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2"/>
      <c r="M143" s="57"/>
      <c r="N143" s="57"/>
      <c r="O143" s="82"/>
    </row>
    <row r="144" spans="1:20" s="58" customFormat="1">
      <c r="A144" s="110" t="s">
        <v>194</v>
      </c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2"/>
      <c r="O144" s="82"/>
    </row>
    <row r="145" spans="1:20">
      <c r="A145" s="110" t="s">
        <v>195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2"/>
      <c r="M145" s="58"/>
      <c r="N145" s="58"/>
    </row>
    <row r="146" spans="1:20">
      <c r="A146" s="110" t="s">
        <v>196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2"/>
      <c r="M146" s="58"/>
      <c r="N146" s="58"/>
      <c r="O146" s="79" t="s">
        <v>199</v>
      </c>
    </row>
    <row r="147" spans="1:20" ht="19.5" customHeight="1">
      <c r="A147" s="56" t="s">
        <v>98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Q147" t="s">
        <v>118</v>
      </c>
      <c r="R147" t="s">
        <v>119</v>
      </c>
      <c r="S147" t="s">
        <v>120</v>
      </c>
      <c r="T147" t="s">
        <v>181</v>
      </c>
    </row>
    <row r="148" spans="1:20">
      <c r="A148" s="113" t="s">
        <v>99</v>
      </c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O148" s="79" t="s">
        <v>121</v>
      </c>
      <c r="Q148">
        <v>1</v>
      </c>
      <c r="R148">
        <v>7.7</v>
      </c>
      <c r="S148">
        <v>7.7</v>
      </c>
      <c r="T148">
        <v>7.7</v>
      </c>
    </row>
    <row r="149" spans="1:20">
      <c r="A149" s="108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P149" t="s">
        <v>200</v>
      </c>
      <c r="Q149">
        <v>12</v>
      </c>
      <c r="R149">
        <v>92.3</v>
      </c>
      <c r="S149">
        <v>92.3</v>
      </c>
      <c r="T149">
        <v>100</v>
      </c>
    </row>
    <row r="150" spans="1:20">
      <c r="A150" s="108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P150" t="s">
        <v>53</v>
      </c>
      <c r="Q150">
        <v>13</v>
      </c>
      <c r="R150">
        <v>100</v>
      </c>
      <c r="S150">
        <v>100</v>
      </c>
    </row>
    <row r="151" spans="1:20">
      <c r="A151" s="114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O151" s="79" t="s">
        <v>122</v>
      </c>
    </row>
    <row r="152" spans="1:20">
      <c r="A152" s="60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</row>
    <row r="153" spans="1:20">
      <c r="A153" s="113" t="s">
        <v>100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1:20">
      <c r="A154" s="108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1:20">
      <c r="A155" s="108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O155" s="79" t="s">
        <v>201</v>
      </c>
    </row>
    <row r="156" spans="1:20" ht="23.25" customHeight="1">
      <c r="A156" s="60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Q156" t="s">
        <v>118</v>
      </c>
      <c r="R156" t="s">
        <v>119</v>
      </c>
      <c r="S156" t="s">
        <v>120</v>
      </c>
      <c r="T156" t="s">
        <v>181</v>
      </c>
    </row>
    <row r="157" spans="1:20" ht="15.75">
      <c r="A157" s="56" t="s">
        <v>101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O157" s="79" t="s">
        <v>121</v>
      </c>
      <c r="Q157">
        <v>13</v>
      </c>
      <c r="R157">
        <v>100</v>
      </c>
      <c r="S157">
        <v>100</v>
      </c>
      <c r="T157">
        <v>100</v>
      </c>
    </row>
    <row r="158" spans="1:20" ht="44.25" customHeight="1">
      <c r="A158" s="76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8"/>
      <c r="O158" s="79" t="s">
        <v>122</v>
      </c>
    </row>
    <row r="159" spans="1:20">
      <c r="A159" s="76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8"/>
    </row>
    <row r="160" spans="1:20" ht="29.25" customHeight="1">
      <c r="A160" s="76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8"/>
    </row>
    <row r="161" spans="1:20">
      <c r="A161" s="76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8"/>
    </row>
    <row r="162" spans="1:20">
      <c r="A162" s="7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8"/>
      <c r="O162" s="79" t="s">
        <v>202</v>
      </c>
    </row>
    <row r="163" spans="1:20">
      <c r="A163" s="110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2"/>
      <c r="Q163" t="s">
        <v>118</v>
      </c>
      <c r="R163" t="s">
        <v>119</v>
      </c>
      <c r="S163" t="s">
        <v>120</v>
      </c>
      <c r="T163" t="s">
        <v>181</v>
      </c>
    </row>
    <row r="164" spans="1:20">
      <c r="A164" s="62" t="s">
        <v>102</v>
      </c>
      <c r="B164" s="63"/>
      <c r="C164" s="63"/>
      <c r="O164" s="79" t="s">
        <v>121</v>
      </c>
      <c r="Q164">
        <v>13</v>
      </c>
      <c r="R164">
        <v>100</v>
      </c>
      <c r="S164">
        <v>100</v>
      </c>
      <c r="T164">
        <v>100</v>
      </c>
    </row>
    <row r="165" spans="1:20">
      <c r="A165" s="62" t="s">
        <v>10</v>
      </c>
      <c r="B165" s="62">
        <v>3</v>
      </c>
      <c r="C165" s="62"/>
      <c r="O165" s="79" t="s">
        <v>122</v>
      </c>
    </row>
    <row r="166" spans="1:20" ht="15.75" customHeight="1">
      <c r="A166" s="62" t="s">
        <v>11</v>
      </c>
      <c r="B166" s="62">
        <v>10</v>
      </c>
      <c r="C166" s="62"/>
      <c r="E166" t="s">
        <v>103</v>
      </c>
      <c r="P166" s="66"/>
    </row>
    <row r="167" spans="1:20">
      <c r="A167" s="62" t="s">
        <v>104</v>
      </c>
      <c r="B167" s="62" t="s">
        <v>10</v>
      </c>
      <c r="C167" s="62" t="s">
        <v>11</v>
      </c>
      <c r="E167" s="64" t="s">
        <v>105</v>
      </c>
      <c r="F167">
        <v>13</v>
      </c>
      <c r="J167" s="65"/>
      <c r="P167" s="66"/>
    </row>
    <row r="168" spans="1:20" ht="15.75" customHeight="1">
      <c r="A168" s="62" t="s">
        <v>106</v>
      </c>
      <c r="B168" s="62">
        <v>2</v>
      </c>
      <c r="C168" s="62">
        <v>7</v>
      </c>
      <c r="E168" t="s">
        <v>107</v>
      </c>
      <c r="P168" s="66"/>
    </row>
    <row r="169" spans="1:20" ht="16.5" customHeight="1">
      <c r="A169" s="62" t="s">
        <v>108</v>
      </c>
      <c r="B169" s="62">
        <v>1</v>
      </c>
      <c r="C169" s="62">
        <v>3</v>
      </c>
      <c r="E169" t="s">
        <v>109</v>
      </c>
      <c r="O169" s="79" t="s">
        <v>203</v>
      </c>
      <c r="P169" s="66"/>
    </row>
    <row r="170" spans="1:20" ht="16.5" customHeight="1">
      <c r="A170" s="62" t="s">
        <v>12</v>
      </c>
      <c r="B170" s="62"/>
      <c r="C170" s="62"/>
      <c r="E170" t="s">
        <v>105</v>
      </c>
      <c r="P170" s="69"/>
      <c r="Q170" t="s">
        <v>118</v>
      </c>
      <c r="R170" t="s">
        <v>119</v>
      </c>
      <c r="S170" t="s">
        <v>120</v>
      </c>
      <c r="T170" t="s">
        <v>181</v>
      </c>
    </row>
    <row r="171" spans="1:20" ht="16.5" customHeight="1">
      <c r="A171" s="67" t="s">
        <v>13</v>
      </c>
      <c r="B171" s="68"/>
      <c r="C171" s="68"/>
      <c r="E171" t="s">
        <v>107</v>
      </c>
      <c r="F171">
        <v>12</v>
      </c>
      <c r="O171" s="79" t="s">
        <v>121</v>
      </c>
      <c r="P171" s="69"/>
      <c r="Q171">
        <v>13</v>
      </c>
      <c r="R171">
        <v>100</v>
      </c>
      <c r="S171">
        <v>100</v>
      </c>
      <c r="T171">
        <v>100</v>
      </c>
    </row>
    <row r="172" spans="1:20" ht="16.5" customHeight="1">
      <c r="A172" s="67" t="s">
        <v>14</v>
      </c>
      <c r="B172" s="67"/>
      <c r="C172" s="67"/>
      <c r="H172" s="65"/>
      <c r="O172" s="79" t="s">
        <v>122</v>
      </c>
      <c r="P172" s="69"/>
    </row>
    <row r="173" spans="1:20" ht="16.5" customHeight="1">
      <c r="A173" s="67" t="s">
        <v>15</v>
      </c>
      <c r="B173" s="68"/>
      <c r="C173" s="68"/>
      <c r="H173" s="65"/>
      <c r="P173" s="69"/>
    </row>
    <row r="174" spans="1:20" ht="16.5" customHeight="1">
      <c r="A174" s="67" t="s">
        <v>16</v>
      </c>
      <c r="B174" s="68"/>
      <c r="C174" s="68"/>
      <c r="H174" s="65"/>
      <c r="P174" s="69"/>
    </row>
    <row r="175" spans="1:20" ht="15.75" customHeight="1">
      <c r="A175" s="67" t="s">
        <v>17</v>
      </c>
      <c r="B175" s="68"/>
      <c r="C175" s="68"/>
      <c r="E175" t="s">
        <v>10</v>
      </c>
      <c r="F175" t="s">
        <v>11</v>
      </c>
      <c r="L175" s="30"/>
      <c r="O175" s="79" t="s">
        <v>126</v>
      </c>
      <c r="P175" s="69"/>
    </row>
    <row r="176" spans="1:20" ht="15.75" customHeight="1">
      <c r="A176" s="67" t="s">
        <v>110</v>
      </c>
      <c r="B176" s="68"/>
      <c r="C176" s="68"/>
      <c r="D176">
        <v>22</v>
      </c>
      <c r="E176">
        <v>0</v>
      </c>
      <c r="F176">
        <v>3</v>
      </c>
      <c r="L176" s="30"/>
      <c r="O176" s="79" t="s">
        <v>204</v>
      </c>
      <c r="P176" s="66"/>
    </row>
    <row r="177" spans="1:21" ht="15.75" customHeight="1">
      <c r="A177" s="27" t="s">
        <v>111</v>
      </c>
      <c r="D177">
        <v>23</v>
      </c>
      <c r="E177">
        <v>0</v>
      </c>
      <c r="F177">
        <v>2</v>
      </c>
      <c r="L177" s="30"/>
      <c r="P177" t="s">
        <v>205</v>
      </c>
    </row>
    <row r="178" spans="1:21">
      <c r="A178" s="51">
        <v>0</v>
      </c>
      <c r="D178">
        <v>24</v>
      </c>
      <c r="E178">
        <v>2</v>
      </c>
      <c r="F178">
        <v>2</v>
      </c>
      <c r="M178" s="30"/>
      <c r="P178" t="s">
        <v>121</v>
      </c>
      <c r="R178" t="s">
        <v>206</v>
      </c>
      <c r="T178" t="s">
        <v>53</v>
      </c>
    </row>
    <row r="179" spans="1:21" ht="15.75" customHeight="1">
      <c r="A179" s="27" t="s">
        <v>112</v>
      </c>
      <c r="D179">
        <v>25</v>
      </c>
      <c r="E179">
        <v>0</v>
      </c>
      <c r="F179">
        <v>2</v>
      </c>
      <c r="M179" s="30"/>
      <c r="P179" t="s">
        <v>178</v>
      </c>
      <c r="Q179" t="s">
        <v>119</v>
      </c>
      <c r="R179" t="s">
        <v>178</v>
      </c>
      <c r="S179" t="s">
        <v>119</v>
      </c>
      <c r="T179" t="s">
        <v>178</v>
      </c>
      <c r="U179" t="s">
        <v>119</v>
      </c>
    </row>
    <row r="180" spans="1:21" ht="15.75" customHeight="1">
      <c r="A180" s="70" t="s">
        <v>113</v>
      </c>
      <c r="B180">
        <v>4</v>
      </c>
      <c r="D180">
        <v>26</v>
      </c>
      <c r="E180">
        <v>0</v>
      </c>
      <c r="F180">
        <v>1</v>
      </c>
      <c r="M180" s="30"/>
      <c r="O180" s="79" t="s">
        <v>207</v>
      </c>
      <c r="P180">
        <v>13</v>
      </c>
      <c r="Q180" s="74">
        <v>1</v>
      </c>
      <c r="R180">
        <v>0</v>
      </c>
      <c r="S180" s="74">
        <v>0</v>
      </c>
      <c r="T180">
        <v>13</v>
      </c>
      <c r="U180" s="74">
        <v>1</v>
      </c>
    </row>
    <row r="181" spans="1:21" ht="15.75" customHeight="1">
      <c r="A181" s="70" t="s">
        <v>114</v>
      </c>
      <c r="B181">
        <v>1</v>
      </c>
      <c r="D181">
        <v>29</v>
      </c>
      <c r="E181">
        <v>1</v>
      </c>
      <c r="F181">
        <v>0</v>
      </c>
      <c r="M181" s="30"/>
      <c r="O181" s="79" t="s">
        <v>122</v>
      </c>
    </row>
    <row r="182" spans="1:21">
      <c r="A182" s="27" t="s">
        <v>115</v>
      </c>
      <c r="B182">
        <v>2</v>
      </c>
      <c r="E182">
        <v>3</v>
      </c>
      <c r="F182">
        <v>10</v>
      </c>
      <c r="M182" s="30"/>
    </row>
    <row r="183" spans="1:21">
      <c r="A183" s="27" t="s">
        <v>106</v>
      </c>
      <c r="B183">
        <v>3</v>
      </c>
      <c r="C183">
        <v>5</v>
      </c>
      <c r="D183">
        <v>1</v>
      </c>
      <c r="M183" s="30"/>
    </row>
    <row r="184" spans="1:21" ht="15.75" customHeight="1">
      <c r="A184" s="27" t="s">
        <v>108</v>
      </c>
      <c r="C184">
        <v>6</v>
      </c>
      <c r="D184">
        <v>2</v>
      </c>
    </row>
    <row r="185" spans="1:21">
      <c r="A185" s="27" t="s">
        <v>12</v>
      </c>
      <c r="C185">
        <v>8</v>
      </c>
      <c r="D185">
        <v>1</v>
      </c>
      <c r="L185" s="30"/>
      <c r="O185" s="79" t="s">
        <v>208</v>
      </c>
    </row>
    <row r="186" spans="1:21">
      <c r="A186" s="27" t="s">
        <v>13</v>
      </c>
      <c r="B186">
        <v>2</v>
      </c>
      <c r="C186">
        <v>10</v>
      </c>
      <c r="D186">
        <v>1</v>
      </c>
      <c r="L186" s="30"/>
      <c r="O186" s="79" t="s">
        <v>209</v>
      </c>
    </row>
    <row r="187" spans="1:21">
      <c r="A187" s="27" t="s">
        <v>116</v>
      </c>
      <c r="C187">
        <v>15</v>
      </c>
      <c r="D187">
        <v>1</v>
      </c>
      <c r="Q187" t="s">
        <v>102</v>
      </c>
      <c r="S187" t="s">
        <v>53</v>
      </c>
    </row>
    <row r="188" spans="1:21">
      <c r="A188" s="27" t="s">
        <v>117</v>
      </c>
      <c r="B188">
        <f>SUM(B180:B187)</f>
        <v>12</v>
      </c>
      <c r="C188">
        <v>16</v>
      </c>
      <c r="D188">
        <v>1</v>
      </c>
      <c r="Q188" t="s">
        <v>10</v>
      </c>
      <c r="R188" t="s">
        <v>11</v>
      </c>
    </row>
    <row r="189" spans="1:21">
      <c r="A189" s="51">
        <v>0</v>
      </c>
      <c r="C189">
        <v>20</v>
      </c>
      <c r="D189">
        <v>3</v>
      </c>
      <c r="O189" s="79" t="s">
        <v>169</v>
      </c>
      <c r="P189">
        <v>22</v>
      </c>
      <c r="Q189">
        <v>0</v>
      </c>
      <c r="R189">
        <v>3</v>
      </c>
      <c r="S189">
        <v>3</v>
      </c>
    </row>
    <row r="190" spans="1:21">
      <c r="A190" s="27" t="s">
        <v>112</v>
      </c>
      <c r="B190">
        <v>1</v>
      </c>
      <c r="C190">
        <v>36</v>
      </c>
      <c r="D190">
        <v>1</v>
      </c>
      <c r="P190">
        <v>23</v>
      </c>
      <c r="Q190">
        <v>0</v>
      </c>
      <c r="R190">
        <v>2</v>
      </c>
      <c r="S190">
        <v>2</v>
      </c>
    </row>
    <row r="191" spans="1:21">
      <c r="A191" s="27" t="s">
        <v>113</v>
      </c>
      <c r="B191">
        <v>3</v>
      </c>
      <c r="C191">
        <v>38</v>
      </c>
      <c r="D191">
        <v>1</v>
      </c>
      <c r="P191">
        <v>24</v>
      </c>
      <c r="Q191">
        <v>2</v>
      </c>
      <c r="R191">
        <v>2</v>
      </c>
      <c r="S191">
        <v>4</v>
      </c>
    </row>
    <row r="192" spans="1:21">
      <c r="A192" s="27" t="s">
        <v>114</v>
      </c>
      <c r="B192">
        <v>4</v>
      </c>
      <c r="P192">
        <v>25</v>
      </c>
      <c r="Q192">
        <v>0</v>
      </c>
      <c r="R192">
        <v>2</v>
      </c>
      <c r="S192">
        <v>2</v>
      </c>
    </row>
    <row r="193" spans="1:19">
      <c r="A193" s="27" t="s">
        <v>115</v>
      </c>
      <c r="B193">
        <v>2</v>
      </c>
      <c r="P193">
        <v>26</v>
      </c>
      <c r="Q193">
        <v>0</v>
      </c>
      <c r="R193">
        <v>1</v>
      </c>
      <c r="S193">
        <v>1</v>
      </c>
    </row>
    <row r="194" spans="1:19">
      <c r="A194" s="27" t="s">
        <v>106</v>
      </c>
      <c r="B194">
        <v>2</v>
      </c>
      <c r="C194">
        <v>4</v>
      </c>
      <c r="D194">
        <v>1</v>
      </c>
      <c r="P194">
        <v>29</v>
      </c>
      <c r="Q194">
        <v>1</v>
      </c>
      <c r="R194">
        <v>0</v>
      </c>
      <c r="S194">
        <v>1</v>
      </c>
    </row>
    <row r="195" spans="1:19">
      <c r="A195" s="27" t="s">
        <v>108</v>
      </c>
      <c r="C195">
        <v>6</v>
      </c>
      <c r="D195">
        <v>2</v>
      </c>
      <c r="O195" s="79" t="s">
        <v>53</v>
      </c>
      <c r="Q195">
        <v>3</v>
      </c>
      <c r="R195">
        <v>10</v>
      </c>
      <c r="S195">
        <v>13</v>
      </c>
    </row>
    <row r="196" spans="1:19">
      <c r="A196" s="27" t="s">
        <v>12</v>
      </c>
      <c r="C196">
        <v>7</v>
      </c>
      <c r="D196">
        <v>1</v>
      </c>
      <c r="O196" s="79" t="s">
        <v>122</v>
      </c>
    </row>
    <row r="197" spans="1:19">
      <c r="A197" s="27" t="s">
        <v>13</v>
      </c>
      <c r="C197">
        <v>10</v>
      </c>
      <c r="D197">
        <v>1</v>
      </c>
    </row>
    <row r="198" spans="1:19">
      <c r="A198" s="27" t="s">
        <v>116</v>
      </c>
      <c r="C198">
        <v>12</v>
      </c>
      <c r="D198">
        <v>1</v>
      </c>
    </row>
    <row r="199" spans="1:19">
      <c r="B199">
        <f>SUM(B190:B198)</f>
        <v>12</v>
      </c>
      <c r="C199">
        <v>13</v>
      </c>
      <c r="D199">
        <v>2</v>
      </c>
    </row>
    <row r="200" spans="1:19">
      <c r="C200">
        <v>15</v>
      </c>
      <c r="D200">
        <v>1</v>
      </c>
    </row>
    <row r="201" spans="1:19">
      <c r="C201">
        <v>17</v>
      </c>
      <c r="D201">
        <v>1</v>
      </c>
    </row>
    <row r="202" spans="1:19">
      <c r="C202">
        <v>20</v>
      </c>
      <c r="D202">
        <v>1</v>
      </c>
    </row>
    <row r="203" spans="1:19">
      <c r="C203">
        <v>24</v>
      </c>
      <c r="D203">
        <v>1</v>
      </c>
    </row>
    <row r="204" spans="1:19" ht="15.75" customHeight="1"/>
    <row r="205" spans="1:19" ht="15.75" customHeight="1"/>
    <row r="218" ht="15.75" customHeight="1"/>
  </sheetData>
  <sheetProtection sheet="1" objects="1" scenarios="1"/>
  <mergeCells count="44">
    <mergeCell ref="A145:L145"/>
    <mergeCell ref="A146:L146"/>
    <mergeCell ref="A140:L140"/>
    <mergeCell ref="A141:L141"/>
    <mergeCell ref="A142:L142"/>
    <mergeCell ref="A143:L143"/>
    <mergeCell ref="A144:L144"/>
    <mergeCell ref="A135:L135"/>
    <mergeCell ref="A136:L136"/>
    <mergeCell ref="A137:L137"/>
    <mergeCell ref="A138:L138"/>
    <mergeCell ref="A139:L139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54:L154"/>
    <mergeCell ref="A155:L155"/>
    <mergeCell ref="A163:L163"/>
    <mergeCell ref="A150:L150"/>
    <mergeCell ref="A148:L148"/>
    <mergeCell ref="A149:L149"/>
    <mergeCell ref="A151:L151"/>
    <mergeCell ref="A153:L153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00"/>
  <sheetViews>
    <sheetView view="pageBreakPreview" topLeftCell="A46" zoomScaleNormal="100" zoomScaleSheetLayoutView="100" workbookViewId="0">
      <selection sqref="A1:N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22" width="11.140625" style="1" hidden="1" customWidth="1"/>
    <col min="23" max="32" width="0" style="1" hidden="1" customWidth="1"/>
    <col min="33" max="16384" width="11.42578125" style="1"/>
  </cols>
  <sheetData>
    <row r="1" spans="1:32" ht="32.25" customHeight="1">
      <c r="A1" s="142" t="s">
        <v>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" t="s">
        <v>210</v>
      </c>
      <c r="W1" s="1" t="s">
        <v>210</v>
      </c>
    </row>
    <row r="2" spans="1:32" ht="16.5">
      <c r="A2" s="1" t="s">
        <v>19</v>
      </c>
      <c r="B2" s="2"/>
      <c r="P2" s="1">
        <v>1</v>
      </c>
      <c r="Q2" s="1">
        <v>2</v>
      </c>
      <c r="R2" s="1">
        <v>3</v>
      </c>
      <c r="S2" s="1">
        <v>4</v>
      </c>
      <c r="T2" s="1">
        <v>5</v>
      </c>
      <c r="U2" s="1" t="s">
        <v>127</v>
      </c>
      <c r="V2" s="1" t="s">
        <v>53</v>
      </c>
      <c r="X2" s="1">
        <v>1</v>
      </c>
      <c r="Y2" s="1">
        <v>2</v>
      </c>
      <c r="Z2" s="1">
        <v>3</v>
      </c>
      <c r="AA2" s="1">
        <v>4</v>
      </c>
      <c r="AB2" s="1">
        <v>5</v>
      </c>
      <c r="AC2" s="1" t="s">
        <v>53</v>
      </c>
    </row>
    <row r="3" spans="1:32" ht="16.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4"/>
      <c r="O3" s="1" t="s">
        <v>211</v>
      </c>
      <c r="P3" s="1">
        <v>0</v>
      </c>
      <c r="Q3" s="1">
        <v>0</v>
      </c>
      <c r="R3" s="1">
        <v>0</v>
      </c>
      <c r="S3" s="1">
        <v>0</v>
      </c>
      <c r="T3" s="1">
        <v>8</v>
      </c>
      <c r="U3" s="1">
        <v>0</v>
      </c>
      <c r="V3" s="1">
        <v>8</v>
      </c>
      <c r="W3" s="1" t="s">
        <v>211</v>
      </c>
      <c r="X3" s="1">
        <v>0</v>
      </c>
      <c r="Y3" s="1">
        <v>0</v>
      </c>
      <c r="Z3" s="1">
        <v>0</v>
      </c>
      <c r="AA3" s="1">
        <v>0</v>
      </c>
      <c r="AB3" s="1">
        <v>8</v>
      </c>
      <c r="AC3" s="1">
        <v>5</v>
      </c>
      <c r="AD3" s="1">
        <v>0</v>
      </c>
      <c r="AE3" s="1">
        <v>5</v>
      </c>
      <c r="AF3" s="1">
        <v>5</v>
      </c>
    </row>
    <row r="4" spans="1:32" ht="16.5">
      <c r="A4" s="139" t="s">
        <v>314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5"/>
      <c r="O4" s="1" t="s">
        <v>212</v>
      </c>
      <c r="P4" s="1">
        <v>0</v>
      </c>
      <c r="Q4" s="1">
        <v>1</v>
      </c>
      <c r="R4" s="1">
        <v>0</v>
      </c>
      <c r="S4" s="1">
        <v>4</v>
      </c>
      <c r="T4" s="1">
        <v>3</v>
      </c>
      <c r="U4" s="1">
        <v>0</v>
      </c>
      <c r="V4" s="1">
        <v>8</v>
      </c>
      <c r="W4" s="1" t="s">
        <v>212</v>
      </c>
      <c r="X4" s="1">
        <v>0</v>
      </c>
      <c r="Y4" s="1">
        <v>1</v>
      </c>
      <c r="Z4" s="1">
        <v>0</v>
      </c>
      <c r="AA4" s="1">
        <v>4</v>
      </c>
      <c r="AB4" s="1">
        <v>3</v>
      </c>
      <c r="AC4" s="1">
        <v>4.13</v>
      </c>
      <c r="AD4" s="1">
        <v>0.99</v>
      </c>
      <c r="AE4" s="1">
        <v>4</v>
      </c>
      <c r="AF4" s="1">
        <v>4</v>
      </c>
    </row>
    <row r="5" spans="1:32" ht="16.5">
      <c r="A5" s="139" t="s">
        <v>315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5"/>
      <c r="O5" s="1" t="s">
        <v>213</v>
      </c>
      <c r="P5" s="1">
        <v>0</v>
      </c>
      <c r="Q5" s="1">
        <v>0</v>
      </c>
      <c r="R5" s="1">
        <v>0</v>
      </c>
      <c r="S5" s="1">
        <v>4</v>
      </c>
      <c r="T5" s="1">
        <v>4</v>
      </c>
      <c r="U5" s="1">
        <v>0</v>
      </c>
      <c r="V5" s="1">
        <v>8</v>
      </c>
      <c r="W5" s="1" t="s">
        <v>213</v>
      </c>
      <c r="X5" s="1">
        <v>0</v>
      </c>
      <c r="Y5" s="1">
        <v>0</v>
      </c>
      <c r="Z5" s="1">
        <v>0</v>
      </c>
      <c r="AA5" s="1">
        <v>4</v>
      </c>
      <c r="AB5" s="1">
        <v>4</v>
      </c>
      <c r="AC5" s="1">
        <v>4.5</v>
      </c>
      <c r="AD5" s="1">
        <v>0.53</v>
      </c>
      <c r="AE5" s="1">
        <v>5</v>
      </c>
      <c r="AF5" s="1">
        <v>4</v>
      </c>
    </row>
    <row r="6" spans="1:32" ht="16.5">
      <c r="A6" s="139" t="s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5"/>
      <c r="O6" s="1" t="s">
        <v>214</v>
      </c>
      <c r="P6" s="1">
        <v>0</v>
      </c>
      <c r="Q6" s="1">
        <v>0</v>
      </c>
      <c r="R6" s="1">
        <v>0</v>
      </c>
      <c r="S6" s="1">
        <v>2</v>
      </c>
      <c r="T6" s="1">
        <v>6</v>
      </c>
      <c r="U6" s="1">
        <v>0</v>
      </c>
      <c r="V6" s="1">
        <v>8</v>
      </c>
      <c r="W6" s="1" t="s">
        <v>214</v>
      </c>
      <c r="X6" s="1">
        <v>0</v>
      </c>
      <c r="Y6" s="1">
        <v>0</v>
      </c>
      <c r="Z6" s="1">
        <v>0</v>
      </c>
      <c r="AA6" s="1">
        <v>2</v>
      </c>
      <c r="AB6" s="1">
        <v>6</v>
      </c>
      <c r="AC6" s="1">
        <v>4.75</v>
      </c>
      <c r="AD6" s="1">
        <v>0.46</v>
      </c>
      <c r="AE6" s="1">
        <v>5</v>
      </c>
      <c r="AF6" s="1">
        <v>5</v>
      </c>
    </row>
    <row r="7" spans="1:32" ht="16.5">
      <c r="A7" s="139" t="s">
        <v>313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5"/>
      <c r="O7" s="1" t="s">
        <v>215</v>
      </c>
      <c r="P7" s="1">
        <v>0</v>
      </c>
      <c r="Q7" s="1">
        <v>0</v>
      </c>
      <c r="R7" s="1">
        <v>1</v>
      </c>
      <c r="S7" s="1">
        <v>3</v>
      </c>
      <c r="T7" s="1">
        <v>4</v>
      </c>
      <c r="U7" s="1">
        <v>0</v>
      </c>
      <c r="V7" s="1">
        <v>8</v>
      </c>
      <c r="W7" s="1" t="s">
        <v>215</v>
      </c>
      <c r="X7" s="1">
        <v>0</v>
      </c>
      <c r="Y7" s="1">
        <v>0</v>
      </c>
      <c r="Z7" s="1">
        <v>1</v>
      </c>
      <c r="AA7" s="1">
        <v>3</v>
      </c>
      <c r="AB7" s="1">
        <v>4</v>
      </c>
      <c r="AC7" s="1">
        <v>4.38</v>
      </c>
      <c r="AD7" s="1">
        <v>0.74</v>
      </c>
      <c r="AE7" s="1">
        <v>5</v>
      </c>
      <c r="AF7" s="1">
        <v>5</v>
      </c>
    </row>
    <row r="8" spans="1:32" ht="16.5">
      <c r="A8" s="145" t="s">
        <v>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N8" s="6"/>
      <c r="O8" s="1" t="s">
        <v>216</v>
      </c>
      <c r="P8" s="1">
        <v>0</v>
      </c>
      <c r="Q8" s="1">
        <v>0</v>
      </c>
      <c r="R8" s="1">
        <v>0</v>
      </c>
      <c r="S8" s="1">
        <v>1</v>
      </c>
      <c r="T8" s="1">
        <v>7</v>
      </c>
      <c r="U8" s="1">
        <v>0</v>
      </c>
      <c r="V8" s="1">
        <v>8</v>
      </c>
      <c r="W8" s="1" t="s">
        <v>216</v>
      </c>
      <c r="X8" s="1">
        <v>0</v>
      </c>
      <c r="Y8" s="1">
        <v>0</v>
      </c>
      <c r="Z8" s="1">
        <v>0</v>
      </c>
      <c r="AA8" s="1">
        <v>1</v>
      </c>
      <c r="AB8" s="1">
        <v>7</v>
      </c>
      <c r="AC8" s="1">
        <v>4.88</v>
      </c>
      <c r="AD8" s="1">
        <v>0.35</v>
      </c>
      <c r="AE8" s="1">
        <v>5</v>
      </c>
      <c r="AF8" s="1">
        <v>5</v>
      </c>
    </row>
    <row r="9" spans="1:32" ht="16.5">
      <c r="A9" s="145" t="s">
        <v>312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  <c r="N9" s="6"/>
      <c r="O9" s="1" t="s">
        <v>217</v>
      </c>
      <c r="P9" s="1">
        <v>0</v>
      </c>
      <c r="Q9" s="1">
        <v>0</v>
      </c>
      <c r="R9" s="1">
        <v>1</v>
      </c>
      <c r="S9" s="1">
        <v>0</v>
      </c>
      <c r="T9" s="1">
        <v>3</v>
      </c>
      <c r="U9" s="1">
        <v>4</v>
      </c>
      <c r="V9" s="1">
        <v>8</v>
      </c>
      <c r="W9" s="1" t="s">
        <v>217</v>
      </c>
      <c r="X9" s="1">
        <v>0</v>
      </c>
      <c r="Y9" s="1">
        <v>0</v>
      </c>
      <c r="Z9" s="1">
        <v>1</v>
      </c>
      <c r="AA9" s="1">
        <v>0</v>
      </c>
      <c r="AB9" s="1">
        <v>3</v>
      </c>
      <c r="AC9" s="1">
        <v>4.5</v>
      </c>
      <c r="AD9" s="1">
        <v>1</v>
      </c>
      <c r="AE9" s="1">
        <v>5</v>
      </c>
      <c r="AF9" s="1">
        <v>5</v>
      </c>
    </row>
    <row r="10" spans="1:32" ht="16.5">
      <c r="A10" s="148" t="s">
        <v>316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50"/>
      <c r="N10" s="6"/>
      <c r="O10" s="1" t="s">
        <v>218</v>
      </c>
      <c r="P10" s="1">
        <v>0</v>
      </c>
      <c r="Q10" s="1">
        <v>0</v>
      </c>
      <c r="R10" s="1">
        <v>1</v>
      </c>
      <c r="S10" s="1">
        <v>2</v>
      </c>
      <c r="T10" s="1">
        <v>5</v>
      </c>
      <c r="U10" s="1">
        <v>0</v>
      </c>
      <c r="V10" s="1">
        <v>8</v>
      </c>
      <c r="W10" s="1" t="s">
        <v>218</v>
      </c>
      <c r="X10" s="1">
        <v>0</v>
      </c>
      <c r="Y10" s="1">
        <v>0</v>
      </c>
      <c r="Z10" s="1">
        <v>1</v>
      </c>
      <c r="AA10" s="1">
        <v>2</v>
      </c>
      <c r="AB10" s="1">
        <v>5</v>
      </c>
      <c r="AC10" s="1">
        <v>4.5</v>
      </c>
      <c r="AD10" s="1">
        <v>0.76</v>
      </c>
      <c r="AE10" s="1">
        <v>5</v>
      </c>
      <c r="AF10" s="1">
        <v>5</v>
      </c>
    </row>
    <row r="11" spans="1:32" ht="22.5" customHeight="1">
      <c r="A11" s="23"/>
      <c r="B11" s="23"/>
      <c r="C11" s="23"/>
      <c r="D11" s="23"/>
      <c r="O11" s="1" t="s">
        <v>219</v>
      </c>
      <c r="P11" s="1">
        <v>0</v>
      </c>
      <c r="Q11" s="1">
        <v>0</v>
      </c>
      <c r="R11" s="1">
        <v>1</v>
      </c>
      <c r="S11" s="1">
        <v>1</v>
      </c>
      <c r="T11" s="1">
        <v>6</v>
      </c>
      <c r="U11" s="1">
        <v>0</v>
      </c>
      <c r="V11" s="1">
        <v>8</v>
      </c>
      <c r="W11" s="1" t="s">
        <v>219</v>
      </c>
      <c r="X11" s="1">
        <v>0</v>
      </c>
      <c r="Y11" s="1">
        <v>0</v>
      </c>
      <c r="Z11" s="1">
        <v>1</v>
      </c>
      <c r="AA11" s="1">
        <v>1</v>
      </c>
      <c r="AB11" s="1">
        <v>6</v>
      </c>
      <c r="AC11" s="1">
        <v>4.63</v>
      </c>
      <c r="AD11" s="1">
        <v>0.74</v>
      </c>
      <c r="AE11" s="1">
        <v>5</v>
      </c>
      <c r="AF11" s="1">
        <v>5</v>
      </c>
    </row>
    <row r="12" spans="1:32" ht="24" customHeight="1">
      <c r="A12" s="23"/>
      <c r="B12" s="23"/>
      <c r="C12" s="23"/>
      <c r="D12" s="23"/>
      <c r="O12" s="1" t="s">
        <v>220</v>
      </c>
      <c r="P12" s="1">
        <v>0</v>
      </c>
      <c r="Q12" s="1">
        <v>0</v>
      </c>
      <c r="R12" s="1">
        <v>0</v>
      </c>
      <c r="S12" s="1">
        <v>4</v>
      </c>
      <c r="T12" s="1">
        <v>4</v>
      </c>
      <c r="U12" s="1">
        <v>0</v>
      </c>
      <c r="V12" s="1">
        <v>8</v>
      </c>
      <c r="W12" s="1" t="s">
        <v>220</v>
      </c>
      <c r="X12" s="1">
        <v>0</v>
      </c>
      <c r="Y12" s="1">
        <v>0</v>
      </c>
      <c r="Z12" s="1">
        <v>0</v>
      </c>
      <c r="AA12" s="1">
        <v>4</v>
      </c>
      <c r="AB12" s="1">
        <v>4</v>
      </c>
      <c r="AC12" s="1">
        <v>4.5</v>
      </c>
      <c r="AD12" s="1">
        <v>0.53</v>
      </c>
      <c r="AE12" s="1">
        <v>5</v>
      </c>
      <c r="AF12" s="1">
        <v>4</v>
      </c>
    </row>
    <row r="13" spans="1:32" ht="34.5" customHeight="1">
      <c r="A13" s="23"/>
      <c r="B13" s="23"/>
      <c r="C13" s="23"/>
      <c r="D13" s="23"/>
      <c r="O13" s="1" t="s">
        <v>221</v>
      </c>
      <c r="P13" s="1">
        <v>0</v>
      </c>
      <c r="Q13" s="1">
        <v>1</v>
      </c>
      <c r="R13" s="1">
        <v>1</v>
      </c>
      <c r="S13" s="1">
        <v>2</v>
      </c>
      <c r="T13" s="1">
        <v>4</v>
      </c>
      <c r="U13" s="1">
        <v>0</v>
      </c>
      <c r="V13" s="1">
        <v>8</v>
      </c>
      <c r="W13" s="1" t="s">
        <v>221</v>
      </c>
      <c r="X13" s="1">
        <v>0</v>
      </c>
      <c r="Y13" s="1">
        <v>1</v>
      </c>
      <c r="Z13" s="1">
        <v>1</v>
      </c>
      <c r="AA13" s="1">
        <v>2</v>
      </c>
      <c r="AB13" s="1">
        <v>4</v>
      </c>
      <c r="AC13" s="1">
        <v>4.13</v>
      </c>
      <c r="AD13" s="1">
        <v>1.1299999999999999</v>
      </c>
      <c r="AE13" s="1">
        <v>5</v>
      </c>
      <c r="AF13" s="1">
        <v>5</v>
      </c>
    </row>
    <row r="14" spans="1:32" ht="34.5" customHeight="1">
      <c r="A14" s="23"/>
      <c r="B14" s="23"/>
      <c r="C14" s="23"/>
      <c r="D14" s="23"/>
      <c r="O14" s="1" t="s">
        <v>222</v>
      </c>
      <c r="P14" s="1">
        <v>0</v>
      </c>
      <c r="Q14" s="1">
        <v>0</v>
      </c>
      <c r="R14" s="1">
        <v>0</v>
      </c>
      <c r="S14" s="1">
        <v>2</v>
      </c>
      <c r="T14" s="1">
        <v>5</v>
      </c>
      <c r="U14" s="1">
        <v>1</v>
      </c>
      <c r="V14" s="1">
        <v>8</v>
      </c>
      <c r="W14" s="1" t="s">
        <v>222</v>
      </c>
      <c r="X14" s="1">
        <v>0</v>
      </c>
      <c r="Y14" s="1">
        <v>0</v>
      </c>
      <c r="Z14" s="1">
        <v>0</v>
      </c>
      <c r="AA14" s="1">
        <v>2</v>
      </c>
      <c r="AB14" s="1">
        <v>5</v>
      </c>
      <c r="AC14" s="1">
        <v>4.71</v>
      </c>
      <c r="AD14" s="1">
        <v>0.49</v>
      </c>
      <c r="AE14" s="1">
        <v>5</v>
      </c>
      <c r="AF14" s="1">
        <v>5</v>
      </c>
    </row>
    <row r="15" spans="1:32" ht="34.5" customHeight="1">
      <c r="A15" s="23"/>
      <c r="B15" s="23"/>
      <c r="C15" s="23"/>
      <c r="D15" s="23"/>
      <c r="O15" s="1" t="s">
        <v>223</v>
      </c>
      <c r="P15" s="1">
        <v>0</v>
      </c>
      <c r="Q15" s="1">
        <v>0</v>
      </c>
      <c r="R15" s="1">
        <v>0</v>
      </c>
      <c r="S15" s="1">
        <v>2</v>
      </c>
      <c r="T15" s="1">
        <v>6</v>
      </c>
      <c r="U15" s="1">
        <v>0</v>
      </c>
      <c r="V15" s="1">
        <v>8</v>
      </c>
      <c r="W15" s="1" t="s">
        <v>223</v>
      </c>
      <c r="X15" s="1">
        <v>0</v>
      </c>
      <c r="Y15" s="1">
        <v>0</v>
      </c>
      <c r="Z15" s="1">
        <v>0</v>
      </c>
      <c r="AA15" s="1">
        <v>2</v>
      </c>
      <c r="AB15" s="1">
        <v>6</v>
      </c>
      <c r="AC15" s="1">
        <v>4.75</v>
      </c>
      <c r="AD15" s="1">
        <v>0.46</v>
      </c>
      <c r="AE15" s="1">
        <v>5</v>
      </c>
      <c r="AF15" s="1">
        <v>5</v>
      </c>
    </row>
    <row r="16" spans="1:32" ht="34.5" customHeight="1">
      <c r="A16" s="23"/>
      <c r="B16" s="23"/>
      <c r="C16" s="23"/>
      <c r="D16" s="23"/>
      <c r="O16" s="1" t="s">
        <v>224</v>
      </c>
      <c r="P16" s="1">
        <v>0</v>
      </c>
      <c r="Q16" s="1">
        <v>0</v>
      </c>
      <c r="R16" s="1">
        <v>0</v>
      </c>
      <c r="S16" s="1">
        <v>3</v>
      </c>
      <c r="T16" s="1">
        <v>5</v>
      </c>
      <c r="U16" s="1">
        <v>0</v>
      </c>
      <c r="V16" s="1">
        <v>8</v>
      </c>
      <c r="W16" s="1" t="s">
        <v>224</v>
      </c>
      <c r="X16" s="1">
        <v>0</v>
      </c>
      <c r="Y16" s="1">
        <v>0</v>
      </c>
      <c r="Z16" s="1">
        <v>0</v>
      </c>
      <c r="AA16" s="1">
        <v>3</v>
      </c>
      <c r="AB16" s="1">
        <v>5</v>
      </c>
      <c r="AC16" s="1">
        <v>4.63</v>
      </c>
      <c r="AD16" s="1">
        <v>0.52</v>
      </c>
      <c r="AE16" s="1">
        <v>5</v>
      </c>
      <c r="AF16" s="1">
        <v>5</v>
      </c>
    </row>
    <row r="17" spans="1:32" ht="34.5" customHeight="1">
      <c r="A17" s="23"/>
      <c r="B17" s="23"/>
      <c r="C17" s="23"/>
      <c r="D17" s="23"/>
      <c r="O17" s="1" t="s">
        <v>225</v>
      </c>
      <c r="P17" s="1">
        <v>0</v>
      </c>
      <c r="Q17" s="1">
        <v>0</v>
      </c>
      <c r="R17" s="1">
        <v>0</v>
      </c>
      <c r="S17" s="1">
        <v>3</v>
      </c>
      <c r="T17" s="1">
        <v>5</v>
      </c>
      <c r="U17" s="1">
        <v>0</v>
      </c>
      <c r="V17" s="1">
        <v>8</v>
      </c>
      <c r="W17" s="1" t="s">
        <v>225</v>
      </c>
      <c r="X17" s="1">
        <v>0</v>
      </c>
      <c r="Y17" s="1">
        <v>0</v>
      </c>
      <c r="Z17" s="1">
        <v>0</v>
      </c>
      <c r="AA17" s="1">
        <v>3</v>
      </c>
      <c r="AB17" s="1">
        <v>5</v>
      </c>
      <c r="AC17" s="1">
        <v>4.63</v>
      </c>
      <c r="AD17" s="1">
        <v>0.52</v>
      </c>
      <c r="AE17" s="1">
        <v>5</v>
      </c>
      <c r="AF17" s="1">
        <v>5</v>
      </c>
    </row>
    <row r="18" spans="1:32" ht="34.5" customHeight="1">
      <c r="A18" s="23"/>
      <c r="B18" s="23"/>
      <c r="C18" s="23"/>
      <c r="D18" s="23"/>
      <c r="O18" s="1" t="s">
        <v>226</v>
      </c>
      <c r="W18" s="1" t="s">
        <v>226</v>
      </c>
    </row>
    <row r="19" spans="1:32" ht="34.5" customHeight="1">
      <c r="A19" s="23"/>
      <c r="B19" s="23"/>
      <c r="C19" s="23"/>
      <c r="D19" s="23"/>
      <c r="W19" s="1" t="s">
        <v>166</v>
      </c>
    </row>
    <row r="20" spans="1:32" ht="34.5" customHeight="1">
      <c r="A20" s="23"/>
      <c r="B20" s="23"/>
      <c r="C20" s="23"/>
      <c r="D20" s="23"/>
    </row>
    <row r="21" spans="1:32" ht="34.5" customHeight="1">
      <c r="A21" s="23"/>
      <c r="B21" s="23"/>
      <c r="C21" s="23"/>
      <c r="D21" s="23"/>
    </row>
    <row r="22" spans="1:32" ht="34.5" customHeight="1">
      <c r="A22" s="23"/>
      <c r="B22" s="23"/>
      <c r="C22" s="23"/>
      <c r="D22" s="23"/>
    </row>
    <row r="23" spans="1:32" ht="34.5" customHeight="1">
      <c r="A23" s="23"/>
      <c r="B23" s="23"/>
      <c r="C23" s="23"/>
      <c r="D23" s="23"/>
    </row>
    <row r="24" spans="1:32" ht="34.5" customHeight="1">
      <c r="A24" s="23"/>
      <c r="B24" s="23"/>
      <c r="C24" s="23"/>
      <c r="D24" s="23"/>
    </row>
    <row r="25" spans="1:32" ht="34.5" customHeight="1">
      <c r="A25" s="23"/>
      <c r="B25" s="23"/>
      <c r="C25" s="23"/>
      <c r="D25" s="23"/>
      <c r="O25" s="1" t="s">
        <v>210</v>
      </c>
    </row>
    <row r="26" spans="1:32" ht="34.5" customHeight="1">
      <c r="A26" s="23"/>
      <c r="B26" s="23"/>
      <c r="C26" s="23"/>
      <c r="D26" s="23"/>
      <c r="O26" s="1" t="s">
        <v>167</v>
      </c>
    </row>
    <row r="27" spans="1:32" ht="34.5" customHeight="1">
      <c r="A27" s="23"/>
      <c r="B27" s="23"/>
      <c r="C27" s="23"/>
      <c r="D27" s="23"/>
      <c r="O27" s="7"/>
      <c r="Q27" s="1" t="s">
        <v>227</v>
      </c>
      <c r="R27" s="1" t="s">
        <v>228</v>
      </c>
      <c r="S27" s="1" t="s">
        <v>102</v>
      </c>
      <c r="T27" s="1" t="s">
        <v>229</v>
      </c>
      <c r="U27" s="1" t="s">
        <v>177</v>
      </c>
    </row>
    <row r="28" spans="1:32" ht="34.5" customHeight="1">
      <c r="A28" s="23"/>
      <c r="B28" s="23"/>
      <c r="C28" s="23"/>
      <c r="D28" s="23"/>
      <c r="O28" s="1" t="s">
        <v>178</v>
      </c>
      <c r="P28" s="1" t="s">
        <v>121</v>
      </c>
      <c r="Q28" s="1">
        <v>8</v>
      </c>
      <c r="R28" s="1">
        <v>8</v>
      </c>
      <c r="S28" s="1">
        <v>8</v>
      </c>
      <c r="T28" s="1">
        <v>8</v>
      </c>
      <c r="U28" s="1">
        <v>8</v>
      </c>
    </row>
    <row r="29" spans="1:32" ht="16.5" customHeight="1">
      <c r="A29" s="8" t="s">
        <v>3</v>
      </c>
      <c r="P29" s="1" t="s">
        <v>124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32" ht="33" customHeight="1" thickBot="1">
      <c r="A30" s="9"/>
      <c r="B30" s="151" t="s">
        <v>20</v>
      </c>
      <c r="C30" s="151"/>
      <c r="D30" s="151"/>
      <c r="E30" s="151"/>
      <c r="F30" s="151"/>
      <c r="G30" s="151"/>
      <c r="H30" s="151"/>
      <c r="I30" s="152" t="s">
        <v>21</v>
      </c>
      <c r="J30" s="152"/>
      <c r="K30" s="151" t="s">
        <v>22</v>
      </c>
      <c r="L30" s="151"/>
      <c r="M30" s="151"/>
      <c r="N30" s="151"/>
      <c r="O30" s="7" t="s">
        <v>226</v>
      </c>
      <c r="P30" s="7"/>
      <c r="Q30" s="7"/>
      <c r="R30" s="7"/>
      <c r="S30" s="7"/>
      <c r="T30" s="7"/>
      <c r="U30" s="7"/>
    </row>
    <row r="31" spans="1:32" ht="36.75" customHeight="1" thickBot="1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 t="s">
        <v>4</v>
      </c>
      <c r="H31" s="11" t="s">
        <v>23</v>
      </c>
      <c r="I31" s="11" t="s">
        <v>24</v>
      </c>
      <c r="J31" s="11" t="s">
        <v>5</v>
      </c>
      <c r="K31" s="11" t="s">
        <v>6</v>
      </c>
      <c r="L31" s="11" t="s">
        <v>7</v>
      </c>
      <c r="M31" s="11" t="s">
        <v>8</v>
      </c>
      <c r="N31" s="12" t="s">
        <v>9</v>
      </c>
      <c r="U31" s="7"/>
    </row>
    <row r="32" spans="1:32" ht="41.25" customHeight="1" thickBot="1">
      <c r="A32" s="13" t="s">
        <v>25</v>
      </c>
      <c r="B32" s="14">
        <f>+P3</f>
        <v>0</v>
      </c>
      <c r="C32" s="14">
        <f t="shared" ref="C32:G46" si="0">+Q3</f>
        <v>0</v>
      </c>
      <c r="D32" s="14">
        <f t="shared" si="0"/>
        <v>0</v>
      </c>
      <c r="E32" s="14">
        <f t="shared" si="0"/>
        <v>0</v>
      </c>
      <c r="F32" s="14">
        <f t="shared" si="0"/>
        <v>8</v>
      </c>
      <c r="G32" s="14">
        <f t="shared" si="0"/>
        <v>0</v>
      </c>
      <c r="H32" s="14">
        <f>SUM(B32:G32)</f>
        <v>8</v>
      </c>
      <c r="I32" s="15">
        <f>(B32+C32)/(B32+C32+D32+E32+F32)</f>
        <v>0</v>
      </c>
      <c r="J32" s="15">
        <f>(D32+E32+F32)/(B32+C32+D32+E32+F32)</f>
        <v>1</v>
      </c>
      <c r="K32" s="16">
        <f>+AC3</f>
        <v>5</v>
      </c>
      <c r="L32" s="16">
        <f t="shared" ref="L32:N46" si="1">+AD3</f>
        <v>0</v>
      </c>
      <c r="M32" s="17">
        <f t="shared" si="1"/>
        <v>5</v>
      </c>
      <c r="N32" s="17">
        <f t="shared" si="1"/>
        <v>5</v>
      </c>
      <c r="U32" s="7"/>
    </row>
    <row r="33" spans="1:21" ht="35.25" customHeight="1" thickBot="1">
      <c r="A33" s="13" t="s">
        <v>26</v>
      </c>
      <c r="B33" s="14">
        <f t="shared" ref="B33:B46" si="2">+P4</f>
        <v>0</v>
      </c>
      <c r="C33" s="14">
        <f t="shared" si="0"/>
        <v>1</v>
      </c>
      <c r="D33" s="14">
        <f t="shared" si="0"/>
        <v>0</v>
      </c>
      <c r="E33" s="14">
        <f t="shared" si="0"/>
        <v>4</v>
      </c>
      <c r="F33" s="14">
        <f t="shared" si="0"/>
        <v>3</v>
      </c>
      <c r="G33" s="14">
        <f t="shared" si="0"/>
        <v>0</v>
      </c>
      <c r="H33" s="14">
        <f t="shared" ref="H33:H46" si="3">SUM(B33:G33)</f>
        <v>8</v>
      </c>
      <c r="I33" s="15">
        <f t="shared" ref="I33:I46" si="4">(B33+C33)/(B33+C33+D33+E33+F33)</f>
        <v>0.125</v>
      </c>
      <c r="J33" s="15">
        <f t="shared" ref="J33:J46" si="5">(D33+E33+F33)/(B33+C33+D33+E33+F33)</f>
        <v>0.875</v>
      </c>
      <c r="K33" s="16">
        <f t="shared" ref="K33:K46" si="6">+AC4</f>
        <v>4.13</v>
      </c>
      <c r="L33" s="16">
        <f t="shared" si="1"/>
        <v>0.99</v>
      </c>
      <c r="M33" s="17">
        <f t="shared" si="1"/>
        <v>4</v>
      </c>
      <c r="N33" s="17">
        <f t="shared" si="1"/>
        <v>4</v>
      </c>
      <c r="U33" s="7"/>
    </row>
    <row r="34" spans="1:21" ht="58.5" customHeight="1" thickBot="1">
      <c r="A34" s="13" t="s">
        <v>27</v>
      </c>
      <c r="B34" s="14">
        <f t="shared" si="2"/>
        <v>0</v>
      </c>
      <c r="C34" s="14">
        <f t="shared" si="0"/>
        <v>0</v>
      </c>
      <c r="D34" s="14">
        <f t="shared" si="0"/>
        <v>0</v>
      </c>
      <c r="E34" s="14">
        <f t="shared" si="0"/>
        <v>4</v>
      </c>
      <c r="F34" s="14">
        <f t="shared" si="0"/>
        <v>4</v>
      </c>
      <c r="G34" s="14">
        <f t="shared" si="0"/>
        <v>0</v>
      </c>
      <c r="H34" s="14">
        <f t="shared" si="3"/>
        <v>8</v>
      </c>
      <c r="I34" s="15">
        <f t="shared" si="4"/>
        <v>0</v>
      </c>
      <c r="J34" s="15">
        <f t="shared" si="5"/>
        <v>1</v>
      </c>
      <c r="K34" s="16">
        <f t="shared" si="6"/>
        <v>4.5</v>
      </c>
      <c r="L34" s="16">
        <f t="shared" si="1"/>
        <v>0.53</v>
      </c>
      <c r="M34" s="17">
        <f t="shared" si="1"/>
        <v>5</v>
      </c>
      <c r="N34" s="17">
        <f t="shared" si="1"/>
        <v>4</v>
      </c>
      <c r="O34" s="1" t="s">
        <v>179</v>
      </c>
      <c r="U34" s="7"/>
    </row>
    <row r="35" spans="1:21" ht="41.25" customHeight="1" thickBot="1">
      <c r="A35" s="13" t="s">
        <v>28</v>
      </c>
      <c r="B35" s="14">
        <f t="shared" si="2"/>
        <v>0</v>
      </c>
      <c r="C35" s="14">
        <f t="shared" si="0"/>
        <v>0</v>
      </c>
      <c r="D35" s="14">
        <f t="shared" si="0"/>
        <v>0</v>
      </c>
      <c r="E35" s="14">
        <f t="shared" si="0"/>
        <v>2</v>
      </c>
      <c r="F35" s="14">
        <f t="shared" si="0"/>
        <v>6</v>
      </c>
      <c r="G35" s="14">
        <f t="shared" si="0"/>
        <v>0</v>
      </c>
      <c r="H35" s="14">
        <f t="shared" si="3"/>
        <v>8</v>
      </c>
      <c r="I35" s="15">
        <f t="shared" si="4"/>
        <v>0</v>
      </c>
      <c r="J35" s="15">
        <f t="shared" si="5"/>
        <v>1</v>
      </c>
      <c r="K35" s="16">
        <f t="shared" si="6"/>
        <v>4.75</v>
      </c>
      <c r="L35" s="16">
        <f t="shared" si="1"/>
        <v>0.46</v>
      </c>
      <c r="M35" s="17">
        <f t="shared" si="1"/>
        <v>5</v>
      </c>
      <c r="N35" s="17">
        <f t="shared" si="1"/>
        <v>5</v>
      </c>
      <c r="O35" s="1" t="s">
        <v>230</v>
      </c>
      <c r="U35" s="7"/>
    </row>
    <row r="36" spans="1:21" ht="54" customHeight="1" thickBot="1">
      <c r="A36" s="13" t="s">
        <v>29</v>
      </c>
      <c r="B36" s="14">
        <f t="shared" si="2"/>
        <v>0</v>
      </c>
      <c r="C36" s="14">
        <f t="shared" si="0"/>
        <v>0</v>
      </c>
      <c r="D36" s="14">
        <f t="shared" si="0"/>
        <v>1</v>
      </c>
      <c r="E36" s="14">
        <f t="shared" si="0"/>
        <v>3</v>
      </c>
      <c r="F36" s="14">
        <f t="shared" si="0"/>
        <v>4</v>
      </c>
      <c r="G36" s="14">
        <f t="shared" si="0"/>
        <v>0</v>
      </c>
      <c r="H36" s="14">
        <f t="shared" si="3"/>
        <v>8</v>
      </c>
      <c r="I36" s="15">
        <f t="shared" si="4"/>
        <v>0</v>
      </c>
      <c r="J36" s="15">
        <f t="shared" si="5"/>
        <v>1</v>
      </c>
      <c r="K36" s="16">
        <f t="shared" si="6"/>
        <v>4.38</v>
      </c>
      <c r="L36" s="16">
        <f t="shared" si="1"/>
        <v>0.74</v>
      </c>
      <c r="M36" s="17">
        <f t="shared" si="1"/>
        <v>5</v>
      </c>
      <c r="N36" s="17">
        <f t="shared" si="1"/>
        <v>5</v>
      </c>
      <c r="Q36" s="1" t="s">
        <v>118</v>
      </c>
      <c r="R36" s="1" t="s">
        <v>119</v>
      </c>
      <c r="S36" s="1" t="s">
        <v>120</v>
      </c>
      <c r="T36" s="1" t="s">
        <v>181</v>
      </c>
      <c r="U36" s="7"/>
    </row>
    <row r="37" spans="1:21" ht="41.25" customHeight="1" thickBot="1">
      <c r="A37" s="13" t="s">
        <v>30</v>
      </c>
      <c r="B37" s="14">
        <f t="shared" si="2"/>
        <v>0</v>
      </c>
      <c r="C37" s="14">
        <f t="shared" si="0"/>
        <v>0</v>
      </c>
      <c r="D37" s="14">
        <f t="shared" si="0"/>
        <v>0</v>
      </c>
      <c r="E37" s="14">
        <f t="shared" si="0"/>
        <v>1</v>
      </c>
      <c r="F37" s="14">
        <f t="shared" si="0"/>
        <v>7</v>
      </c>
      <c r="G37" s="14">
        <f t="shared" si="0"/>
        <v>0</v>
      </c>
      <c r="H37" s="14">
        <f t="shared" si="3"/>
        <v>8</v>
      </c>
      <c r="I37" s="15">
        <f t="shared" si="4"/>
        <v>0</v>
      </c>
      <c r="J37" s="15">
        <f t="shared" si="5"/>
        <v>1</v>
      </c>
      <c r="K37" s="16">
        <f t="shared" si="6"/>
        <v>4.88</v>
      </c>
      <c r="L37" s="16">
        <f t="shared" si="1"/>
        <v>0.35</v>
      </c>
      <c r="M37" s="17">
        <f t="shared" si="1"/>
        <v>5</v>
      </c>
      <c r="N37" s="17">
        <f t="shared" si="1"/>
        <v>5</v>
      </c>
      <c r="O37" s="1" t="s">
        <v>121</v>
      </c>
      <c r="P37" s="1">
        <v>34</v>
      </c>
      <c r="Q37" s="1">
        <v>1</v>
      </c>
      <c r="R37" s="1">
        <v>12.5</v>
      </c>
      <c r="S37" s="1">
        <v>12.5</v>
      </c>
      <c r="T37" s="1">
        <v>12.5</v>
      </c>
      <c r="U37" s="7"/>
    </row>
    <row r="38" spans="1:21" ht="41.25" customHeight="1" thickBot="1">
      <c r="A38" s="13" t="s">
        <v>31</v>
      </c>
      <c r="B38" s="14">
        <f t="shared" si="2"/>
        <v>0</v>
      </c>
      <c r="C38" s="14">
        <f t="shared" si="0"/>
        <v>0</v>
      </c>
      <c r="D38" s="14">
        <f t="shared" si="0"/>
        <v>1</v>
      </c>
      <c r="E38" s="14">
        <f t="shared" si="0"/>
        <v>0</v>
      </c>
      <c r="F38" s="14">
        <f t="shared" si="0"/>
        <v>3</v>
      </c>
      <c r="G38" s="14">
        <f t="shared" si="0"/>
        <v>4</v>
      </c>
      <c r="H38" s="14">
        <f t="shared" si="3"/>
        <v>8</v>
      </c>
      <c r="I38" s="15">
        <f t="shared" si="4"/>
        <v>0</v>
      </c>
      <c r="J38" s="15">
        <f t="shared" si="5"/>
        <v>1</v>
      </c>
      <c r="K38" s="16">
        <f t="shared" si="6"/>
        <v>4.5</v>
      </c>
      <c r="L38" s="16">
        <f t="shared" si="1"/>
        <v>1</v>
      </c>
      <c r="M38" s="17">
        <f t="shared" si="1"/>
        <v>5</v>
      </c>
      <c r="N38" s="17">
        <f t="shared" si="1"/>
        <v>5</v>
      </c>
      <c r="P38" s="1">
        <v>42</v>
      </c>
      <c r="Q38" s="1">
        <v>1</v>
      </c>
      <c r="R38" s="1">
        <v>12.5</v>
      </c>
      <c r="S38" s="1">
        <v>12.5</v>
      </c>
      <c r="T38" s="1">
        <v>25</v>
      </c>
      <c r="U38" s="7"/>
    </row>
    <row r="39" spans="1:21" ht="41.25" customHeight="1" thickBot="1">
      <c r="A39" s="13" t="s">
        <v>32</v>
      </c>
      <c r="B39" s="14">
        <f t="shared" si="2"/>
        <v>0</v>
      </c>
      <c r="C39" s="14">
        <f t="shared" si="0"/>
        <v>0</v>
      </c>
      <c r="D39" s="14">
        <f t="shared" si="0"/>
        <v>1</v>
      </c>
      <c r="E39" s="14">
        <f t="shared" si="0"/>
        <v>2</v>
      </c>
      <c r="F39" s="14">
        <f t="shared" si="0"/>
        <v>5</v>
      </c>
      <c r="G39" s="14">
        <f t="shared" si="0"/>
        <v>0</v>
      </c>
      <c r="H39" s="14">
        <f t="shared" si="3"/>
        <v>8</v>
      </c>
      <c r="I39" s="15">
        <f t="shared" si="4"/>
        <v>0</v>
      </c>
      <c r="J39" s="15">
        <f t="shared" si="5"/>
        <v>1</v>
      </c>
      <c r="K39" s="16">
        <f t="shared" si="6"/>
        <v>4.5</v>
      </c>
      <c r="L39" s="16">
        <f t="shared" si="1"/>
        <v>0.76</v>
      </c>
      <c r="M39" s="17">
        <f t="shared" si="1"/>
        <v>5</v>
      </c>
      <c r="N39" s="17">
        <f t="shared" si="1"/>
        <v>5</v>
      </c>
      <c r="P39" s="1">
        <v>43</v>
      </c>
      <c r="Q39" s="1">
        <v>1</v>
      </c>
      <c r="R39" s="1">
        <v>12.5</v>
      </c>
      <c r="S39" s="1">
        <v>12.5</v>
      </c>
      <c r="T39" s="1">
        <v>37.5</v>
      </c>
      <c r="U39" s="7"/>
    </row>
    <row r="40" spans="1:21" ht="54.75" customHeight="1" thickBot="1">
      <c r="A40" s="13" t="s">
        <v>33</v>
      </c>
      <c r="B40" s="14">
        <f t="shared" si="2"/>
        <v>0</v>
      </c>
      <c r="C40" s="14">
        <f t="shared" si="0"/>
        <v>0</v>
      </c>
      <c r="D40" s="14">
        <f t="shared" si="0"/>
        <v>1</v>
      </c>
      <c r="E40" s="14">
        <f t="shared" si="0"/>
        <v>1</v>
      </c>
      <c r="F40" s="14">
        <f t="shared" si="0"/>
        <v>6</v>
      </c>
      <c r="G40" s="14">
        <f t="shared" si="0"/>
        <v>0</v>
      </c>
      <c r="H40" s="14">
        <f t="shared" si="3"/>
        <v>8</v>
      </c>
      <c r="I40" s="15">
        <f t="shared" si="4"/>
        <v>0</v>
      </c>
      <c r="J40" s="15">
        <f t="shared" si="5"/>
        <v>1</v>
      </c>
      <c r="K40" s="16">
        <f t="shared" si="6"/>
        <v>4.63</v>
      </c>
      <c r="L40" s="16">
        <f t="shared" si="1"/>
        <v>0.74</v>
      </c>
      <c r="M40" s="17">
        <f t="shared" si="1"/>
        <v>5</v>
      </c>
      <c r="N40" s="17">
        <f t="shared" si="1"/>
        <v>5</v>
      </c>
      <c r="P40" s="1">
        <v>44</v>
      </c>
      <c r="Q40" s="1">
        <v>1</v>
      </c>
      <c r="R40" s="1">
        <v>12.5</v>
      </c>
      <c r="S40" s="1">
        <v>12.5</v>
      </c>
      <c r="T40" s="1">
        <v>50</v>
      </c>
      <c r="U40" s="7"/>
    </row>
    <row r="41" spans="1:21" ht="41.25" customHeight="1" thickBot="1">
      <c r="A41" s="13" t="s">
        <v>34</v>
      </c>
      <c r="B41" s="14">
        <f t="shared" si="2"/>
        <v>0</v>
      </c>
      <c r="C41" s="14">
        <f t="shared" si="0"/>
        <v>0</v>
      </c>
      <c r="D41" s="14">
        <f t="shared" si="0"/>
        <v>0</v>
      </c>
      <c r="E41" s="14">
        <f t="shared" si="0"/>
        <v>4</v>
      </c>
      <c r="F41" s="14">
        <f t="shared" si="0"/>
        <v>4</v>
      </c>
      <c r="G41" s="14">
        <f t="shared" si="0"/>
        <v>0</v>
      </c>
      <c r="H41" s="14">
        <f t="shared" si="3"/>
        <v>8</v>
      </c>
      <c r="I41" s="15">
        <f t="shared" si="4"/>
        <v>0</v>
      </c>
      <c r="J41" s="15">
        <f t="shared" si="5"/>
        <v>1</v>
      </c>
      <c r="K41" s="16">
        <f t="shared" si="6"/>
        <v>4.5</v>
      </c>
      <c r="L41" s="16">
        <f t="shared" si="1"/>
        <v>0.53</v>
      </c>
      <c r="M41" s="17">
        <f t="shared" si="1"/>
        <v>5</v>
      </c>
      <c r="N41" s="17">
        <f t="shared" si="1"/>
        <v>4</v>
      </c>
      <c r="P41" s="1">
        <v>45</v>
      </c>
      <c r="Q41" s="1">
        <v>1</v>
      </c>
      <c r="R41" s="1">
        <v>12.5</v>
      </c>
      <c r="S41" s="1">
        <v>12.5</v>
      </c>
      <c r="T41" s="1">
        <v>62.5</v>
      </c>
      <c r="U41" s="7"/>
    </row>
    <row r="42" spans="1:21" ht="41.25" customHeight="1" thickBot="1">
      <c r="A42" s="13" t="s">
        <v>35</v>
      </c>
      <c r="B42" s="14">
        <f t="shared" si="2"/>
        <v>0</v>
      </c>
      <c r="C42" s="14">
        <f t="shared" si="0"/>
        <v>1</v>
      </c>
      <c r="D42" s="14">
        <f t="shared" si="0"/>
        <v>1</v>
      </c>
      <c r="E42" s="14">
        <f t="shared" si="0"/>
        <v>2</v>
      </c>
      <c r="F42" s="14">
        <f t="shared" si="0"/>
        <v>4</v>
      </c>
      <c r="G42" s="14">
        <f t="shared" si="0"/>
        <v>0</v>
      </c>
      <c r="H42" s="14">
        <f t="shared" si="3"/>
        <v>8</v>
      </c>
      <c r="I42" s="15">
        <f t="shared" si="4"/>
        <v>0.125</v>
      </c>
      <c r="J42" s="15">
        <f t="shared" si="5"/>
        <v>0.875</v>
      </c>
      <c r="K42" s="16">
        <f t="shared" si="6"/>
        <v>4.13</v>
      </c>
      <c r="L42" s="16">
        <f t="shared" si="1"/>
        <v>1.1299999999999999</v>
      </c>
      <c r="M42" s="17">
        <f t="shared" si="1"/>
        <v>5</v>
      </c>
      <c r="N42" s="17">
        <f t="shared" si="1"/>
        <v>5</v>
      </c>
      <c r="P42" s="1">
        <v>48</v>
      </c>
      <c r="Q42" s="1">
        <v>1</v>
      </c>
      <c r="R42" s="1">
        <v>12.5</v>
      </c>
      <c r="S42" s="1">
        <v>12.5</v>
      </c>
      <c r="T42" s="1">
        <v>75</v>
      </c>
      <c r="U42" s="7"/>
    </row>
    <row r="43" spans="1:21" ht="41.25" customHeight="1" thickBot="1">
      <c r="A43" s="13" t="s">
        <v>36</v>
      </c>
      <c r="B43" s="14">
        <f t="shared" si="2"/>
        <v>0</v>
      </c>
      <c r="C43" s="14">
        <f t="shared" si="0"/>
        <v>0</v>
      </c>
      <c r="D43" s="14">
        <f t="shared" si="0"/>
        <v>0</v>
      </c>
      <c r="E43" s="14">
        <f t="shared" si="0"/>
        <v>2</v>
      </c>
      <c r="F43" s="14">
        <f t="shared" si="0"/>
        <v>5</v>
      </c>
      <c r="G43" s="14">
        <f t="shared" si="0"/>
        <v>1</v>
      </c>
      <c r="H43" s="14">
        <f t="shared" si="3"/>
        <v>8</v>
      </c>
      <c r="I43" s="15">
        <f t="shared" si="4"/>
        <v>0</v>
      </c>
      <c r="J43" s="15">
        <f t="shared" si="5"/>
        <v>1</v>
      </c>
      <c r="K43" s="16">
        <f t="shared" si="6"/>
        <v>4.71</v>
      </c>
      <c r="L43" s="16">
        <f t="shared" si="1"/>
        <v>0.49</v>
      </c>
      <c r="M43" s="17">
        <f t="shared" si="1"/>
        <v>5</v>
      </c>
      <c r="N43" s="17">
        <f t="shared" si="1"/>
        <v>5</v>
      </c>
      <c r="P43" s="1">
        <v>49</v>
      </c>
      <c r="Q43" s="1">
        <v>1</v>
      </c>
      <c r="R43" s="1">
        <v>12.5</v>
      </c>
      <c r="S43" s="1">
        <v>12.5</v>
      </c>
      <c r="T43" s="1">
        <v>87.5</v>
      </c>
      <c r="U43" s="7"/>
    </row>
    <row r="44" spans="1:21" ht="41.25" customHeight="1" thickBot="1">
      <c r="A44" s="13" t="s">
        <v>37</v>
      </c>
      <c r="B44" s="14">
        <f t="shared" si="2"/>
        <v>0</v>
      </c>
      <c r="C44" s="14">
        <f t="shared" si="0"/>
        <v>0</v>
      </c>
      <c r="D44" s="14">
        <f t="shared" si="0"/>
        <v>0</v>
      </c>
      <c r="E44" s="14">
        <f t="shared" si="0"/>
        <v>2</v>
      </c>
      <c r="F44" s="14">
        <f t="shared" si="0"/>
        <v>6</v>
      </c>
      <c r="G44" s="14">
        <f t="shared" si="0"/>
        <v>0</v>
      </c>
      <c r="H44" s="14">
        <f t="shared" si="3"/>
        <v>8</v>
      </c>
      <c r="I44" s="15">
        <f t="shared" si="4"/>
        <v>0</v>
      </c>
      <c r="J44" s="15">
        <f t="shared" si="5"/>
        <v>1</v>
      </c>
      <c r="K44" s="16">
        <f t="shared" si="6"/>
        <v>4.75</v>
      </c>
      <c r="L44" s="16">
        <f t="shared" si="1"/>
        <v>0.46</v>
      </c>
      <c r="M44" s="17">
        <f t="shared" si="1"/>
        <v>5</v>
      </c>
      <c r="N44" s="17">
        <f t="shared" si="1"/>
        <v>5</v>
      </c>
      <c r="P44" s="1">
        <v>55</v>
      </c>
      <c r="Q44" s="1">
        <v>1</v>
      </c>
      <c r="R44" s="1">
        <v>12.5</v>
      </c>
      <c r="S44" s="1">
        <v>12.5</v>
      </c>
      <c r="T44" s="1">
        <v>100</v>
      </c>
      <c r="U44" s="7"/>
    </row>
    <row r="45" spans="1:21" ht="41.25" customHeight="1" thickBot="1">
      <c r="A45" s="13" t="s">
        <v>38</v>
      </c>
      <c r="B45" s="14">
        <f t="shared" si="2"/>
        <v>0</v>
      </c>
      <c r="C45" s="14">
        <f t="shared" si="0"/>
        <v>0</v>
      </c>
      <c r="D45" s="14">
        <f t="shared" si="0"/>
        <v>0</v>
      </c>
      <c r="E45" s="14">
        <f t="shared" si="0"/>
        <v>3</v>
      </c>
      <c r="F45" s="14">
        <f t="shared" si="0"/>
        <v>5</v>
      </c>
      <c r="G45" s="14">
        <f t="shared" si="0"/>
        <v>0</v>
      </c>
      <c r="H45" s="14">
        <f t="shared" si="3"/>
        <v>8</v>
      </c>
      <c r="I45" s="15">
        <f t="shared" si="4"/>
        <v>0</v>
      </c>
      <c r="J45" s="15">
        <f t="shared" si="5"/>
        <v>1</v>
      </c>
      <c r="K45" s="16">
        <f t="shared" si="6"/>
        <v>4.63</v>
      </c>
      <c r="L45" s="16">
        <f t="shared" si="1"/>
        <v>0.52</v>
      </c>
      <c r="M45" s="17">
        <f t="shared" si="1"/>
        <v>5</v>
      </c>
      <c r="N45" s="17">
        <f t="shared" si="1"/>
        <v>5</v>
      </c>
      <c r="P45" s="1" t="s">
        <v>53</v>
      </c>
      <c r="Q45" s="1">
        <v>8</v>
      </c>
      <c r="R45" s="1">
        <v>100</v>
      </c>
      <c r="S45" s="1">
        <v>100</v>
      </c>
      <c r="U45" s="7"/>
    </row>
    <row r="46" spans="1:21" ht="41.25" customHeight="1">
      <c r="A46" s="13" t="s">
        <v>39</v>
      </c>
      <c r="B46" s="14">
        <f t="shared" si="2"/>
        <v>0</v>
      </c>
      <c r="C46" s="14">
        <f t="shared" si="0"/>
        <v>0</v>
      </c>
      <c r="D46" s="14">
        <f t="shared" si="0"/>
        <v>0</v>
      </c>
      <c r="E46" s="14">
        <f t="shared" si="0"/>
        <v>3</v>
      </c>
      <c r="F46" s="14">
        <f t="shared" si="0"/>
        <v>5</v>
      </c>
      <c r="G46" s="14">
        <f t="shared" si="0"/>
        <v>0</v>
      </c>
      <c r="H46" s="14">
        <f t="shared" si="3"/>
        <v>8</v>
      </c>
      <c r="I46" s="15">
        <f t="shared" si="4"/>
        <v>0</v>
      </c>
      <c r="J46" s="15">
        <f t="shared" si="5"/>
        <v>1</v>
      </c>
      <c r="K46" s="16">
        <f t="shared" si="6"/>
        <v>4.63</v>
      </c>
      <c r="L46" s="16">
        <f t="shared" si="1"/>
        <v>0.52</v>
      </c>
      <c r="M46" s="17">
        <f t="shared" si="1"/>
        <v>5</v>
      </c>
      <c r="N46" s="17">
        <f t="shared" si="1"/>
        <v>5</v>
      </c>
      <c r="O46" s="1" t="s">
        <v>226</v>
      </c>
      <c r="U46" s="7"/>
    </row>
    <row r="47" spans="1:21" ht="13.5" customHeight="1">
      <c r="U47" s="7"/>
    </row>
    <row r="48" spans="1:21">
      <c r="T48" s="7"/>
      <c r="U48" s="7"/>
    </row>
    <row r="50" spans="1:20" ht="15.75">
      <c r="A50" s="153" t="s">
        <v>40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" t="s">
        <v>182</v>
      </c>
    </row>
    <row r="51" spans="1:20" ht="15.75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6"/>
      <c r="Q51" s="1" t="s">
        <v>118</v>
      </c>
      <c r="R51" s="1" t="s">
        <v>119</v>
      </c>
      <c r="S51" s="1" t="s">
        <v>120</v>
      </c>
      <c r="T51" s="1" t="s">
        <v>181</v>
      </c>
    </row>
    <row r="52" spans="1:20" ht="15.75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  <c r="O52" s="1" t="s">
        <v>121</v>
      </c>
      <c r="P52" s="1" t="s">
        <v>10</v>
      </c>
      <c r="Q52" s="1">
        <v>3</v>
      </c>
      <c r="R52" s="1">
        <v>37.5</v>
      </c>
      <c r="S52" s="1">
        <v>37.5</v>
      </c>
      <c r="T52" s="1">
        <v>37.5</v>
      </c>
    </row>
    <row r="53" spans="1:20" ht="15.75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9"/>
      <c r="P53" s="1" t="s">
        <v>11</v>
      </c>
      <c r="Q53" s="1">
        <v>5</v>
      </c>
      <c r="R53" s="1">
        <v>62.5</v>
      </c>
      <c r="S53" s="1">
        <v>62.5</v>
      </c>
      <c r="T53" s="1">
        <v>100</v>
      </c>
    </row>
    <row r="54" spans="1:20" ht="15.75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9"/>
      <c r="P54" s="1" t="s">
        <v>53</v>
      </c>
      <c r="Q54" s="1">
        <v>8</v>
      </c>
      <c r="R54" s="1">
        <v>100</v>
      </c>
      <c r="S54" s="1">
        <v>100</v>
      </c>
    </row>
    <row r="55" spans="1:20" ht="15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  <c r="O55" s="1" t="s">
        <v>226</v>
      </c>
    </row>
    <row r="57" spans="1:20" ht="13.5" customHeight="1"/>
    <row r="59" spans="1:20">
      <c r="A59" s="1" t="s">
        <v>10</v>
      </c>
      <c r="B59" s="1">
        <f>+Q52</f>
        <v>3</v>
      </c>
      <c r="D59" s="1">
        <v>34</v>
      </c>
      <c r="E59" s="1">
        <v>1</v>
      </c>
      <c r="O59" s="1" t="s">
        <v>231</v>
      </c>
    </row>
    <row r="60" spans="1:20">
      <c r="A60" s="1" t="s">
        <v>11</v>
      </c>
      <c r="B60" s="1">
        <f>+Q53</f>
        <v>5</v>
      </c>
      <c r="D60" s="1">
        <v>42</v>
      </c>
      <c r="E60" s="1">
        <v>1</v>
      </c>
      <c r="Q60" s="1" t="s">
        <v>118</v>
      </c>
      <c r="R60" s="1" t="s">
        <v>119</v>
      </c>
      <c r="S60" s="1" t="s">
        <v>120</v>
      </c>
      <c r="T60" s="1" t="s">
        <v>181</v>
      </c>
    </row>
    <row r="61" spans="1:20" ht="13.5" customHeight="1">
      <c r="D61" s="1">
        <v>43</v>
      </c>
      <c r="E61" s="1">
        <v>1</v>
      </c>
      <c r="O61" s="1" t="s">
        <v>121</v>
      </c>
      <c r="P61" s="1" t="s">
        <v>232</v>
      </c>
      <c r="Q61" s="1">
        <v>5</v>
      </c>
      <c r="R61" s="1">
        <v>62.5</v>
      </c>
      <c r="S61" s="1">
        <v>62.5</v>
      </c>
      <c r="T61" s="1">
        <v>62.5</v>
      </c>
    </row>
    <row r="62" spans="1:20" ht="13.5" customHeight="1">
      <c r="A62" s="1" t="s">
        <v>41</v>
      </c>
      <c r="D62" s="1">
        <v>44</v>
      </c>
      <c r="E62" s="1">
        <v>1</v>
      </c>
      <c r="P62" s="1" t="s">
        <v>45</v>
      </c>
      <c r="Q62" s="1">
        <v>3</v>
      </c>
      <c r="R62" s="1">
        <v>37.5</v>
      </c>
      <c r="S62" s="1">
        <v>37.5</v>
      </c>
      <c r="T62" s="1">
        <v>100</v>
      </c>
    </row>
    <row r="63" spans="1:20">
      <c r="A63" s="1" t="s">
        <v>42</v>
      </c>
      <c r="D63" s="1">
        <v>45</v>
      </c>
      <c r="E63" s="1">
        <v>1</v>
      </c>
      <c r="P63" s="1" t="s">
        <v>53</v>
      </c>
      <c r="Q63" s="1">
        <v>8</v>
      </c>
      <c r="R63" s="1">
        <v>100</v>
      </c>
      <c r="S63" s="1">
        <v>100</v>
      </c>
    </row>
    <row r="64" spans="1:20" ht="13.5" customHeight="1">
      <c r="A64" s="1" t="s">
        <v>12</v>
      </c>
      <c r="B64" s="1">
        <v>1</v>
      </c>
      <c r="D64" s="1">
        <v>48</v>
      </c>
      <c r="E64" s="1">
        <v>1</v>
      </c>
      <c r="O64" s="1" t="s">
        <v>226</v>
      </c>
    </row>
    <row r="65" spans="1:21" ht="13.5" customHeight="1">
      <c r="A65" s="1" t="s">
        <v>13</v>
      </c>
      <c r="D65" s="1">
        <v>49</v>
      </c>
      <c r="E65" s="1">
        <v>1</v>
      </c>
    </row>
    <row r="66" spans="1:21" ht="13.5" customHeight="1">
      <c r="A66" s="1" t="s">
        <v>14</v>
      </c>
      <c r="B66" s="1">
        <v>3</v>
      </c>
      <c r="D66" s="1">
        <v>55</v>
      </c>
      <c r="E66" s="1">
        <v>1</v>
      </c>
    </row>
    <row r="67" spans="1:21" ht="13.5" customHeight="1">
      <c r="A67" s="1" t="s">
        <v>15</v>
      </c>
      <c r="B67" s="1">
        <v>3</v>
      </c>
      <c r="E67" s="1">
        <f>SUM(E59:E66)</f>
        <v>8</v>
      </c>
    </row>
    <row r="68" spans="1:21" ht="13.5" customHeight="1">
      <c r="A68" s="1" t="s">
        <v>16</v>
      </c>
      <c r="O68" s="1" t="s">
        <v>203</v>
      </c>
    </row>
    <row r="69" spans="1:21" ht="13.5" customHeight="1">
      <c r="A69" s="1" t="s">
        <v>17</v>
      </c>
      <c r="B69" s="1">
        <v>1</v>
      </c>
      <c r="Q69" s="1" t="s">
        <v>118</v>
      </c>
      <c r="R69" s="1" t="s">
        <v>119</v>
      </c>
      <c r="S69" s="1" t="s">
        <v>120</v>
      </c>
      <c r="T69" s="1" t="s">
        <v>181</v>
      </c>
    </row>
    <row r="70" spans="1:21" ht="13.5" customHeight="1">
      <c r="A70" s="1" t="s">
        <v>43</v>
      </c>
      <c r="O70" s="1" t="s">
        <v>121</v>
      </c>
      <c r="Q70" s="1">
        <v>8</v>
      </c>
      <c r="R70" s="1">
        <v>100</v>
      </c>
      <c r="S70" s="1">
        <v>100</v>
      </c>
      <c r="T70" s="1">
        <v>100</v>
      </c>
    </row>
    <row r="71" spans="1:21">
      <c r="A71" s="1" t="s">
        <v>44</v>
      </c>
      <c r="O71" s="1" t="s">
        <v>226</v>
      </c>
    </row>
    <row r="72" spans="1:21" ht="13.5" customHeight="1">
      <c r="A72" s="72" t="s">
        <v>53</v>
      </c>
      <c r="B72" s="1">
        <f>SUM(B63:B71)</f>
        <v>8</v>
      </c>
    </row>
    <row r="74" spans="1:21">
      <c r="A74" s="1" t="str">
        <f>+P61</f>
        <v>A Tiempo Completo</v>
      </c>
      <c r="B74" s="1">
        <f>+Q61</f>
        <v>5</v>
      </c>
    </row>
    <row r="75" spans="1:21">
      <c r="A75" s="1" t="str">
        <f>+P62</f>
        <v>Profesional Externo</v>
      </c>
      <c r="B75" s="1">
        <f>+Q62</f>
        <v>3</v>
      </c>
      <c r="O75" s="1" t="s">
        <v>210</v>
      </c>
    </row>
    <row r="76" spans="1:21">
      <c r="A76" s="1" t="s">
        <v>46</v>
      </c>
      <c r="O76" s="1" t="s">
        <v>204</v>
      </c>
    </row>
    <row r="77" spans="1:21">
      <c r="P77" s="1" t="s">
        <v>205</v>
      </c>
    </row>
    <row r="78" spans="1:21">
      <c r="P78" s="1" t="s">
        <v>121</v>
      </c>
      <c r="R78" s="1" t="s">
        <v>206</v>
      </c>
      <c r="T78" s="1" t="s">
        <v>53</v>
      </c>
    </row>
    <row r="79" spans="1:21">
      <c r="P79" s="1" t="s">
        <v>178</v>
      </c>
      <c r="Q79" s="1" t="s">
        <v>119</v>
      </c>
      <c r="R79" s="1" t="s">
        <v>178</v>
      </c>
      <c r="S79" s="1" t="s">
        <v>119</v>
      </c>
      <c r="T79" s="1" t="s">
        <v>178</v>
      </c>
      <c r="U79" s="1" t="s">
        <v>119</v>
      </c>
    </row>
    <row r="80" spans="1:21">
      <c r="O80" s="1" t="s">
        <v>233</v>
      </c>
      <c r="P80" s="1">
        <v>8</v>
      </c>
      <c r="Q80" s="83">
        <v>1</v>
      </c>
      <c r="R80" s="1">
        <v>0</v>
      </c>
      <c r="S80" s="83">
        <v>0</v>
      </c>
      <c r="T80" s="1">
        <v>8</v>
      </c>
      <c r="U80" s="83">
        <v>1</v>
      </c>
    </row>
    <row r="81" spans="15:19">
      <c r="O81" s="1" t="s">
        <v>226</v>
      </c>
    </row>
    <row r="85" spans="15:19">
      <c r="O85" s="1" t="s">
        <v>234</v>
      </c>
    </row>
    <row r="86" spans="15:19">
      <c r="O86" s="1" t="s">
        <v>209</v>
      </c>
    </row>
    <row r="87" spans="15:19">
      <c r="Q87" s="1" t="s">
        <v>102</v>
      </c>
      <c r="S87" s="1" t="s">
        <v>53</v>
      </c>
    </row>
    <row r="88" spans="15:19">
      <c r="Q88" s="1" t="s">
        <v>10</v>
      </c>
      <c r="R88" s="1" t="s">
        <v>11</v>
      </c>
    </row>
    <row r="89" spans="15:19">
      <c r="O89" s="1" t="s">
        <v>228</v>
      </c>
      <c r="P89" s="1">
        <v>34</v>
      </c>
      <c r="Q89" s="1">
        <v>0</v>
      </c>
      <c r="R89" s="1">
        <v>1</v>
      </c>
      <c r="S89" s="1">
        <v>1</v>
      </c>
    </row>
    <row r="90" spans="15:19">
      <c r="P90" s="1">
        <v>42</v>
      </c>
      <c r="Q90" s="1">
        <v>0</v>
      </c>
      <c r="R90" s="1">
        <v>1</v>
      </c>
      <c r="S90" s="1">
        <v>1</v>
      </c>
    </row>
    <row r="91" spans="15:19">
      <c r="P91" s="1">
        <v>43</v>
      </c>
      <c r="Q91" s="1">
        <v>0</v>
      </c>
      <c r="R91" s="1">
        <v>1</v>
      </c>
      <c r="S91" s="1">
        <v>1</v>
      </c>
    </row>
    <row r="92" spans="15:19">
      <c r="P92" s="1">
        <v>44</v>
      </c>
      <c r="Q92" s="1">
        <v>1</v>
      </c>
      <c r="R92" s="1">
        <v>0</v>
      </c>
      <c r="S92" s="1">
        <v>1</v>
      </c>
    </row>
    <row r="93" spans="15:19">
      <c r="P93" s="1">
        <v>45</v>
      </c>
      <c r="Q93" s="1">
        <v>1</v>
      </c>
      <c r="R93" s="1">
        <v>0</v>
      </c>
      <c r="S93" s="1">
        <v>1</v>
      </c>
    </row>
    <row r="94" spans="15:19">
      <c r="P94" s="1">
        <v>48</v>
      </c>
      <c r="Q94" s="1">
        <v>0</v>
      </c>
      <c r="R94" s="1">
        <v>1</v>
      </c>
      <c r="S94" s="1">
        <v>1</v>
      </c>
    </row>
    <row r="95" spans="15:19">
      <c r="P95" s="1">
        <v>49</v>
      </c>
      <c r="Q95" s="1">
        <v>0</v>
      </c>
      <c r="R95" s="1">
        <v>1</v>
      </c>
      <c r="S95" s="1">
        <v>1</v>
      </c>
    </row>
    <row r="96" spans="15:19">
      <c r="P96" s="1">
        <v>55</v>
      </c>
      <c r="Q96" s="1">
        <v>1</v>
      </c>
      <c r="R96" s="1">
        <v>0</v>
      </c>
      <c r="S96" s="1">
        <v>1</v>
      </c>
    </row>
    <row r="97" spans="1:19">
      <c r="O97" s="1" t="s">
        <v>53</v>
      </c>
      <c r="Q97" s="1">
        <v>3</v>
      </c>
      <c r="R97" s="1">
        <v>5</v>
      </c>
      <c r="S97" s="1">
        <v>8</v>
      </c>
    </row>
    <row r="98" spans="1:19">
      <c r="O98" s="1" t="s">
        <v>226</v>
      </c>
    </row>
    <row r="100" spans="1:19" ht="18.75">
      <c r="A100" s="20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09"/>
  <sheetViews>
    <sheetView tabSelected="1" view="pageBreakPreview" topLeftCell="O1" zoomScaleNormal="100" zoomScaleSheetLayoutView="100" workbookViewId="0">
      <selection activeCell="AH1" sqref="P1:AH1048576"/>
    </sheetView>
  </sheetViews>
  <sheetFormatPr baseColWidth="10" defaultRowHeight="12.75"/>
  <cols>
    <col min="1" max="1" width="32.28515625" style="1" customWidth="1"/>
    <col min="2" max="2" width="42.42578125" style="1" customWidth="1"/>
    <col min="3" max="9" width="11.42578125" style="1"/>
    <col min="10" max="10" width="12.42578125" style="1" customWidth="1"/>
    <col min="11" max="11" width="11.85546875" style="1" bestFit="1" customWidth="1"/>
    <col min="12" max="12" width="11.42578125" style="1"/>
    <col min="13" max="13" width="13.28515625" style="1" customWidth="1"/>
    <col min="14" max="15" width="11.42578125" style="1"/>
    <col min="16" max="16" width="26.42578125" style="1" hidden="1" customWidth="1"/>
    <col min="17" max="34" width="11.42578125" style="1" hidden="1" customWidth="1"/>
    <col min="35" max="16384" width="11.42578125" style="1"/>
  </cols>
  <sheetData>
    <row r="1" spans="1:34" ht="12.75" customHeight="1">
      <c r="A1" s="142" t="s">
        <v>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" t="s">
        <v>259</v>
      </c>
      <c r="X1" s="1" t="s">
        <v>259</v>
      </c>
    </row>
    <row r="2" spans="1:34" ht="12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Q2" s="1">
        <v>1</v>
      </c>
      <c r="R2" s="1">
        <v>2</v>
      </c>
      <c r="S2" s="1">
        <v>3</v>
      </c>
      <c r="T2" s="1">
        <v>4</v>
      </c>
      <c r="U2" s="1">
        <v>5</v>
      </c>
      <c r="V2" s="1" t="s">
        <v>127</v>
      </c>
      <c r="W2" s="1" t="s">
        <v>53</v>
      </c>
      <c r="Y2" s="1">
        <v>1</v>
      </c>
      <c r="Z2" s="1">
        <v>2</v>
      </c>
      <c r="AA2" s="1">
        <v>3</v>
      </c>
      <c r="AB2" s="1">
        <v>4</v>
      </c>
      <c r="AC2" s="1">
        <v>5</v>
      </c>
      <c r="AD2" s="1" t="s">
        <v>127</v>
      </c>
      <c r="AE2" s="1" t="s">
        <v>53</v>
      </c>
    </row>
    <row r="3" spans="1:34" ht="16.5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86"/>
      <c r="O3"/>
      <c r="P3" s="1" t="s">
        <v>260</v>
      </c>
      <c r="Q3" s="1">
        <v>0</v>
      </c>
      <c r="R3" s="1">
        <v>0</v>
      </c>
      <c r="S3" s="1">
        <v>0</v>
      </c>
      <c r="T3" s="1">
        <v>3</v>
      </c>
      <c r="U3" s="1">
        <v>7</v>
      </c>
      <c r="V3" s="1">
        <v>0</v>
      </c>
      <c r="W3" s="1">
        <v>10</v>
      </c>
      <c r="X3" s="1" t="s">
        <v>260</v>
      </c>
      <c r="Y3" s="1">
        <v>0</v>
      </c>
      <c r="Z3" s="1">
        <v>0</v>
      </c>
      <c r="AA3" s="1">
        <v>0</v>
      </c>
      <c r="AB3" s="1">
        <v>3</v>
      </c>
      <c r="AC3" s="1">
        <v>7</v>
      </c>
      <c r="AD3" s="1">
        <v>0</v>
      </c>
      <c r="AE3" s="1">
        <v>4.7</v>
      </c>
      <c r="AF3" s="1">
        <v>0.48</v>
      </c>
      <c r="AG3" s="1">
        <v>5</v>
      </c>
      <c r="AH3" s="1">
        <v>5</v>
      </c>
    </row>
    <row r="4" spans="1:34" ht="16.5">
      <c r="A4" s="160" t="s">
        <v>235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  <c r="N4" s="86"/>
      <c r="O4"/>
      <c r="P4" s="1" t="s">
        <v>261</v>
      </c>
      <c r="Q4" s="1">
        <v>0</v>
      </c>
      <c r="R4" s="1">
        <v>0</v>
      </c>
      <c r="S4" s="1">
        <v>0</v>
      </c>
      <c r="T4" s="1">
        <v>2</v>
      </c>
      <c r="U4" s="1">
        <v>8</v>
      </c>
      <c r="V4" s="1">
        <v>0</v>
      </c>
      <c r="W4" s="1">
        <v>10</v>
      </c>
      <c r="X4" s="1" t="s">
        <v>261</v>
      </c>
      <c r="Y4" s="1">
        <v>0</v>
      </c>
      <c r="Z4" s="1">
        <v>0</v>
      </c>
      <c r="AA4" s="1">
        <v>0</v>
      </c>
      <c r="AB4" s="1">
        <v>2</v>
      </c>
      <c r="AC4" s="1">
        <v>8</v>
      </c>
      <c r="AD4" s="1">
        <v>0</v>
      </c>
      <c r="AE4" s="1">
        <v>4.8</v>
      </c>
      <c r="AF4" s="1">
        <v>0.42</v>
      </c>
      <c r="AG4" s="1">
        <v>5</v>
      </c>
      <c r="AH4" s="1">
        <v>5</v>
      </c>
    </row>
    <row r="5" spans="1:34" ht="16.5">
      <c r="A5" s="160" t="s">
        <v>318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86"/>
      <c r="O5"/>
      <c r="P5" s="1" t="s">
        <v>262</v>
      </c>
      <c r="Q5" s="1">
        <v>0</v>
      </c>
      <c r="R5" s="1">
        <v>0</v>
      </c>
      <c r="S5" s="1">
        <v>0</v>
      </c>
      <c r="T5" s="1">
        <v>3</v>
      </c>
      <c r="U5" s="1">
        <v>7</v>
      </c>
      <c r="V5" s="1">
        <v>0</v>
      </c>
      <c r="W5" s="1">
        <v>10</v>
      </c>
      <c r="X5" s="1" t="s">
        <v>262</v>
      </c>
      <c r="Y5" s="1">
        <v>0</v>
      </c>
      <c r="Z5" s="1">
        <v>0</v>
      </c>
      <c r="AA5" s="1">
        <v>0</v>
      </c>
      <c r="AB5" s="1">
        <v>3</v>
      </c>
      <c r="AC5" s="1">
        <v>7</v>
      </c>
      <c r="AD5" s="1">
        <v>0</v>
      </c>
      <c r="AE5" s="1">
        <v>4.7</v>
      </c>
      <c r="AF5" s="1">
        <v>0.48</v>
      </c>
      <c r="AG5" s="1">
        <v>5</v>
      </c>
      <c r="AH5" s="1">
        <v>5</v>
      </c>
    </row>
    <row r="6" spans="1:34" ht="16.5">
      <c r="A6" s="160" t="s">
        <v>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  <c r="N6" s="87"/>
      <c r="O6"/>
      <c r="P6" s="1" t="s">
        <v>263</v>
      </c>
      <c r="Q6" s="1">
        <v>0</v>
      </c>
      <c r="R6" s="1">
        <v>0</v>
      </c>
      <c r="S6" s="1">
        <v>0</v>
      </c>
      <c r="T6" s="1">
        <v>1</v>
      </c>
      <c r="U6" s="1">
        <v>9</v>
      </c>
      <c r="V6" s="1">
        <v>0</v>
      </c>
      <c r="W6" s="1">
        <v>10</v>
      </c>
      <c r="X6" s="1" t="s">
        <v>263</v>
      </c>
      <c r="Y6" s="1">
        <v>0</v>
      </c>
      <c r="Z6" s="1">
        <v>0</v>
      </c>
      <c r="AA6" s="1">
        <v>0</v>
      </c>
      <c r="AB6" s="1">
        <v>1</v>
      </c>
      <c r="AC6" s="1">
        <v>9</v>
      </c>
      <c r="AD6" s="1">
        <v>0</v>
      </c>
      <c r="AE6" s="1">
        <v>4.9000000000000004</v>
      </c>
      <c r="AF6" s="1">
        <v>0.32</v>
      </c>
      <c r="AG6" s="1">
        <v>5</v>
      </c>
      <c r="AH6" s="1">
        <v>5</v>
      </c>
    </row>
    <row r="7" spans="1:34" ht="16.5">
      <c r="A7" s="133" t="s">
        <v>317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87"/>
      <c r="O7"/>
      <c r="P7" s="1" t="s">
        <v>264</v>
      </c>
      <c r="Q7" s="1">
        <v>0</v>
      </c>
      <c r="R7" s="1">
        <v>0</v>
      </c>
      <c r="S7" s="1">
        <v>1</v>
      </c>
      <c r="T7" s="1">
        <v>2</v>
      </c>
      <c r="U7" s="1">
        <v>7</v>
      </c>
      <c r="V7" s="1">
        <v>0</v>
      </c>
      <c r="W7" s="1">
        <v>10</v>
      </c>
      <c r="X7" s="1" t="s">
        <v>264</v>
      </c>
      <c r="Y7" s="1">
        <v>0</v>
      </c>
      <c r="Z7" s="1">
        <v>0</v>
      </c>
      <c r="AA7" s="1">
        <v>1</v>
      </c>
      <c r="AB7" s="1">
        <v>2</v>
      </c>
      <c r="AC7" s="1">
        <v>7</v>
      </c>
      <c r="AD7" s="1">
        <v>0</v>
      </c>
      <c r="AE7" s="1">
        <v>4.5999999999999996</v>
      </c>
      <c r="AF7" s="1">
        <v>0.7</v>
      </c>
      <c r="AG7" s="1">
        <v>5</v>
      </c>
      <c r="AH7" s="1">
        <v>5</v>
      </c>
    </row>
    <row r="8" spans="1:34" ht="16.5" customHeight="1">
      <c r="A8" s="164" t="s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87"/>
      <c r="O8"/>
      <c r="P8" s="1" t="s">
        <v>265</v>
      </c>
      <c r="Q8" s="1">
        <v>0</v>
      </c>
      <c r="R8" s="1">
        <v>0</v>
      </c>
      <c r="S8" s="1">
        <v>0</v>
      </c>
      <c r="T8" s="1">
        <v>4</v>
      </c>
      <c r="U8" s="1">
        <v>6</v>
      </c>
      <c r="V8" s="1">
        <v>0</v>
      </c>
      <c r="W8" s="1">
        <v>10</v>
      </c>
      <c r="X8" s="1" t="s">
        <v>265</v>
      </c>
      <c r="Y8" s="1">
        <v>0</v>
      </c>
      <c r="Z8" s="1">
        <v>0</v>
      </c>
      <c r="AA8" s="1">
        <v>0</v>
      </c>
      <c r="AB8" s="1">
        <v>4</v>
      </c>
      <c r="AC8" s="1">
        <v>6</v>
      </c>
      <c r="AD8" s="1">
        <v>0</v>
      </c>
      <c r="AE8" s="1">
        <v>4.5999999999999996</v>
      </c>
      <c r="AF8" s="1">
        <v>0.52</v>
      </c>
      <c r="AG8" s="1">
        <v>5</v>
      </c>
      <c r="AH8" s="1">
        <v>5</v>
      </c>
    </row>
    <row r="9" spans="1:34" ht="16.5" customHeight="1">
      <c r="A9" s="164" t="s">
        <v>319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/>
      <c r="N9" s="87"/>
      <c r="O9"/>
      <c r="P9" s="1" t="s">
        <v>266</v>
      </c>
      <c r="Q9" s="1">
        <v>0</v>
      </c>
      <c r="R9" s="1">
        <v>0</v>
      </c>
      <c r="S9" s="1">
        <v>0</v>
      </c>
      <c r="T9" s="1">
        <v>3</v>
      </c>
      <c r="U9" s="1">
        <v>7</v>
      </c>
      <c r="V9" s="1">
        <v>0</v>
      </c>
      <c r="W9" s="1">
        <v>10</v>
      </c>
      <c r="X9" s="1" t="s">
        <v>266</v>
      </c>
      <c r="Y9" s="1">
        <v>0</v>
      </c>
      <c r="Z9" s="1">
        <v>0</v>
      </c>
      <c r="AA9" s="1">
        <v>0</v>
      </c>
      <c r="AB9" s="1">
        <v>3</v>
      </c>
      <c r="AC9" s="1">
        <v>7</v>
      </c>
      <c r="AD9" s="1">
        <v>0</v>
      </c>
      <c r="AE9" s="1">
        <v>4.7</v>
      </c>
      <c r="AF9" s="1">
        <v>0.48</v>
      </c>
      <c r="AG9" s="1">
        <v>5</v>
      </c>
      <c r="AH9" s="1">
        <v>5</v>
      </c>
    </row>
    <row r="10" spans="1:34" ht="16.5" customHeight="1">
      <c r="A10" s="125" t="s">
        <v>320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  <c r="N10" s="87"/>
      <c r="O10"/>
      <c r="P10" s="1" t="s">
        <v>267</v>
      </c>
      <c r="Q10" s="1">
        <v>0</v>
      </c>
      <c r="R10" s="1">
        <v>0</v>
      </c>
      <c r="S10" s="1">
        <v>1</v>
      </c>
      <c r="T10" s="1">
        <v>2</v>
      </c>
      <c r="U10" s="1">
        <v>7</v>
      </c>
      <c r="V10" s="1">
        <v>0</v>
      </c>
      <c r="W10" s="1">
        <v>10</v>
      </c>
      <c r="X10" s="1" t="s">
        <v>267</v>
      </c>
      <c r="Y10" s="1">
        <v>0</v>
      </c>
      <c r="Z10" s="1">
        <v>0</v>
      </c>
      <c r="AA10" s="1">
        <v>1</v>
      </c>
      <c r="AB10" s="1">
        <v>2</v>
      </c>
      <c r="AC10" s="1">
        <v>7</v>
      </c>
      <c r="AD10" s="1">
        <v>0</v>
      </c>
      <c r="AE10" s="1">
        <v>4.5999999999999996</v>
      </c>
      <c r="AF10" s="1">
        <v>0.7</v>
      </c>
      <c r="AG10" s="1">
        <v>5</v>
      </c>
      <c r="AH10" s="1">
        <v>5</v>
      </c>
    </row>
    <row r="11" spans="1:34" ht="16.5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N11" s="22"/>
      <c r="P11" s="1" t="s">
        <v>268</v>
      </c>
      <c r="Q11" s="1">
        <v>0</v>
      </c>
      <c r="R11" s="1">
        <v>0</v>
      </c>
      <c r="S11" s="1">
        <v>1</v>
      </c>
      <c r="T11" s="1">
        <v>2</v>
      </c>
      <c r="U11" s="1">
        <v>7</v>
      </c>
      <c r="V11" s="1">
        <v>0</v>
      </c>
      <c r="W11" s="1">
        <v>10</v>
      </c>
      <c r="X11" s="1" t="s">
        <v>268</v>
      </c>
      <c r="Y11" s="1">
        <v>0</v>
      </c>
      <c r="Z11" s="1">
        <v>0</v>
      </c>
      <c r="AA11" s="1">
        <v>1</v>
      </c>
      <c r="AB11" s="1">
        <v>2</v>
      </c>
      <c r="AC11" s="1">
        <v>7</v>
      </c>
      <c r="AD11" s="1">
        <v>0</v>
      </c>
      <c r="AE11" s="1">
        <v>4.5999999999999996</v>
      </c>
      <c r="AF11" s="1">
        <v>0.7</v>
      </c>
      <c r="AG11" s="1">
        <v>5</v>
      </c>
      <c r="AH11" s="1">
        <v>5</v>
      </c>
    </row>
    <row r="12" spans="1:34" ht="16.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21"/>
      <c r="P12" s="1" t="s">
        <v>269</v>
      </c>
      <c r="Q12" s="1">
        <v>0</v>
      </c>
      <c r="R12" s="1">
        <v>0</v>
      </c>
      <c r="S12" s="1">
        <v>0</v>
      </c>
      <c r="T12" s="1">
        <v>2</v>
      </c>
      <c r="U12" s="1">
        <v>8</v>
      </c>
      <c r="V12" s="1">
        <v>0</v>
      </c>
      <c r="W12" s="1">
        <v>10</v>
      </c>
      <c r="X12" s="1" t="s">
        <v>269</v>
      </c>
      <c r="Y12" s="1">
        <v>0</v>
      </c>
      <c r="Z12" s="1">
        <v>0</v>
      </c>
      <c r="AA12" s="1">
        <v>0</v>
      </c>
      <c r="AB12" s="1">
        <v>2</v>
      </c>
      <c r="AC12" s="1">
        <v>8</v>
      </c>
      <c r="AD12" s="1">
        <v>0</v>
      </c>
      <c r="AE12" s="1">
        <v>4.8</v>
      </c>
      <c r="AF12" s="1">
        <v>0.42</v>
      </c>
      <c r="AG12" s="1">
        <v>5</v>
      </c>
      <c r="AH12" s="1">
        <v>5</v>
      </c>
    </row>
    <row r="13" spans="1:34" ht="16.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88"/>
      <c r="P13" s="1" t="s">
        <v>270</v>
      </c>
      <c r="Q13" s="1">
        <v>0</v>
      </c>
      <c r="R13" s="1">
        <v>0</v>
      </c>
      <c r="S13" s="1">
        <v>1</v>
      </c>
      <c r="T13" s="1">
        <v>0</v>
      </c>
      <c r="U13" s="1">
        <v>9</v>
      </c>
      <c r="V13" s="1">
        <v>0</v>
      </c>
      <c r="W13" s="1">
        <v>10</v>
      </c>
      <c r="X13" s="1" t="s">
        <v>270</v>
      </c>
      <c r="Y13" s="1">
        <v>0</v>
      </c>
      <c r="Z13" s="1">
        <v>0</v>
      </c>
      <c r="AA13" s="1">
        <v>1</v>
      </c>
      <c r="AB13" s="1">
        <v>0</v>
      </c>
      <c r="AC13" s="1">
        <v>9</v>
      </c>
      <c r="AD13" s="1">
        <v>0</v>
      </c>
      <c r="AE13" s="1">
        <v>4.8</v>
      </c>
      <c r="AF13" s="1">
        <v>0.63</v>
      </c>
      <c r="AG13" s="1">
        <v>5</v>
      </c>
      <c r="AH13" s="1">
        <v>5</v>
      </c>
    </row>
    <row r="14" spans="1:34" ht="37.5" customHeight="1" thickBo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88"/>
      <c r="P14" s="1" t="s">
        <v>271</v>
      </c>
      <c r="Q14" s="1">
        <v>0</v>
      </c>
      <c r="R14" s="1">
        <v>0</v>
      </c>
      <c r="S14" s="1">
        <v>2</v>
      </c>
      <c r="T14" s="1">
        <v>1</v>
      </c>
      <c r="U14" s="1">
        <v>7</v>
      </c>
      <c r="V14" s="1">
        <v>0</v>
      </c>
      <c r="W14" s="1">
        <v>10</v>
      </c>
      <c r="X14" s="1" t="s">
        <v>271</v>
      </c>
      <c r="Y14" s="1">
        <v>0</v>
      </c>
      <c r="Z14" s="1">
        <v>0</v>
      </c>
      <c r="AA14" s="1">
        <v>2</v>
      </c>
      <c r="AB14" s="1">
        <v>1</v>
      </c>
      <c r="AC14" s="1">
        <v>7</v>
      </c>
      <c r="AD14" s="1">
        <v>0</v>
      </c>
      <c r="AE14" s="1">
        <v>4.5</v>
      </c>
      <c r="AF14" s="1">
        <v>0.85</v>
      </c>
      <c r="AG14" s="1">
        <v>5</v>
      </c>
      <c r="AH14" s="1">
        <v>5</v>
      </c>
    </row>
    <row r="15" spans="1:34" ht="19.5" thickBot="1">
      <c r="A15" s="170" t="s">
        <v>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P15" s="1" t="s">
        <v>272</v>
      </c>
      <c r="Q15" s="1">
        <v>0</v>
      </c>
      <c r="R15" s="1">
        <v>0</v>
      </c>
      <c r="S15" s="1">
        <v>0</v>
      </c>
      <c r="T15" s="1">
        <v>1</v>
      </c>
      <c r="U15" s="1">
        <v>9</v>
      </c>
      <c r="V15" s="1">
        <v>0</v>
      </c>
      <c r="W15" s="1">
        <v>10</v>
      </c>
      <c r="X15" s="1" t="s">
        <v>272</v>
      </c>
      <c r="Y15" s="1">
        <v>0</v>
      </c>
      <c r="Z15" s="1">
        <v>0</v>
      </c>
      <c r="AA15" s="1">
        <v>0</v>
      </c>
      <c r="AB15" s="1">
        <v>1</v>
      </c>
      <c r="AC15" s="1">
        <v>9</v>
      </c>
      <c r="AD15" s="1">
        <v>0</v>
      </c>
      <c r="AE15" s="1">
        <v>4.9000000000000004</v>
      </c>
      <c r="AF15" s="1">
        <v>0.32</v>
      </c>
      <c r="AG15" s="1">
        <v>5</v>
      </c>
      <c r="AH15" s="1">
        <v>5</v>
      </c>
    </row>
    <row r="16" spans="1:34" ht="16.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88"/>
      <c r="P16" s="1" t="s">
        <v>273</v>
      </c>
      <c r="Q16" s="1">
        <v>0</v>
      </c>
      <c r="R16" s="1">
        <v>0</v>
      </c>
      <c r="S16" s="1">
        <v>2</v>
      </c>
      <c r="T16" s="1">
        <v>2</v>
      </c>
      <c r="U16" s="1">
        <v>6</v>
      </c>
      <c r="V16" s="1">
        <v>0</v>
      </c>
      <c r="W16" s="1">
        <v>10</v>
      </c>
      <c r="X16" s="1" t="s">
        <v>273</v>
      </c>
      <c r="Y16" s="1">
        <v>0</v>
      </c>
      <c r="Z16" s="1">
        <v>0</v>
      </c>
      <c r="AA16" s="1">
        <v>2</v>
      </c>
      <c r="AB16" s="1">
        <v>2</v>
      </c>
      <c r="AC16" s="1">
        <v>6</v>
      </c>
      <c r="AD16" s="1">
        <v>0</v>
      </c>
      <c r="AE16" s="1">
        <v>4.4000000000000004</v>
      </c>
      <c r="AF16" s="1">
        <v>0.84</v>
      </c>
      <c r="AG16" s="1">
        <v>5</v>
      </c>
      <c r="AH16" s="1">
        <v>5</v>
      </c>
    </row>
    <row r="17" spans="1:34" ht="57.75" customHeight="1">
      <c r="B17" s="89"/>
      <c r="C17" s="173" t="s">
        <v>50</v>
      </c>
      <c r="D17" s="173"/>
      <c r="E17" s="173"/>
      <c r="F17" s="173"/>
      <c r="G17" s="173"/>
      <c r="H17" s="173"/>
      <c r="I17" s="173"/>
      <c r="J17" s="174" t="s">
        <v>51</v>
      </c>
      <c r="K17" s="175"/>
      <c r="L17" s="176" t="s">
        <v>236</v>
      </c>
      <c r="M17" s="176"/>
      <c r="N17" s="176"/>
      <c r="O17" s="176"/>
      <c r="P17" s="1" t="s">
        <v>274</v>
      </c>
      <c r="Q17" s="1">
        <v>0</v>
      </c>
      <c r="R17" s="1">
        <v>0</v>
      </c>
      <c r="S17" s="1">
        <v>0</v>
      </c>
      <c r="T17" s="1">
        <v>2</v>
      </c>
      <c r="U17" s="1">
        <v>8</v>
      </c>
      <c r="V17" s="1">
        <v>0</v>
      </c>
      <c r="W17" s="1">
        <v>10</v>
      </c>
      <c r="X17" s="1" t="s">
        <v>274</v>
      </c>
      <c r="Y17" s="1">
        <v>0</v>
      </c>
      <c r="Z17" s="1">
        <v>0</v>
      </c>
      <c r="AA17" s="1">
        <v>0</v>
      </c>
      <c r="AB17" s="1">
        <v>2</v>
      </c>
      <c r="AC17" s="1">
        <v>8</v>
      </c>
      <c r="AD17" s="1">
        <v>0</v>
      </c>
      <c r="AE17" s="1">
        <v>4.8</v>
      </c>
      <c r="AF17" s="1">
        <v>0.42</v>
      </c>
      <c r="AG17" s="1">
        <v>5</v>
      </c>
      <c r="AH17" s="1">
        <v>5</v>
      </c>
    </row>
    <row r="18" spans="1:34" ht="32.25" customHeight="1">
      <c r="A18" s="89"/>
      <c r="B18" s="90"/>
      <c r="C18" s="91">
        <v>1</v>
      </c>
      <c r="D18" s="91">
        <v>2</v>
      </c>
      <c r="E18" s="91">
        <v>3</v>
      </c>
      <c r="F18" s="91">
        <v>4</v>
      </c>
      <c r="G18" s="91">
        <v>5</v>
      </c>
      <c r="H18" s="91" t="s">
        <v>4</v>
      </c>
      <c r="I18" s="91" t="s">
        <v>53</v>
      </c>
      <c r="J18" s="91" t="s">
        <v>54</v>
      </c>
      <c r="K18" s="91" t="s">
        <v>5</v>
      </c>
      <c r="L18" s="91" t="s">
        <v>6</v>
      </c>
      <c r="M18" s="91" t="s">
        <v>7</v>
      </c>
      <c r="N18" s="91" t="s">
        <v>8</v>
      </c>
      <c r="O18" s="91" t="s">
        <v>9</v>
      </c>
      <c r="P18" s="1" t="s">
        <v>275</v>
      </c>
      <c r="Q18" s="1">
        <v>0</v>
      </c>
      <c r="R18" s="1">
        <v>0</v>
      </c>
      <c r="S18" s="1">
        <v>2</v>
      </c>
      <c r="T18" s="1">
        <v>1</v>
      </c>
      <c r="U18" s="1">
        <v>7</v>
      </c>
      <c r="V18" s="1">
        <v>0</v>
      </c>
      <c r="W18" s="1">
        <v>10</v>
      </c>
      <c r="X18" s="1" t="s">
        <v>275</v>
      </c>
      <c r="Y18" s="1">
        <v>0</v>
      </c>
      <c r="Z18" s="1">
        <v>0</v>
      </c>
      <c r="AA18" s="1">
        <v>2</v>
      </c>
      <c r="AB18" s="1">
        <v>1</v>
      </c>
      <c r="AC18" s="1">
        <v>7</v>
      </c>
      <c r="AD18" s="1">
        <v>0</v>
      </c>
      <c r="AE18" s="1">
        <v>4.5</v>
      </c>
      <c r="AF18" s="1">
        <v>0.85</v>
      </c>
      <c r="AG18" s="1">
        <v>5</v>
      </c>
      <c r="AH18" s="1">
        <v>5</v>
      </c>
    </row>
    <row r="19" spans="1:34" ht="15">
      <c r="A19" s="163" t="s">
        <v>237</v>
      </c>
      <c r="B19" s="163"/>
      <c r="C19" s="92">
        <f>+Q3</f>
        <v>0</v>
      </c>
      <c r="D19" s="92">
        <f t="shared" ref="D19:H34" si="0">+R3</f>
        <v>0</v>
      </c>
      <c r="E19" s="92">
        <f t="shared" si="0"/>
        <v>0</v>
      </c>
      <c r="F19" s="92">
        <f t="shared" si="0"/>
        <v>3</v>
      </c>
      <c r="G19" s="92">
        <f t="shared" si="0"/>
        <v>7</v>
      </c>
      <c r="H19" s="92">
        <f t="shared" si="0"/>
        <v>0</v>
      </c>
      <c r="I19" s="92">
        <f>SUM(C19:H19)</f>
        <v>10</v>
      </c>
      <c r="J19" s="93">
        <f t="shared" ref="J19:J37" si="1">(C19+D19)/(C19+D19+E19+F19+G19)</f>
        <v>0</v>
      </c>
      <c r="K19" s="93">
        <f t="shared" ref="K19:K37" si="2">(E19+F19+G19)/(C19+D19+E19+F19+G19)</f>
        <v>1</v>
      </c>
      <c r="L19" s="94">
        <f>+AE3</f>
        <v>4.7</v>
      </c>
      <c r="M19" s="94">
        <f t="shared" ref="M19:O34" si="3">+AF3</f>
        <v>0.48</v>
      </c>
      <c r="N19" s="100">
        <f t="shared" si="3"/>
        <v>5</v>
      </c>
      <c r="O19" s="100">
        <f t="shared" si="3"/>
        <v>5</v>
      </c>
      <c r="P19" s="1" t="s">
        <v>276</v>
      </c>
      <c r="Q19" s="1">
        <v>0</v>
      </c>
      <c r="R19" s="1">
        <v>0</v>
      </c>
      <c r="S19" s="1">
        <v>0</v>
      </c>
      <c r="T19" s="1">
        <v>2</v>
      </c>
      <c r="U19" s="1">
        <v>8</v>
      </c>
      <c r="V19" s="1">
        <v>0</v>
      </c>
      <c r="W19" s="1">
        <v>10</v>
      </c>
      <c r="X19" s="1" t="s">
        <v>276</v>
      </c>
      <c r="Y19" s="1">
        <v>0</v>
      </c>
      <c r="Z19" s="1">
        <v>0</v>
      </c>
      <c r="AA19" s="1">
        <v>0</v>
      </c>
      <c r="AB19" s="1">
        <v>2</v>
      </c>
      <c r="AC19" s="1">
        <v>8</v>
      </c>
      <c r="AD19" s="1">
        <v>0</v>
      </c>
      <c r="AE19" s="1">
        <v>4.8</v>
      </c>
      <c r="AF19" s="1">
        <v>0.42</v>
      </c>
      <c r="AG19" s="1">
        <v>5</v>
      </c>
      <c r="AH19" s="1">
        <v>5</v>
      </c>
    </row>
    <row r="20" spans="1:34" ht="15">
      <c r="A20" s="163" t="s">
        <v>238</v>
      </c>
      <c r="B20" s="163"/>
      <c r="C20" s="92">
        <f t="shared" ref="C20:C37" si="4">+Q4</f>
        <v>0</v>
      </c>
      <c r="D20" s="92">
        <f t="shared" si="0"/>
        <v>0</v>
      </c>
      <c r="E20" s="92">
        <f t="shared" si="0"/>
        <v>0</v>
      </c>
      <c r="F20" s="92">
        <f t="shared" si="0"/>
        <v>2</v>
      </c>
      <c r="G20" s="92">
        <f t="shared" si="0"/>
        <v>8</v>
      </c>
      <c r="H20" s="92">
        <f t="shared" si="0"/>
        <v>0</v>
      </c>
      <c r="I20" s="92">
        <f t="shared" ref="I20:I37" si="5">SUM(C20:H20)</f>
        <v>10</v>
      </c>
      <c r="J20" s="93">
        <f t="shared" si="1"/>
        <v>0</v>
      </c>
      <c r="K20" s="93">
        <f t="shared" si="2"/>
        <v>1</v>
      </c>
      <c r="L20" s="94">
        <f t="shared" ref="L20:L37" si="6">+AE4</f>
        <v>4.8</v>
      </c>
      <c r="M20" s="94">
        <f t="shared" si="3"/>
        <v>0.42</v>
      </c>
      <c r="N20" s="100">
        <f t="shared" si="3"/>
        <v>5</v>
      </c>
      <c r="O20" s="100">
        <f t="shared" si="3"/>
        <v>5</v>
      </c>
      <c r="P20" s="1" t="s">
        <v>277</v>
      </c>
      <c r="Q20" s="1">
        <v>0</v>
      </c>
      <c r="R20" s="1">
        <v>0</v>
      </c>
      <c r="S20" s="1">
        <v>1</v>
      </c>
      <c r="T20" s="1">
        <v>2</v>
      </c>
      <c r="U20" s="1">
        <v>7</v>
      </c>
      <c r="V20" s="1">
        <v>0</v>
      </c>
      <c r="W20" s="1">
        <v>10</v>
      </c>
      <c r="X20" s="1" t="s">
        <v>277</v>
      </c>
      <c r="Y20" s="1">
        <v>0</v>
      </c>
      <c r="Z20" s="1">
        <v>0</v>
      </c>
      <c r="AA20" s="1">
        <v>1</v>
      </c>
      <c r="AB20" s="1">
        <v>2</v>
      </c>
      <c r="AC20" s="1">
        <v>7</v>
      </c>
      <c r="AD20" s="1">
        <v>0</v>
      </c>
      <c r="AE20" s="1">
        <v>4.5999999999999996</v>
      </c>
      <c r="AF20" s="1">
        <v>0.7</v>
      </c>
      <c r="AG20" s="1">
        <v>5</v>
      </c>
      <c r="AH20" s="1">
        <v>5</v>
      </c>
    </row>
    <row r="21" spans="1:34" ht="15">
      <c r="A21" s="163" t="s">
        <v>239</v>
      </c>
      <c r="B21" s="163"/>
      <c r="C21" s="92">
        <f t="shared" si="4"/>
        <v>0</v>
      </c>
      <c r="D21" s="92">
        <f t="shared" si="0"/>
        <v>0</v>
      </c>
      <c r="E21" s="92">
        <f t="shared" si="0"/>
        <v>0</v>
      </c>
      <c r="F21" s="92">
        <f t="shared" si="0"/>
        <v>3</v>
      </c>
      <c r="G21" s="92">
        <f t="shared" si="0"/>
        <v>7</v>
      </c>
      <c r="H21" s="92">
        <f t="shared" si="0"/>
        <v>0</v>
      </c>
      <c r="I21" s="92">
        <f t="shared" si="5"/>
        <v>10</v>
      </c>
      <c r="J21" s="93">
        <f t="shared" si="1"/>
        <v>0</v>
      </c>
      <c r="K21" s="93">
        <f t="shared" si="2"/>
        <v>1</v>
      </c>
      <c r="L21" s="94">
        <f t="shared" si="6"/>
        <v>4.7</v>
      </c>
      <c r="M21" s="94">
        <f t="shared" si="3"/>
        <v>0.48</v>
      </c>
      <c r="N21" s="100">
        <f t="shared" si="3"/>
        <v>5</v>
      </c>
      <c r="O21" s="100">
        <f t="shared" si="3"/>
        <v>5</v>
      </c>
      <c r="P21" s="1" t="s">
        <v>282</v>
      </c>
      <c r="Q21" s="1">
        <v>0</v>
      </c>
      <c r="R21" s="1">
        <v>0</v>
      </c>
      <c r="S21" s="1">
        <v>0</v>
      </c>
      <c r="T21" s="1">
        <v>2</v>
      </c>
      <c r="U21" s="1">
        <v>8</v>
      </c>
      <c r="V21" s="1">
        <v>0</v>
      </c>
      <c r="W21" s="1">
        <v>10</v>
      </c>
      <c r="X21" s="1" t="s">
        <v>282</v>
      </c>
      <c r="Y21" s="1">
        <v>0</v>
      </c>
      <c r="Z21" s="1">
        <v>0</v>
      </c>
      <c r="AA21" s="1">
        <v>0</v>
      </c>
      <c r="AB21" s="1">
        <v>2</v>
      </c>
      <c r="AC21" s="1">
        <v>8</v>
      </c>
      <c r="AD21" s="1">
        <v>0</v>
      </c>
      <c r="AE21" s="1">
        <v>4.8</v>
      </c>
      <c r="AF21" s="1">
        <v>0.42</v>
      </c>
      <c r="AG21" s="1">
        <v>5</v>
      </c>
      <c r="AH21" s="1">
        <v>5</v>
      </c>
    </row>
    <row r="22" spans="1:34" ht="13.5" customHeight="1">
      <c r="A22" s="163" t="s">
        <v>240</v>
      </c>
      <c r="B22" s="163"/>
      <c r="C22" s="92">
        <f t="shared" si="4"/>
        <v>0</v>
      </c>
      <c r="D22" s="92">
        <f t="shared" si="0"/>
        <v>0</v>
      </c>
      <c r="E22" s="92">
        <f t="shared" si="0"/>
        <v>0</v>
      </c>
      <c r="F22" s="92">
        <f t="shared" si="0"/>
        <v>1</v>
      </c>
      <c r="G22" s="92">
        <f t="shared" si="0"/>
        <v>9</v>
      </c>
      <c r="H22" s="92">
        <f t="shared" si="0"/>
        <v>0</v>
      </c>
      <c r="I22" s="92">
        <f t="shared" si="5"/>
        <v>10</v>
      </c>
      <c r="J22" s="93">
        <f t="shared" si="1"/>
        <v>0</v>
      </c>
      <c r="K22" s="93">
        <f t="shared" si="2"/>
        <v>1</v>
      </c>
      <c r="L22" s="94">
        <f t="shared" si="6"/>
        <v>4.9000000000000004</v>
      </c>
      <c r="M22" s="94">
        <f t="shared" si="3"/>
        <v>0.32</v>
      </c>
      <c r="N22" s="100">
        <f t="shared" si="3"/>
        <v>5</v>
      </c>
      <c r="O22" s="100">
        <f t="shared" si="3"/>
        <v>5</v>
      </c>
      <c r="P22" s="1" t="s">
        <v>278</v>
      </c>
      <c r="X22" s="1" t="s">
        <v>278</v>
      </c>
    </row>
    <row r="23" spans="1:34" ht="15">
      <c r="A23" s="163" t="s">
        <v>241</v>
      </c>
      <c r="B23" s="163"/>
      <c r="C23" s="92">
        <f t="shared" si="4"/>
        <v>0</v>
      </c>
      <c r="D23" s="92">
        <f t="shared" si="0"/>
        <v>0</v>
      </c>
      <c r="E23" s="92">
        <f t="shared" si="0"/>
        <v>1</v>
      </c>
      <c r="F23" s="92">
        <f t="shared" si="0"/>
        <v>2</v>
      </c>
      <c r="G23" s="92">
        <f t="shared" si="0"/>
        <v>7</v>
      </c>
      <c r="H23" s="92">
        <f t="shared" si="0"/>
        <v>0</v>
      </c>
      <c r="I23" s="92">
        <f t="shared" si="5"/>
        <v>10</v>
      </c>
      <c r="J23" s="93">
        <f t="shared" si="1"/>
        <v>0</v>
      </c>
      <c r="K23" s="93">
        <f t="shared" si="2"/>
        <v>1</v>
      </c>
      <c r="L23" s="94">
        <f t="shared" si="6"/>
        <v>4.5999999999999996</v>
      </c>
      <c r="M23" s="94">
        <f t="shared" si="3"/>
        <v>0.7</v>
      </c>
      <c r="N23" s="100">
        <f t="shared" si="3"/>
        <v>5</v>
      </c>
      <c r="O23" s="100">
        <f t="shared" si="3"/>
        <v>5</v>
      </c>
    </row>
    <row r="24" spans="1:34" ht="15">
      <c r="A24" s="163" t="s">
        <v>242</v>
      </c>
      <c r="B24" s="163"/>
      <c r="C24" s="92">
        <f t="shared" si="4"/>
        <v>0</v>
      </c>
      <c r="D24" s="92">
        <f t="shared" si="0"/>
        <v>0</v>
      </c>
      <c r="E24" s="92">
        <f t="shared" si="0"/>
        <v>0</v>
      </c>
      <c r="F24" s="92">
        <f t="shared" si="0"/>
        <v>4</v>
      </c>
      <c r="G24" s="92">
        <f t="shared" si="0"/>
        <v>6</v>
      </c>
      <c r="H24" s="92">
        <f t="shared" si="0"/>
        <v>0</v>
      </c>
      <c r="I24" s="92">
        <f t="shared" si="5"/>
        <v>10</v>
      </c>
      <c r="J24" s="93">
        <f t="shared" si="1"/>
        <v>0</v>
      </c>
      <c r="K24" s="93">
        <f t="shared" si="2"/>
        <v>1</v>
      </c>
      <c r="L24" s="94">
        <f t="shared" si="6"/>
        <v>4.5999999999999996</v>
      </c>
      <c r="M24" s="94">
        <f t="shared" si="3"/>
        <v>0.52</v>
      </c>
      <c r="N24" s="100">
        <f t="shared" si="3"/>
        <v>5</v>
      </c>
      <c r="O24" s="100">
        <f t="shared" si="3"/>
        <v>5</v>
      </c>
    </row>
    <row r="25" spans="1:34" ht="15">
      <c r="A25" s="163" t="s">
        <v>243</v>
      </c>
      <c r="B25" s="163"/>
      <c r="C25" s="92">
        <f t="shared" si="4"/>
        <v>0</v>
      </c>
      <c r="D25" s="92">
        <f t="shared" si="0"/>
        <v>0</v>
      </c>
      <c r="E25" s="92">
        <f t="shared" si="0"/>
        <v>0</v>
      </c>
      <c r="F25" s="92">
        <f t="shared" si="0"/>
        <v>3</v>
      </c>
      <c r="G25" s="92">
        <f t="shared" si="0"/>
        <v>7</v>
      </c>
      <c r="H25" s="92">
        <f t="shared" si="0"/>
        <v>0</v>
      </c>
      <c r="I25" s="92">
        <f t="shared" si="5"/>
        <v>10</v>
      </c>
      <c r="J25" s="93">
        <f t="shared" si="1"/>
        <v>0</v>
      </c>
      <c r="K25" s="93">
        <f t="shared" si="2"/>
        <v>1</v>
      </c>
      <c r="L25" s="94">
        <f t="shared" si="6"/>
        <v>4.7</v>
      </c>
      <c r="M25" s="94">
        <f t="shared" si="3"/>
        <v>0.48</v>
      </c>
      <c r="N25" s="100">
        <f t="shared" si="3"/>
        <v>5</v>
      </c>
      <c r="O25" s="100">
        <f t="shared" si="3"/>
        <v>5</v>
      </c>
    </row>
    <row r="26" spans="1:34" ht="15">
      <c r="A26" s="163" t="s">
        <v>244</v>
      </c>
      <c r="B26" s="163"/>
      <c r="C26" s="92">
        <f t="shared" si="4"/>
        <v>0</v>
      </c>
      <c r="D26" s="92">
        <f t="shared" si="0"/>
        <v>0</v>
      </c>
      <c r="E26" s="92">
        <f t="shared" si="0"/>
        <v>1</v>
      </c>
      <c r="F26" s="92">
        <f t="shared" si="0"/>
        <v>2</v>
      </c>
      <c r="G26" s="92">
        <f t="shared" si="0"/>
        <v>7</v>
      </c>
      <c r="H26" s="92">
        <f t="shared" si="0"/>
        <v>0</v>
      </c>
      <c r="I26" s="92">
        <f t="shared" si="5"/>
        <v>10</v>
      </c>
      <c r="J26" s="93">
        <f t="shared" si="1"/>
        <v>0</v>
      </c>
      <c r="K26" s="93">
        <f t="shared" si="2"/>
        <v>1</v>
      </c>
      <c r="L26" s="94">
        <f t="shared" si="6"/>
        <v>4.5999999999999996</v>
      </c>
      <c r="M26" s="94">
        <f t="shared" si="3"/>
        <v>0.7</v>
      </c>
      <c r="N26" s="100">
        <f t="shared" si="3"/>
        <v>5</v>
      </c>
      <c r="O26" s="100">
        <f t="shared" si="3"/>
        <v>5</v>
      </c>
    </row>
    <row r="27" spans="1:34" ht="15">
      <c r="A27" s="163" t="s">
        <v>245</v>
      </c>
      <c r="B27" s="163"/>
      <c r="C27" s="92">
        <f t="shared" si="4"/>
        <v>0</v>
      </c>
      <c r="D27" s="92">
        <f t="shared" si="0"/>
        <v>0</v>
      </c>
      <c r="E27" s="92">
        <f t="shared" si="0"/>
        <v>1</v>
      </c>
      <c r="F27" s="92">
        <f t="shared" si="0"/>
        <v>2</v>
      </c>
      <c r="G27" s="92">
        <f t="shared" si="0"/>
        <v>7</v>
      </c>
      <c r="H27" s="92">
        <f t="shared" si="0"/>
        <v>0</v>
      </c>
      <c r="I27" s="92">
        <f t="shared" si="5"/>
        <v>10</v>
      </c>
      <c r="J27" s="93">
        <f t="shared" si="1"/>
        <v>0</v>
      </c>
      <c r="K27" s="93">
        <f t="shared" si="2"/>
        <v>1</v>
      </c>
      <c r="L27" s="94">
        <f t="shared" si="6"/>
        <v>4.5999999999999996</v>
      </c>
      <c r="M27" s="94">
        <f t="shared" si="3"/>
        <v>0.7</v>
      </c>
      <c r="N27" s="100">
        <f t="shared" si="3"/>
        <v>5</v>
      </c>
      <c r="O27" s="100">
        <f t="shared" si="3"/>
        <v>5</v>
      </c>
    </row>
    <row r="28" spans="1:34" ht="15">
      <c r="A28" s="163" t="s">
        <v>246</v>
      </c>
      <c r="B28" s="163"/>
      <c r="C28" s="92">
        <f t="shared" si="4"/>
        <v>0</v>
      </c>
      <c r="D28" s="92">
        <f t="shared" si="0"/>
        <v>0</v>
      </c>
      <c r="E28" s="92">
        <f t="shared" si="0"/>
        <v>0</v>
      </c>
      <c r="F28" s="92">
        <f t="shared" si="0"/>
        <v>2</v>
      </c>
      <c r="G28" s="92">
        <f t="shared" si="0"/>
        <v>8</v>
      </c>
      <c r="H28" s="92">
        <f t="shared" si="0"/>
        <v>0</v>
      </c>
      <c r="I28" s="92">
        <f t="shared" si="5"/>
        <v>10</v>
      </c>
      <c r="J28" s="93">
        <f t="shared" si="1"/>
        <v>0</v>
      </c>
      <c r="K28" s="93">
        <f t="shared" si="2"/>
        <v>1</v>
      </c>
      <c r="L28" s="94">
        <f t="shared" si="6"/>
        <v>4.8</v>
      </c>
      <c r="M28" s="94">
        <f t="shared" si="3"/>
        <v>0.42</v>
      </c>
      <c r="N28" s="100">
        <f t="shared" si="3"/>
        <v>5</v>
      </c>
      <c r="O28" s="100">
        <f t="shared" si="3"/>
        <v>5</v>
      </c>
    </row>
    <row r="29" spans="1:34" ht="15">
      <c r="A29" s="163" t="s">
        <v>247</v>
      </c>
      <c r="B29" s="163"/>
      <c r="C29" s="92">
        <f t="shared" si="4"/>
        <v>0</v>
      </c>
      <c r="D29" s="92">
        <f t="shared" si="0"/>
        <v>0</v>
      </c>
      <c r="E29" s="92">
        <f t="shared" si="0"/>
        <v>1</v>
      </c>
      <c r="F29" s="92">
        <f t="shared" si="0"/>
        <v>0</v>
      </c>
      <c r="G29" s="92">
        <f t="shared" si="0"/>
        <v>9</v>
      </c>
      <c r="H29" s="92">
        <f t="shared" si="0"/>
        <v>0</v>
      </c>
      <c r="I29" s="92">
        <f t="shared" si="5"/>
        <v>10</v>
      </c>
      <c r="J29" s="93">
        <f t="shared" si="1"/>
        <v>0</v>
      </c>
      <c r="K29" s="93">
        <f t="shared" si="2"/>
        <v>1</v>
      </c>
      <c r="L29" s="94">
        <f t="shared" si="6"/>
        <v>4.8</v>
      </c>
      <c r="M29" s="94">
        <f t="shared" si="3"/>
        <v>0.63</v>
      </c>
      <c r="N29" s="100">
        <f t="shared" si="3"/>
        <v>5</v>
      </c>
      <c r="O29" s="100">
        <f t="shared" si="3"/>
        <v>5</v>
      </c>
    </row>
    <row r="30" spans="1:34" ht="15">
      <c r="A30" s="163" t="s">
        <v>248</v>
      </c>
      <c r="B30" s="163"/>
      <c r="C30" s="92">
        <f t="shared" si="4"/>
        <v>0</v>
      </c>
      <c r="D30" s="92">
        <f t="shared" si="0"/>
        <v>0</v>
      </c>
      <c r="E30" s="92">
        <f t="shared" si="0"/>
        <v>2</v>
      </c>
      <c r="F30" s="92">
        <f t="shared" si="0"/>
        <v>1</v>
      </c>
      <c r="G30" s="92">
        <f t="shared" si="0"/>
        <v>7</v>
      </c>
      <c r="H30" s="92">
        <f t="shared" si="0"/>
        <v>0</v>
      </c>
      <c r="I30" s="92">
        <f t="shared" si="5"/>
        <v>10</v>
      </c>
      <c r="J30" s="93">
        <f t="shared" si="1"/>
        <v>0</v>
      </c>
      <c r="K30" s="93">
        <f t="shared" si="2"/>
        <v>1</v>
      </c>
      <c r="L30" s="94">
        <f t="shared" si="6"/>
        <v>4.5</v>
      </c>
      <c r="M30" s="94">
        <f t="shared" si="3"/>
        <v>0.85</v>
      </c>
      <c r="N30" s="100">
        <f t="shared" si="3"/>
        <v>5</v>
      </c>
      <c r="O30" s="100">
        <f t="shared" si="3"/>
        <v>5</v>
      </c>
      <c r="P30" s="1" t="s">
        <v>259</v>
      </c>
    </row>
    <row r="31" spans="1:34" ht="15">
      <c r="A31" s="163" t="s">
        <v>249</v>
      </c>
      <c r="B31" s="163"/>
      <c r="C31" s="92">
        <f t="shared" si="4"/>
        <v>0</v>
      </c>
      <c r="D31" s="92">
        <f t="shared" si="0"/>
        <v>0</v>
      </c>
      <c r="E31" s="92">
        <f t="shared" si="0"/>
        <v>0</v>
      </c>
      <c r="F31" s="92">
        <f t="shared" si="0"/>
        <v>1</v>
      </c>
      <c r="G31" s="92">
        <f t="shared" si="0"/>
        <v>9</v>
      </c>
      <c r="H31" s="92">
        <f t="shared" si="0"/>
        <v>0</v>
      </c>
      <c r="I31" s="92">
        <f t="shared" si="5"/>
        <v>10</v>
      </c>
      <c r="J31" s="93">
        <f t="shared" si="1"/>
        <v>0</v>
      </c>
      <c r="K31" s="93">
        <f t="shared" si="2"/>
        <v>1</v>
      </c>
      <c r="L31" s="94">
        <f t="shared" si="6"/>
        <v>4.9000000000000004</v>
      </c>
      <c r="M31" s="94">
        <f t="shared" si="3"/>
        <v>0.32</v>
      </c>
      <c r="N31" s="100">
        <f t="shared" si="3"/>
        <v>5</v>
      </c>
      <c r="O31" s="100">
        <f t="shared" si="3"/>
        <v>5</v>
      </c>
      <c r="P31" s="1" t="s">
        <v>167</v>
      </c>
    </row>
    <row r="32" spans="1:34" ht="15">
      <c r="A32" s="163" t="s">
        <v>250</v>
      </c>
      <c r="B32" s="163"/>
      <c r="C32" s="92">
        <f t="shared" si="4"/>
        <v>0</v>
      </c>
      <c r="D32" s="92">
        <f t="shared" si="0"/>
        <v>0</v>
      </c>
      <c r="E32" s="92">
        <f t="shared" si="0"/>
        <v>2</v>
      </c>
      <c r="F32" s="92">
        <f t="shared" si="0"/>
        <v>2</v>
      </c>
      <c r="G32" s="92">
        <f t="shared" si="0"/>
        <v>6</v>
      </c>
      <c r="H32" s="92">
        <f t="shared" si="0"/>
        <v>0</v>
      </c>
      <c r="I32" s="92">
        <f t="shared" si="5"/>
        <v>10</v>
      </c>
      <c r="J32" s="93">
        <f t="shared" si="1"/>
        <v>0</v>
      </c>
      <c r="K32" s="93">
        <f t="shared" si="2"/>
        <v>1</v>
      </c>
      <c r="L32" s="94">
        <f t="shared" si="6"/>
        <v>4.4000000000000004</v>
      </c>
      <c r="M32" s="94">
        <f t="shared" si="3"/>
        <v>0.84</v>
      </c>
      <c r="N32" s="100">
        <f t="shared" si="3"/>
        <v>5</v>
      </c>
      <c r="O32" s="100">
        <f t="shared" si="3"/>
        <v>5</v>
      </c>
      <c r="R32" s="1" t="s">
        <v>279</v>
      </c>
      <c r="S32" s="1" t="s">
        <v>280</v>
      </c>
      <c r="T32" s="1" t="s">
        <v>281</v>
      </c>
      <c r="U32" s="1" t="s">
        <v>282</v>
      </c>
      <c r="V32" s="1" t="s">
        <v>283</v>
      </c>
    </row>
    <row r="33" spans="1:22" ht="15">
      <c r="A33" s="163" t="s">
        <v>251</v>
      </c>
      <c r="B33" s="163"/>
      <c r="C33" s="92">
        <f t="shared" si="4"/>
        <v>0</v>
      </c>
      <c r="D33" s="92">
        <f t="shared" si="0"/>
        <v>0</v>
      </c>
      <c r="E33" s="92">
        <f t="shared" si="0"/>
        <v>0</v>
      </c>
      <c r="F33" s="92">
        <f t="shared" si="0"/>
        <v>2</v>
      </c>
      <c r="G33" s="92">
        <f t="shared" si="0"/>
        <v>8</v>
      </c>
      <c r="H33" s="92">
        <f t="shared" si="0"/>
        <v>0</v>
      </c>
      <c r="I33" s="92">
        <f t="shared" si="5"/>
        <v>10</v>
      </c>
      <c r="J33" s="93">
        <f t="shared" si="1"/>
        <v>0</v>
      </c>
      <c r="K33" s="93">
        <f t="shared" si="2"/>
        <v>1</v>
      </c>
      <c r="L33" s="94">
        <f t="shared" si="6"/>
        <v>4.8</v>
      </c>
      <c r="M33" s="94">
        <f t="shared" si="3"/>
        <v>0.42</v>
      </c>
      <c r="N33" s="100">
        <f t="shared" si="3"/>
        <v>5</v>
      </c>
      <c r="O33" s="100">
        <f t="shared" si="3"/>
        <v>5</v>
      </c>
      <c r="P33" s="1" t="s">
        <v>178</v>
      </c>
      <c r="Q33" s="1" t="s">
        <v>121</v>
      </c>
      <c r="R33" s="1">
        <v>10</v>
      </c>
      <c r="S33" s="1">
        <v>10</v>
      </c>
      <c r="T33" s="1">
        <v>10</v>
      </c>
      <c r="U33" s="1">
        <v>10</v>
      </c>
      <c r="V33" s="1">
        <v>10</v>
      </c>
    </row>
    <row r="34" spans="1:22" ht="15">
      <c r="A34" s="163" t="s">
        <v>252</v>
      </c>
      <c r="B34" s="163"/>
      <c r="C34" s="92">
        <f t="shared" si="4"/>
        <v>0</v>
      </c>
      <c r="D34" s="92">
        <f t="shared" si="0"/>
        <v>0</v>
      </c>
      <c r="E34" s="92">
        <f t="shared" si="0"/>
        <v>2</v>
      </c>
      <c r="F34" s="92">
        <f t="shared" si="0"/>
        <v>1</v>
      </c>
      <c r="G34" s="92">
        <f t="shared" si="0"/>
        <v>7</v>
      </c>
      <c r="H34" s="92">
        <f t="shared" si="0"/>
        <v>0</v>
      </c>
      <c r="I34" s="92">
        <f t="shared" si="5"/>
        <v>10</v>
      </c>
      <c r="J34" s="93">
        <f t="shared" si="1"/>
        <v>0</v>
      </c>
      <c r="K34" s="93">
        <f t="shared" si="2"/>
        <v>1</v>
      </c>
      <c r="L34" s="94">
        <f t="shared" si="6"/>
        <v>4.5</v>
      </c>
      <c r="M34" s="94">
        <f t="shared" si="3"/>
        <v>0.85</v>
      </c>
      <c r="N34" s="100">
        <f t="shared" si="3"/>
        <v>5</v>
      </c>
      <c r="O34" s="100">
        <f t="shared" si="3"/>
        <v>5</v>
      </c>
      <c r="Q34" s="1" t="s">
        <v>124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</row>
    <row r="35" spans="1:22" ht="36" customHeight="1">
      <c r="A35" s="163" t="s">
        <v>253</v>
      </c>
      <c r="B35" s="163"/>
      <c r="C35" s="92">
        <f t="shared" si="4"/>
        <v>0</v>
      </c>
      <c r="D35" s="92">
        <f t="shared" ref="D35:D37" si="7">+R19</f>
        <v>0</v>
      </c>
      <c r="E35" s="92">
        <f t="shared" ref="E35:E37" si="8">+S19</f>
        <v>0</v>
      </c>
      <c r="F35" s="92">
        <f t="shared" ref="F35:F37" si="9">+T19</f>
        <v>2</v>
      </c>
      <c r="G35" s="92">
        <f t="shared" ref="G35:G37" si="10">+U19</f>
        <v>8</v>
      </c>
      <c r="H35" s="92">
        <f t="shared" ref="H35:H37" si="11">+V19</f>
        <v>0</v>
      </c>
      <c r="I35" s="92">
        <f t="shared" si="5"/>
        <v>10</v>
      </c>
      <c r="J35" s="93">
        <f t="shared" si="1"/>
        <v>0</v>
      </c>
      <c r="K35" s="93">
        <f t="shared" si="2"/>
        <v>1</v>
      </c>
      <c r="L35" s="94">
        <f t="shared" si="6"/>
        <v>4.8</v>
      </c>
      <c r="M35" s="94">
        <f t="shared" ref="M35:M37" si="12">+AF19</f>
        <v>0.42</v>
      </c>
      <c r="N35" s="100">
        <f t="shared" ref="N35:N37" si="13">+AG19</f>
        <v>5</v>
      </c>
      <c r="O35" s="100">
        <f t="shared" ref="O35:O37" si="14">+AH19</f>
        <v>5</v>
      </c>
      <c r="P35" s="1" t="s">
        <v>278</v>
      </c>
    </row>
    <row r="36" spans="1:22" ht="37.5" customHeight="1">
      <c r="A36" s="163" t="s">
        <v>254</v>
      </c>
      <c r="B36" s="163"/>
      <c r="C36" s="92">
        <f t="shared" si="4"/>
        <v>0</v>
      </c>
      <c r="D36" s="92">
        <f t="shared" si="7"/>
        <v>0</v>
      </c>
      <c r="E36" s="92">
        <f t="shared" si="8"/>
        <v>1</v>
      </c>
      <c r="F36" s="92">
        <f t="shared" si="9"/>
        <v>2</v>
      </c>
      <c r="G36" s="92">
        <f t="shared" si="10"/>
        <v>7</v>
      </c>
      <c r="H36" s="92">
        <f t="shared" si="11"/>
        <v>0</v>
      </c>
      <c r="I36" s="92">
        <f t="shared" si="5"/>
        <v>10</v>
      </c>
      <c r="J36" s="93">
        <f t="shared" si="1"/>
        <v>0</v>
      </c>
      <c r="K36" s="93">
        <f t="shared" si="2"/>
        <v>1</v>
      </c>
      <c r="L36" s="94">
        <f t="shared" si="6"/>
        <v>4.5999999999999996</v>
      </c>
      <c r="M36" s="94">
        <f t="shared" si="12"/>
        <v>0.7</v>
      </c>
      <c r="N36" s="100">
        <f t="shared" si="13"/>
        <v>5</v>
      </c>
      <c r="O36" s="100">
        <f t="shared" si="14"/>
        <v>5</v>
      </c>
    </row>
    <row r="37" spans="1:22" ht="29.25" customHeight="1">
      <c r="A37" s="163" t="s">
        <v>255</v>
      </c>
      <c r="B37" s="163"/>
      <c r="C37" s="106">
        <f t="shared" si="4"/>
        <v>0</v>
      </c>
      <c r="D37" s="106">
        <f t="shared" si="7"/>
        <v>0</v>
      </c>
      <c r="E37" s="106">
        <f t="shared" si="8"/>
        <v>0</v>
      </c>
      <c r="F37" s="106">
        <f t="shared" si="9"/>
        <v>2</v>
      </c>
      <c r="G37" s="106">
        <f t="shared" si="10"/>
        <v>8</v>
      </c>
      <c r="H37" s="106">
        <f t="shared" si="11"/>
        <v>0</v>
      </c>
      <c r="I37" s="106">
        <f t="shared" si="5"/>
        <v>10</v>
      </c>
      <c r="J37" s="107">
        <f t="shared" si="1"/>
        <v>0</v>
      </c>
      <c r="K37" s="107">
        <f t="shared" si="2"/>
        <v>1</v>
      </c>
      <c r="L37" s="94">
        <f t="shared" si="6"/>
        <v>4.8</v>
      </c>
      <c r="M37" s="94">
        <f t="shared" si="12"/>
        <v>0.42</v>
      </c>
      <c r="N37" s="100">
        <f t="shared" si="13"/>
        <v>5</v>
      </c>
      <c r="O37" s="100">
        <f t="shared" si="14"/>
        <v>5</v>
      </c>
    </row>
    <row r="38" spans="1:22" ht="37.5" customHeight="1" thickBot="1">
      <c r="A38" s="9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97"/>
      <c r="N38" s="96"/>
      <c r="O38" s="96"/>
    </row>
    <row r="39" spans="1:22" ht="15" customHeight="1" thickBot="1">
      <c r="A39" s="170" t="s">
        <v>256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2"/>
      <c r="P39" s="98" t="s">
        <v>179</v>
      </c>
    </row>
    <row r="40" spans="1:22" ht="1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1" t="s">
        <v>284</v>
      </c>
    </row>
    <row r="41" spans="1:22" ht="38.25" customHeight="1">
      <c r="A41" s="180" t="s">
        <v>257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R41" s="1" t="s">
        <v>118</v>
      </c>
      <c r="S41" s="1" t="s">
        <v>119</v>
      </c>
      <c r="T41" s="1" t="s">
        <v>120</v>
      </c>
      <c r="U41" s="1" t="s">
        <v>181</v>
      </c>
    </row>
    <row r="42" spans="1:22">
      <c r="A42" s="177" t="s">
        <v>285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9"/>
      <c r="P42" s="1" t="s">
        <v>121</v>
      </c>
      <c r="Q42" s="1" t="s">
        <v>285</v>
      </c>
      <c r="R42" s="1">
        <v>1</v>
      </c>
      <c r="S42" s="1">
        <v>10</v>
      </c>
      <c r="T42" s="1">
        <v>10</v>
      </c>
      <c r="U42" s="1">
        <v>10</v>
      </c>
    </row>
    <row r="43" spans="1:22" ht="50.25" customHeight="1">
      <c r="A43" s="177" t="s">
        <v>286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9"/>
      <c r="Q43" s="1" t="s">
        <v>286</v>
      </c>
      <c r="R43" s="1">
        <v>1</v>
      </c>
      <c r="S43" s="1">
        <v>10</v>
      </c>
      <c r="T43" s="1">
        <v>10</v>
      </c>
      <c r="U43" s="1">
        <v>20</v>
      </c>
    </row>
    <row r="44" spans="1:22">
      <c r="A44" s="177" t="s">
        <v>287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Q44" s="1" t="s">
        <v>287</v>
      </c>
      <c r="R44" s="1">
        <v>1</v>
      </c>
      <c r="S44" s="1">
        <v>10</v>
      </c>
      <c r="T44" s="1">
        <v>10</v>
      </c>
      <c r="U44" s="1">
        <v>30</v>
      </c>
    </row>
    <row r="45" spans="1:22">
      <c r="A45" s="177" t="s">
        <v>288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9"/>
      <c r="Q45" s="1" t="s">
        <v>288</v>
      </c>
      <c r="R45" s="1">
        <v>1</v>
      </c>
      <c r="S45" s="1">
        <v>10</v>
      </c>
      <c r="T45" s="1">
        <v>10</v>
      </c>
      <c r="U45" s="1">
        <v>40</v>
      </c>
    </row>
    <row r="46" spans="1:22">
      <c r="A46" s="177" t="s">
        <v>289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9"/>
      <c r="Q46" s="1" t="s">
        <v>289</v>
      </c>
      <c r="R46" s="1">
        <v>1</v>
      </c>
      <c r="S46" s="1">
        <v>10</v>
      </c>
      <c r="T46" s="1">
        <v>10</v>
      </c>
      <c r="U46" s="1">
        <v>50</v>
      </c>
    </row>
    <row r="47" spans="1:22">
      <c r="A47" s="177" t="s">
        <v>290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9"/>
      <c r="Q47" s="1" t="s">
        <v>290</v>
      </c>
      <c r="R47" s="1">
        <v>1</v>
      </c>
      <c r="S47" s="1">
        <v>10</v>
      </c>
      <c r="T47" s="1">
        <v>10</v>
      </c>
      <c r="U47" s="1">
        <v>60</v>
      </c>
    </row>
    <row r="48" spans="1:22">
      <c r="A48" s="177" t="s">
        <v>291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9"/>
      <c r="Q48" s="1" t="s">
        <v>291</v>
      </c>
      <c r="R48" s="1">
        <v>1</v>
      </c>
      <c r="S48" s="1">
        <v>10</v>
      </c>
      <c r="T48" s="1">
        <v>10</v>
      </c>
      <c r="U48" s="1">
        <v>70</v>
      </c>
    </row>
    <row r="49" spans="1:21">
      <c r="A49" s="177" t="s">
        <v>292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9"/>
      <c r="Q49" s="1" t="s">
        <v>292</v>
      </c>
      <c r="R49" s="1">
        <v>1</v>
      </c>
      <c r="S49" s="1">
        <v>10</v>
      </c>
      <c r="T49" s="1">
        <v>10</v>
      </c>
      <c r="U49" s="1">
        <v>80</v>
      </c>
    </row>
    <row r="50" spans="1:21">
      <c r="A50" s="177" t="s">
        <v>293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9"/>
      <c r="Q50" s="1" t="s">
        <v>293</v>
      </c>
      <c r="R50" s="1">
        <v>1</v>
      </c>
      <c r="S50" s="1">
        <v>10</v>
      </c>
      <c r="T50" s="1">
        <v>10</v>
      </c>
      <c r="U50" s="1">
        <v>90</v>
      </c>
    </row>
    <row r="51" spans="1:21" ht="24.75" customHeight="1">
      <c r="A51" s="177" t="s">
        <v>294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9"/>
      <c r="Q51" s="1" t="s">
        <v>294</v>
      </c>
      <c r="R51" s="1">
        <v>1</v>
      </c>
      <c r="S51" s="1">
        <v>10</v>
      </c>
      <c r="T51" s="1">
        <v>10</v>
      </c>
      <c r="U51" s="1">
        <v>100</v>
      </c>
    </row>
    <row r="52" spans="1:2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Q52" s="1" t="s">
        <v>53</v>
      </c>
      <c r="R52" s="1">
        <v>10</v>
      </c>
      <c r="S52" s="1">
        <v>100</v>
      </c>
      <c r="T52" s="1">
        <v>100</v>
      </c>
    </row>
    <row r="53" spans="1:21" ht="15">
      <c r="A53" s="181" t="s">
        <v>258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" t="s">
        <v>278</v>
      </c>
    </row>
    <row r="54" spans="1:21">
      <c r="A54" s="177" t="s">
        <v>296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</row>
    <row r="55" spans="1:21">
      <c r="A55" s="177" t="s">
        <v>297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9"/>
    </row>
    <row r="56" spans="1:21">
      <c r="A56" s="177" t="s">
        <v>298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9"/>
    </row>
    <row r="57" spans="1:21">
      <c r="A57" s="177" t="s">
        <v>299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9"/>
      <c r="P57" s="1" t="s">
        <v>295</v>
      </c>
    </row>
    <row r="58" spans="1:21">
      <c r="A58" s="177" t="s">
        <v>300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9"/>
      <c r="R58" s="1" t="s">
        <v>118</v>
      </c>
      <c r="S58" s="1" t="s">
        <v>119</v>
      </c>
      <c r="T58" s="1" t="s">
        <v>120</v>
      </c>
      <c r="U58" s="1" t="s">
        <v>181</v>
      </c>
    </row>
    <row r="59" spans="1:21">
      <c r="A59" s="177" t="s">
        <v>301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9"/>
      <c r="P59" s="1" t="s">
        <v>121</v>
      </c>
      <c r="Q59" s="1" t="s">
        <v>296</v>
      </c>
      <c r="R59" s="1">
        <v>1</v>
      </c>
      <c r="S59" s="1">
        <v>10</v>
      </c>
      <c r="T59" s="1">
        <v>10</v>
      </c>
      <c r="U59" s="1">
        <v>10</v>
      </c>
    </row>
    <row r="60" spans="1:21">
      <c r="A60" s="177" t="s">
        <v>302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9"/>
      <c r="Q60" s="1" t="s">
        <v>297</v>
      </c>
      <c r="R60" s="1">
        <v>1</v>
      </c>
      <c r="S60" s="1">
        <v>10</v>
      </c>
      <c r="T60" s="1">
        <v>10</v>
      </c>
      <c r="U60" s="1">
        <v>20</v>
      </c>
    </row>
    <row r="61" spans="1:21">
      <c r="A61" s="177" t="s">
        <v>303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9"/>
      <c r="Q61" s="1" t="s">
        <v>298</v>
      </c>
      <c r="R61" s="1">
        <v>1</v>
      </c>
      <c r="S61" s="1">
        <v>10</v>
      </c>
      <c r="T61" s="1">
        <v>10</v>
      </c>
      <c r="U61" s="1">
        <v>30</v>
      </c>
    </row>
    <row r="62" spans="1:21" ht="29.25" customHeight="1">
      <c r="A62" s="177" t="s">
        <v>304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9"/>
      <c r="Q62" s="1" t="s">
        <v>299</v>
      </c>
      <c r="R62" s="1">
        <v>1</v>
      </c>
      <c r="S62" s="1">
        <v>10</v>
      </c>
      <c r="T62" s="1">
        <v>10</v>
      </c>
      <c r="U62" s="1">
        <v>40</v>
      </c>
    </row>
    <row r="63" spans="1:21">
      <c r="A63" s="177" t="s">
        <v>305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9"/>
      <c r="P63" s="98"/>
      <c r="Q63" s="1" t="s">
        <v>300</v>
      </c>
      <c r="R63" s="1">
        <v>1</v>
      </c>
      <c r="S63" s="1">
        <v>10</v>
      </c>
      <c r="T63" s="1">
        <v>10</v>
      </c>
      <c r="U63" s="1">
        <v>50</v>
      </c>
    </row>
    <row r="64" spans="1:21">
      <c r="A64" s="177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9"/>
      <c r="Q64" s="1" t="s">
        <v>301</v>
      </c>
      <c r="R64" s="1">
        <v>1</v>
      </c>
      <c r="S64" s="1">
        <v>10</v>
      </c>
      <c r="T64" s="1">
        <v>10</v>
      </c>
      <c r="U64" s="1">
        <v>60</v>
      </c>
    </row>
    <row r="65" spans="1:2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Q65" s="1" t="s">
        <v>302</v>
      </c>
      <c r="R65" s="1">
        <v>1</v>
      </c>
      <c r="S65" s="1">
        <v>10</v>
      </c>
      <c r="T65" s="1">
        <v>10</v>
      </c>
      <c r="U65" s="1">
        <v>70</v>
      </c>
    </row>
    <row r="66" spans="1:2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Q66" s="1" t="s">
        <v>303</v>
      </c>
      <c r="R66" s="1">
        <v>1</v>
      </c>
      <c r="S66" s="1">
        <v>10</v>
      </c>
      <c r="T66" s="1">
        <v>10</v>
      </c>
      <c r="U66" s="1">
        <v>80</v>
      </c>
    </row>
    <row r="67" spans="1:21" ht="15">
      <c r="A67" s="185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</row>
    <row r="68" spans="1:21" ht="15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" t="s">
        <v>306</v>
      </c>
    </row>
    <row r="69" spans="1:21" ht="15">
      <c r="A69" s="102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R69" s="1" t="s">
        <v>118</v>
      </c>
      <c r="S69" s="1" t="s">
        <v>119</v>
      </c>
      <c r="T69" s="1" t="s">
        <v>120</v>
      </c>
      <c r="U69" s="1" t="s">
        <v>181</v>
      </c>
    </row>
    <row r="70" spans="1:21" ht="15">
      <c r="A70" s="102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" t="s">
        <v>121</v>
      </c>
      <c r="Q70" s="1">
        <v>4</v>
      </c>
      <c r="R70" s="1">
        <v>2</v>
      </c>
      <c r="S70" s="1">
        <v>20</v>
      </c>
      <c r="T70" s="1">
        <v>20</v>
      </c>
      <c r="U70" s="1">
        <v>20</v>
      </c>
    </row>
    <row r="71" spans="1:21" ht="15">
      <c r="A71" s="102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Q71" s="1">
        <v>5</v>
      </c>
      <c r="R71" s="1">
        <v>8</v>
      </c>
      <c r="S71" s="1">
        <v>80</v>
      </c>
      <c r="T71" s="1">
        <v>80</v>
      </c>
      <c r="U71" s="1">
        <v>100</v>
      </c>
    </row>
    <row r="72" spans="1:21" ht="15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Q72" s="1" t="s">
        <v>53</v>
      </c>
      <c r="R72" s="1">
        <v>10</v>
      </c>
      <c r="S72" s="1">
        <v>100</v>
      </c>
      <c r="T72" s="1">
        <v>100</v>
      </c>
    </row>
    <row r="73" spans="1:21" ht="15">
      <c r="A73" s="183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" t="s">
        <v>278</v>
      </c>
    </row>
    <row r="74" spans="1:21" ht="15">
      <c r="A74" s="183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</row>
    <row r="75" spans="1:21" ht="1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1:21" ht="1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1:21" ht="1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1:21" ht="1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1:21" ht="1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1:21" ht="1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1:16" ht="1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1:16" ht="1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1:16" ht="1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1:16" ht="1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99"/>
    </row>
    <row r="85" spans="1:16" ht="1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1:16" ht="1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P86" s="1" t="s">
        <v>278</v>
      </c>
    </row>
    <row r="87" spans="1:16" ht="1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1:16" ht="1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1:16" ht="1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16" ht="1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1:16" ht="1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1:16" ht="1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1:16" ht="1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1:16" ht="1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1:16" ht="1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6" ht="1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 ht="1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1:15" ht="1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1:15" ht="1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1:15" ht="1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1:15" ht="1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1:15" ht="1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1:15" ht="1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1:15" ht="1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1:15" ht="1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9" spans="1:15" ht="18.75">
      <c r="A109" s="20"/>
    </row>
  </sheetData>
  <sheetProtection sheet="1" objects="1" scenarios="1"/>
  <mergeCells count="60">
    <mergeCell ref="A73:O73"/>
    <mergeCell ref="A74:O74"/>
    <mergeCell ref="A54:O54"/>
    <mergeCell ref="A55:O55"/>
    <mergeCell ref="A56:O56"/>
    <mergeCell ref="A63:O63"/>
    <mergeCell ref="A64:O64"/>
    <mergeCell ref="A67:O67"/>
    <mergeCell ref="A57:O57"/>
    <mergeCell ref="A58:O58"/>
    <mergeCell ref="A59:O59"/>
    <mergeCell ref="A60:O60"/>
    <mergeCell ref="A61:O61"/>
    <mergeCell ref="A62:O62"/>
    <mergeCell ref="A51:O51"/>
    <mergeCell ref="A53:O53"/>
    <mergeCell ref="A50:O50"/>
    <mergeCell ref="A37:B37"/>
    <mergeCell ref="A39:O39"/>
    <mergeCell ref="A41:O41"/>
    <mergeCell ref="A42:O42"/>
    <mergeCell ref="A43:O43"/>
    <mergeCell ref="A44:O44"/>
    <mergeCell ref="A45:O45"/>
    <mergeCell ref="A46:O46"/>
    <mergeCell ref="A47:O47"/>
    <mergeCell ref="A48:O48"/>
    <mergeCell ref="A49:O49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8:M8"/>
    <mergeCell ref="A9:M9"/>
    <mergeCell ref="A10:M10"/>
    <mergeCell ref="A11:M11"/>
    <mergeCell ref="A15:O15"/>
    <mergeCell ref="C17:I17"/>
    <mergeCell ref="J17:K17"/>
    <mergeCell ref="L17:O17"/>
    <mergeCell ref="A19:B19"/>
    <mergeCell ref="A20:B20"/>
    <mergeCell ref="A21:B21"/>
    <mergeCell ref="A22:B22"/>
    <mergeCell ref="A23:B23"/>
    <mergeCell ref="A7:M7"/>
    <mergeCell ref="A1:O1"/>
    <mergeCell ref="A3:M3"/>
    <mergeCell ref="A4:M4"/>
    <mergeCell ref="A5:M5"/>
    <mergeCell ref="A6:M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</vt:lpstr>
      <vt:lpstr>PDI!a</vt:lpstr>
      <vt:lpstr>Alumnos!Área_de_impresión</vt:lpstr>
      <vt:lpstr>PDI!Área_de_impresión</vt:lpstr>
      <vt:lpstr>Tutor!Área_de_impresión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2021-09-14T09:29:00Z</dcterms:modified>
</cp:coreProperties>
</file>