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21825" windowHeight="11865" activeTab="1"/>
  </bookViews>
  <sheets>
    <sheet name="Alumnos" sheetId="16" r:id="rId1"/>
    <sheet name="PDI" sheetId="15" r:id="rId2"/>
  </sheets>
  <definedNames>
    <definedName name="a" localSheetId="1">PDI!$A$1:$M$47</definedName>
    <definedName name="_xlnm.Print_Area" localSheetId="0">Alumnos!$A$1:$N$152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A75" i="15" l="1"/>
  <c r="A76" i="15"/>
  <c r="A74" i="15"/>
  <c r="B75" i="15"/>
  <c r="B76" i="15"/>
  <c r="B74" i="15"/>
  <c r="B72" i="15"/>
  <c r="B60" i="15"/>
  <c r="B59" i="15"/>
  <c r="L32" i="15"/>
  <c r="M32" i="15"/>
  <c r="N32" i="15"/>
  <c r="L33" i="15"/>
  <c r="M33" i="15"/>
  <c r="N33" i="15"/>
  <c r="L34" i="15"/>
  <c r="M34" i="15"/>
  <c r="N34" i="15"/>
  <c r="L35" i="15"/>
  <c r="M35" i="15"/>
  <c r="N35" i="15"/>
  <c r="L36" i="15"/>
  <c r="M36" i="15"/>
  <c r="N36" i="15"/>
  <c r="L37" i="15"/>
  <c r="M37" i="15"/>
  <c r="N37" i="15"/>
  <c r="L38" i="15"/>
  <c r="M38" i="15"/>
  <c r="N38" i="15"/>
  <c r="L39" i="15"/>
  <c r="M39" i="15"/>
  <c r="N39" i="15"/>
  <c r="L40" i="15"/>
  <c r="M40" i="15"/>
  <c r="N40" i="15"/>
  <c r="L41" i="15"/>
  <c r="M41" i="15"/>
  <c r="N41" i="15"/>
  <c r="L42" i="15"/>
  <c r="M42" i="15"/>
  <c r="N42" i="15"/>
  <c r="L43" i="15"/>
  <c r="M43" i="15"/>
  <c r="N43" i="15"/>
  <c r="L44" i="15"/>
  <c r="M44" i="15"/>
  <c r="N44" i="15"/>
  <c r="L45" i="15"/>
  <c r="M45" i="15"/>
  <c r="N45" i="15"/>
  <c r="L46" i="15"/>
  <c r="M46" i="15"/>
  <c r="N46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32" i="15"/>
  <c r="H32" i="15"/>
  <c r="C32" i="15"/>
  <c r="D32" i="15"/>
  <c r="E32" i="15"/>
  <c r="F32" i="15"/>
  <c r="G32" i="15"/>
  <c r="C33" i="15"/>
  <c r="D33" i="15"/>
  <c r="E33" i="15"/>
  <c r="F33" i="15"/>
  <c r="G33" i="15"/>
  <c r="C34" i="15"/>
  <c r="D34" i="15"/>
  <c r="E34" i="15"/>
  <c r="F34" i="15"/>
  <c r="G34" i="15"/>
  <c r="C35" i="15"/>
  <c r="H35" i="15" s="1"/>
  <c r="D35" i="15"/>
  <c r="E35" i="15"/>
  <c r="F35" i="15"/>
  <c r="G35" i="15"/>
  <c r="C36" i="15"/>
  <c r="D36" i="15"/>
  <c r="E36" i="15"/>
  <c r="F36" i="15"/>
  <c r="G36" i="15"/>
  <c r="C37" i="15"/>
  <c r="D37" i="15"/>
  <c r="E37" i="15"/>
  <c r="F37" i="15"/>
  <c r="G37" i="15"/>
  <c r="C38" i="15"/>
  <c r="D38" i="15"/>
  <c r="E38" i="15"/>
  <c r="F38" i="15"/>
  <c r="G38" i="15"/>
  <c r="C39" i="15"/>
  <c r="H39" i="15" s="1"/>
  <c r="D39" i="15"/>
  <c r="E39" i="15"/>
  <c r="F39" i="15"/>
  <c r="G39" i="15"/>
  <c r="C40" i="15"/>
  <c r="D40" i="15"/>
  <c r="E40" i="15"/>
  <c r="F40" i="15"/>
  <c r="G40" i="15"/>
  <c r="C41" i="15"/>
  <c r="D41" i="15"/>
  <c r="E41" i="15"/>
  <c r="F41" i="15"/>
  <c r="G41" i="15"/>
  <c r="C42" i="15"/>
  <c r="D42" i="15"/>
  <c r="E42" i="15"/>
  <c r="F42" i="15"/>
  <c r="G42" i="15"/>
  <c r="C43" i="15"/>
  <c r="H43" i="15" s="1"/>
  <c r="D43" i="15"/>
  <c r="E43" i="15"/>
  <c r="F43" i="15"/>
  <c r="G43" i="15"/>
  <c r="C44" i="15"/>
  <c r="D44" i="15"/>
  <c r="E44" i="15"/>
  <c r="F44" i="15"/>
  <c r="G44" i="15"/>
  <c r="C45" i="15"/>
  <c r="D45" i="15"/>
  <c r="E45" i="15"/>
  <c r="F45" i="15"/>
  <c r="G45" i="15"/>
  <c r="C46" i="15"/>
  <c r="D46" i="15"/>
  <c r="E46" i="15"/>
  <c r="F46" i="15"/>
  <c r="G46" i="15"/>
  <c r="B33" i="15"/>
  <c r="H33" i="15" s="1"/>
  <c r="B34" i="15"/>
  <c r="H34" i="15" s="1"/>
  <c r="B35" i="15"/>
  <c r="B36" i="15"/>
  <c r="H36" i="15" s="1"/>
  <c r="B37" i="15"/>
  <c r="H37" i="15" s="1"/>
  <c r="B38" i="15"/>
  <c r="H38" i="15" s="1"/>
  <c r="B39" i="15"/>
  <c r="B40" i="15"/>
  <c r="H40" i="15" s="1"/>
  <c r="B41" i="15"/>
  <c r="H41" i="15" s="1"/>
  <c r="B42" i="15"/>
  <c r="H42" i="15" s="1"/>
  <c r="B43" i="15"/>
  <c r="B44" i="15"/>
  <c r="H44" i="15" s="1"/>
  <c r="B45" i="15"/>
  <c r="H45" i="15" s="1"/>
  <c r="B46" i="15"/>
  <c r="H46" i="15" s="1"/>
  <c r="B32" i="15"/>
  <c r="G175" i="16"/>
  <c r="B155" i="16" s="1"/>
  <c r="F175" i="16"/>
  <c r="B154" i="16" s="1"/>
  <c r="L78" i="16"/>
  <c r="M78" i="16"/>
  <c r="N78" i="16"/>
  <c r="L79" i="16"/>
  <c r="M79" i="16"/>
  <c r="N79" i="16"/>
  <c r="L80" i="16"/>
  <c r="M80" i="16"/>
  <c r="N80" i="16"/>
  <c r="L81" i="16"/>
  <c r="M81" i="16"/>
  <c r="N81" i="16"/>
  <c r="L82" i="16"/>
  <c r="M82" i="16"/>
  <c r="N82" i="16"/>
  <c r="L83" i="16"/>
  <c r="M83" i="16"/>
  <c r="N83" i="16"/>
  <c r="K79" i="16"/>
  <c r="K80" i="16"/>
  <c r="K81" i="16"/>
  <c r="K82" i="16"/>
  <c r="K83" i="16"/>
  <c r="K78" i="16"/>
  <c r="C78" i="16"/>
  <c r="D78" i="16"/>
  <c r="E78" i="16"/>
  <c r="F78" i="16"/>
  <c r="G78" i="16"/>
  <c r="C79" i="16"/>
  <c r="D79" i="16"/>
  <c r="E79" i="16"/>
  <c r="F79" i="16"/>
  <c r="G79" i="16"/>
  <c r="C80" i="16"/>
  <c r="D80" i="16"/>
  <c r="E80" i="16"/>
  <c r="F80" i="16"/>
  <c r="G80" i="16"/>
  <c r="C81" i="16"/>
  <c r="D81" i="16"/>
  <c r="E81" i="16"/>
  <c r="F81" i="16"/>
  <c r="G81" i="16"/>
  <c r="C82" i="16"/>
  <c r="D82" i="16"/>
  <c r="E82" i="16"/>
  <c r="F82" i="16"/>
  <c r="G82" i="16"/>
  <c r="C83" i="16"/>
  <c r="D83" i="16"/>
  <c r="E83" i="16"/>
  <c r="F83" i="16"/>
  <c r="G83" i="16"/>
  <c r="B79" i="16"/>
  <c r="B80" i="16"/>
  <c r="B81" i="16"/>
  <c r="H81" i="16" s="1"/>
  <c r="B82" i="16"/>
  <c r="B83" i="16"/>
  <c r="B78" i="16"/>
  <c r="L59" i="16"/>
  <c r="M59" i="16"/>
  <c r="N59" i="16"/>
  <c r="L60" i="16"/>
  <c r="M60" i="16"/>
  <c r="N60" i="16"/>
  <c r="L61" i="16"/>
  <c r="M61" i="16"/>
  <c r="N61" i="16"/>
  <c r="L62" i="16"/>
  <c r="M62" i="16"/>
  <c r="N62" i="16"/>
  <c r="L63" i="16"/>
  <c r="M63" i="16"/>
  <c r="N63" i="16"/>
  <c r="L64" i="16"/>
  <c r="M64" i="16"/>
  <c r="N64" i="16"/>
  <c r="L65" i="16"/>
  <c r="M65" i="16"/>
  <c r="N65" i="16"/>
  <c r="L66" i="16"/>
  <c r="M66" i="16"/>
  <c r="N66" i="16"/>
  <c r="L67" i="16"/>
  <c r="M67" i="16"/>
  <c r="N67" i="16"/>
  <c r="L68" i="16"/>
  <c r="M68" i="16"/>
  <c r="N68" i="16"/>
  <c r="L69" i="16"/>
  <c r="M69" i="16"/>
  <c r="N69" i="16"/>
  <c r="L70" i="16"/>
  <c r="M70" i="16"/>
  <c r="N70" i="16"/>
  <c r="L71" i="16"/>
  <c r="M71" i="16"/>
  <c r="N71" i="16"/>
  <c r="L72" i="16"/>
  <c r="M72" i="16"/>
  <c r="N72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59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C59" i="16"/>
  <c r="D59" i="16"/>
  <c r="E59" i="16"/>
  <c r="F59" i="16"/>
  <c r="C60" i="16"/>
  <c r="D60" i="16"/>
  <c r="E60" i="16"/>
  <c r="F60" i="16"/>
  <c r="C61" i="16"/>
  <c r="D61" i="16"/>
  <c r="E61" i="16"/>
  <c r="F61" i="16"/>
  <c r="C62" i="16"/>
  <c r="D62" i="16"/>
  <c r="E62" i="16"/>
  <c r="F62" i="16"/>
  <c r="C63" i="16"/>
  <c r="D63" i="16"/>
  <c r="E63" i="16"/>
  <c r="F63" i="16"/>
  <c r="C64" i="16"/>
  <c r="D64" i="16"/>
  <c r="E64" i="16"/>
  <c r="F64" i="16"/>
  <c r="C65" i="16"/>
  <c r="D65" i="16"/>
  <c r="E65" i="16"/>
  <c r="F65" i="16"/>
  <c r="C66" i="16"/>
  <c r="D66" i="16"/>
  <c r="E66" i="16"/>
  <c r="F66" i="16"/>
  <c r="C67" i="16"/>
  <c r="D67" i="16"/>
  <c r="E67" i="16"/>
  <c r="F67" i="16"/>
  <c r="C68" i="16"/>
  <c r="D68" i="16"/>
  <c r="E68" i="16"/>
  <c r="F68" i="16"/>
  <c r="C69" i="16"/>
  <c r="D69" i="16"/>
  <c r="E69" i="16"/>
  <c r="F69" i="16"/>
  <c r="C70" i="16"/>
  <c r="D70" i="16"/>
  <c r="E70" i="16"/>
  <c r="F70" i="16"/>
  <c r="C71" i="16"/>
  <c r="D71" i="16"/>
  <c r="E71" i="16"/>
  <c r="F71" i="16"/>
  <c r="C72" i="16"/>
  <c r="D72" i="16"/>
  <c r="E72" i="16"/>
  <c r="F72" i="16"/>
  <c r="B60" i="16"/>
  <c r="B61" i="16"/>
  <c r="B62" i="16"/>
  <c r="H62" i="16" s="1"/>
  <c r="B63" i="16"/>
  <c r="B64" i="16"/>
  <c r="B65" i="16"/>
  <c r="B66" i="16"/>
  <c r="H66" i="16" s="1"/>
  <c r="B67" i="16"/>
  <c r="B68" i="16"/>
  <c r="B69" i="16"/>
  <c r="B70" i="16"/>
  <c r="H70" i="16" s="1"/>
  <c r="B71" i="16"/>
  <c r="B72" i="16"/>
  <c r="B59" i="16"/>
  <c r="L36" i="16"/>
  <c r="M36" i="16"/>
  <c r="N36" i="16"/>
  <c r="L37" i="16"/>
  <c r="M37" i="16"/>
  <c r="N37" i="16"/>
  <c r="L38" i="16"/>
  <c r="M38" i="16"/>
  <c r="N38" i="16"/>
  <c r="L39" i="16"/>
  <c r="M39" i="16"/>
  <c r="N39" i="16"/>
  <c r="L40" i="16"/>
  <c r="M40" i="16"/>
  <c r="N40" i="16"/>
  <c r="L41" i="16"/>
  <c r="M41" i="16"/>
  <c r="N41" i="16"/>
  <c r="L42" i="16"/>
  <c r="M42" i="16"/>
  <c r="N42" i="16"/>
  <c r="L43" i="16"/>
  <c r="M43" i="16"/>
  <c r="N43" i="16"/>
  <c r="L44" i="16"/>
  <c r="M44" i="16"/>
  <c r="N44" i="16"/>
  <c r="L45" i="16"/>
  <c r="M45" i="16"/>
  <c r="N45" i="16"/>
  <c r="L46" i="16"/>
  <c r="M46" i="16"/>
  <c r="N46" i="16"/>
  <c r="L47" i="16"/>
  <c r="M47" i="16"/>
  <c r="N47" i="16"/>
  <c r="L48" i="16"/>
  <c r="M48" i="16"/>
  <c r="N48" i="16"/>
  <c r="L49" i="16"/>
  <c r="M49" i="16"/>
  <c r="N49" i="16"/>
  <c r="L50" i="16"/>
  <c r="M50" i="16"/>
  <c r="N50" i="16"/>
  <c r="L51" i="16"/>
  <c r="M51" i="16"/>
  <c r="N51" i="16"/>
  <c r="L52" i="16"/>
  <c r="M52" i="16"/>
  <c r="N52" i="16"/>
  <c r="L53" i="16"/>
  <c r="M53" i="16"/>
  <c r="N53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36" i="16"/>
  <c r="C36" i="16"/>
  <c r="D36" i="16"/>
  <c r="E36" i="16"/>
  <c r="F36" i="16"/>
  <c r="G36" i="16"/>
  <c r="C37" i="16"/>
  <c r="D37" i="16"/>
  <c r="E37" i="16"/>
  <c r="F37" i="16"/>
  <c r="G37" i="16"/>
  <c r="C38" i="16"/>
  <c r="D38" i="16"/>
  <c r="E38" i="16"/>
  <c r="F38" i="16"/>
  <c r="G38" i="16"/>
  <c r="C39" i="16"/>
  <c r="D39" i="16"/>
  <c r="E39" i="16"/>
  <c r="F39" i="16"/>
  <c r="G39" i="16"/>
  <c r="C40" i="16"/>
  <c r="D40" i="16"/>
  <c r="E40" i="16"/>
  <c r="F40" i="16"/>
  <c r="G40" i="16"/>
  <c r="C41" i="16"/>
  <c r="D41" i="16"/>
  <c r="E41" i="16"/>
  <c r="F41" i="16"/>
  <c r="G41" i="16"/>
  <c r="C42" i="16"/>
  <c r="D42" i="16"/>
  <c r="E42" i="16"/>
  <c r="F42" i="16"/>
  <c r="G42" i="16"/>
  <c r="C43" i="16"/>
  <c r="D43" i="16"/>
  <c r="E43" i="16"/>
  <c r="F43" i="16"/>
  <c r="G43" i="16"/>
  <c r="C44" i="16"/>
  <c r="D44" i="16"/>
  <c r="E44" i="16"/>
  <c r="F44" i="16"/>
  <c r="G44" i="16"/>
  <c r="C45" i="16"/>
  <c r="D45" i="16"/>
  <c r="E45" i="16"/>
  <c r="F45" i="16"/>
  <c r="G45" i="16"/>
  <c r="C46" i="16"/>
  <c r="D46" i="16"/>
  <c r="E46" i="16"/>
  <c r="F46" i="16"/>
  <c r="G46" i="16"/>
  <c r="C47" i="16"/>
  <c r="D47" i="16"/>
  <c r="E47" i="16"/>
  <c r="F47" i="16"/>
  <c r="G47" i="16"/>
  <c r="C48" i="16"/>
  <c r="D48" i="16"/>
  <c r="E48" i="16"/>
  <c r="F48" i="16"/>
  <c r="G48" i="16"/>
  <c r="C49" i="16"/>
  <c r="D49" i="16"/>
  <c r="E49" i="16"/>
  <c r="F49" i="16"/>
  <c r="G49" i="16"/>
  <c r="C50" i="16"/>
  <c r="D50" i="16"/>
  <c r="E50" i="16"/>
  <c r="F50" i="16"/>
  <c r="G50" i="16"/>
  <c r="C51" i="16"/>
  <c r="D51" i="16"/>
  <c r="E51" i="16"/>
  <c r="F51" i="16"/>
  <c r="G51" i="16"/>
  <c r="C52" i="16"/>
  <c r="D52" i="16"/>
  <c r="E52" i="16"/>
  <c r="F52" i="16"/>
  <c r="G52" i="16"/>
  <c r="C53" i="16"/>
  <c r="D53" i="16"/>
  <c r="E53" i="16"/>
  <c r="F53" i="16"/>
  <c r="G53" i="16"/>
  <c r="B37" i="16"/>
  <c r="B38" i="16"/>
  <c r="B39" i="16"/>
  <c r="I39" i="16" s="1"/>
  <c r="B40" i="16"/>
  <c r="B41" i="16"/>
  <c r="B42" i="16"/>
  <c r="B43" i="16"/>
  <c r="I43" i="16" s="1"/>
  <c r="B44" i="16"/>
  <c r="B45" i="16"/>
  <c r="B46" i="16"/>
  <c r="B47" i="16"/>
  <c r="I47" i="16" s="1"/>
  <c r="B48" i="16"/>
  <c r="B49" i="16"/>
  <c r="B50" i="16"/>
  <c r="B51" i="16"/>
  <c r="I51" i="16" s="1"/>
  <c r="B52" i="16"/>
  <c r="B53" i="16"/>
  <c r="B36" i="16"/>
  <c r="I50" i="16" l="1"/>
  <c r="I38" i="16"/>
  <c r="J46" i="16"/>
  <c r="H59" i="16"/>
  <c r="H65" i="16"/>
  <c r="H78" i="16"/>
  <c r="H53" i="16"/>
  <c r="H49" i="16"/>
  <c r="H45" i="16"/>
  <c r="H41" i="16"/>
  <c r="H37" i="16"/>
  <c r="H72" i="16"/>
  <c r="H68" i="16"/>
  <c r="H64" i="16"/>
  <c r="H60" i="16"/>
  <c r="H83" i="16"/>
  <c r="H79" i="16"/>
  <c r="H36" i="16"/>
  <c r="I46" i="16"/>
  <c r="I42" i="16"/>
  <c r="J50" i="16"/>
  <c r="J42" i="16"/>
  <c r="J38" i="16"/>
  <c r="H69" i="16"/>
  <c r="H61" i="16"/>
  <c r="H80" i="16"/>
  <c r="I52" i="16"/>
  <c r="I48" i="16"/>
  <c r="I44" i="16"/>
  <c r="I40" i="16"/>
  <c r="J53" i="16"/>
  <c r="J52" i="16"/>
  <c r="J51" i="16"/>
  <c r="J49" i="16"/>
  <c r="J48" i="16"/>
  <c r="J47" i="16"/>
  <c r="J45" i="16"/>
  <c r="J44" i="16"/>
  <c r="J43" i="16"/>
  <c r="J41" i="16"/>
  <c r="J40" i="16"/>
  <c r="J39" i="16"/>
  <c r="J37" i="16"/>
  <c r="H71" i="16"/>
  <c r="H67" i="16"/>
  <c r="H63" i="16"/>
  <c r="H82" i="16"/>
  <c r="H44" i="16"/>
  <c r="H51" i="16"/>
  <c r="H47" i="16"/>
  <c r="H43" i="16"/>
  <c r="H39" i="16"/>
  <c r="I53" i="16"/>
  <c r="I49" i="16"/>
  <c r="I45" i="16"/>
  <c r="I41" i="16"/>
  <c r="I37" i="16"/>
  <c r="H48" i="16"/>
  <c r="H50" i="16"/>
  <c r="H46" i="16"/>
  <c r="H42" i="16"/>
  <c r="H38" i="16"/>
  <c r="H52" i="16"/>
  <c r="H40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J83" i="16" l="1"/>
  <c r="I83" i="16"/>
  <c r="J82" i="16"/>
  <c r="I82" i="16"/>
  <c r="J81" i="16"/>
  <c r="I81" i="16"/>
  <c r="J80" i="16"/>
  <c r="I80" i="16"/>
  <c r="J79" i="16"/>
  <c r="I79" i="16"/>
  <c r="J78" i="16"/>
  <c r="I78" i="16"/>
  <c r="J36" i="16"/>
  <c r="I36" i="16"/>
  <c r="J46" i="15"/>
  <c r="I46" i="15"/>
  <c r="J45" i="15"/>
  <c r="I45" i="15"/>
  <c r="J44" i="15"/>
  <c r="I44" i="15"/>
  <c r="J43" i="15"/>
  <c r="I43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</calcChain>
</file>

<file path=xl/sharedStrings.xml><?xml version="1.0" encoding="utf-8"?>
<sst xmlns="http://schemas.openxmlformats.org/spreadsheetml/2006/main" count="534" uniqueCount="228">
  <si>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</si>
  <si>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</si>
  <si>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</si>
  <si>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</si>
  <si>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</si>
  <si>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</si>
  <si>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</si>
  <si>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</si>
  <si>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% Insatistación</t>
  </si>
  <si>
    <t>% Satisfacción</t>
  </si>
  <si>
    <t>Media</t>
  </si>
  <si>
    <t>Desviación típica</t>
  </si>
  <si>
    <t>Mediana</t>
  </si>
  <si>
    <t>Moda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</si>
  <si>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</si>
  <si>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</si>
  <si>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</si>
  <si>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</si>
  <si>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</si>
  <si>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</si>
  <si>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</si>
  <si>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</si>
  <si>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</si>
  <si>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</si>
  <si>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</si>
  <si>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</si>
  <si>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</si>
  <si>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</si>
  <si>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</si>
  <si>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</si>
  <si>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</si>
  <si>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</si>
  <si>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</si>
  <si>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</si>
  <si>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</si>
  <si>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</si>
  <si>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</si>
  <si>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</si>
  <si>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</si>
  <si>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</si>
  <si>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</si>
  <si>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</si>
  <si>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</si>
  <si>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</si>
  <si>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</si>
  <si>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</si>
  <si>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</si>
  <si>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</si>
  <si>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</si>
  <si>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</si>
  <si>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</si>
  <si>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</si>
  <si>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</si>
  <si>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</si>
  <si>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</si>
  <si>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</si>
  <si>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</si>
  <si>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</si>
  <si>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</si>
  <si>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</si>
  <si>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</si>
  <si>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</si>
  <si>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</si>
  <si>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</si>
  <si>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</si>
  <si>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</si>
  <si>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</si>
  <si>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</si>
  <si>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</si>
  <si>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</si>
  <si>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</si>
  <si>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</si>
  <si>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</si>
  <si>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</si>
  <si>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</si>
  <si>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</si>
  <si>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</si>
  <si>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</si>
  <si>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</si>
  <si>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</si>
  <si>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</si>
  <si>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</si>
  <si>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</si>
  <si>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</si>
  <si>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</si>
  <si>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</si>
  <si>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</si>
  <si>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</si>
  <si>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</si>
  <si>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</si>
  <si>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</si>
  <si>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</si>
  <si>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</si>
  <si>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</si>
  <si>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</si>
  <si>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</si>
  <si>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</si>
  <si>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</si>
  <si>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</si>
  <si>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</si>
  <si>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</si>
  <si>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</si>
  <si>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</si>
  <si>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</si>
  <si>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</si>
  <si>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</si>
  <si>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</si>
  <si>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</si>
  <si>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</si>
  <si>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</si>
  <si>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A Tiempo Parcial</t>
  </si>
  <si>
    <t>INFORME DE RESULTADOS DE LA ENCUESTA A ALUMNOS DEL MÁSTER EN LENGUA ESPAÑOLA Y LITERATURA</t>
  </si>
  <si>
    <t>Máster en Lengua Española y Literatura</t>
  </si>
  <si>
    <t>y</t>
  </si>
  <si>
    <t>INFORME DE RESULTADOS DE LA ENCUESTA A PDI DEL MÁSTER EN LENGUA ESPAÑOLA Y LITERATURA: INVESTIGACION Y APLICACIONES PROFESIONALES</t>
  </si>
  <si>
    <t>Total</t>
  </si>
  <si>
    <t>.</t>
  </si>
  <si>
    <t>Seleccione el Máster que ha cursado: = Máster Universitario en Lengua Española y Literatura: Investigación y Aplicaciones Profesionales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</si>
  <si>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</si>
  <si>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</si>
  <si>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</si>
  <si>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</si>
  <si>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</si>
  <si>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</si>
  <si>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</si>
  <si>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</si>
  <si>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</si>
  <si>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</si>
  <si>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</si>
  <si>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</si>
  <si>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</si>
  <si>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</si>
  <si>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</si>
  <si>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</si>
  <si>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</si>
  <si>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</si>
  <si>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</si>
  <si>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</si>
  <si>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</si>
  <si>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</si>
  <si>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</si>
  <si>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</si>
  <si>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</si>
  <si>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</si>
  <si>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</si>
  <si>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</si>
  <si>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</si>
  <si>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</si>
  <si>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</si>
  <si>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</si>
  <si>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</si>
  <si>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</si>
  <si>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</si>
  <si>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</si>
  <si>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</si>
  <si>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</si>
  <si>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a Seleccione el Máster que ha cursado: = Máster Universitario en Lengua Española y Literatura: Investigación y Aplicaciones Profesionales</t>
  </si>
  <si>
    <t>b Existen múltiples modos. Se muestra el valor más pequeño</t>
  </si>
  <si>
    <t>Estadísticosa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</si>
  <si>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</si>
  <si>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</si>
  <si>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</si>
  <si>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</si>
  <si>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</si>
  <si>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</si>
  <si>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</si>
  <si>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</si>
  <si>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</si>
  <si>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</si>
  <si>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</si>
  <si>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</si>
  <si>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</si>
  <si>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</si>
  <si>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Por favor, indique su edad:a</t>
  </si>
  <si>
    <t>Frecuencia</t>
  </si>
  <si>
    <t>Porcentaje</t>
  </si>
  <si>
    <t>Porcentaje válido</t>
  </si>
  <si>
    <t>Porcentaje acumulado</t>
  </si>
  <si>
    <t>Sexo:a</t>
  </si>
  <si>
    <t>Dentro del Plan de Estudios del Máster, ¿ha realizado prácticas externas en alguna empresa o institución?a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</si>
  <si>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</si>
  <si>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</si>
  <si>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</si>
  <si>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</si>
  <si>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</si>
  <si>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</si>
  <si>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</si>
  <si>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</si>
  <si>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Observaciones/Sugerencias:a</t>
  </si>
  <si>
    <t>Tabla cruzada Por favor, indique su edad:*Sexo:a</t>
  </si>
  <si>
    <t xml:space="preserve">Recuento </t>
  </si>
  <si>
    <t>Seleccione el Máster en el que imparte docencia y al que valora en este cuestionario: = Máster Universitario en Lengua Española y Literatura: Investigación y Aplicaciones Profesionales</t>
  </si>
  <si>
    <t>a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</si>
  <si>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</si>
  <si>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</si>
  <si>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</si>
  <si>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</si>
  <si>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</si>
  <si>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</si>
  <si>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</si>
  <si>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</si>
  <si>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</si>
  <si>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</si>
  <si>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</si>
  <si>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</si>
  <si>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</si>
  <si>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</si>
  <si>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</si>
  <si>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Lengua Española y Literatura: Investigación y Aplicaciones Profesionales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</si>
  <si>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</si>
  <si>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</si>
  <si>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</si>
  <si>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</si>
  <si>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</si>
  <si>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</si>
  <si>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Debe destacarse muy positivamente la excepcional labor llevada a cabo por la Prof. Elena Felíu en la coordinación del máster.</t>
  </si>
  <si>
    <t>Sería necesario reconsiderar las materias del máster para ofrecer una docencia adecuada a su categoría y conocimientos a los profesores de plantilla recientemente incorporados al departamento de filología española de la UJA.</t>
  </si>
  <si>
    <t>Dedicación</t>
  </si>
  <si>
    <t>Fecha encuesta: Junio - Julio 2019</t>
  </si>
  <si>
    <t>Tamaño Muestral: 48; calculado para un error de muestreo del (+)(-)10% y un nivel de confianza del 90%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</si>
  <si>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</si>
  <si>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25/ Nº encuestas necesarias: 48</t>
  </si>
  <si>
    <t>Porcentaje de encuestas recogidas sobre alumnos del máster: 25/95= 26,32%</t>
  </si>
  <si>
    <t>Tamaño Muestral: 18 ; calculado para un error de muestreo del (+)(-)10% y un nivel de confianza del 90%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</si>
  <si>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</si>
  <si>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22 / Nº encuestas necesarias: 18</t>
  </si>
  <si>
    <t>Porcentaje de encuestas recogidas sobre profesores del Master: 22/22=100%</t>
  </si>
  <si>
    <t>Fecha encuesta: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</si>
</sst>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164" fontId="9" fillId="5" borderId="0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9" fillId="5" borderId="0" xfId="0" applyNumberFormat="1" applyFont="1" applyFill="1" applyBorder="1" applyAlignment="1">
      <alignment horizontal="right" vertical="center"/>
    </xf>
    <xf numFmtId="165" fontId="9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0" fontId="15" fillId="0" borderId="0" xfId="3" applyFont="1" applyBorder="1" applyAlignment="1">
      <alignment vertical="top" wrapText="1"/>
    </xf>
    <xf numFmtId="0" fontId="16" fillId="0" borderId="0" xfId="3" applyFont="1" applyBorder="1" applyAlignment="1">
      <alignment vertical="top" wrapText="1"/>
    </xf>
    <xf numFmtId="0" fontId="15" fillId="0" borderId="0" xfId="3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4"/>
    <xf numFmtId="0" fontId="7" fillId="0" borderId="0" xfId="5"/>
    <xf numFmtId="0" fontId="4" fillId="0" borderId="0" xfId="5" applyFont="1"/>
    <xf numFmtId="49" fontId="7" fillId="0" borderId="0" xfId="5" applyNumberFormat="1"/>
    <xf numFmtId="49" fontId="4" fillId="0" borderId="0" xfId="5" applyNumberFormat="1" applyFont="1" applyFill="1" applyBorder="1" applyAlignment="1">
      <alignment horizontal="center"/>
    </xf>
    <xf numFmtId="49" fontId="4" fillId="0" borderId="0" xfId="5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left" wrapText="1"/>
    </xf>
    <xf numFmtId="0" fontId="3" fillId="0" borderId="0" xfId="5" applyFont="1" applyAlignment="1">
      <alignment wrapText="1"/>
    </xf>
    <xf numFmtId="0" fontId="7" fillId="0" borderId="0" xfId="5" applyAlignment="1">
      <alignment wrapText="1"/>
    </xf>
    <xf numFmtId="0" fontId="7" fillId="0" borderId="8" xfId="5" applyFont="1" applyBorder="1" applyAlignment="1">
      <alignment horizontal="center" vertical="center" wrapText="1"/>
    </xf>
    <xf numFmtId="0" fontId="6" fillId="7" borderId="1" xfId="5" applyFont="1" applyFill="1" applyBorder="1" applyAlignment="1">
      <alignment horizontal="center" vertical="center" wrapText="1"/>
    </xf>
    <xf numFmtId="49" fontId="6" fillId="7" borderId="1" xfId="5" applyNumberFormat="1" applyFont="1" applyFill="1" applyBorder="1" applyAlignment="1">
      <alignment horizontal="center" vertical="center" wrapText="1"/>
    </xf>
    <xf numFmtId="0" fontId="6" fillId="7" borderId="15" xfId="5" applyFont="1" applyFill="1" applyBorder="1" applyAlignment="1">
      <alignment horizontal="left" vertical="center" wrapText="1"/>
    </xf>
    <xf numFmtId="164" fontId="9" fillId="0" borderId="1" xfId="5" applyNumberFormat="1" applyFont="1" applyBorder="1" applyAlignment="1">
      <alignment horizontal="center" vertical="center"/>
    </xf>
    <xf numFmtId="10" fontId="9" fillId="0" borderId="1" xfId="8" applyNumberFormat="1" applyFont="1" applyBorder="1" applyAlignment="1">
      <alignment horizontal="center" vertical="center"/>
    </xf>
    <xf numFmtId="166" fontId="9" fillId="0" borderId="1" xfId="5" applyNumberFormat="1" applyFont="1" applyBorder="1" applyAlignment="1">
      <alignment horizontal="center" vertical="center"/>
    </xf>
    <xf numFmtId="0" fontId="12" fillId="0" borderId="0" xfId="5" applyFont="1" applyFill="1" applyAlignment="1">
      <alignment horizontal="center"/>
    </xf>
    <xf numFmtId="49" fontId="12" fillId="0" borderId="0" xfId="5" applyNumberFormat="1" applyFont="1" applyFill="1" applyAlignment="1">
      <alignment horizontal="center"/>
    </xf>
    <xf numFmtId="0" fontId="19" fillId="0" borderId="0" xfId="5" applyFont="1"/>
    <xf numFmtId="0" fontId="0" fillId="0" borderId="13" xfId="0" applyBorder="1" applyAlignment="1">
      <alignment horizontal="left" vertical="center" wrapText="1"/>
    </xf>
    <xf numFmtId="0" fontId="0" fillId="0" borderId="0" xfId="0" applyBorder="1"/>
    <xf numFmtId="0" fontId="7" fillId="0" borderId="0" xfId="9"/>
    <xf numFmtId="0" fontId="17" fillId="0" borderId="0" xfId="0" applyFont="1"/>
    <xf numFmtId="0" fontId="7" fillId="0" borderId="0" xfId="11"/>
    <xf numFmtId="0" fontId="7" fillId="0" borderId="0" xfId="10"/>
    <xf numFmtId="0" fontId="4" fillId="0" borderId="0" xfId="5" applyFont="1" applyFill="1" applyBorder="1" applyAlignment="1">
      <alignment horizontal="left" wrapText="1"/>
    </xf>
    <xf numFmtId="9" fontId="8" fillId="0" borderId="1" xfId="1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Font="1"/>
    <xf numFmtId="0" fontId="0" fillId="0" borderId="0" xfId="0" applyFont="1" applyFill="1" applyBorder="1"/>
    <xf numFmtId="0" fontId="0" fillId="5" borderId="0" xfId="0" applyFont="1" applyFill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4" fillId="0" borderId="10" xfId="2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7" fontId="8" fillId="0" borderId="1" xfId="1" applyNumberFormat="1" applyFont="1" applyBorder="1" applyAlignment="1">
      <alignment horizontal="center" vertical="center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0" borderId="0" xfId="2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0" fillId="0" borderId="3" xfId="5" applyFont="1" applyFill="1" applyBorder="1" applyAlignment="1">
      <alignment horizontal="left"/>
    </xf>
    <xf numFmtId="0" fontId="20" fillId="0" borderId="0" xfId="5" applyFont="1" applyFill="1" applyBorder="1" applyAlignment="1">
      <alignment horizontal="left"/>
    </xf>
    <xf numFmtId="0" fontId="20" fillId="0" borderId="4" xfId="5" applyFont="1" applyFill="1" applyBorder="1" applyAlignment="1">
      <alignment horizontal="left"/>
    </xf>
    <xf numFmtId="0" fontId="3" fillId="2" borderId="3" xfId="5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20" fillId="0" borderId="3" xfId="5" applyFont="1" applyFill="1" applyBorder="1" applyAlignment="1">
      <alignment horizontal="left" wrapText="1"/>
    </xf>
    <xf numFmtId="0" fontId="20" fillId="0" borderId="0" xfId="5" applyFont="1" applyFill="1" applyBorder="1" applyAlignment="1">
      <alignment horizontal="left" wrapText="1"/>
    </xf>
    <xf numFmtId="0" fontId="20" fillId="0" borderId="4" xfId="5" applyFont="1" applyFill="1" applyBorder="1" applyAlignment="1">
      <alignment horizontal="left" wrapText="1"/>
    </xf>
    <xf numFmtId="0" fontId="20" fillId="0" borderId="5" xfId="5" applyFont="1" applyFill="1" applyBorder="1" applyAlignment="1">
      <alignment horizontal="left" wrapText="1"/>
    </xf>
    <xf numFmtId="0" fontId="20" fillId="0" borderId="6" xfId="5" applyFont="1" applyFill="1" applyBorder="1" applyAlignment="1">
      <alignment horizontal="left" wrapText="1"/>
    </xf>
    <xf numFmtId="0" fontId="20" fillId="0" borderId="7" xfId="5" applyFont="1" applyFill="1" applyBorder="1" applyAlignment="1">
      <alignment horizontal="left" wrapText="1"/>
    </xf>
    <xf numFmtId="0" fontId="3" fillId="6" borderId="1" xfId="5" applyFont="1" applyFill="1" applyBorder="1" applyAlignment="1">
      <alignment horizontal="center"/>
    </xf>
    <xf numFmtId="0" fontId="3" fillId="6" borderId="1" xfId="5" applyFont="1" applyFill="1" applyBorder="1" applyAlignment="1">
      <alignment horizontal="center" wrapText="1"/>
    </xf>
    <xf numFmtId="0" fontId="12" fillId="7" borderId="0" xfId="5" applyFont="1" applyFill="1" applyAlignment="1">
      <alignment horizontal="left"/>
    </xf>
    <xf numFmtId="0" fontId="18" fillId="0" borderId="10" xfId="5" applyFont="1" applyBorder="1" applyAlignment="1">
      <alignment horizontal="left" vertical="center" wrapText="1"/>
    </xf>
    <xf numFmtId="0" fontId="18" fillId="0" borderId="11" xfId="5" applyFont="1" applyBorder="1" applyAlignment="1">
      <alignment horizontal="left" vertical="center" wrapText="1"/>
    </xf>
    <xf numFmtId="0" fontId="18" fillId="0" borderId="12" xfId="5" applyFont="1" applyBorder="1" applyAlignment="1">
      <alignment horizontal="left" vertical="center" wrapText="1"/>
    </xf>
    <xf numFmtId="0" fontId="18" fillId="0" borderId="10" xfId="5" applyFont="1" applyFill="1" applyBorder="1" applyAlignment="1">
      <alignment horizontal="left" wrapText="1"/>
    </xf>
    <xf numFmtId="0" fontId="18" fillId="0" borderId="11" xfId="5" applyFont="1" applyFill="1" applyBorder="1" applyAlignment="1">
      <alignment horizontal="left" wrapText="1"/>
    </xf>
    <xf numFmtId="0" fontId="18" fillId="0" borderId="12" xfId="5" applyFont="1" applyFill="1" applyBorder="1" applyAlignment="1">
      <alignment horizontal="left" wrapText="1"/>
    </xf>
  </cellXfs>
  <cellStyles count="13">
    <cellStyle name="Normal" xfId="0" builtinId="0"/>
    <cellStyle name="Normal 2" xfId="5"/>
    <cellStyle name="Normal 3" xfId="6"/>
    <cellStyle name="Normal 4" xfId="7"/>
    <cellStyle name="Normal_Administración de Empresas_1" xfId="4"/>
    <cellStyle name="Normal_Avances en seguridad alimentos" xfId="1"/>
    <cellStyle name="Normal_Dependencia e igualdad" xfId="9"/>
    <cellStyle name="Normal_Hoja1" xfId="3"/>
    <cellStyle name="Normal_Hoja1_1" xfId="2"/>
    <cellStyle name="Normal_Investigacion e inn. Salud" xfId="10"/>
    <cellStyle name="Normal_Justicia Penal" xfId="11"/>
    <cellStyle name="Porcentaje" xfId="12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243-4849-B0AD-B7F4D6AC493B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243-4849-B0AD-B7F4D6AC49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Alumnos!$A$154:$A$155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Alumnos!$B$154:$B$155</c:f>
              <c:numCache>
                <c:formatCode>General</c:formatCode>
                <c:ptCount val="2"/>
                <c:pt idx="0">
                  <c:v>9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43-4849-B0AD-B7F4D6AC49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Alumnos!$B$156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Alumnos!$A$157:$A$165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Alumnos!$B$157:$B$165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D-42C2-9B28-A8BD5BF3ECA0}"/>
            </c:ext>
          </c:extLst>
        </c:ser>
        <c:ser>
          <c:idx val="2"/>
          <c:order val="1"/>
          <c:tx>
            <c:strRef>
              <c:f>Alumnos!$C$156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Alumnos!$A$157:$A$165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Alumnos!$C$157:$C$165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D-42C2-9B28-A8BD5BF3E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5202000"/>
        <c:axId val="335202392"/>
      </c:barChart>
      <c:catAx>
        <c:axId val="33520200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35202392"/>
        <c:crosses val="autoZero"/>
        <c:auto val="1"/>
        <c:lblAlgn val="ctr"/>
        <c:lblOffset val="100"/>
        <c:tickLblSkip val="1"/>
        <c:noMultiLvlLbl val="0"/>
      </c:catAx>
      <c:valAx>
        <c:axId val="33520239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352020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Alumnos!$E$156:$E$157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Alumnos!$E$156:$E$157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Alumnos!$F$156:$F$157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5-4E31-93FD-B7B3D140B3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Alumnos!$E$159:$E$160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Alumnos!$E$159:$E$160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Alumnos!$F$159:$F$160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8-4A58-B1D3-6616F73CDC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Alumnos!$A$167:$A$176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Alumnos!$B$167:$B$176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6882-46F0-A85C-6B9E4839FF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Alumnos!$A$177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13-4C22-B872-98635554048F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13-4C22-B872-9863555404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Alumnos!$A$178:$A$187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Alumnos!$B$178:$B$187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6913-4C22-B872-98635554048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990-4BAD-B9E0-E57E4734CBF7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990-4BAD-B9E0-E57E4734CBF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13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90-4BAD-B9E0-E57E4734CB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10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7-406D-94F3-EC5853EC4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201608"/>
        <c:axId val="335490064"/>
        <c:axId val="0"/>
      </c:area3DChart>
      <c:dateAx>
        <c:axId val="3352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5490064"/>
        <c:crosses val="autoZero"/>
        <c:auto val="0"/>
        <c:lblOffset val="100"/>
        <c:baseTimeUnit val="days"/>
      </c:dateAx>
      <c:valAx>
        <c:axId val="3354900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3520160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15</c:v>
                </c:pt>
                <c:pt idx="1">
                  <c:v>1</c:v>
                </c:pt>
                <c:pt idx="2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9B-4A85-BE8C-2884466E1A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B-4A85-BE8C-2884466E1A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187"/>
  <sheetViews>
    <sheetView view="pageBreakPreview" topLeftCell="A13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42578125" hidden="1" customWidth="1"/>
  </cols>
  <sheetData>
    <row r="1" spans="1:32">
      <c r="A1" s="92" t="s">
        <v>111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t="s">
        <v>117</v>
      </c>
      <c r="W1" t="s">
        <v>117</v>
      </c>
    </row>
    <row r="2" spans="1:32" ht="16.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1"/>
      <c r="P2">
        <v>1</v>
      </c>
      <c r="Q2">
        <v>2</v>
      </c>
      <c r="R2">
        <v>3</v>
      </c>
      <c r="S2">
        <v>4</v>
      </c>
      <c r="T2">
        <v>5</v>
      </c>
      <c r="U2" t="s">
        <v>118</v>
      </c>
      <c r="V2" t="s">
        <v>115</v>
      </c>
      <c r="X2">
        <v>1</v>
      </c>
      <c r="Y2">
        <v>2</v>
      </c>
      <c r="Z2">
        <v>3</v>
      </c>
      <c r="AA2">
        <v>4</v>
      </c>
      <c r="AB2">
        <v>5</v>
      </c>
      <c r="AC2" t="s">
        <v>115</v>
      </c>
    </row>
    <row r="3" spans="1:32" ht="20.25">
      <c r="A3" s="94" t="s">
        <v>112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O3" t="s">
        <v>119</v>
      </c>
      <c r="P3">
        <v>3</v>
      </c>
      <c r="Q3">
        <v>4</v>
      </c>
      <c r="R3">
        <v>3</v>
      </c>
      <c r="S3">
        <v>11</v>
      </c>
      <c r="T3">
        <v>3</v>
      </c>
      <c r="U3">
        <v>1</v>
      </c>
      <c r="V3">
        <v>25</v>
      </c>
      <c r="W3" t="s">
        <v>119</v>
      </c>
      <c r="X3">
        <v>3</v>
      </c>
      <c r="Y3">
        <v>4</v>
      </c>
      <c r="Z3">
        <v>3</v>
      </c>
      <c r="AA3">
        <v>11</v>
      </c>
      <c r="AB3">
        <v>3</v>
      </c>
      <c r="AC3">
        <v>3.29</v>
      </c>
      <c r="AD3">
        <v>1.27</v>
      </c>
      <c r="AE3">
        <v>4</v>
      </c>
      <c r="AF3">
        <v>4</v>
      </c>
    </row>
    <row r="4" spans="1:32" ht="16.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O4" t="s">
        <v>119</v>
      </c>
      <c r="P4">
        <v>3</v>
      </c>
      <c r="Q4">
        <v>4</v>
      </c>
      <c r="R4">
        <v>3</v>
      </c>
      <c r="S4">
        <v>11</v>
      </c>
      <c r="T4">
        <v>3</v>
      </c>
      <c r="U4">
        <v>1</v>
      </c>
      <c r="V4">
        <v>25</v>
      </c>
      <c r="W4" t="s">
        <v>119</v>
      </c>
      <c r="X4">
        <v>3</v>
      </c>
      <c r="Y4">
        <v>4</v>
      </c>
      <c r="Z4">
        <v>3</v>
      </c>
      <c r="AA4">
        <v>11</v>
      </c>
      <c r="AB4">
        <v>3</v>
      </c>
      <c r="AC4">
        <v>3.29</v>
      </c>
      <c r="AD4">
        <v>1.27</v>
      </c>
      <c r="AE4">
        <v>4</v>
      </c>
      <c r="AF4">
        <v>4</v>
      </c>
    </row>
    <row r="5" spans="1:32" ht="16.5">
      <c r="A5" s="96" t="s">
        <v>220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O5" t="s">
        <v>120</v>
      </c>
      <c r="P5">
        <v>2</v>
      </c>
      <c r="Q5">
        <v>2</v>
      </c>
      <c r="R5">
        <v>5</v>
      </c>
      <c r="S5">
        <v>10</v>
      </c>
      <c r="T5">
        <v>4</v>
      </c>
      <c r="U5">
        <v>2</v>
      </c>
      <c r="V5">
        <v>25</v>
      </c>
      <c r="W5" t="s">
        <v>120</v>
      </c>
      <c r="X5">
        <v>2</v>
      </c>
      <c r="Y5">
        <v>2</v>
      </c>
      <c r="Z5">
        <v>5</v>
      </c>
      <c r="AA5">
        <v>10</v>
      </c>
      <c r="AB5">
        <v>4</v>
      </c>
      <c r="AC5">
        <v>3.52</v>
      </c>
      <c r="AD5">
        <v>1.1599999999999999</v>
      </c>
      <c r="AE5">
        <v>4</v>
      </c>
      <c r="AF5">
        <v>4</v>
      </c>
    </row>
    <row r="6" spans="1:32" ht="16.5">
      <c r="A6" s="96" t="s">
        <v>219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O6" t="s">
        <v>121</v>
      </c>
      <c r="P6">
        <v>3</v>
      </c>
      <c r="Q6">
        <v>1</v>
      </c>
      <c r="R6">
        <v>12</v>
      </c>
      <c r="S6">
        <v>9</v>
      </c>
      <c r="T6">
        <v>0</v>
      </c>
      <c r="U6">
        <v>0</v>
      </c>
      <c r="V6">
        <v>25</v>
      </c>
      <c r="W6" t="s">
        <v>121</v>
      </c>
      <c r="X6">
        <v>3</v>
      </c>
      <c r="Y6">
        <v>1</v>
      </c>
      <c r="Z6">
        <v>12</v>
      </c>
      <c r="AA6">
        <v>9</v>
      </c>
      <c r="AB6">
        <v>0</v>
      </c>
      <c r="AC6">
        <v>3.08</v>
      </c>
      <c r="AD6">
        <v>0.95</v>
      </c>
      <c r="AE6">
        <v>3</v>
      </c>
      <c r="AF6">
        <v>3</v>
      </c>
    </row>
    <row r="7" spans="1:32" ht="16.5">
      <c r="A7" s="96" t="s">
        <v>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O7" t="s">
        <v>122</v>
      </c>
      <c r="P7">
        <v>3</v>
      </c>
      <c r="Q7">
        <v>1</v>
      </c>
      <c r="R7">
        <v>11</v>
      </c>
      <c r="S7">
        <v>8</v>
      </c>
      <c r="T7">
        <v>2</v>
      </c>
      <c r="U7">
        <v>0</v>
      </c>
      <c r="V7">
        <v>25</v>
      </c>
      <c r="W7" t="s">
        <v>122</v>
      </c>
      <c r="X7">
        <v>3</v>
      </c>
      <c r="Y7">
        <v>1</v>
      </c>
      <c r="Z7">
        <v>11</v>
      </c>
      <c r="AA7">
        <v>8</v>
      </c>
      <c r="AB7">
        <v>2</v>
      </c>
      <c r="AC7">
        <v>3.2</v>
      </c>
      <c r="AD7">
        <v>1.08</v>
      </c>
      <c r="AE7">
        <v>3</v>
      </c>
      <c r="AF7">
        <v>3</v>
      </c>
    </row>
    <row r="8" spans="1:32" ht="16.5">
      <c r="A8" s="96" t="s">
        <v>218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O8" t="s">
        <v>123</v>
      </c>
      <c r="P8">
        <v>4</v>
      </c>
      <c r="Q8">
        <v>2</v>
      </c>
      <c r="R8">
        <v>3</v>
      </c>
      <c r="S8">
        <v>4</v>
      </c>
      <c r="T8">
        <v>3</v>
      </c>
      <c r="U8">
        <v>9</v>
      </c>
      <c r="V8">
        <v>25</v>
      </c>
      <c r="W8" t="s">
        <v>123</v>
      </c>
      <c r="X8">
        <v>4</v>
      </c>
      <c r="Y8">
        <v>2</v>
      </c>
      <c r="Z8">
        <v>3</v>
      </c>
      <c r="AA8">
        <v>4</v>
      </c>
      <c r="AB8">
        <v>3</v>
      </c>
      <c r="AC8">
        <v>3</v>
      </c>
      <c r="AD8">
        <v>1.51</v>
      </c>
      <c r="AE8">
        <v>3</v>
      </c>
      <c r="AF8">
        <v>1</v>
      </c>
    </row>
    <row r="9" spans="1:32" ht="16.5">
      <c r="A9" s="99" t="s">
        <v>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O9" t="s">
        <v>124</v>
      </c>
      <c r="P9">
        <v>8</v>
      </c>
      <c r="Q9">
        <v>1</v>
      </c>
      <c r="R9">
        <v>5</v>
      </c>
      <c r="S9">
        <v>2</v>
      </c>
      <c r="T9">
        <v>1</v>
      </c>
      <c r="U9">
        <v>8</v>
      </c>
      <c r="V9">
        <v>25</v>
      </c>
      <c r="W9" t="s">
        <v>124</v>
      </c>
      <c r="X9">
        <v>8</v>
      </c>
      <c r="Y9">
        <v>1</v>
      </c>
      <c r="Z9">
        <v>5</v>
      </c>
      <c r="AA9">
        <v>2</v>
      </c>
      <c r="AB9">
        <v>1</v>
      </c>
      <c r="AC9">
        <v>2.2400000000000002</v>
      </c>
      <c r="AD9">
        <v>1.35</v>
      </c>
      <c r="AE9">
        <v>2</v>
      </c>
      <c r="AF9">
        <v>1</v>
      </c>
    </row>
    <row r="10" spans="1:32" ht="16.5">
      <c r="A10" s="99" t="s">
        <v>221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O10" t="s">
        <v>125</v>
      </c>
      <c r="P10">
        <v>2</v>
      </c>
      <c r="Q10">
        <v>1</v>
      </c>
      <c r="R10">
        <v>4</v>
      </c>
      <c r="S10">
        <v>8</v>
      </c>
      <c r="T10">
        <v>9</v>
      </c>
      <c r="U10">
        <v>1</v>
      </c>
      <c r="V10">
        <v>25</v>
      </c>
      <c r="W10" t="s">
        <v>125</v>
      </c>
      <c r="X10">
        <v>2</v>
      </c>
      <c r="Y10">
        <v>1</v>
      </c>
      <c r="Z10">
        <v>4</v>
      </c>
      <c r="AA10">
        <v>8</v>
      </c>
      <c r="AB10">
        <v>9</v>
      </c>
      <c r="AC10">
        <v>3.87</v>
      </c>
      <c r="AD10">
        <v>1.23</v>
      </c>
      <c r="AE10">
        <v>4</v>
      </c>
      <c r="AF10">
        <v>5</v>
      </c>
    </row>
    <row r="11" spans="1:32" ht="16.5">
      <c r="A11" s="89" t="s">
        <v>222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O11" t="s">
        <v>126</v>
      </c>
      <c r="P11">
        <v>3</v>
      </c>
      <c r="Q11">
        <v>1</v>
      </c>
      <c r="R11">
        <v>4</v>
      </c>
      <c r="S11">
        <v>7</v>
      </c>
      <c r="T11">
        <v>9</v>
      </c>
      <c r="U11">
        <v>1</v>
      </c>
      <c r="V11">
        <v>25</v>
      </c>
      <c r="W11" t="s">
        <v>126</v>
      </c>
      <c r="X11">
        <v>3</v>
      </c>
      <c r="Y11">
        <v>1</v>
      </c>
      <c r="Z11">
        <v>4</v>
      </c>
      <c r="AA11">
        <v>7</v>
      </c>
      <c r="AB11">
        <v>9</v>
      </c>
      <c r="AC11">
        <v>3.75</v>
      </c>
      <c r="AD11">
        <v>1.36</v>
      </c>
      <c r="AE11">
        <v>4</v>
      </c>
      <c r="AF11">
        <v>5</v>
      </c>
    </row>
    <row r="12" spans="1:32">
      <c r="O12" t="s">
        <v>127</v>
      </c>
      <c r="P12">
        <v>3</v>
      </c>
      <c r="Q12">
        <v>2</v>
      </c>
      <c r="R12">
        <v>6</v>
      </c>
      <c r="S12">
        <v>10</v>
      </c>
      <c r="T12">
        <v>4</v>
      </c>
      <c r="U12">
        <v>0</v>
      </c>
      <c r="V12">
        <v>25</v>
      </c>
      <c r="W12" t="s">
        <v>127</v>
      </c>
      <c r="X12">
        <v>3</v>
      </c>
      <c r="Y12">
        <v>2</v>
      </c>
      <c r="Z12">
        <v>6</v>
      </c>
      <c r="AA12">
        <v>10</v>
      </c>
      <c r="AB12">
        <v>4</v>
      </c>
      <c r="AC12">
        <v>3.4</v>
      </c>
      <c r="AD12">
        <v>1.22</v>
      </c>
      <c r="AE12">
        <v>4</v>
      </c>
      <c r="AF12">
        <v>4</v>
      </c>
    </row>
    <row r="13" spans="1:32" ht="16.5">
      <c r="A13" s="2"/>
      <c r="B13" s="2"/>
      <c r="C13" s="2"/>
      <c r="D13" s="2"/>
      <c r="E13" s="2"/>
      <c r="F13" s="2"/>
      <c r="G13" s="2"/>
      <c r="H13" s="2"/>
      <c r="I13" s="2"/>
      <c r="J13" s="2"/>
      <c r="O13" t="s">
        <v>128</v>
      </c>
      <c r="P13">
        <v>4</v>
      </c>
      <c r="Q13">
        <v>0</v>
      </c>
      <c r="R13">
        <v>1</v>
      </c>
      <c r="S13">
        <v>8</v>
      </c>
      <c r="T13">
        <v>12</v>
      </c>
      <c r="U13">
        <v>0</v>
      </c>
      <c r="V13">
        <v>25</v>
      </c>
      <c r="W13" t="s">
        <v>128</v>
      </c>
      <c r="X13">
        <v>4</v>
      </c>
      <c r="Y13">
        <v>0</v>
      </c>
      <c r="Z13">
        <v>1</v>
      </c>
      <c r="AA13">
        <v>8</v>
      </c>
      <c r="AB13">
        <v>12</v>
      </c>
      <c r="AC13">
        <v>3.96</v>
      </c>
      <c r="AD13">
        <v>1.43</v>
      </c>
      <c r="AE13">
        <v>4</v>
      </c>
      <c r="AF13">
        <v>5</v>
      </c>
    </row>
    <row r="14" spans="1:32" ht="16.5">
      <c r="A14" s="2"/>
      <c r="B14" s="2"/>
      <c r="C14" s="2"/>
      <c r="D14" s="2"/>
      <c r="E14" s="2"/>
      <c r="F14" s="2"/>
      <c r="G14" s="2"/>
      <c r="H14" s="2"/>
      <c r="I14" s="2"/>
      <c r="J14" s="2"/>
      <c r="O14" t="s">
        <v>129</v>
      </c>
      <c r="P14">
        <v>3</v>
      </c>
      <c r="Q14">
        <v>2</v>
      </c>
      <c r="R14">
        <v>4</v>
      </c>
      <c r="S14">
        <v>7</v>
      </c>
      <c r="T14">
        <v>6</v>
      </c>
      <c r="U14">
        <v>3</v>
      </c>
      <c r="V14">
        <v>25</v>
      </c>
      <c r="W14" t="s">
        <v>129</v>
      </c>
      <c r="X14">
        <v>3</v>
      </c>
      <c r="Y14">
        <v>2</v>
      </c>
      <c r="Z14">
        <v>4</v>
      </c>
      <c r="AA14">
        <v>7</v>
      </c>
      <c r="AB14">
        <v>6</v>
      </c>
      <c r="AC14">
        <v>3.5</v>
      </c>
      <c r="AD14">
        <v>1.37</v>
      </c>
      <c r="AE14">
        <v>4</v>
      </c>
      <c r="AF14">
        <v>4</v>
      </c>
    </row>
    <row r="15" spans="1:32">
      <c r="O15" t="s">
        <v>130</v>
      </c>
      <c r="P15">
        <v>3</v>
      </c>
      <c r="Q15">
        <v>1</v>
      </c>
      <c r="R15">
        <v>7</v>
      </c>
      <c r="S15">
        <v>8</v>
      </c>
      <c r="T15">
        <v>6</v>
      </c>
      <c r="U15">
        <v>0</v>
      </c>
      <c r="V15">
        <v>25</v>
      </c>
      <c r="W15" t="s">
        <v>130</v>
      </c>
      <c r="X15">
        <v>3</v>
      </c>
      <c r="Y15">
        <v>1</v>
      </c>
      <c r="Z15">
        <v>7</v>
      </c>
      <c r="AA15">
        <v>8</v>
      </c>
      <c r="AB15">
        <v>6</v>
      </c>
      <c r="AC15">
        <v>3.52</v>
      </c>
      <c r="AD15">
        <v>1.26</v>
      </c>
      <c r="AE15">
        <v>4</v>
      </c>
      <c r="AF15">
        <v>4</v>
      </c>
    </row>
    <row r="16" spans="1:32">
      <c r="O16" t="s">
        <v>131</v>
      </c>
      <c r="P16">
        <v>2</v>
      </c>
      <c r="Q16">
        <v>2</v>
      </c>
      <c r="R16">
        <v>7</v>
      </c>
      <c r="S16">
        <v>7</v>
      </c>
      <c r="T16">
        <v>2</v>
      </c>
      <c r="U16">
        <v>5</v>
      </c>
      <c r="V16">
        <v>25</v>
      </c>
      <c r="W16" t="s">
        <v>131</v>
      </c>
      <c r="X16">
        <v>2</v>
      </c>
      <c r="Y16">
        <v>2</v>
      </c>
      <c r="Z16">
        <v>7</v>
      </c>
      <c r="AA16">
        <v>7</v>
      </c>
      <c r="AB16">
        <v>2</v>
      </c>
      <c r="AC16">
        <v>3.25</v>
      </c>
      <c r="AD16">
        <v>1.1200000000000001</v>
      </c>
      <c r="AE16">
        <v>3</v>
      </c>
      <c r="AF16">
        <v>3</v>
      </c>
    </row>
    <row r="17" spans="1:32">
      <c r="O17" t="s">
        <v>132</v>
      </c>
      <c r="P17">
        <v>3</v>
      </c>
      <c r="Q17">
        <v>3</v>
      </c>
      <c r="R17">
        <v>7</v>
      </c>
      <c r="S17">
        <v>10</v>
      </c>
      <c r="T17">
        <v>2</v>
      </c>
      <c r="U17">
        <v>0</v>
      </c>
      <c r="V17">
        <v>25</v>
      </c>
      <c r="W17" t="s">
        <v>132</v>
      </c>
      <c r="X17">
        <v>3</v>
      </c>
      <c r="Y17">
        <v>3</v>
      </c>
      <c r="Z17">
        <v>7</v>
      </c>
      <c r="AA17">
        <v>10</v>
      </c>
      <c r="AB17">
        <v>2</v>
      </c>
      <c r="AC17">
        <v>3.2</v>
      </c>
      <c r="AD17">
        <v>1.1499999999999999</v>
      </c>
      <c r="AE17">
        <v>3</v>
      </c>
      <c r="AF17">
        <v>4</v>
      </c>
    </row>
    <row r="18" spans="1:32">
      <c r="O18" t="s">
        <v>133</v>
      </c>
      <c r="P18">
        <v>3</v>
      </c>
      <c r="Q18">
        <v>3</v>
      </c>
      <c r="R18">
        <v>9</v>
      </c>
      <c r="S18">
        <v>6</v>
      </c>
      <c r="T18">
        <v>4</v>
      </c>
      <c r="U18">
        <v>0</v>
      </c>
      <c r="V18">
        <v>25</v>
      </c>
      <c r="W18" t="s">
        <v>133</v>
      </c>
      <c r="X18">
        <v>3</v>
      </c>
      <c r="Y18">
        <v>3</v>
      </c>
      <c r="Z18">
        <v>9</v>
      </c>
      <c r="AA18">
        <v>6</v>
      </c>
      <c r="AB18">
        <v>4</v>
      </c>
      <c r="AC18">
        <v>3.2</v>
      </c>
      <c r="AD18">
        <v>1.22</v>
      </c>
      <c r="AE18">
        <v>3</v>
      </c>
      <c r="AF18">
        <v>3</v>
      </c>
    </row>
    <row r="19" spans="1:32">
      <c r="O19" t="s">
        <v>134</v>
      </c>
      <c r="P19">
        <v>3</v>
      </c>
      <c r="Q19">
        <v>3</v>
      </c>
      <c r="R19">
        <v>7</v>
      </c>
      <c r="S19">
        <v>7</v>
      </c>
      <c r="T19">
        <v>5</v>
      </c>
      <c r="U19">
        <v>0</v>
      </c>
      <c r="V19">
        <v>25</v>
      </c>
      <c r="W19" t="s">
        <v>134</v>
      </c>
      <c r="X19">
        <v>3</v>
      </c>
      <c r="Y19">
        <v>3</v>
      </c>
      <c r="Z19">
        <v>7</v>
      </c>
      <c r="AA19">
        <v>7</v>
      </c>
      <c r="AB19">
        <v>5</v>
      </c>
      <c r="AC19">
        <v>3.32</v>
      </c>
      <c r="AD19">
        <v>1.28</v>
      </c>
      <c r="AE19">
        <v>3</v>
      </c>
      <c r="AF19">
        <v>3</v>
      </c>
    </row>
    <row r="20" spans="1:32">
      <c r="O20" t="s">
        <v>135</v>
      </c>
      <c r="P20">
        <v>3</v>
      </c>
      <c r="Q20">
        <v>1</v>
      </c>
      <c r="R20">
        <v>6</v>
      </c>
      <c r="S20">
        <v>11</v>
      </c>
      <c r="T20">
        <v>4</v>
      </c>
      <c r="U20">
        <v>0</v>
      </c>
      <c r="V20">
        <v>25</v>
      </c>
      <c r="W20" t="s">
        <v>135</v>
      </c>
      <c r="X20">
        <v>3</v>
      </c>
      <c r="Y20">
        <v>1</v>
      </c>
      <c r="Z20">
        <v>6</v>
      </c>
      <c r="AA20">
        <v>11</v>
      </c>
      <c r="AB20">
        <v>4</v>
      </c>
      <c r="AC20">
        <v>3.48</v>
      </c>
      <c r="AD20">
        <v>1.19</v>
      </c>
      <c r="AE20">
        <v>4</v>
      </c>
      <c r="AF20">
        <v>4</v>
      </c>
    </row>
    <row r="21" spans="1:32">
      <c r="O21" t="s">
        <v>136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136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116</v>
      </c>
      <c r="AD21" t="s">
        <v>116</v>
      </c>
      <c r="AE21" t="s">
        <v>116</v>
      </c>
      <c r="AF21" t="s">
        <v>116</v>
      </c>
    </row>
    <row r="22" spans="1:32">
      <c r="O22" t="s">
        <v>137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137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116</v>
      </c>
      <c r="AD22" t="s">
        <v>116</v>
      </c>
      <c r="AE22" t="s">
        <v>116</v>
      </c>
      <c r="AF22" t="s">
        <v>116</v>
      </c>
    </row>
    <row r="23" spans="1:32">
      <c r="O23" t="s">
        <v>138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138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116</v>
      </c>
      <c r="AD23" t="s">
        <v>116</v>
      </c>
      <c r="AE23" t="s">
        <v>116</v>
      </c>
      <c r="AF23" t="s">
        <v>116</v>
      </c>
    </row>
    <row r="24" spans="1:32">
      <c r="O24" t="s">
        <v>139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139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116</v>
      </c>
      <c r="AD24" t="s">
        <v>116</v>
      </c>
      <c r="AE24" t="s">
        <v>116</v>
      </c>
      <c r="AF24" t="s">
        <v>116</v>
      </c>
    </row>
    <row r="25" spans="1:32">
      <c r="O25" t="s">
        <v>140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140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116</v>
      </c>
      <c r="AD25" t="s">
        <v>116</v>
      </c>
      <c r="AE25" t="s">
        <v>116</v>
      </c>
      <c r="AF25" t="s">
        <v>116</v>
      </c>
    </row>
    <row r="26" spans="1:32">
      <c r="O26" t="s">
        <v>141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141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116</v>
      </c>
      <c r="AD26" t="s">
        <v>116</v>
      </c>
      <c r="AE26" t="s">
        <v>116</v>
      </c>
      <c r="AF26" t="s">
        <v>116</v>
      </c>
    </row>
    <row r="27" spans="1:32">
      <c r="O27" t="s">
        <v>142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142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116</v>
      </c>
      <c r="AD27" t="s">
        <v>116</v>
      </c>
      <c r="AE27" t="s">
        <v>116</v>
      </c>
      <c r="AF27" t="s">
        <v>116</v>
      </c>
    </row>
    <row r="28" spans="1:32">
      <c r="O28" t="s">
        <v>143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143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116</v>
      </c>
      <c r="AD28" t="s">
        <v>116</v>
      </c>
      <c r="AE28" t="s">
        <v>116</v>
      </c>
      <c r="AF28" t="s">
        <v>116</v>
      </c>
    </row>
    <row r="29" spans="1:32">
      <c r="O29" t="s">
        <v>144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144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116</v>
      </c>
      <c r="AD29" t="s">
        <v>116</v>
      </c>
      <c r="AE29" t="s">
        <v>116</v>
      </c>
      <c r="AF29" t="s">
        <v>116</v>
      </c>
    </row>
    <row r="30" spans="1:32">
      <c r="O30" t="s">
        <v>145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145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116</v>
      </c>
      <c r="AD30" t="s">
        <v>116</v>
      </c>
      <c r="AE30" t="s">
        <v>116</v>
      </c>
      <c r="AF30" t="s">
        <v>116</v>
      </c>
    </row>
    <row r="31" spans="1:32">
      <c r="O31" t="s">
        <v>146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146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116</v>
      </c>
      <c r="AD31" t="s">
        <v>116</v>
      </c>
      <c r="AE31" t="s">
        <v>116</v>
      </c>
      <c r="AF31" t="s">
        <v>116</v>
      </c>
    </row>
    <row r="32" spans="1:32">
      <c r="A32" s="3" t="s">
        <v>3</v>
      </c>
      <c r="O32" t="s">
        <v>147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147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116</v>
      </c>
      <c r="AD32" t="s">
        <v>116</v>
      </c>
      <c r="AE32" t="s">
        <v>116</v>
      </c>
      <c r="AF32" t="s">
        <v>116</v>
      </c>
    </row>
    <row r="33" spans="1:32">
      <c r="O33" t="s">
        <v>148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148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116</v>
      </c>
      <c r="AD33" t="s">
        <v>116</v>
      </c>
      <c r="AE33" t="s">
        <v>116</v>
      </c>
      <c r="AF33" t="s">
        <v>116</v>
      </c>
    </row>
    <row r="34" spans="1:32" ht="30" customHeight="1" thickBot="1">
      <c r="B34" s="105" t="s">
        <v>4</v>
      </c>
      <c r="C34" s="105"/>
      <c r="D34" s="105"/>
      <c r="E34" s="105"/>
      <c r="F34" s="105"/>
      <c r="G34" s="105"/>
      <c r="H34" s="105"/>
      <c r="I34" s="106" t="s">
        <v>5</v>
      </c>
      <c r="J34" s="106"/>
      <c r="K34" s="106" t="s">
        <v>6</v>
      </c>
      <c r="L34" s="106"/>
      <c r="M34" s="106"/>
      <c r="N34" s="106"/>
      <c r="O34" t="s">
        <v>149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149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116</v>
      </c>
      <c r="AD34" t="s">
        <v>116</v>
      </c>
      <c r="AE34" t="s">
        <v>116</v>
      </c>
      <c r="AF34" t="s">
        <v>116</v>
      </c>
    </row>
    <row r="35" spans="1:32" ht="19.5" customHeight="1">
      <c r="A35" s="5"/>
      <c r="B35" s="6">
        <v>1</v>
      </c>
      <c r="C35" s="6">
        <v>2</v>
      </c>
      <c r="D35" s="6">
        <v>3</v>
      </c>
      <c r="E35" s="6">
        <v>4</v>
      </c>
      <c r="F35" s="6">
        <v>5</v>
      </c>
      <c r="G35" s="6" t="s">
        <v>7</v>
      </c>
      <c r="H35" s="6" t="s">
        <v>115</v>
      </c>
      <c r="I35" s="6" t="s">
        <v>8</v>
      </c>
      <c r="J35" s="6" t="s">
        <v>9</v>
      </c>
      <c r="K35" s="6" t="s">
        <v>10</v>
      </c>
      <c r="L35" s="6" t="s">
        <v>11</v>
      </c>
      <c r="M35" s="6" t="s">
        <v>12</v>
      </c>
      <c r="N35" s="6" t="s">
        <v>13</v>
      </c>
      <c r="O35" t="s">
        <v>150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150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116</v>
      </c>
      <c r="AD35" t="s">
        <v>116</v>
      </c>
      <c r="AE35" t="s">
        <v>116</v>
      </c>
      <c r="AF35" t="s">
        <v>116</v>
      </c>
    </row>
    <row r="36" spans="1:32" ht="34.5" customHeight="1" thickBot="1">
      <c r="A36" s="7" t="s">
        <v>14</v>
      </c>
      <c r="B36" s="8">
        <f>+P3</f>
        <v>3</v>
      </c>
      <c r="C36" s="8">
        <f t="shared" ref="C36:G51" si="0">+Q3</f>
        <v>4</v>
      </c>
      <c r="D36" s="8">
        <f t="shared" si="0"/>
        <v>3</v>
      </c>
      <c r="E36" s="8">
        <f t="shared" si="0"/>
        <v>11</v>
      </c>
      <c r="F36" s="8">
        <f t="shared" si="0"/>
        <v>3</v>
      </c>
      <c r="G36" s="8">
        <f t="shared" si="0"/>
        <v>1</v>
      </c>
      <c r="H36" s="9">
        <f>SUM(B36:G36)</f>
        <v>25</v>
      </c>
      <c r="I36" s="66">
        <f>(B36+C36)/(B36+C36+D36+E36+F36)</f>
        <v>0.29166666666666669</v>
      </c>
      <c r="J36" s="66">
        <f>(D36+E36+F36)/(B36+C36+D36+E36+F36)</f>
        <v>0.70833333333333337</v>
      </c>
      <c r="K36" s="10">
        <f>+AC3</f>
        <v>3.29</v>
      </c>
      <c r="L36" s="10">
        <f t="shared" ref="L36:N51" si="1">+AD3</f>
        <v>1.27</v>
      </c>
      <c r="M36" s="88">
        <f t="shared" si="1"/>
        <v>4</v>
      </c>
      <c r="N36" s="88">
        <f t="shared" si="1"/>
        <v>4</v>
      </c>
      <c r="O36" t="s">
        <v>151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151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116</v>
      </c>
      <c r="AD36" t="s">
        <v>116</v>
      </c>
      <c r="AE36" t="s">
        <v>116</v>
      </c>
      <c r="AF36" t="s">
        <v>116</v>
      </c>
    </row>
    <row r="37" spans="1:32" ht="26.25" thickBot="1">
      <c r="A37" s="7" t="s">
        <v>15</v>
      </c>
      <c r="B37" s="8">
        <f t="shared" ref="B37:B53" si="2">+P4</f>
        <v>3</v>
      </c>
      <c r="C37" s="8">
        <f t="shared" si="0"/>
        <v>4</v>
      </c>
      <c r="D37" s="8">
        <f t="shared" si="0"/>
        <v>3</v>
      </c>
      <c r="E37" s="8">
        <f t="shared" si="0"/>
        <v>11</v>
      </c>
      <c r="F37" s="8">
        <f t="shared" si="0"/>
        <v>3</v>
      </c>
      <c r="G37" s="8">
        <f t="shared" si="0"/>
        <v>1</v>
      </c>
      <c r="H37" s="9">
        <f t="shared" ref="H37:H53" si="3">SUM(B37:G37)</f>
        <v>25</v>
      </c>
      <c r="I37" s="66">
        <f t="shared" ref="I37:I53" si="4">(B37+C37)/(B37+C37+D37+E37+F37)</f>
        <v>0.29166666666666669</v>
      </c>
      <c r="J37" s="66">
        <f t="shared" ref="J37:J53" si="5">(D37+E37+F37)/(B37+C37+D37+E37+F37)</f>
        <v>0.70833333333333337</v>
      </c>
      <c r="K37" s="10">
        <f t="shared" ref="K37:K53" si="6">+AC4</f>
        <v>3.29</v>
      </c>
      <c r="L37" s="10">
        <f t="shared" si="1"/>
        <v>1.27</v>
      </c>
      <c r="M37" s="88">
        <f t="shared" si="1"/>
        <v>4</v>
      </c>
      <c r="N37" s="88">
        <f t="shared" si="1"/>
        <v>4</v>
      </c>
      <c r="O37" t="s">
        <v>152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152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116</v>
      </c>
      <c r="AD37" t="s">
        <v>116</v>
      </c>
      <c r="AE37" t="s">
        <v>116</v>
      </c>
      <c r="AF37" t="s">
        <v>116</v>
      </c>
    </row>
    <row r="38" spans="1:32" ht="15.75" thickBot="1">
      <c r="A38" s="7" t="s">
        <v>16</v>
      </c>
      <c r="B38" s="8">
        <f t="shared" si="2"/>
        <v>2</v>
      </c>
      <c r="C38" s="8">
        <f t="shared" si="0"/>
        <v>2</v>
      </c>
      <c r="D38" s="8">
        <f t="shared" si="0"/>
        <v>5</v>
      </c>
      <c r="E38" s="8">
        <f t="shared" si="0"/>
        <v>10</v>
      </c>
      <c r="F38" s="8">
        <f t="shared" si="0"/>
        <v>4</v>
      </c>
      <c r="G38" s="8">
        <f t="shared" si="0"/>
        <v>2</v>
      </c>
      <c r="H38" s="9">
        <f t="shared" si="3"/>
        <v>25</v>
      </c>
      <c r="I38" s="66">
        <f t="shared" si="4"/>
        <v>0.17391304347826086</v>
      </c>
      <c r="J38" s="66">
        <f t="shared" si="5"/>
        <v>0.82608695652173914</v>
      </c>
      <c r="K38" s="10">
        <f t="shared" si="6"/>
        <v>3.52</v>
      </c>
      <c r="L38" s="10">
        <f t="shared" si="1"/>
        <v>1.1599999999999999</v>
      </c>
      <c r="M38" s="88">
        <f t="shared" si="1"/>
        <v>4</v>
      </c>
      <c r="N38" s="88">
        <f t="shared" si="1"/>
        <v>4</v>
      </c>
      <c r="O38" t="s">
        <v>153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153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116</v>
      </c>
      <c r="AD38" t="s">
        <v>116</v>
      </c>
      <c r="AE38" t="s">
        <v>116</v>
      </c>
      <c r="AF38" t="s">
        <v>116</v>
      </c>
    </row>
    <row r="39" spans="1:32" ht="15.75" thickBot="1">
      <c r="A39" s="7" t="s">
        <v>17</v>
      </c>
      <c r="B39" s="8">
        <f t="shared" si="2"/>
        <v>3</v>
      </c>
      <c r="C39" s="8">
        <f t="shared" si="0"/>
        <v>1</v>
      </c>
      <c r="D39" s="8">
        <f t="shared" si="0"/>
        <v>12</v>
      </c>
      <c r="E39" s="8">
        <f t="shared" si="0"/>
        <v>9</v>
      </c>
      <c r="F39" s="8">
        <f t="shared" si="0"/>
        <v>0</v>
      </c>
      <c r="G39" s="8">
        <f t="shared" si="0"/>
        <v>0</v>
      </c>
      <c r="H39" s="9">
        <f t="shared" si="3"/>
        <v>25</v>
      </c>
      <c r="I39" s="66">
        <f t="shared" si="4"/>
        <v>0.16</v>
      </c>
      <c r="J39" s="66">
        <f t="shared" si="5"/>
        <v>0.84</v>
      </c>
      <c r="K39" s="10">
        <f t="shared" si="6"/>
        <v>3.08</v>
      </c>
      <c r="L39" s="10">
        <f t="shared" si="1"/>
        <v>0.95</v>
      </c>
      <c r="M39" s="88">
        <f t="shared" si="1"/>
        <v>3</v>
      </c>
      <c r="N39" s="88">
        <f t="shared" si="1"/>
        <v>3</v>
      </c>
      <c r="O39" t="s">
        <v>154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154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116</v>
      </c>
      <c r="AD39" t="s">
        <v>116</v>
      </c>
      <c r="AE39" t="s">
        <v>116</v>
      </c>
      <c r="AF39" t="s">
        <v>116</v>
      </c>
    </row>
    <row r="40" spans="1:32" ht="15.75" thickBot="1">
      <c r="A40" s="7" t="s">
        <v>18</v>
      </c>
      <c r="B40" s="8">
        <f t="shared" si="2"/>
        <v>3</v>
      </c>
      <c r="C40" s="8">
        <f t="shared" si="0"/>
        <v>1</v>
      </c>
      <c r="D40" s="8">
        <f t="shared" si="0"/>
        <v>11</v>
      </c>
      <c r="E40" s="8">
        <f t="shared" si="0"/>
        <v>8</v>
      </c>
      <c r="F40" s="8">
        <f t="shared" si="0"/>
        <v>2</v>
      </c>
      <c r="G40" s="8">
        <f t="shared" si="0"/>
        <v>0</v>
      </c>
      <c r="H40" s="9">
        <f t="shared" si="3"/>
        <v>25</v>
      </c>
      <c r="I40" s="66">
        <f t="shared" si="4"/>
        <v>0.16</v>
      </c>
      <c r="J40" s="66">
        <f t="shared" si="5"/>
        <v>0.84</v>
      </c>
      <c r="K40" s="10">
        <f t="shared" si="6"/>
        <v>3.2</v>
      </c>
      <c r="L40" s="10">
        <f t="shared" si="1"/>
        <v>1.08</v>
      </c>
      <c r="M40" s="88">
        <f t="shared" si="1"/>
        <v>3</v>
      </c>
      <c r="N40" s="88">
        <f t="shared" si="1"/>
        <v>3</v>
      </c>
      <c r="O40" t="s">
        <v>155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155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116</v>
      </c>
      <c r="AD40" t="s">
        <v>116</v>
      </c>
      <c r="AE40" t="s">
        <v>116</v>
      </c>
      <c r="AF40" t="s">
        <v>116</v>
      </c>
    </row>
    <row r="41" spans="1:32" ht="15.75" thickBot="1">
      <c r="A41" s="7" t="s">
        <v>19</v>
      </c>
      <c r="B41" s="8">
        <f t="shared" si="2"/>
        <v>4</v>
      </c>
      <c r="C41" s="8">
        <f t="shared" si="0"/>
        <v>2</v>
      </c>
      <c r="D41" s="8">
        <f t="shared" si="0"/>
        <v>3</v>
      </c>
      <c r="E41" s="8">
        <f t="shared" si="0"/>
        <v>4</v>
      </c>
      <c r="F41" s="8">
        <f t="shared" si="0"/>
        <v>3</v>
      </c>
      <c r="G41" s="8">
        <f t="shared" si="0"/>
        <v>9</v>
      </c>
      <c r="H41" s="9">
        <f t="shared" si="3"/>
        <v>25</v>
      </c>
      <c r="I41" s="66">
        <f t="shared" si="4"/>
        <v>0.375</v>
      </c>
      <c r="J41" s="66">
        <f t="shared" si="5"/>
        <v>0.625</v>
      </c>
      <c r="K41" s="10">
        <f t="shared" si="6"/>
        <v>3</v>
      </c>
      <c r="L41" s="10">
        <f t="shared" si="1"/>
        <v>1.51</v>
      </c>
      <c r="M41" s="88">
        <f t="shared" si="1"/>
        <v>3</v>
      </c>
      <c r="N41" s="88">
        <f t="shared" si="1"/>
        <v>1</v>
      </c>
      <c r="O41" t="s">
        <v>156</v>
      </c>
      <c r="W41" t="s">
        <v>156</v>
      </c>
    </row>
    <row r="42" spans="1:32" ht="15.75" thickBot="1">
      <c r="A42" s="7" t="s">
        <v>20</v>
      </c>
      <c r="B42" s="8">
        <f t="shared" si="2"/>
        <v>8</v>
      </c>
      <c r="C42" s="8">
        <f t="shared" si="0"/>
        <v>1</v>
      </c>
      <c r="D42" s="8">
        <f t="shared" si="0"/>
        <v>5</v>
      </c>
      <c r="E42" s="8">
        <f t="shared" si="0"/>
        <v>2</v>
      </c>
      <c r="F42" s="8">
        <f t="shared" si="0"/>
        <v>1</v>
      </c>
      <c r="G42" s="8">
        <f t="shared" si="0"/>
        <v>8</v>
      </c>
      <c r="H42" s="9">
        <f t="shared" si="3"/>
        <v>25</v>
      </c>
      <c r="I42" s="66">
        <f t="shared" si="4"/>
        <v>0.52941176470588236</v>
      </c>
      <c r="J42" s="66">
        <f t="shared" si="5"/>
        <v>0.47058823529411764</v>
      </c>
      <c r="K42" s="10">
        <f t="shared" si="6"/>
        <v>2.2400000000000002</v>
      </c>
      <c r="L42" s="10">
        <f t="shared" si="1"/>
        <v>1.35</v>
      </c>
      <c r="M42" s="88">
        <f t="shared" si="1"/>
        <v>2</v>
      </c>
      <c r="N42" s="88">
        <f t="shared" si="1"/>
        <v>1</v>
      </c>
      <c r="W42" t="s">
        <v>157</v>
      </c>
    </row>
    <row r="43" spans="1:32" ht="26.25" thickBot="1">
      <c r="A43" s="7" t="s">
        <v>21</v>
      </c>
      <c r="B43" s="8">
        <f t="shared" si="2"/>
        <v>2</v>
      </c>
      <c r="C43" s="8">
        <f t="shared" si="0"/>
        <v>1</v>
      </c>
      <c r="D43" s="8">
        <f t="shared" si="0"/>
        <v>4</v>
      </c>
      <c r="E43" s="8">
        <f t="shared" si="0"/>
        <v>8</v>
      </c>
      <c r="F43" s="8">
        <f t="shared" si="0"/>
        <v>9</v>
      </c>
      <c r="G43" s="8">
        <f t="shared" si="0"/>
        <v>1</v>
      </c>
      <c r="H43" s="9">
        <f t="shared" si="3"/>
        <v>25</v>
      </c>
      <c r="I43" s="66">
        <f t="shared" si="4"/>
        <v>0.125</v>
      </c>
      <c r="J43" s="66">
        <f t="shared" si="5"/>
        <v>0.875</v>
      </c>
      <c r="K43" s="10">
        <f t="shared" si="6"/>
        <v>3.87</v>
      </c>
      <c r="L43" s="10">
        <f t="shared" si="1"/>
        <v>1.23</v>
      </c>
      <c r="M43" s="88">
        <f t="shared" si="1"/>
        <v>4</v>
      </c>
      <c r="N43" s="88">
        <f t="shared" si="1"/>
        <v>5</v>
      </c>
    </row>
    <row r="44" spans="1:32" ht="15.75" thickBot="1">
      <c r="A44" s="7" t="s">
        <v>22</v>
      </c>
      <c r="B44" s="8">
        <f t="shared" si="2"/>
        <v>3</v>
      </c>
      <c r="C44" s="8">
        <f t="shared" si="0"/>
        <v>1</v>
      </c>
      <c r="D44" s="8">
        <f t="shared" si="0"/>
        <v>4</v>
      </c>
      <c r="E44" s="8">
        <f t="shared" si="0"/>
        <v>7</v>
      </c>
      <c r="F44" s="8">
        <f t="shared" si="0"/>
        <v>9</v>
      </c>
      <c r="G44" s="8">
        <f t="shared" si="0"/>
        <v>1</v>
      </c>
      <c r="H44" s="9">
        <f t="shared" si="3"/>
        <v>25</v>
      </c>
      <c r="I44" s="66">
        <f t="shared" si="4"/>
        <v>0.16666666666666666</v>
      </c>
      <c r="J44" s="66">
        <f t="shared" si="5"/>
        <v>0.83333333333333337</v>
      </c>
      <c r="K44" s="10">
        <f t="shared" si="6"/>
        <v>3.75</v>
      </c>
      <c r="L44" s="10">
        <f t="shared" si="1"/>
        <v>1.36</v>
      </c>
      <c r="M44" s="88">
        <f t="shared" si="1"/>
        <v>4</v>
      </c>
      <c r="N44" s="88">
        <f t="shared" si="1"/>
        <v>5</v>
      </c>
    </row>
    <row r="45" spans="1:32" ht="15.75" thickBot="1">
      <c r="A45" s="7" t="s">
        <v>23</v>
      </c>
      <c r="B45" s="8">
        <f t="shared" si="2"/>
        <v>3</v>
      </c>
      <c r="C45" s="8">
        <f t="shared" si="0"/>
        <v>2</v>
      </c>
      <c r="D45" s="8">
        <f t="shared" si="0"/>
        <v>6</v>
      </c>
      <c r="E45" s="8">
        <f t="shared" si="0"/>
        <v>10</v>
      </c>
      <c r="F45" s="8">
        <f t="shared" si="0"/>
        <v>4</v>
      </c>
      <c r="G45" s="8">
        <f t="shared" si="0"/>
        <v>0</v>
      </c>
      <c r="H45" s="9">
        <f t="shared" si="3"/>
        <v>25</v>
      </c>
      <c r="I45" s="66">
        <f t="shared" si="4"/>
        <v>0.2</v>
      </c>
      <c r="J45" s="66">
        <f t="shared" si="5"/>
        <v>0.8</v>
      </c>
      <c r="K45" s="10">
        <f t="shared" si="6"/>
        <v>3.4</v>
      </c>
      <c r="L45" s="10">
        <f t="shared" si="1"/>
        <v>1.22</v>
      </c>
      <c r="M45" s="88">
        <f t="shared" si="1"/>
        <v>4</v>
      </c>
      <c r="N45" s="88">
        <f t="shared" si="1"/>
        <v>4</v>
      </c>
    </row>
    <row r="46" spans="1:32" ht="15.75" thickBot="1">
      <c r="A46" s="7" t="s">
        <v>24</v>
      </c>
      <c r="B46" s="8">
        <f t="shared" si="2"/>
        <v>4</v>
      </c>
      <c r="C46" s="8">
        <f t="shared" si="0"/>
        <v>0</v>
      </c>
      <c r="D46" s="8">
        <f t="shared" si="0"/>
        <v>1</v>
      </c>
      <c r="E46" s="8">
        <f t="shared" si="0"/>
        <v>8</v>
      </c>
      <c r="F46" s="8">
        <f t="shared" si="0"/>
        <v>12</v>
      </c>
      <c r="G46" s="8">
        <f t="shared" si="0"/>
        <v>0</v>
      </c>
      <c r="H46" s="9">
        <f t="shared" si="3"/>
        <v>25</v>
      </c>
      <c r="I46" s="66">
        <f t="shared" si="4"/>
        <v>0.16</v>
      </c>
      <c r="J46" s="66">
        <f t="shared" si="5"/>
        <v>0.84</v>
      </c>
      <c r="K46" s="10">
        <f t="shared" si="6"/>
        <v>3.96</v>
      </c>
      <c r="L46" s="10">
        <f t="shared" si="1"/>
        <v>1.43</v>
      </c>
      <c r="M46" s="88">
        <f t="shared" si="1"/>
        <v>4</v>
      </c>
      <c r="N46" s="88">
        <f t="shared" si="1"/>
        <v>5</v>
      </c>
    </row>
    <row r="47" spans="1:32" ht="15.75" thickBot="1">
      <c r="A47" s="7" t="s">
        <v>25</v>
      </c>
      <c r="B47" s="8">
        <f t="shared" si="2"/>
        <v>3</v>
      </c>
      <c r="C47" s="8">
        <f t="shared" si="0"/>
        <v>2</v>
      </c>
      <c r="D47" s="8">
        <f t="shared" si="0"/>
        <v>4</v>
      </c>
      <c r="E47" s="8">
        <f t="shared" si="0"/>
        <v>7</v>
      </c>
      <c r="F47" s="8">
        <f t="shared" si="0"/>
        <v>6</v>
      </c>
      <c r="G47" s="8">
        <f t="shared" si="0"/>
        <v>3</v>
      </c>
      <c r="H47" s="9">
        <f t="shared" si="3"/>
        <v>25</v>
      </c>
      <c r="I47" s="66">
        <f t="shared" si="4"/>
        <v>0.22727272727272727</v>
      </c>
      <c r="J47" s="66">
        <f t="shared" si="5"/>
        <v>0.77272727272727271</v>
      </c>
      <c r="K47" s="10">
        <f t="shared" si="6"/>
        <v>3.5</v>
      </c>
      <c r="L47" s="10">
        <f t="shared" si="1"/>
        <v>1.37</v>
      </c>
      <c r="M47" s="88">
        <f t="shared" si="1"/>
        <v>4</v>
      </c>
      <c r="N47" s="88">
        <f t="shared" si="1"/>
        <v>4</v>
      </c>
    </row>
    <row r="48" spans="1:32" ht="15.75" thickBot="1">
      <c r="A48" s="7" t="s">
        <v>26</v>
      </c>
      <c r="B48" s="8">
        <f t="shared" si="2"/>
        <v>3</v>
      </c>
      <c r="C48" s="8">
        <f t="shared" si="0"/>
        <v>1</v>
      </c>
      <c r="D48" s="8">
        <f t="shared" si="0"/>
        <v>7</v>
      </c>
      <c r="E48" s="8">
        <f t="shared" si="0"/>
        <v>8</v>
      </c>
      <c r="F48" s="8">
        <f t="shared" si="0"/>
        <v>6</v>
      </c>
      <c r="G48" s="8">
        <f t="shared" si="0"/>
        <v>0</v>
      </c>
      <c r="H48" s="9">
        <f t="shared" si="3"/>
        <v>25</v>
      </c>
      <c r="I48" s="66">
        <f t="shared" si="4"/>
        <v>0.16</v>
      </c>
      <c r="J48" s="66">
        <f t="shared" si="5"/>
        <v>0.84</v>
      </c>
      <c r="K48" s="10">
        <f t="shared" si="6"/>
        <v>3.52</v>
      </c>
      <c r="L48" s="10">
        <f t="shared" si="1"/>
        <v>1.26</v>
      </c>
      <c r="M48" s="88">
        <f t="shared" si="1"/>
        <v>4</v>
      </c>
      <c r="N48" s="88">
        <f t="shared" si="1"/>
        <v>4</v>
      </c>
    </row>
    <row r="49" spans="1:27" ht="15.75" thickBot="1">
      <c r="A49" s="7" t="s">
        <v>27</v>
      </c>
      <c r="B49" s="8">
        <f t="shared" si="2"/>
        <v>2</v>
      </c>
      <c r="C49" s="8">
        <f t="shared" si="0"/>
        <v>2</v>
      </c>
      <c r="D49" s="8">
        <f t="shared" si="0"/>
        <v>7</v>
      </c>
      <c r="E49" s="8">
        <f t="shared" si="0"/>
        <v>7</v>
      </c>
      <c r="F49" s="8">
        <f t="shared" si="0"/>
        <v>2</v>
      </c>
      <c r="G49" s="8">
        <f t="shared" si="0"/>
        <v>5</v>
      </c>
      <c r="H49" s="9">
        <f t="shared" si="3"/>
        <v>25</v>
      </c>
      <c r="I49" s="66">
        <f t="shared" si="4"/>
        <v>0.2</v>
      </c>
      <c r="J49" s="66">
        <f t="shared" si="5"/>
        <v>0.8</v>
      </c>
      <c r="K49" s="10">
        <f t="shared" si="6"/>
        <v>3.25</v>
      </c>
      <c r="L49" s="10">
        <f t="shared" si="1"/>
        <v>1.1200000000000001</v>
      </c>
      <c r="M49" s="88">
        <f t="shared" si="1"/>
        <v>3</v>
      </c>
      <c r="N49" s="88">
        <f t="shared" si="1"/>
        <v>3</v>
      </c>
    </row>
    <row r="50" spans="1:27" ht="15.75" thickBot="1">
      <c r="A50" s="7" t="s">
        <v>28</v>
      </c>
      <c r="B50" s="8">
        <f t="shared" si="2"/>
        <v>3</v>
      </c>
      <c r="C50" s="8">
        <f t="shared" si="0"/>
        <v>3</v>
      </c>
      <c r="D50" s="8">
        <f t="shared" si="0"/>
        <v>7</v>
      </c>
      <c r="E50" s="8">
        <f t="shared" si="0"/>
        <v>10</v>
      </c>
      <c r="F50" s="8">
        <f t="shared" si="0"/>
        <v>2</v>
      </c>
      <c r="G50" s="8">
        <f t="shared" si="0"/>
        <v>0</v>
      </c>
      <c r="H50" s="9">
        <f t="shared" si="3"/>
        <v>25</v>
      </c>
      <c r="I50" s="66">
        <f t="shared" si="4"/>
        <v>0.24</v>
      </c>
      <c r="J50" s="66">
        <f t="shared" si="5"/>
        <v>0.76</v>
      </c>
      <c r="K50" s="10">
        <f t="shared" si="6"/>
        <v>3.2</v>
      </c>
      <c r="L50" s="10">
        <f t="shared" si="1"/>
        <v>1.1499999999999999</v>
      </c>
      <c r="M50" s="88">
        <f t="shared" si="1"/>
        <v>3</v>
      </c>
      <c r="N50" s="88">
        <f t="shared" si="1"/>
        <v>4</v>
      </c>
      <c r="O50" s="70" t="s">
        <v>117</v>
      </c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</row>
    <row r="51" spans="1:27" ht="15.75" thickBot="1">
      <c r="A51" s="7" t="s">
        <v>29</v>
      </c>
      <c r="B51" s="8">
        <f t="shared" si="2"/>
        <v>3</v>
      </c>
      <c r="C51" s="8">
        <f t="shared" si="0"/>
        <v>3</v>
      </c>
      <c r="D51" s="8">
        <f t="shared" si="0"/>
        <v>9</v>
      </c>
      <c r="E51" s="8">
        <f t="shared" si="0"/>
        <v>6</v>
      </c>
      <c r="F51" s="8">
        <f t="shared" si="0"/>
        <v>4</v>
      </c>
      <c r="G51" s="8">
        <f t="shared" si="0"/>
        <v>0</v>
      </c>
      <c r="H51" s="9">
        <f t="shared" si="3"/>
        <v>25</v>
      </c>
      <c r="I51" s="66">
        <f t="shared" si="4"/>
        <v>0.24</v>
      </c>
      <c r="J51" s="66">
        <f t="shared" si="5"/>
        <v>0.76</v>
      </c>
      <c r="K51" s="10">
        <f t="shared" si="6"/>
        <v>3.2</v>
      </c>
      <c r="L51" s="10">
        <f t="shared" si="1"/>
        <v>1.22</v>
      </c>
      <c r="M51" s="88">
        <f t="shared" si="1"/>
        <v>3</v>
      </c>
      <c r="N51" s="88">
        <f t="shared" si="1"/>
        <v>3</v>
      </c>
      <c r="O51" s="70" t="s">
        <v>158</v>
      </c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</row>
    <row r="52" spans="1:27" ht="15.75" thickBot="1">
      <c r="A52" s="7" t="s">
        <v>30</v>
      </c>
      <c r="B52" s="8">
        <f t="shared" si="2"/>
        <v>3</v>
      </c>
      <c r="C52" s="8">
        <f t="shared" ref="C52:C53" si="7">+Q19</f>
        <v>3</v>
      </c>
      <c r="D52" s="8">
        <f t="shared" ref="D52:D53" si="8">+R19</f>
        <v>7</v>
      </c>
      <c r="E52" s="8">
        <f t="shared" ref="E52:E53" si="9">+S19</f>
        <v>7</v>
      </c>
      <c r="F52" s="8">
        <f t="shared" ref="F52:F53" si="10">+T19</f>
        <v>5</v>
      </c>
      <c r="G52" s="8">
        <f t="shared" ref="G52:G53" si="11">+U19</f>
        <v>0</v>
      </c>
      <c r="H52" s="9">
        <f t="shared" si="3"/>
        <v>25</v>
      </c>
      <c r="I52" s="66">
        <f t="shared" si="4"/>
        <v>0.24</v>
      </c>
      <c r="J52" s="66">
        <f t="shared" si="5"/>
        <v>0.76</v>
      </c>
      <c r="K52" s="10">
        <f t="shared" si="6"/>
        <v>3.32</v>
      </c>
      <c r="L52" s="10">
        <f t="shared" ref="L52:L53" si="12">+AD19</f>
        <v>1.28</v>
      </c>
      <c r="M52" s="88">
        <f t="shared" ref="M52:M53" si="13">+AE19</f>
        <v>3</v>
      </c>
      <c r="N52" s="88">
        <f t="shared" ref="N52:N53" si="14">+AF19</f>
        <v>3</v>
      </c>
      <c r="O52" s="70"/>
      <c r="P52" s="70"/>
      <c r="Q52" s="70" t="s">
        <v>159</v>
      </c>
      <c r="R52" s="70" t="s">
        <v>160</v>
      </c>
      <c r="S52" s="70" t="s">
        <v>60</v>
      </c>
      <c r="T52" s="70" t="s">
        <v>161</v>
      </c>
      <c r="U52" s="70" t="s">
        <v>162</v>
      </c>
      <c r="V52" s="70" t="s">
        <v>163</v>
      </c>
      <c r="W52" s="70" t="s">
        <v>164</v>
      </c>
      <c r="X52" s="70" t="s">
        <v>165</v>
      </c>
      <c r="Y52" s="70" t="s">
        <v>166</v>
      </c>
      <c r="Z52" s="70" t="s">
        <v>167</v>
      </c>
      <c r="AA52" s="70" t="s">
        <v>168</v>
      </c>
    </row>
    <row r="53" spans="1:27" ht="15.75" thickBot="1">
      <c r="A53" s="7" t="s">
        <v>31</v>
      </c>
      <c r="B53" s="8">
        <f t="shared" si="2"/>
        <v>3</v>
      </c>
      <c r="C53" s="8">
        <f t="shared" si="7"/>
        <v>1</v>
      </c>
      <c r="D53" s="8">
        <f t="shared" si="8"/>
        <v>6</v>
      </c>
      <c r="E53" s="8">
        <f t="shared" si="9"/>
        <v>11</v>
      </c>
      <c r="F53" s="8">
        <f t="shared" si="10"/>
        <v>4</v>
      </c>
      <c r="G53" s="8">
        <f t="shared" si="11"/>
        <v>0</v>
      </c>
      <c r="H53" s="9">
        <f t="shared" si="3"/>
        <v>25</v>
      </c>
      <c r="I53" s="66">
        <f t="shared" si="4"/>
        <v>0.16</v>
      </c>
      <c r="J53" s="66">
        <f t="shared" si="5"/>
        <v>0.84</v>
      </c>
      <c r="K53" s="10">
        <f t="shared" si="6"/>
        <v>3.48</v>
      </c>
      <c r="L53" s="10">
        <f t="shared" si="12"/>
        <v>1.19</v>
      </c>
      <c r="M53" s="88">
        <f t="shared" si="13"/>
        <v>4</v>
      </c>
      <c r="N53" s="88">
        <f t="shared" si="14"/>
        <v>4</v>
      </c>
      <c r="O53" s="70" t="s">
        <v>169</v>
      </c>
      <c r="P53" s="70" t="s">
        <v>170</v>
      </c>
      <c r="Q53" s="70">
        <v>25</v>
      </c>
      <c r="R53" s="70">
        <v>25</v>
      </c>
      <c r="S53" s="70">
        <v>25</v>
      </c>
      <c r="T53" s="70">
        <v>25</v>
      </c>
      <c r="U53" s="70">
        <v>25</v>
      </c>
      <c r="V53" s="70">
        <v>0</v>
      </c>
      <c r="W53" s="70">
        <v>0</v>
      </c>
      <c r="X53" s="70">
        <v>25</v>
      </c>
      <c r="Y53" s="70">
        <v>25</v>
      </c>
      <c r="Z53" s="70">
        <v>25</v>
      </c>
      <c r="AA53" s="70">
        <v>25</v>
      </c>
    </row>
    <row r="54" spans="1:27" s="14" customForma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2"/>
      <c r="N54" s="12"/>
      <c r="O54" s="71"/>
      <c r="P54" s="71" t="s">
        <v>171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25</v>
      </c>
      <c r="W54" s="71">
        <v>25</v>
      </c>
      <c r="X54" s="71">
        <v>0</v>
      </c>
      <c r="Y54" s="71">
        <v>0</v>
      </c>
      <c r="Z54" s="71">
        <v>0</v>
      </c>
      <c r="AA54" s="71">
        <v>0</v>
      </c>
    </row>
    <row r="55" spans="1:27" s="14" customFormat="1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2"/>
      <c r="N55" s="12"/>
      <c r="O55" s="71" t="s">
        <v>156</v>
      </c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7">
      <c r="A56" s="3" t="s">
        <v>3</v>
      </c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6"/>
      <c r="M56" s="15"/>
      <c r="N56" s="17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7" ht="34.5" customHeight="1" thickBot="1">
      <c r="A57" s="18" t="s">
        <v>32</v>
      </c>
      <c r="B57" s="105" t="s">
        <v>4</v>
      </c>
      <c r="C57" s="105"/>
      <c r="D57" s="105"/>
      <c r="E57" s="105"/>
      <c r="F57" s="105"/>
      <c r="G57" s="105"/>
      <c r="H57" s="105"/>
      <c r="I57" s="106" t="s">
        <v>5</v>
      </c>
      <c r="J57" s="106"/>
      <c r="K57" s="106" t="s">
        <v>6</v>
      </c>
      <c r="L57" s="106"/>
      <c r="M57" s="106"/>
      <c r="N57" s="106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7" ht="31.5" customHeight="1">
      <c r="A58" s="5"/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 t="s">
        <v>7</v>
      </c>
      <c r="H58" s="6" t="s">
        <v>115</v>
      </c>
      <c r="I58" s="6" t="s">
        <v>8</v>
      </c>
      <c r="J58" s="6" t="s">
        <v>9</v>
      </c>
      <c r="K58" s="6" t="s">
        <v>10</v>
      </c>
      <c r="L58" s="6" t="s">
        <v>11</v>
      </c>
      <c r="M58" s="6" t="s">
        <v>12</v>
      </c>
      <c r="N58" s="6" t="s">
        <v>13</v>
      </c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7" ht="15.75" thickBot="1">
      <c r="A59" s="7" t="s">
        <v>33</v>
      </c>
      <c r="B59" s="8">
        <f>+P21</f>
        <v>0</v>
      </c>
      <c r="C59" s="8">
        <f t="shared" ref="C59:G72" si="15">+Q21</f>
        <v>0</v>
      </c>
      <c r="D59" s="8">
        <f t="shared" si="15"/>
        <v>0</v>
      </c>
      <c r="E59" s="8">
        <f t="shared" si="15"/>
        <v>0</v>
      </c>
      <c r="F59" s="8">
        <f t="shared" si="15"/>
        <v>0</v>
      </c>
      <c r="G59" s="8">
        <f>+U21</f>
        <v>0</v>
      </c>
      <c r="H59" s="9">
        <f>SUM(B59:G59)</f>
        <v>0</v>
      </c>
      <c r="I59" s="66" t="e">
        <f t="shared" ref="I59:I72" si="16">(B59+C59)/(B59+C59+D59+E59+F59)</f>
        <v>#DIV/0!</v>
      </c>
      <c r="J59" s="66" t="e">
        <f t="shared" ref="J59:J72" si="17">(D59+E59+F59)/(B59+C59+D59+E59+F59)</f>
        <v>#DIV/0!</v>
      </c>
      <c r="K59" s="10" t="str">
        <f>+AC21</f>
        <v>.</v>
      </c>
      <c r="L59" s="10" t="str">
        <f t="shared" ref="L59:N72" si="18">+AD21</f>
        <v>.</v>
      </c>
      <c r="M59" s="10" t="str">
        <f t="shared" si="18"/>
        <v>.</v>
      </c>
      <c r="N59" s="10" t="str">
        <f t="shared" si="18"/>
        <v>.</v>
      </c>
      <c r="O59" s="70" t="s">
        <v>172</v>
      </c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7" ht="15.75" thickBot="1">
      <c r="A60" s="7" t="s">
        <v>34</v>
      </c>
      <c r="B60" s="8">
        <f t="shared" ref="B60:B72" si="19">+P22</f>
        <v>0</v>
      </c>
      <c r="C60" s="8">
        <f t="shared" si="15"/>
        <v>0</v>
      </c>
      <c r="D60" s="8">
        <f t="shared" si="15"/>
        <v>0</v>
      </c>
      <c r="E60" s="8">
        <f t="shared" si="15"/>
        <v>0</v>
      </c>
      <c r="F60" s="8">
        <f t="shared" si="15"/>
        <v>0</v>
      </c>
      <c r="G60" s="8">
        <f t="shared" si="15"/>
        <v>0</v>
      </c>
      <c r="H60" s="9">
        <f t="shared" ref="H60:H72" si="20">SUM(B60:G60)</f>
        <v>0</v>
      </c>
      <c r="I60" s="66" t="e">
        <f t="shared" si="16"/>
        <v>#DIV/0!</v>
      </c>
      <c r="J60" s="66" t="e">
        <f t="shared" si="17"/>
        <v>#DIV/0!</v>
      </c>
      <c r="K60" s="10" t="str">
        <f t="shared" ref="K60:K72" si="21">+AC22</f>
        <v>.</v>
      </c>
      <c r="L60" s="10" t="str">
        <f t="shared" si="18"/>
        <v>.</v>
      </c>
      <c r="M60" s="10" t="str">
        <f t="shared" si="18"/>
        <v>.</v>
      </c>
      <c r="N60" s="10" t="str">
        <f t="shared" si="18"/>
        <v>.</v>
      </c>
      <c r="O60" s="70" t="s">
        <v>173</v>
      </c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7" ht="15.75" thickBot="1">
      <c r="A61" s="7" t="s">
        <v>35</v>
      </c>
      <c r="B61" s="8">
        <f t="shared" si="19"/>
        <v>0</v>
      </c>
      <c r="C61" s="8">
        <f t="shared" si="15"/>
        <v>0</v>
      </c>
      <c r="D61" s="8">
        <f t="shared" si="15"/>
        <v>0</v>
      </c>
      <c r="E61" s="8">
        <f t="shared" si="15"/>
        <v>0</v>
      </c>
      <c r="F61" s="8">
        <f t="shared" si="15"/>
        <v>0</v>
      </c>
      <c r="G61" s="8">
        <f t="shared" si="15"/>
        <v>0</v>
      </c>
      <c r="H61" s="9">
        <f t="shared" si="20"/>
        <v>0</v>
      </c>
      <c r="I61" s="66" t="e">
        <f t="shared" si="16"/>
        <v>#DIV/0!</v>
      </c>
      <c r="J61" s="66" t="e">
        <f t="shared" si="17"/>
        <v>#DIV/0!</v>
      </c>
      <c r="K61" s="10" t="str">
        <f t="shared" si="21"/>
        <v>.</v>
      </c>
      <c r="L61" s="10" t="str">
        <f t="shared" si="18"/>
        <v>.</v>
      </c>
      <c r="M61" s="10" t="str">
        <f t="shared" si="18"/>
        <v>.</v>
      </c>
      <c r="N61" s="10" t="str">
        <f t="shared" si="18"/>
        <v>.</v>
      </c>
      <c r="O61" s="70"/>
      <c r="P61" s="70"/>
      <c r="Q61" s="70" t="s">
        <v>174</v>
      </c>
      <c r="R61" s="70" t="s">
        <v>175</v>
      </c>
      <c r="S61" s="70" t="s">
        <v>176</v>
      </c>
      <c r="T61" s="70" t="s">
        <v>177</v>
      </c>
      <c r="U61" s="70"/>
      <c r="V61" s="70"/>
      <c r="W61" s="70"/>
      <c r="X61" s="70"/>
      <c r="Y61" s="70"/>
      <c r="Z61" s="70"/>
      <c r="AA61" s="70"/>
    </row>
    <row r="62" spans="1:27" ht="15.75" thickBot="1">
      <c r="A62" s="7" t="s">
        <v>36</v>
      </c>
      <c r="B62" s="8">
        <f t="shared" si="19"/>
        <v>0</v>
      </c>
      <c r="C62" s="8">
        <f t="shared" si="15"/>
        <v>0</v>
      </c>
      <c r="D62" s="8">
        <f t="shared" si="15"/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9">
        <f t="shared" si="20"/>
        <v>0</v>
      </c>
      <c r="I62" s="66" t="e">
        <f t="shared" si="16"/>
        <v>#DIV/0!</v>
      </c>
      <c r="J62" s="66" t="e">
        <f t="shared" si="17"/>
        <v>#DIV/0!</v>
      </c>
      <c r="K62" s="10" t="str">
        <f t="shared" si="21"/>
        <v>.</v>
      </c>
      <c r="L62" s="10" t="str">
        <f t="shared" si="18"/>
        <v>.</v>
      </c>
      <c r="M62" s="10" t="str">
        <f t="shared" si="18"/>
        <v>.</v>
      </c>
      <c r="N62" s="10" t="str">
        <f t="shared" si="18"/>
        <v>.</v>
      </c>
      <c r="O62" s="70" t="s">
        <v>170</v>
      </c>
      <c r="P62" s="70">
        <v>23</v>
      </c>
      <c r="Q62" s="70">
        <v>3</v>
      </c>
      <c r="R62" s="70">
        <v>12</v>
      </c>
      <c r="S62" s="70">
        <v>12</v>
      </c>
      <c r="T62" s="70">
        <v>12</v>
      </c>
      <c r="U62" s="70"/>
      <c r="V62" s="70"/>
      <c r="W62" s="70"/>
      <c r="X62" s="70"/>
      <c r="Y62" s="70"/>
      <c r="Z62" s="70"/>
      <c r="AA62" s="70"/>
    </row>
    <row r="63" spans="1:27" ht="15.75" thickBot="1">
      <c r="A63" s="7" t="s">
        <v>37</v>
      </c>
      <c r="B63" s="8">
        <f t="shared" si="19"/>
        <v>0</v>
      </c>
      <c r="C63" s="8">
        <f t="shared" si="15"/>
        <v>0</v>
      </c>
      <c r="D63" s="8">
        <f t="shared" si="15"/>
        <v>0</v>
      </c>
      <c r="E63" s="8">
        <f t="shared" si="15"/>
        <v>0</v>
      </c>
      <c r="F63" s="8">
        <f t="shared" si="15"/>
        <v>0</v>
      </c>
      <c r="G63" s="8">
        <f t="shared" si="15"/>
        <v>0</v>
      </c>
      <c r="H63" s="9">
        <f t="shared" si="20"/>
        <v>0</v>
      </c>
      <c r="I63" s="66" t="e">
        <f t="shared" si="16"/>
        <v>#DIV/0!</v>
      </c>
      <c r="J63" s="66" t="e">
        <f t="shared" si="17"/>
        <v>#DIV/0!</v>
      </c>
      <c r="K63" s="10" t="str">
        <f t="shared" si="21"/>
        <v>.</v>
      </c>
      <c r="L63" s="10" t="str">
        <f t="shared" si="18"/>
        <v>.</v>
      </c>
      <c r="M63" s="10" t="str">
        <f t="shared" si="18"/>
        <v>.</v>
      </c>
      <c r="N63" s="10" t="str">
        <f t="shared" si="18"/>
        <v>.</v>
      </c>
      <c r="O63" s="70"/>
      <c r="P63" s="70">
        <v>24</v>
      </c>
      <c r="Q63" s="70">
        <v>2</v>
      </c>
      <c r="R63" s="70">
        <v>8</v>
      </c>
      <c r="S63" s="70">
        <v>8</v>
      </c>
      <c r="T63" s="70">
        <v>20</v>
      </c>
      <c r="U63" s="70"/>
      <c r="V63" s="70"/>
      <c r="W63" s="70"/>
      <c r="X63" s="70"/>
      <c r="Y63" s="70"/>
      <c r="Z63" s="70"/>
      <c r="AA63" s="70"/>
    </row>
    <row r="64" spans="1:27" ht="15.75" thickBot="1">
      <c r="A64" s="7" t="s">
        <v>38</v>
      </c>
      <c r="B64" s="8">
        <f t="shared" si="19"/>
        <v>0</v>
      </c>
      <c r="C64" s="8">
        <f t="shared" si="15"/>
        <v>0</v>
      </c>
      <c r="D64" s="8">
        <f t="shared" si="15"/>
        <v>0</v>
      </c>
      <c r="E64" s="8">
        <f t="shared" si="15"/>
        <v>0</v>
      </c>
      <c r="F64" s="8">
        <f t="shared" si="15"/>
        <v>0</v>
      </c>
      <c r="G64" s="8">
        <f t="shared" si="15"/>
        <v>0</v>
      </c>
      <c r="H64" s="9">
        <f t="shared" si="20"/>
        <v>0</v>
      </c>
      <c r="I64" s="66" t="e">
        <f t="shared" si="16"/>
        <v>#DIV/0!</v>
      </c>
      <c r="J64" s="66" t="e">
        <f t="shared" si="17"/>
        <v>#DIV/0!</v>
      </c>
      <c r="K64" s="10" t="str">
        <f t="shared" si="21"/>
        <v>.</v>
      </c>
      <c r="L64" s="10" t="str">
        <f t="shared" si="18"/>
        <v>.</v>
      </c>
      <c r="M64" s="10" t="str">
        <f t="shared" si="18"/>
        <v>.</v>
      </c>
      <c r="N64" s="10" t="str">
        <f t="shared" si="18"/>
        <v>.</v>
      </c>
      <c r="O64" s="70"/>
      <c r="P64" s="70">
        <v>25</v>
      </c>
      <c r="Q64" s="70">
        <v>4</v>
      </c>
      <c r="R64" s="70">
        <v>16</v>
      </c>
      <c r="S64" s="70">
        <v>16</v>
      </c>
      <c r="T64" s="70">
        <v>36</v>
      </c>
      <c r="U64" s="70"/>
      <c r="V64" s="70"/>
      <c r="W64" s="70"/>
      <c r="X64" s="70"/>
      <c r="Y64" s="70"/>
      <c r="Z64" s="70"/>
      <c r="AA64" s="70"/>
    </row>
    <row r="65" spans="1:27" ht="15.75" thickBot="1">
      <c r="A65" s="7" t="s">
        <v>39</v>
      </c>
      <c r="B65" s="8">
        <f t="shared" si="19"/>
        <v>0</v>
      </c>
      <c r="C65" s="8">
        <f t="shared" si="15"/>
        <v>0</v>
      </c>
      <c r="D65" s="8">
        <f t="shared" si="15"/>
        <v>0</v>
      </c>
      <c r="E65" s="8">
        <f t="shared" si="15"/>
        <v>0</v>
      </c>
      <c r="F65" s="8">
        <f t="shared" si="15"/>
        <v>0</v>
      </c>
      <c r="G65" s="8">
        <f t="shared" si="15"/>
        <v>0</v>
      </c>
      <c r="H65" s="9">
        <f t="shared" si="20"/>
        <v>0</v>
      </c>
      <c r="I65" s="66" t="e">
        <f t="shared" si="16"/>
        <v>#DIV/0!</v>
      </c>
      <c r="J65" s="66" t="e">
        <f t="shared" si="17"/>
        <v>#DIV/0!</v>
      </c>
      <c r="K65" s="10" t="str">
        <f t="shared" si="21"/>
        <v>.</v>
      </c>
      <c r="L65" s="10" t="str">
        <f t="shared" si="18"/>
        <v>.</v>
      </c>
      <c r="M65" s="10" t="str">
        <f t="shared" si="18"/>
        <v>.</v>
      </c>
      <c r="N65" s="10" t="str">
        <f t="shared" si="18"/>
        <v>.</v>
      </c>
      <c r="O65" s="70"/>
      <c r="P65" s="70">
        <v>27</v>
      </c>
      <c r="Q65" s="70">
        <v>5</v>
      </c>
      <c r="R65" s="70">
        <v>20</v>
      </c>
      <c r="S65" s="70">
        <v>20</v>
      </c>
      <c r="T65" s="70">
        <v>56</v>
      </c>
      <c r="U65" s="70"/>
      <c r="V65" s="70"/>
      <c r="W65" s="70"/>
      <c r="X65" s="70"/>
      <c r="Y65" s="70"/>
      <c r="Z65" s="70"/>
      <c r="AA65" s="70"/>
    </row>
    <row r="66" spans="1:27" ht="15.75" thickBot="1">
      <c r="A66" s="7" t="s">
        <v>40</v>
      </c>
      <c r="B66" s="8">
        <f t="shared" si="19"/>
        <v>0</v>
      </c>
      <c r="C66" s="8">
        <f t="shared" si="15"/>
        <v>0</v>
      </c>
      <c r="D66" s="8">
        <f t="shared" si="15"/>
        <v>0</v>
      </c>
      <c r="E66" s="8">
        <f t="shared" si="15"/>
        <v>0</v>
      </c>
      <c r="F66" s="8">
        <f t="shared" si="15"/>
        <v>0</v>
      </c>
      <c r="G66" s="8">
        <f t="shared" si="15"/>
        <v>0</v>
      </c>
      <c r="H66" s="9">
        <f t="shared" si="20"/>
        <v>0</v>
      </c>
      <c r="I66" s="66" t="e">
        <f t="shared" si="16"/>
        <v>#DIV/0!</v>
      </c>
      <c r="J66" s="66" t="e">
        <f t="shared" si="17"/>
        <v>#DIV/0!</v>
      </c>
      <c r="K66" s="10" t="str">
        <f t="shared" si="21"/>
        <v>.</v>
      </c>
      <c r="L66" s="10" t="str">
        <f t="shared" si="18"/>
        <v>.</v>
      </c>
      <c r="M66" s="10" t="str">
        <f t="shared" si="18"/>
        <v>.</v>
      </c>
      <c r="N66" s="10" t="str">
        <f t="shared" si="18"/>
        <v>.</v>
      </c>
      <c r="O66" s="70"/>
      <c r="P66" s="70">
        <v>28</v>
      </c>
      <c r="Q66" s="70">
        <v>1</v>
      </c>
      <c r="R66" s="70">
        <v>4</v>
      </c>
      <c r="S66" s="70">
        <v>4</v>
      </c>
      <c r="T66" s="70">
        <v>60</v>
      </c>
      <c r="U66" s="70"/>
      <c r="V66" s="70"/>
      <c r="W66" s="70"/>
      <c r="X66" s="70"/>
      <c r="Y66" s="70"/>
      <c r="Z66" s="70"/>
      <c r="AA66" s="70"/>
    </row>
    <row r="67" spans="1:27" ht="15.75" thickBot="1">
      <c r="A67" s="7" t="s">
        <v>41</v>
      </c>
      <c r="B67" s="8">
        <f t="shared" si="19"/>
        <v>0</v>
      </c>
      <c r="C67" s="8">
        <f t="shared" si="15"/>
        <v>0</v>
      </c>
      <c r="D67" s="8">
        <f t="shared" si="15"/>
        <v>0</v>
      </c>
      <c r="E67" s="8">
        <f t="shared" si="15"/>
        <v>0</v>
      </c>
      <c r="F67" s="8">
        <f t="shared" si="15"/>
        <v>0</v>
      </c>
      <c r="G67" s="8">
        <f t="shared" si="15"/>
        <v>0</v>
      </c>
      <c r="H67" s="9">
        <f t="shared" si="20"/>
        <v>0</v>
      </c>
      <c r="I67" s="66" t="e">
        <f t="shared" si="16"/>
        <v>#DIV/0!</v>
      </c>
      <c r="J67" s="66" t="e">
        <f t="shared" si="17"/>
        <v>#DIV/0!</v>
      </c>
      <c r="K67" s="10" t="str">
        <f t="shared" si="21"/>
        <v>.</v>
      </c>
      <c r="L67" s="10" t="str">
        <f t="shared" si="18"/>
        <v>.</v>
      </c>
      <c r="M67" s="10" t="str">
        <f t="shared" si="18"/>
        <v>.</v>
      </c>
      <c r="N67" s="10" t="str">
        <f t="shared" si="18"/>
        <v>.</v>
      </c>
      <c r="O67" s="70"/>
      <c r="P67" s="70">
        <v>30</v>
      </c>
      <c r="Q67" s="70">
        <v>1</v>
      </c>
      <c r="R67" s="70">
        <v>4</v>
      </c>
      <c r="S67" s="70">
        <v>4</v>
      </c>
      <c r="T67" s="70">
        <v>64</v>
      </c>
      <c r="U67" s="70"/>
      <c r="V67" s="70"/>
      <c r="W67" s="70"/>
      <c r="X67" s="70"/>
      <c r="Y67" s="70"/>
      <c r="Z67" s="70"/>
      <c r="AA67" s="70"/>
    </row>
    <row r="68" spans="1:27" ht="15.75" thickBot="1">
      <c r="A68" s="7" t="s">
        <v>42</v>
      </c>
      <c r="B68" s="8">
        <f t="shared" si="19"/>
        <v>0</v>
      </c>
      <c r="C68" s="8">
        <f t="shared" si="15"/>
        <v>0</v>
      </c>
      <c r="D68" s="8">
        <f t="shared" si="15"/>
        <v>0</v>
      </c>
      <c r="E68" s="8">
        <f t="shared" si="15"/>
        <v>0</v>
      </c>
      <c r="F68" s="8">
        <f t="shared" si="15"/>
        <v>0</v>
      </c>
      <c r="G68" s="8">
        <f t="shared" si="15"/>
        <v>0</v>
      </c>
      <c r="H68" s="9">
        <f t="shared" si="20"/>
        <v>0</v>
      </c>
      <c r="I68" s="66" t="e">
        <f t="shared" si="16"/>
        <v>#DIV/0!</v>
      </c>
      <c r="J68" s="66" t="e">
        <f t="shared" si="17"/>
        <v>#DIV/0!</v>
      </c>
      <c r="K68" s="10" t="str">
        <f t="shared" si="21"/>
        <v>.</v>
      </c>
      <c r="L68" s="10" t="str">
        <f t="shared" si="18"/>
        <v>.</v>
      </c>
      <c r="M68" s="10" t="str">
        <f t="shared" si="18"/>
        <v>.</v>
      </c>
      <c r="N68" s="10" t="str">
        <f t="shared" si="18"/>
        <v>.</v>
      </c>
      <c r="O68" s="70"/>
      <c r="P68" s="70">
        <v>31</v>
      </c>
      <c r="Q68" s="70">
        <v>1</v>
      </c>
      <c r="R68" s="70">
        <v>4</v>
      </c>
      <c r="S68" s="70">
        <v>4</v>
      </c>
      <c r="T68" s="70">
        <v>68</v>
      </c>
      <c r="U68" s="70"/>
      <c r="V68" s="70"/>
      <c r="W68" s="70"/>
      <c r="X68" s="70"/>
      <c r="Y68" s="70"/>
      <c r="Z68" s="70"/>
      <c r="AA68" s="70"/>
    </row>
    <row r="69" spans="1:27" ht="15.75" thickBot="1">
      <c r="A69" s="7" t="s">
        <v>43</v>
      </c>
      <c r="B69" s="8">
        <f t="shared" si="19"/>
        <v>0</v>
      </c>
      <c r="C69" s="8">
        <f t="shared" si="15"/>
        <v>0</v>
      </c>
      <c r="D69" s="8">
        <f t="shared" si="15"/>
        <v>0</v>
      </c>
      <c r="E69" s="8">
        <f t="shared" si="15"/>
        <v>0</v>
      </c>
      <c r="F69" s="8">
        <f t="shared" si="15"/>
        <v>0</v>
      </c>
      <c r="G69" s="8">
        <f t="shared" si="15"/>
        <v>0</v>
      </c>
      <c r="H69" s="9">
        <f t="shared" si="20"/>
        <v>0</v>
      </c>
      <c r="I69" s="66" t="e">
        <f t="shared" si="16"/>
        <v>#DIV/0!</v>
      </c>
      <c r="J69" s="66" t="e">
        <f t="shared" si="17"/>
        <v>#DIV/0!</v>
      </c>
      <c r="K69" s="10" t="str">
        <f t="shared" si="21"/>
        <v>.</v>
      </c>
      <c r="L69" s="10" t="str">
        <f t="shared" si="18"/>
        <v>.</v>
      </c>
      <c r="M69" s="10" t="str">
        <f t="shared" si="18"/>
        <v>.</v>
      </c>
      <c r="N69" s="10" t="str">
        <f t="shared" si="18"/>
        <v>.</v>
      </c>
      <c r="O69" s="70"/>
      <c r="P69" s="70">
        <v>32</v>
      </c>
      <c r="Q69" s="70">
        <v>1</v>
      </c>
      <c r="R69" s="70">
        <v>4</v>
      </c>
      <c r="S69" s="70">
        <v>4</v>
      </c>
      <c r="T69" s="70">
        <v>72</v>
      </c>
      <c r="U69" s="70"/>
      <c r="V69" s="70"/>
      <c r="W69" s="70"/>
      <c r="X69" s="70"/>
      <c r="Y69" s="70"/>
      <c r="Z69" s="70"/>
      <c r="AA69" s="70"/>
    </row>
    <row r="70" spans="1:27" ht="15.75" thickBot="1">
      <c r="A70" s="7" t="s">
        <v>44</v>
      </c>
      <c r="B70" s="8">
        <f t="shared" si="19"/>
        <v>0</v>
      </c>
      <c r="C70" s="8">
        <f t="shared" si="15"/>
        <v>0</v>
      </c>
      <c r="D70" s="8">
        <f t="shared" si="15"/>
        <v>0</v>
      </c>
      <c r="E70" s="8">
        <f t="shared" si="15"/>
        <v>0</v>
      </c>
      <c r="F70" s="8">
        <f t="shared" si="15"/>
        <v>0</v>
      </c>
      <c r="G70" s="8">
        <f t="shared" si="15"/>
        <v>0</v>
      </c>
      <c r="H70" s="9">
        <f t="shared" si="20"/>
        <v>0</v>
      </c>
      <c r="I70" s="66" t="e">
        <f t="shared" si="16"/>
        <v>#DIV/0!</v>
      </c>
      <c r="J70" s="66" t="e">
        <f t="shared" si="17"/>
        <v>#DIV/0!</v>
      </c>
      <c r="K70" s="10" t="str">
        <f t="shared" si="21"/>
        <v>.</v>
      </c>
      <c r="L70" s="10" t="str">
        <f t="shared" si="18"/>
        <v>.</v>
      </c>
      <c r="M70" s="10" t="str">
        <f t="shared" si="18"/>
        <v>.</v>
      </c>
      <c r="N70" s="10" t="str">
        <f t="shared" si="18"/>
        <v>.</v>
      </c>
      <c r="O70" s="70"/>
      <c r="P70" s="70">
        <v>35</v>
      </c>
      <c r="Q70" s="70">
        <v>1</v>
      </c>
      <c r="R70" s="70">
        <v>4</v>
      </c>
      <c r="S70" s="70">
        <v>4</v>
      </c>
      <c r="T70" s="70">
        <v>76</v>
      </c>
      <c r="U70" s="70"/>
      <c r="V70" s="70"/>
      <c r="W70" s="70"/>
      <c r="X70" s="70"/>
      <c r="Y70" s="70"/>
      <c r="Z70" s="70"/>
      <c r="AA70" s="70"/>
    </row>
    <row r="71" spans="1:27" ht="15.75" thickBot="1">
      <c r="A71" s="7" t="s">
        <v>45</v>
      </c>
      <c r="B71" s="8">
        <f t="shared" si="19"/>
        <v>0</v>
      </c>
      <c r="C71" s="8">
        <f t="shared" si="15"/>
        <v>0</v>
      </c>
      <c r="D71" s="8">
        <f t="shared" si="15"/>
        <v>0</v>
      </c>
      <c r="E71" s="8">
        <f t="shared" si="15"/>
        <v>0</v>
      </c>
      <c r="F71" s="8">
        <f t="shared" si="15"/>
        <v>0</v>
      </c>
      <c r="G71" s="8">
        <f t="shared" si="15"/>
        <v>0</v>
      </c>
      <c r="H71" s="9">
        <f t="shared" si="20"/>
        <v>0</v>
      </c>
      <c r="I71" s="66" t="e">
        <f t="shared" si="16"/>
        <v>#DIV/0!</v>
      </c>
      <c r="J71" s="66" t="e">
        <f t="shared" si="17"/>
        <v>#DIV/0!</v>
      </c>
      <c r="K71" s="10" t="str">
        <f t="shared" si="21"/>
        <v>.</v>
      </c>
      <c r="L71" s="10" t="str">
        <f t="shared" si="18"/>
        <v>.</v>
      </c>
      <c r="M71" s="10" t="str">
        <f t="shared" si="18"/>
        <v>.</v>
      </c>
      <c r="N71" s="10" t="str">
        <f t="shared" si="18"/>
        <v>.</v>
      </c>
      <c r="O71" s="70"/>
      <c r="P71" s="70">
        <v>36</v>
      </c>
      <c r="Q71" s="70">
        <v>3</v>
      </c>
      <c r="R71" s="70">
        <v>12</v>
      </c>
      <c r="S71" s="70">
        <v>12</v>
      </c>
      <c r="T71" s="70">
        <v>88</v>
      </c>
      <c r="U71" s="70"/>
      <c r="V71" s="70"/>
      <c r="W71" s="70"/>
      <c r="X71" s="70"/>
      <c r="Y71" s="70"/>
      <c r="Z71" s="70"/>
      <c r="AA71" s="70"/>
    </row>
    <row r="72" spans="1:27" ht="15.75" thickBot="1">
      <c r="A72" s="7" t="s">
        <v>46</v>
      </c>
      <c r="B72" s="8">
        <f t="shared" si="19"/>
        <v>0</v>
      </c>
      <c r="C72" s="8">
        <f t="shared" si="15"/>
        <v>0</v>
      </c>
      <c r="D72" s="8">
        <f t="shared" si="15"/>
        <v>0</v>
      </c>
      <c r="E72" s="8">
        <f t="shared" si="15"/>
        <v>0</v>
      </c>
      <c r="F72" s="8">
        <f t="shared" si="15"/>
        <v>0</v>
      </c>
      <c r="G72" s="8">
        <f t="shared" si="15"/>
        <v>0</v>
      </c>
      <c r="H72" s="9">
        <f t="shared" si="20"/>
        <v>0</v>
      </c>
      <c r="I72" s="66" t="e">
        <f t="shared" si="16"/>
        <v>#DIV/0!</v>
      </c>
      <c r="J72" s="66" t="e">
        <f t="shared" si="17"/>
        <v>#DIV/0!</v>
      </c>
      <c r="K72" s="10" t="str">
        <f t="shared" si="21"/>
        <v>.</v>
      </c>
      <c r="L72" s="10" t="str">
        <f t="shared" si="18"/>
        <v>.</v>
      </c>
      <c r="M72" s="10" t="str">
        <f t="shared" si="18"/>
        <v>.</v>
      </c>
      <c r="N72" s="10" t="str">
        <f t="shared" si="18"/>
        <v>.</v>
      </c>
      <c r="O72" s="70"/>
      <c r="P72" s="70">
        <v>41</v>
      </c>
      <c r="Q72" s="70">
        <v>1</v>
      </c>
      <c r="R72" s="70">
        <v>4</v>
      </c>
      <c r="S72" s="70">
        <v>4</v>
      </c>
      <c r="T72" s="70">
        <v>92</v>
      </c>
      <c r="U72" s="70"/>
      <c r="V72" s="70"/>
      <c r="W72" s="70"/>
      <c r="X72" s="70"/>
      <c r="Y72" s="70"/>
      <c r="Z72" s="70"/>
      <c r="AA72" s="70"/>
    </row>
    <row r="73" spans="1:27" s="24" customForma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2"/>
      <c r="L73" s="22"/>
      <c r="M73" s="21"/>
      <c r="N73" s="23"/>
      <c r="O73" s="72"/>
      <c r="P73" s="72">
        <v>42</v>
      </c>
      <c r="Q73" s="72">
        <v>2</v>
      </c>
      <c r="R73" s="72">
        <v>8</v>
      </c>
      <c r="S73" s="72">
        <v>8</v>
      </c>
      <c r="T73" s="72">
        <v>100</v>
      </c>
      <c r="U73" s="72"/>
      <c r="V73" s="72"/>
      <c r="W73" s="72"/>
      <c r="X73" s="72"/>
      <c r="Y73" s="72"/>
      <c r="Z73" s="72"/>
      <c r="AA73" s="72"/>
    </row>
    <row r="74" spans="1:27" s="24" customFormat="1" ht="15.75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/>
      <c r="M74" s="21"/>
      <c r="N74" s="23"/>
      <c r="O74" s="72"/>
      <c r="P74" s="72" t="s">
        <v>115</v>
      </c>
      <c r="Q74" s="72">
        <v>25</v>
      </c>
      <c r="R74" s="72">
        <v>100</v>
      </c>
      <c r="S74" s="72">
        <v>100</v>
      </c>
      <c r="T74" s="72"/>
      <c r="U74" s="72"/>
      <c r="V74" s="72"/>
      <c r="W74" s="72"/>
      <c r="X74" s="72"/>
      <c r="Y74" s="72"/>
      <c r="Z74" s="72"/>
      <c r="AA74" s="72"/>
    </row>
    <row r="75" spans="1:27">
      <c r="A75" s="3" t="s">
        <v>3</v>
      </c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6"/>
      <c r="M75" s="15"/>
      <c r="N75" s="17"/>
      <c r="O75" s="70" t="s">
        <v>156</v>
      </c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</row>
    <row r="76" spans="1:27" ht="35.25" customHeight="1" thickBot="1">
      <c r="A76" s="18" t="s">
        <v>47</v>
      </c>
      <c r="B76" s="105" t="s">
        <v>4</v>
      </c>
      <c r="C76" s="105"/>
      <c r="D76" s="105"/>
      <c r="E76" s="105"/>
      <c r="F76" s="105"/>
      <c r="G76" s="105"/>
      <c r="H76" s="105"/>
      <c r="I76" s="106" t="s">
        <v>5</v>
      </c>
      <c r="J76" s="106"/>
      <c r="K76" s="106" t="s">
        <v>6</v>
      </c>
      <c r="L76" s="106"/>
      <c r="M76" s="106"/>
      <c r="N76" s="106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</row>
    <row r="77" spans="1:27" ht="27" customHeight="1">
      <c r="A77" s="5"/>
      <c r="B77" s="6">
        <v>1</v>
      </c>
      <c r="C77" s="6">
        <v>2</v>
      </c>
      <c r="D77" s="6">
        <v>3</v>
      </c>
      <c r="E77" s="6">
        <v>4</v>
      </c>
      <c r="F77" s="6">
        <v>5</v>
      </c>
      <c r="G77" s="6" t="s">
        <v>7</v>
      </c>
      <c r="H77" s="6" t="s">
        <v>115</v>
      </c>
      <c r="I77" s="6" t="s">
        <v>8</v>
      </c>
      <c r="J77" s="6" t="s">
        <v>9</v>
      </c>
      <c r="K77" s="6" t="s">
        <v>10</v>
      </c>
      <c r="L77" s="6" t="s">
        <v>11</v>
      </c>
      <c r="M77" s="6" t="s">
        <v>12</v>
      </c>
      <c r="N77" s="6" t="s">
        <v>13</v>
      </c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</row>
    <row r="78" spans="1:27" ht="15.75" thickBot="1">
      <c r="A78" s="7" t="s">
        <v>48</v>
      </c>
      <c r="B78" s="8">
        <f>+P35</f>
        <v>0</v>
      </c>
      <c r="C78" s="8">
        <f t="shared" ref="C78:G83" si="22">+Q35</f>
        <v>0</v>
      </c>
      <c r="D78" s="8">
        <f t="shared" si="22"/>
        <v>0</v>
      </c>
      <c r="E78" s="8">
        <f t="shared" si="22"/>
        <v>0</v>
      </c>
      <c r="F78" s="8">
        <f t="shared" si="22"/>
        <v>0</v>
      </c>
      <c r="G78" s="8">
        <f t="shared" si="22"/>
        <v>0</v>
      </c>
      <c r="H78" s="9">
        <f>SUM(B78:G78)</f>
        <v>0</v>
      </c>
      <c r="I78" s="9" t="e">
        <f t="shared" ref="I78:I83" si="23">(B78+C78)/(B78+C78+D78+E78+F78)</f>
        <v>#DIV/0!</v>
      </c>
      <c r="J78" s="9" t="e">
        <f t="shared" ref="J78:J83" si="24">(D78+E78+F78)/(B78+C78+D78+E78+F78)</f>
        <v>#DIV/0!</v>
      </c>
      <c r="K78" s="19" t="str">
        <f>+AC35</f>
        <v>.</v>
      </c>
      <c r="L78" s="19" t="str">
        <f t="shared" ref="L78:N83" si="25">+AD35</f>
        <v>.</v>
      </c>
      <c r="M78" s="19" t="str">
        <f t="shared" si="25"/>
        <v>.</v>
      </c>
      <c r="N78" s="19" t="str">
        <f t="shared" si="25"/>
        <v>.</v>
      </c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</row>
    <row r="79" spans="1:27" ht="15.75" thickBot="1">
      <c r="A79" s="7" t="s">
        <v>49</v>
      </c>
      <c r="B79" s="8">
        <f t="shared" ref="B79:B83" si="26">+P36</f>
        <v>0</v>
      </c>
      <c r="C79" s="8">
        <f t="shared" si="22"/>
        <v>0</v>
      </c>
      <c r="D79" s="8">
        <f t="shared" si="22"/>
        <v>0</v>
      </c>
      <c r="E79" s="8">
        <f t="shared" si="22"/>
        <v>0</v>
      </c>
      <c r="F79" s="8">
        <f t="shared" si="22"/>
        <v>0</v>
      </c>
      <c r="G79" s="8">
        <f t="shared" si="22"/>
        <v>0</v>
      </c>
      <c r="H79" s="9">
        <f t="shared" ref="H79:H83" si="27">SUM(B79:G79)</f>
        <v>0</v>
      </c>
      <c r="I79" s="9" t="e">
        <f t="shared" si="23"/>
        <v>#DIV/0!</v>
      </c>
      <c r="J79" s="9" t="e">
        <f t="shared" si="24"/>
        <v>#DIV/0!</v>
      </c>
      <c r="K79" s="19" t="str">
        <f t="shared" ref="K79:K83" si="28">+AC36</f>
        <v>.</v>
      </c>
      <c r="L79" s="19" t="str">
        <f t="shared" si="25"/>
        <v>.</v>
      </c>
      <c r="M79" s="19" t="str">
        <f t="shared" si="25"/>
        <v>.</v>
      </c>
      <c r="N79" s="19" t="str">
        <f t="shared" si="25"/>
        <v>.</v>
      </c>
      <c r="O79" s="70" t="s">
        <v>178</v>
      </c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</row>
    <row r="80" spans="1:27" ht="15.75" thickBot="1">
      <c r="A80" s="7" t="s">
        <v>50</v>
      </c>
      <c r="B80" s="8">
        <f t="shared" si="26"/>
        <v>0</v>
      </c>
      <c r="C80" s="8">
        <f t="shared" si="22"/>
        <v>0</v>
      </c>
      <c r="D80" s="8">
        <f t="shared" si="22"/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9">
        <f t="shared" si="27"/>
        <v>0</v>
      </c>
      <c r="I80" s="9" t="e">
        <f t="shared" si="23"/>
        <v>#DIV/0!</v>
      </c>
      <c r="J80" s="9" t="e">
        <f t="shared" si="24"/>
        <v>#DIV/0!</v>
      </c>
      <c r="K80" s="19" t="str">
        <f t="shared" si="28"/>
        <v>.</v>
      </c>
      <c r="L80" s="19" t="str">
        <f t="shared" si="25"/>
        <v>.</v>
      </c>
      <c r="M80" s="19" t="str">
        <f t="shared" si="25"/>
        <v>.</v>
      </c>
      <c r="N80" s="19" t="str">
        <f t="shared" si="25"/>
        <v>.</v>
      </c>
      <c r="O80" s="70"/>
      <c r="P80" s="70"/>
      <c r="Q80" s="70" t="s">
        <v>174</v>
      </c>
      <c r="R80" s="70" t="s">
        <v>175</v>
      </c>
      <c r="S80" s="70" t="s">
        <v>176</v>
      </c>
      <c r="T80" s="70" t="s">
        <v>177</v>
      </c>
      <c r="U80" s="70"/>
      <c r="V80" s="70"/>
      <c r="W80" s="70"/>
      <c r="X80" s="70"/>
      <c r="Y80" s="70"/>
      <c r="Z80" s="70"/>
      <c r="AA80" s="70"/>
    </row>
    <row r="81" spans="1:27" ht="15.75" thickBot="1">
      <c r="A81" s="7" t="s">
        <v>51</v>
      </c>
      <c r="B81" s="8">
        <f t="shared" si="26"/>
        <v>0</v>
      </c>
      <c r="C81" s="8">
        <f t="shared" si="22"/>
        <v>0</v>
      </c>
      <c r="D81" s="8">
        <f t="shared" si="22"/>
        <v>0</v>
      </c>
      <c r="E81" s="8">
        <f t="shared" si="22"/>
        <v>0</v>
      </c>
      <c r="F81" s="8">
        <f t="shared" si="22"/>
        <v>0</v>
      </c>
      <c r="G81" s="8">
        <f t="shared" si="22"/>
        <v>0</v>
      </c>
      <c r="H81" s="9">
        <f t="shared" si="27"/>
        <v>0</v>
      </c>
      <c r="I81" s="9" t="e">
        <f t="shared" si="23"/>
        <v>#DIV/0!</v>
      </c>
      <c r="J81" s="9" t="e">
        <f t="shared" si="24"/>
        <v>#DIV/0!</v>
      </c>
      <c r="K81" s="19" t="str">
        <f t="shared" si="28"/>
        <v>.</v>
      </c>
      <c r="L81" s="19" t="str">
        <f t="shared" si="25"/>
        <v>.</v>
      </c>
      <c r="M81" s="19" t="str">
        <f t="shared" si="25"/>
        <v>.</v>
      </c>
      <c r="N81" s="19" t="str">
        <f t="shared" si="25"/>
        <v>.</v>
      </c>
      <c r="O81" s="70" t="s">
        <v>170</v>
      </c>
      <c r="P81" s="70" t="s">
        <v>61</v>
      </c>
      <c r="Q81" s="70">
        <v>9</v>
      </c>
      <c r="R81" s="70">
        <v>36</v>
      </c>
      <c r="S81" s="70">
        <v>36</v>
      </c>
      <c r="T81" s="70">
        <v>36</v>
      </c>
      <c r="U81" s="70"/>
      <c r="V81" s="70"/>
      <c r="W81" s="70"/>
      <c r="X81" s="70"/>
      <c r="Y81" s="70"/>
      <c r="Z81" s="70"/>
      <c r="AA81" s="70"/>
    </row>
    <row r="82" spans="1:27" ht="15.75" thickBot="1">
      <c r="A82" s="7" t="s">
        <v>52</v>
      </c>
      <c r="B82" s="8">
        <f t="shared" si="26"/>
        <v>0</v>
      </c>
      <c r="C82" s="8">
        <f t="shared" si="22"/>
        <v>0</v>
      </c>
      <c r="D82" s="8">
        <f t="shared" si="22"/>
        <v>0</v>
      </c>
      <c r="E82" s="8">
        <f t="shared" si="22"/>
        <v>0</v>
      </c>
      <c r="F82" s="8">
        <f t="shared" si="22"/>
        <v>0</v>
      </c>
      <c r="G82" s="8">
        <f t="shared" si="22"/>
        <v>0</v>
      </c>
      <c r="H82" s="9">
        <f t="shared" si="27"/>
        <v>0</v>
      </c>
      <c r="I82" s="9" t="e">
        <f t="shared" si="23"/>
        <v>#DIV/0!</v>
      </c>
      <c r="J82" s="9" t="e">
        <f t="shared" si="24"/>
        <v>#DIV/0!</v>
      </c>
      <c r="K82" s="19" t="str">
        <f t="shared" si="28"/>
        <v>.</v>
      </c>
      <c r="L82" s="19" t="str">
        <f t="shared" si="25"/>
        <v>.</v>
      </c>
      <c r="M82" s="19" t="str">
        <f t="shared" si="25"/>
        <v>.</v>
      </c>
      <c r="N82" s="19" t="str">
        <f t="shared" si="25"/>
        <v>.</v>
      </c>
      <c r="O82" s="70"/>
      <c r="P82" s="70" t="s">
        <v>62</v>
      </c>
      <c r="Q82" s="70">
        <v>16</v>
      </c>
      <c r="R82" s="70">
        <v>64</v>
      </c>
      <c r="S82" s="70">
        <v>64</v>
      </c>
      <c r="T82" s="70">
        <v>100</v>
      </c>
      <c r="U82" s="70"/>
      <c r="V82" s="70"/>
      <c r="W82" s="70"/>
      <c r="X82" s="70"/>
      <c r="Y82" s="70"/>
      <c r="Z82" s="70"/>
      <c r="AA82" s="70"/>
    </row>
    <row r="83" spans="1:27" ht="15.75" thickBot="1">
      <c r="A83" s="7" t="s">
        <v>53</v>
      </c>
      <c r="B83" s="8">
        <f t="shared" si="26"/>
        <v>0</v>
      </c>
      <c r="C83" s="8">
        <f t="shared" si="22"/>
        <v>0</v>
      </c>
      <c r="D83" s="8">
        <f t="shared" si="22"/>
        <v>0</v>
      </c>
      <c r="E83" s="8">
        <f t="shared" si="22"/>
        <v>0</v>
      </c>
      <c r="F83" s="8">
        <f t="shared" si="22"/>
        <v>0</v>
      </c>
      <c r="G83" s="8">
        <f t="shared" si="22"/>
        <v>0</v>
      </c>
      <c r="H83" s="9">
        <f t="shared" si="27"/>
        <v>0</v>
      </c>
      <c r="I83" s="9" t="e">
        <f t="shared" si="23"/>
        <v>#DIV/0!</v>
      </c>
      <c r="J83" s="9" t="e">
        <f t="shared" si="24"/>
        <v>#DIV/0!</v>
      </c>
      <c r="K83" s="19" t="str">
        <f t="shared" si="28"/>
        <v>.</v>
      </c>
      <c r="L83" s="19" t="str">
        <f t="shared" si="25"/>
        <v>.</v>
      </c>
      <c r="M83" s="19" t="str">
        <f t="shared" si="25"/>
        <v>.</v>
      </c>
      <c r="N83" s="19" t="str">
        <f t="shared" si="25"/>
        <v>.</v>
      </c>
      <c r="O83" s="70"/>
      <c r="P83" s="70" t="s">
        <v>115</v>
      </c>
      <c r="Q83" s="70">
        <v>25</v>
      </c>
      <c r="R83" s="70">
        <v>100</v>
      </c>
      <c r="S83" s="70">
        <v>100</v>
      </c>
      <c r="T83" s="70"/>
      <c r="U83" s="70"/>
      <c r="V83" s="70"/>
      <c r="W83" s="70"/>
      <c r="X83" s="70"/>
      <c r="Y83" s="70"/>
      <c r="Z83" s="70"/>
      <c r="AA83" s="70"/>
    </row>
    <row r="84" spans="1:27" s="24" customFormat="1">
      <c r="A84" s="20"/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26"/>
      <c r="M84" s="25"/>
      <c r="O84" s="72" t="s">
        <v>156</v>
      </c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</row>
    <row r="85" spans="1:27"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</row>
    <row r="86" spans="1:27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</row>
    <row r="87" spans="1:27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</row>
    <row r="88" spans="1:27" s="27" customFormat="1" ht="1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73" t="s">
        <v>179</v>
      </c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spans="1:27" s="27" customFormat="1" ht="30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73"/>
      <c r="P89" s="73"/>
      <c r="Q89" s="73" t="s">
        <v>174</v>
      </c>
      <c r="R89" s="73" t="s">
        <v>175</v>
      </c>
      <c r="S89" s="73" t="s">
        <v>176</v>
      </c>
      <c r="T89" s="73" t="s">
        <v>177</v>
      </c>
      <c r="U89" s="73"/>
      <c r="V89" s="73"/>
      <c r="W89" s="73"/>
      <c r="X89" s="73"/>
      <c r="Y89" s="73"/>
      <c r="Z89" s="73"/>
      <c r="AA89" s="73"/>
    </row>
    <row r="90" spans="1:27" s="27" customFormat="1" ht="1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73" t="s">
        <v>170</v>
      </c>
      <c r="P90" s="73" t="s">
        <v>180</v>
      </c>
      <c r="Q90" s="73">
        <v>25</v>
      </c>
      <c r="R90" s="73">
        <v>100</v>
      </c>
      <c r="S90" s="73">
        <v>100</v>
      </c>
      <c r="T90" s="73">
        <v>100</v>
      </c>
      <c r="U90" s="73"/>
      <c r="V90" s="73"/>
      <c r="W90" s="73"/>
      <c r="X90" s="73"/>
      <c r="Y90" s="73"/>
      <c r="Z90" s="73"/>
      <c r="AA90" s="73"/>
    </row>
    <row r="91" spans="1:27" s="27" customFormat="1" ht="1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73" t="s">
        <v>156</v>
      </c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spans="1:27" s="27" customFormat="1" ht="1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spans="1:27" s="27" customForma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s="28" customForma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</row>
    <row r="95" spans="1:27" s="28" customForma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74" t="s">
        <v>181</v>
      </c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</row>
    <row r="96" spans="1:27" s="28" customForma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74"/>
      <c r="P96" s="74"/>
      <c r="Q96" s="74" t="s">
        <v>174</v>
      </c>
      <c r="R96" s="74" t="s">
        <v>175</v>
      </c>
      <c r="S96" s="74" t="s">
        <v>176</v>
      </c>
      <c r="T96" s="74" t="s">
        <v>177</v>
      </c>
      <c r="U96" s="74"/>
      <c r="V96" s="74"/>
      <c r="W96" s="74"/>
      <c r="X96" s="74"/>
      <c r="Y96" s="74"/>
      <c r="Z96" s="74"/>
      <c r="AA96" s="74"/>
    </row>
    <row r="97" spans="1:27" s="29" customFormat="1" ht="1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74" t="s">
        <v>170</v>
      </c>
      <c r="P97" s="74"/>
      <c r="Q97" s="74">
        <v>25</v>
      </c>
      <c r="R97" s="74">
        <v>100</v>
      </c>
      <c r="S97" s="74">
        <v>100</v>
      </c>
      <c r="T97" s="74">
        <v>100</v>
      </c>
      <c r="U97" s="74"/>
      <c r="V97" s="74"/>
      <c r="W97" s="74"/>
      <c r="X97" s="74"/>
      <c r="Y97" s="74"/>
      <c r="Z97" s="74"/>
      <c r="AA97" s="74"/>
    </row>
    <row r="98" spans="1:27" s="29" customFormat="1" ht="1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74" t="s">
        <v>156</v>
      </c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</row>
    <row r="99" spans="1:27" s="29" customFormat="1" ht="1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</row>
    <row r="100" spans="1:27" s="29" customFormat="1" ht="1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</row>
    <row r="101" spans="1:27" s="29" customFormat="1" ht="15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</row>
    <row r="102" spans="1:27" s="29" customFormat="1" ht="1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74" t="s">
        <v>182</v>
      </c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</row>
    <row r="103" spans="1:27" s="29" customFormat="1" ht="1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74"/>
      <c r="P103" s="74"/>
      <c r="Q103" s="74" t="s">
        <v>174</v>
      </c>
      <c r="R103" s="74" t="s">
        <v>175</v>
      </c>
      <c r="S103" s="74"/>
      <c r="T103" s="74"/>
      <c r="U103" s="74"/>
      <c r="V103" s="74"/>
      <c r="W103" s="74"/>
      <c r="X103" s="74"/>
      <c r="Y103" s="74"/>
      <c r="Z103" s="74"/>
      <c r="AA103" s="74"/>
    </row>
    <row r="104" spans="1:27" s="30" customFormat="1" ht="1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70" t="s">
        <v>171</v>
      </c>
      <c r="P104" s="70" t="s">
        <v>183</v>
      </c>
      <c r="Q104" s="70">
        <v>25</v>
      </c>
      <c r="R104" s="70">
        <v>100</v>
      </c>
      <c r="S104" s="70"/>
      <c r="T104" s="70"/>
      <c r="U104" s="70"/>
      <c r="V104" s="70"/>
      <c r="W104" s="70"/>
      <c r="X104" s="70"/>
      <c r="Y104" s="70"/>
      <c r="Z104" s="70"/>
      <c r="AA104" s="70"/>
    </row>
    <row r="105" spans="1:27" s="30" customFormat="1" ht="15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70" t="s">
        <v>156</v>
      </c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</row>
    <row r="106" spans="1:27" s="30" customFormat="1" ht="18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</row>
    <row r="107" spans="1:27" s="30" customFormat="1" ht="15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</row>
    <row r="108" spans="1:27" s="30" customFormat="1" ht="18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</row>
    <row r="109" spans="1:27" s="30" customFormat="1" ht="18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70" t="s">
        <v>184</v>
      </c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</row>
    <row r="110" spans="1:27" s="30" customFormat="1" ht="10.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70"/>
      <c r="P110" s="70"/>
      <c r="Q110" s="70" t="s">
        <v>174</v>
      </c>
      <c r="R110" s="70" t="s">
        <v>175</v>
      </c>
      <c r="S110" s="70"/>
      <c r="T110" s="70"/>
      <c r="U110" s="70"/>
      <c r="V110" s="70"/>
      <c r="W110" s="70"/>
      <c r="X110" s="70"/>
      <c r="Y110" s="70"/>
      <c r="Z110" s="70"/>
      <c r="AA110" s="70"/>
    </row>
    <row r="111" spans="1:27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70" t="s">
        <v>171</v>
      </c>
      <c r="P111" s="70" t="s">
        <v>183</v>
      </c>
      <c r="Q111" s="70">
        <v>25</v>
      </c>
      <c r="R111" s="70">
        <v>100</v>
      </c>
      <c r="S111" s="70"/>
      <c r="T111" s="70"/>
      <c r="U111" s="70"/>
      <c r="V111" s="70"/>
      <c r="W111" s="70"/>
      <c r="X111" s="70"/>
      <c r="Y111" s="70"/>
      <c r="Z111" s="70"/>
      <c r="AA111" s="70"/>
    </row>
    <row r="112" spans="1:27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70" t="s">
        <v>156</v>
      </c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</row>
    <row r="113" spans="1:27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</row>
    <row r="114" spans="1:27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</row>
    <row r="115" spans="1:27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</row>
    <row r="116" spans="1:27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70" t="s">
        <v>185</v>
      </c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</row>
    <row r="117" spans="1:27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70"/>
      <c r="P117" s="70"/>
      <c r="Q117" s="70" t="s">
        <v>174</v>
      </c>
      <c r="R117" s="70" t="s">
        <v>175</v>
      </c>
      <c r="S117" s="70" t="s">
        <v>176</v>
      </c>
      <c r="T117" s="70" t="s">
        <v>177</v>
      </c>
      <c r="U117" s="70"/>
      <c r="V117" s="70"/>
      <c r="W117" s="70"/>
      <c r="X117" s="70"/>
      <c r="Y117" s="70"/>
      <c r="Z117" s="70"/>
      <c r="AA117" s="70"/>
    </row>
    <row r="118" spans="1:27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70" t="s">
        <v>170</v>
      </c>
      <c r="P118" s="70" t="s">
        <v>180</v>
      </c>
      <c r="Q118" s="70">
        <v>25</v>
      </c>
      <c r="R118" s="70">
        <v>100</v>
      </c>
      <c r="S118" s="70">
        <v>100</v>
      </c>
      <c r="T118" s="70">
        <v>100</v>
      </c>
      <c r="U118" s="70"/>
      <c r="V118" s="70"/>
      <c r="W118" s="70"/>
      <c r="X118" s="70"/>
      <c r="Y118" s="70"/>
      <c r="Z118" s="70"/>
      <c r="AA118" s="70"/>
    </row>
    <row r="119" spans="1:27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70" t="s">
        <v>156</v>
      </c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</row>
    <row r="120" spans="1:27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</row>
    <row r="121" spans="1:27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</row>
    <row r="122" spans="1:27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</row>
    <row r="123" spans="1:27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70" t="s">
        <v>186</v>
      </c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</row>
    <row r="124" spans="1:27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70"/>
      <c r="P124" s="70"/>
      <c r="Q124" s="70" t="s">
        <v>174</v>
      </c>
      <c r="R124" s="70" t="s">
        <v>175</v>
      </c>
      <c r="S124" s="70" t="s">
        <v>176</v>
      </c>
      <c r="T124" s="70" t="s">
        <v>177</v>
      </c>
      <c r="U124" s="70"/>
      <c r="V124" s="70"/>
      <c r="W124" s="70"/>
      <c r="X124" s="70"/>
      <c r="Y124" s="70"/>
      <c r="Z124" s="70"/>
      <c r="AA124" s="70"/>
    </row>
    <row r="125" spans="1:27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70" t="s">
        <v>170</v>
      </c>
      <c r="P125" s="70"/>
      <c r="Q125" s="70">
        <v>25</v>
      </c>
      <c r="R125" s="70">
        <v>100</v>
      </c>
      <c r="S125" s="70">
        <v>100</v>
      </c>
      <c r="T125" s="70">
        <v>100</v>
      </c>
      <c r="U125" s="70"/>
      <c r="V125" s="70"/>
      <c r="W125" s="70"/>
      <c r="X125" s="70"/>
      <c r="Y125" s="70"/>
      <c r="Z125" s="70"/>
      <c r="AA125" s="70"/>
    </row>
    <row r="126" spans="1:27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70" t="s">
        <v>156</v>
      </c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</row>
    <row r="127" spans="1:27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</row>
    <row r="128" spans="1:27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</row>
    <row r="129" spans="1:27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</row>
    <row r="130" spans="1:27" ht="15.75">
      <c r="A130" s="31" t="s">
        <v>54</v>
      </c>
      <c r="O130" s="70" t="s">
        <v>187</v>
      </c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</row>
    <row r="131" spans="1:27" ht="15.75">
      <c r="A131" s="32" t="s">
        <v>55</v>
      </c>
      <c r="O131" s="70"/>
      <c r="P131" s="70"/>
      <c r="Q131" s="70" t="s">
        <v>174</v>
      </c>
      <c r="R131" s="70" t="s">
        <v>175</v>
      </c>
      <c r="S131" s="70" t="s">
        <v>176</v>
      </c>
      <c r="T131" s="70" t="s">
        <v>177</v>
      </c>
      <c r="U131" s="70"/>
      <c r="V131" s="70"/>
      <c r="W131" s="70"/>
      <c r="X131" s="70"/>
      <c r="Y131" s="70"/>
      <c r="Z131" s="70"/>
      <c r="AA131" s="70"/>
    </row>
    <row r="132" spans="1:27">
      <c r="A132" s="102" t="s">
        <v>56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4"/>
      <c r="O132" s="70" t="s">
        <v>170</v>
      </c>
      <c r="P132" s="70"/>
      <c r="Q132" s="70">
        <v>25</v>
      </c>
      <c r="R132" s="70">
        <v>100</v>
      </c>
      <c r="S132" s="70">
        <v>100</v>
      </c>
      <c r="T132" s="70">
        <v>100</v>
      </c>
      <c r="U132" s="70"/>
      <c r="V132" s="70"/>
      <c r="W132" s="70"/>
      <c r="X132" s="70"/>
      <c r="Y132" s="70"/>
      <c r="Z132" s="70"/>
      <c r="AA132" s="70"/>
    </row>
    <row r="133" spans="1:27" s="60" customFormat="1">
      <c r="A133" s="77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9"/>
      <c r="O133" s="75" t="s">
        <v>156</v>
      </c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4" spans="1:27" s="60" customFormat="1">
      <c r="A134" s="77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9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</row>
    <row r="135" spans="1:27" s="60" customFormat="1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4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 spans="1:27" s="60" customFormat="1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9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</row>
    <row r="137" spans="1:27" s="60" customFormat="1">
      <c r="A137" s="77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9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</row>
    <row r="138" spans="1:27" s="60" customFormat="1">
      <c r="A138" s="85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7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</row>
    <row r="139" spans="1:27" s="69" customFormat="1"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</row>
    <row r="140" spans="1:27" ht="15.75">
      <c r="A140" s="32" t="s">
        <v>57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</row>
    <row r="141" spans="1:27">
      <c r="A141" s="108" t="s">
        <v>58</v>
      </c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</row>
    <row r="142" spans="1:27">
      <c r="A142" s="109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</row>
    <row r="143" spans="1:27">
      <c r="A143" s="109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</row>
    <row r="144" spans="1:27">
      <c r="A144" s="111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</row>
    <row r="145" spans="1:27">
      <c r="A145" s="34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>
      <c r="A146" s="108" t="s">
        <v>59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</row>
    <row r="147" spans="1:27">
      <c r="A147" s="109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</row>
    <row r="148" spans="1:27">
      <c r="A148" s="109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</row>
    <row r="149" spans="1:27">
      <c r="A149" s="34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</row>
    <row r="150" spans="1:27">
      <c r="A150" s="80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O150" t="s">
        <v>156</v>
      </c>
    </row>
    <row r="151" spans="1:27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1:27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</row>
    <row r="153" spans="1:27">
      <c r="A153" s="35" t="s">
        <v>60</v>
      </c>
      <c r="B153" s="36"/>
      <c r="C153" s="36"/>
    </row>
    <row r="154" spans="1:27">
      <c r="A154" s="35" t="s">
        <v>61</v>
      </c>
      <c r="B154" s="35">
        <f>+F175</f>
        <v>9</v>
      </c>
      <c r="C154" s="35"/>
      <c r="O154" t="s">
        <v>189</v>
      </c>
    </row>
    <row r="155" spans="1:27">
      <c r="A155" s="35" t="s">
        <v>62</v>
      </c>
      <c r="B155" s="35">
        <f>+G175</f>
        <v>16</v>
      </c>
      <c r="C155" s="35"/>
      <c r="E155" t="s">
        <v>63</v>
      </c>
      <c r="O155" t="s">
        <v>190</v>
      </c>
    </row>
    <row r="156" spans="1:27">
      <c r="A156" s="35" t="s">
        <v>64</v>
      </c>
      <c r="B156" s="35" t="s">
        <v>61</v>
      </c>
      <c r="C156" s="35" t="s">
        <v>62</v>
      </c>
      <c r="E156" s="37" t="s">
        <v>65</v>
      </c>
      <c r="F156">
        <v>0</v>
      </c>
      <c r="Q156" t="s">
        <v>60</v>
      </c>
      <c r="S156" t="s">
        <v>115</v>
      </c>
    </row>
    <row r="157" spans="1:27" ht="15.75" customHeight="1">
      <c r="A157" s="35" t="s">
        <v>66</v>
      </c>
      <c r="B157" s="35">
        <v>2</v>
      </c>
      <c r="C157" s="35">
        <v>3</v>
      </c>
      <c r="E157" t="s">
        <v>67</v>
      </c>
      <c r="F157">
        <v>25</v>
      </c>
      <c r="Q157" t="s">
        <v>61</v>
      </c>
      <c r="R157" t="s">
        <v>62</v>
      </c>
    </row>
    <row r="158" spans="1:27">
      <c r="A158" s="35" t="s">
        <v>68</v>
      </c>
      <c r="B158" s="35">
        <v>4</v>
      </c>
      <c r="C158" s="35">
        <v>6</v>
      </c>
      <c r="E158" t="s">
        <v>69</v>
      </c>
      <c r="O158" t="s">
        <v>160</v>
      </c>
      <c r="P158">
        <v>23</v>
      </c>
      <c r="Q158">
        <v>1</v>
      </c>
      <c r="R158">
        <v>2</v>
      </c>
      <c r="S158">
        <v>3</v>
      </c>
    </row>
    <row r="159" spans="1:27" ht="15.75" customHeight="1">
      <c r="A159" s="35" t="s">
        <v>70</v>
      </c>
      <c r="B159" s="35">
        <v>1</v>
      </c>
      <c r="C159" s="35">
        <v>2</v>
      </c>
      <c r="E159" t="s">
        <v>65</v>
      </c>
      <c r="F159">
        <v>0</v>
      </c>
      <c r="N159" s="64"/>
      <c r="P159">
        <v>24</v>
      </c>
      <c r="Q159">
        <v>1</v>
      </c>
      <c r="R159">
        <v>1</v>
      </c>
      <c r="S159">
        <v>2</v>
      </c>
    </row>
    <row r="160" spans="1:27" ht="16.5" customHeight="1">
      <c r="A160" s="38" t="s">
        <v>71</v>
      </c>
      <c r="B160" s="62">
        <v>2</v>
      </c>
      <c r="C160" s="62">
        <v>2</v>
      </c>
      <c r="E160" t="s">
        <v>67</v>
      </c>
      <c r="F160">
        <v>25</v>
      </c>
      <c r="P160">
        <v>25</v>
      </c>
      <c r="Q160">
        <v>3</v>
      </c>
      <c r="R160">
        <v>1</v>
      </c>
      <c r="S160">
        <v>4</v>
      </c>
    </row>
    <row r="161" spans="1:19" ht="16.5" customHeight="1">
      <c r="A161" s="38" t="s">
        <v>72</v>
      </c>
      <c r="B161" s="38"/>
      <c r="C161" s="38">
        <v>3</v>
      </c>
      <c r="P161">
        <v>27</v>
      </c>
      <c r="Q161">
        <v>1</v>
      </c>
      <c r="R161">
        <v>4</v>
      </c>
      <c r="S161">
        <v>5</v>
      </c>
    </row>
    <row r="162" spans="1:19" ht="15.75">
      <c r="A162" s="38" t="s">
        <v>73</v>
      </c>
      <c r="B162" s="62"/>
      <c r="C162" s="62"/>
      <c r="F162" t="s">
        <v>61</v>
      </c>
      <c r="G162" t="s">
        <v>62</v>
      </c>
      <c r="P162">
        <v>28</v>
      </c>
      <c r="Q162">
        <v>0</v>
      </c>
      <c r="R162">
        <v>1</v>
      </c>
      <c r="S162">
        <v>1</v>
      </c>
    </row>
    <row r="163" spans="1:19" ht="16.5" customHeight="1">
      <c r="A163" s="38" t="s">
        <v>74</v>
      </c>
      <c r="B163" s="62"/>
      <c r="C163" s="62"/>
      <c r="E163">
        <v>23</v>
      </c>
      <c r="F163">
        <v>1</v>
      </c>
      <c r="G163">
        <v>2</v>
      </c>
      <c r="N163" s="63"/>
      <c r="P163">
        <v>30</v>
      </c>
      <c r="Q163">
        <v>0</v>
      </c>
      <c r="R163">
        <v>1</v>
      </c>
      <c r="S163">
        <v>1</v>
      </c>
    </row>
    <row r="164" spans="1:19" ht="16.5" customHeight="1">
      <c r="A164" s="38" t="s">
        <v>75</v>
      </c>
      <c r="B164" s="62"/>
      <c r="C164" s="62"/>
      <c r="E164">
        <v>24</v>
      </c>
      <c r="F164">
        <v>1</v>
      </c>
      <c r="G164">
        <v>1</v>
      </c>
      <c r="N164" s="63"/>
      <c r="P164">
        <v>31</v>
      </c>
      <c r="Q164">
        <v>1</v>
      </c>
      <c r="R164">
        <v>0</v>
      </c>
      <c r="S164">
        <v>1</v>
      </c>
    </row>
    <row r="165" spans="1:19" ht="16.5" customHeight="1">
      <c r="A165" s="38" t="s">
        <v>76</v>
      </c>
      <c r="B165" s="62"/>
      <c r="C165" s="62"/>
      <c r="E165">
        <v>25</v>
      </c>
      <c r="F165">
        <v>3</v>
      </c>
      <c r="G165">
        <v>1</v>
      </c>
      <c r="N165" s="63"/>
      <c r="P165">
        <v>32</v>
      </c>
      <c r="Q165">
        <v>0</v>
      </c>
      <c r="R165">
        <v>1</v>
      </c>
      <c r="S165">
        <v>1</v>
      </c>
    </row>
    <row r="166" spans="1:19" ht="15.75" customHeight="1">
      <c r="A166" s="4" t="s">
        <v>77</v>
      </c>
      <c r="E166">
        <v>27</v>
      </c>
      <c r="F166">
        <v>1</v>
      </c>
      <c r="G166">
        <v>4</v>
      </c>
      <c r="N166" s="63"/>
      <c r="P166">
        <v>35</v>
      </c>
      <c r="Q166">
        <v>1</v>
      </c>
      <c r="R166">
        <v>0</v>
      </c>
      <c r="S166">
        <v>1</v>
      </c>
    </row>
    <row r="167" spans="1:19" ht="15.75" customHeight="1">
      <c r="A167" s="27">
        <v>0</v>
      </c>
      <c r="E167">
        <v>28</v>
      </c>
      <c r="F167">
        <v>0</v>
      </c>
      <c r="G167">
        <v>1</v>
      </c>
      <c r="N167" s="63"/>
      <c r="P167">
        <v>36</v>
      </c>
      <c r="Q167">
        <v>1</v>
      </c>
      <c r="R167">
        <v>2</v>
      </c>
      <c r="S167">
        <v>3</v>
      </c>
    </row>
    <row r="168" spans="1:19">
      <c r="A168" s="4" t="s">
        <v>78</v>
      </c>
      <c r="E168">
        <v>30</v>
      </c>
      <c r="F168">
        <v>0</v>
      </c>
      <c r="G168">
        <v>1</v>
      </c>
      <c r="N168" s="63"/>
      <c r="P168">
        <v>41</v>
      </c>
      <c r="Q168">
        <v>0</v>
      </c>
      <c r="R168">
        <v>1</v>
      </c>
      <c r="S168">
        <v>1</v>
      </c>
    </row>
    <row r="169" spans="1:19" ht="15.75" customHeight="1">
      <c r="A169" s="39" t="s">
        <v>79</v>
      </c>
      <c r="E169">
        <v>31</v>
      </c>
      <c r="F169">
        <v>1</v>
      </c>
      <c r="G169">
        <v>0</v>
      </c>
      <c r="N169" s="63"/>
      <c r="P169">
        <v>42</v>
      </c>
      <c r="Q169">
        <v>0</v>
      </c>
      <c r="R169">
        <v>2</v>
      </c>
      <c r="S169">
        <v>2</v>
      </c>
    </row>
    <row r="170" spans="1:19" ht="15.75" customHeight="1">
      <c r="A170" s="39" t="s">
        <v>80</v>
      </c>
      <c r="E170">
        <v>32</v>
      </c>
      <c r="F170">
        <v>0</v>
      </c>
      <c r="G170">
        <v>1</v>
      </c>
      <c r="O170" t="s">
        <v>115</v>
      </c>
      <c r="Q170">
        <v>9</v>
      </c>
      <c r="R170">
        <v>16</v>
      </c>
      <c r="S170">
        <v>25</v>
      </c>
    </row>
    <row r="171" spans="1:19" ht="15.75" customHeight="1">
      <c r="A171" s="4" t="s">
        <v>81</v>
      </c>
      <c r="E171">
        <v>35</v>
      </c>
      <c r="F171">
        <v>1</v>
      </c>
      <c r="G171">
        <v>0</v>
      </c>
      <c r="O171" t="s">
        <v>156</v>
      </c>
    </row>
    <row r="172" spans="1:19" ht="15.75" customHeight="1">
      <c r="A172" s="4" t="s">
        <v>66</v>
      </c>
      <c r="E172">
        <v>36</v>
      </c>
      <c r="F172">
        <v>1</v>
      </c>
      <c r="G172">
        <v>2</v>
      </c>
      <c r="K172" s="61"/>
      <c r="M172" s="40"/>
    </row>
    <row r="173" spans="1:19">
      <c r="A173" s="4" t="s">
        <v>68</v>
      </c>
      <c r="E173">
        <v>41</v>
      </c>
      <c r="F173">
        <v>0</v>
      </c>
      <c r="G173">
        <v>1</v>
      </c>
    </row>
    <row r="174" spans="1:19">
      <c r="A174" s="4" t="s">
        <v>70</v>
      </c>
      <c r="E174">
        <v>42</v>
      </c>
      <c r="F174">
        <v>0</v>
      </c>
      <c r="G174">
        <v>2</v>
      </c>
    </row>
    <row r="175" spans="1:19">
      <c r="A175" s="4" t="s">
        <v>71</v>
      </c>
      <c r="F175">
        <f>SUM(F163:F174)</f>
        <v>9</v>
      </c>
      <c r="G175">
        <f>SUM(G163:G174)</f>
        <v>16</v>
      </c>
    </row>
    <row r="176" spans="1:19">
      <c r="A176" s="4" t="s">
        <v>82</v>
      </c>
    </row>
    <row r="177" spans="1:1">
      <c r="A177" s="4" t="s">
        <v>83</v>
      </c>
    </row>
    <row r="178" spans="1:1">
      <c r="A178" s="27">
        <v>0</v>
      </c>
    </row>
    <row r="179" spans="1:1">
      <c r="A179" s="4" t="s">
        <v>78</v>
      </c>
    </row>
    <row r="180" spans="1:1">
      <c r="A180" s="4" t="s">
        <v>79</v>
      </c>
    </row>
    <row r="181" spans="1:1">
      <c r="A181" s="4" t="s">
        <v>80</v>
      </c>
    </row>
    <row r="182" spans="1:1">
      <c r="A182" s="4" t="s">
        <v>81</v>
      </c>
    </row>
    <row r="183" spans="1:1">
      <c r="A183" s="4" t="s">
        <v>66</v>
      </c>
    </row>
    <row r="184" spans="1:1">
      <c r="A184" s="4" t="s">
        <v>68</v>
      </c>
    </row>
    <row r="185" spans="1:1">
      <c r="A185" s="4" t="s">
        <v>70</v>
      </c>
    </row>
    <row r="186" spans="1:1">
      <c r="A186" s="4" t="s">
        <v>71</v>
      </c>
    </row>
    <row r="187" spans="1:1">
      <c r="A187" s="4" t="s">
        <v>82</v>
      </c>
    </row>
  </sheetData>
  <sheetProtection sheet="1" objects="1" scenarios="1"/>
  <mergeCells count="30">
    <mergeCell ref="A141:L141"/>
    <mergeCell ref="A142:L142"/>
    <mergeCell ref="A143:L143"/>
    <mergeCell ref="A144:L144"/>
    <mergeCell ref="A146:L146"/>
    <mergeCell ref="A147:L147"/>
    <mergeCell ref="A148:L148"/>
    <mergeCell ref="A132:L132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100"/>
  <sheetViews>
    <sheetView tabSelected="1" view="pageBreakPreview" topLeftCell="A46" zoomScaleNormal="100" zoomScaleSheetLayoutView="100" workbookViewId="0">
      <selection sqref="A1:N1"/>
    </sheetView>
  </sheetViews>
  <sheetFormatPr baseColWidth="10" defaultRowHeight="12.75"/>
  <cols>
    <col min="1" max="1" width="48.85546875" style="41" customWidth="1"/>
    <col min="2" max="6" width="11.42578125" style="41"/>
    <col min="7" max="7" width="14.85546875" style="41" bestFit="1" customWidth="1"/>
    <col min="8" max="8" width="11.42578125" style="41"/>
    <col min="9" max="9" width="14.85546875" style="41" customWidth="1"/>
    <col min="10" max="10" width="13.28515625" style="41" customWidth="1"/>
    <col min="11" max="11" width="13" style="41" bestFit="1" customWidth="1"/>
    <col min="12" max="12" width="13.5703125" style="41" customWidth="1"/>
    <col min="13" max="13" width="11.42578125" style="41"/>
    <col min="14" max="14" width="11.42578125" style="43"/>
    <col min="15" max="32" width="0" style="41" hidden="1" customWidth="1"/>
    <col min="33" max="16384" width="11.42578125" style="41"/>
  </cols>
  <sheetData>
    <row r="1" spans="1:32" ht="32.25" customHeight="1">
      <c r="A1" s="116" t="s">
        <v>114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41" t="s">
        <v>191</v>
      </c>
      <c r="W1" s="41" t="s">
        <v>191</v>
      </c>
    </row>
    <row r="2" spans="1:32" ht="16.5">
      <c r="A2" s="41" t="s">
        <v>113</v>
      </c>
      <c r="B2" s="42"/>
      <c r="O2" s="41" t="s">
        <v>192</v>
      </c>
      <c r="P2" s="41">
        <v>1</v>
      </c>
      <c r="Q2" s="41">
        <v>2</v>
      </c>
      <c r="R2" s="41">
        <v>3</v>
      </c>
      <c r="S2" s="41">
        <v>4</v>
      </c>
      <c r="T2" s="41">
        <v>5</v>
      </c>
      <c r="U2" s="41" t="s">
        <v>118</v>
      </c>
      <c r="V2" s="41" t="s">
        <v>115</v>
      </c>
      <c r="X2" s="41">
        <v>1</v>
      </c>
      <c r="Y2" s="41">
        <v>2</v>
      </c>
      <c r="Z2" s="41">
        <v>3</v>
      </c>
      <c r="AA2" s="41">
        <v>4</v>
      </c>
      <c r="AB2" s="41">
        <v>5</v>
      </c>
      <c r="AC2" s="41" t="s">
        <v>115</v>
      </c>
    </row>
    <row r="3" spans="1:32" ht="16.5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44"/>
      <c r="O3" s="41" t="s">
        <v>193</v>
      </c>
      <c r="P3" s="41">
        <v>1</v>
      </c>
      <c r="Q3" s="41">
        <v>0</v>
      </c>
      <c r="R3" s="41">
        <v>0</v>
      </c>
      <c r="S3" s="41">
        <v>4</v>
      </c>
      <c r="T3" s="41">
        <v>17</v>
      </c>
      <c r="U3" s="41">
        <v>0</v>
      </c>
      <c r="V3" s="41">
        <v>22</v>
      </c>
      <c r="W3" s="41" t="s">
        <v>193</v>
      </c>
      <c r="X3" s="41">
        <v>1</v>
      </c>
      <c r="Y3" s="41">
        <v>0</v>
      </c>
      <c r="Z3" s="41">
        <v>0</v>
      </c>
      <c r="AA3" s="41">
        <v>4</v>
      </c>
      <c r="AB3" s="41">
        <v>17</v>
      </c>
      <c r="AC3" s="41">
        <v>4.6399999999999997</v>
      </c>
      <c r="AD3" s="41">
        <v>0.9</v>
      </c>
      <c r="AE3" s="41">
        <v>5</v>
      </c>
      <c r="AF3" s="41">
        <v>5</v>
      </c>
    </row>
    <row r="4" spans="1:32" ht="16.5">
      <c r="A4" s="113" t="s">
        <v>224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45"/>
      <c r="O4" s="41" t="s">
        <v>194</v>
      </c>
      <c r="P4" s="41">
        <v>1</v>
      </c>
      <c r="Q4" s="41">
        <v>0</v>
      </c>
      <c r="R4" s="41">
        <v>1</v>
      </c>
      <c r="S4" s="41">
        <v>4</v>
      </c>
      <c r="T4" s="41">
        <v>16</v>
      </c>
      <c r="U4" s="41">
        <v>0</v>
      </c>
      <c r="V4" s="41">
        <v>22</v>
      </c>
      <c r="W4" s="41" t="s">
        <v>194</v>
      </c>
      <c r="X4" s="41">
        <v>1</v>
      </c>
      <c r="Y4" s="41">
        <v>0</v>
      </c>
      <c r="Z4" s="41">
        <v>1</v>
      </c>
      <c r="AA4" s="41">
        <v>4</v>
      </c>
      <c r="AB4" s="41">
        <v>16</v>
      </c>
      <c r="AC4" s="41">
        <v>4.55</v>
      </c>
      <c r="AD4" s="41">
        <v>0.96</v>
      </c>
      <c r="AE4" s="41">
        <v>5</v>
      </c>
      <c r="AF4" s="41">
        <v>5</v>
      </c>
    </row>
    <row r="5" spans="1:32" ht="16.5">
      <c r="A5" s="113" t="s">
        <v>223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45"/>
      <c r="O5" s="41" t="s">
        <v>195</v>
      </c>
      <c r="P5" s="41">
        <v>1</v>
      </c>
      <c r="Q5" s="41">
        <v>0</v>
      </c>
      <c r="R5" s="41">
        <v>1</v>
      </c>
      <c r="S5" s="41">
        <v>7</v>
      </c>
      <c r="T5" s="41">
        <v>13</v>
      </c>
      <c r="U5" s="41">
        <v>0</v>
      </c>
      <c r="V5" s="41">
        <v>22</v>
      </c>
      <c r="W5" s="41" t="s">
        <v>195</v>
      </c>
      <c r="X5" s="41">
        <v>1</v>
      </c>
      <c r="Y5" s="41">
        <v>0</v>
      </c>
      <c r="Z5" s="41">
        <v>1</v>
      </c>
      <c r="AA5" s="41">
        <v>7</v>
      </c>
      <c r="AB5" s="41">
        <v>13</v>
      </c>
      <c r="AC5" s="41">
        <v>4.41</v>
      </c>
      <c r="AD5" s="41">
        <v>0.96</v>
      </c>
      <c r="AE5" s="41">
        <v>5</v>
      </c>
      <c r="AF5" s="41">
        <v>5</v>
      </c>
    </row>
    <row r="6" spans="1:32" ht="16.5">
      <c r="A6" s="113" t="s">
        <v>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45"/>
      <c r="O6" s="41" t="s">
        <v>196</v>
      </c>
      <c r="P6" s="41">
        <v>1</v>
      </c>
      <c r="Q6" s="41">
        <v>0</v>
      </c>
      <c r="R6" s="41">
        <v>1</v>
      </c>
      <c r="S6" s="41">
        <v>5</v>
      </c>
      <c r="T6" s="41">
        <v>15</v>
      </c>
      <c r="U6" s="41">
        <v>0</v>
      </c>
      <c r="V6" s="41">
        <v>22</v>
      </c>
      <c r="W6" s="41" t="s">
        <v>196</v>
      </c>
      <c r="X6" s="41">
        <v>1</v>
      </c>
      <c r="Y6" s="41">
        <v>0</v>
      </c>
      <c r="Z6" s="41">
        <v>1</v>
      </c>
      <c r="AA6" s="41">
        <v>5</v>
      </c>
      <c r="AB6" s="41">
        <v>15</v>
      </c>
      <c r="AC6" s="41">
        <v>4.5</v>
      </c>
      <c r="AD6" s="41">
        <v>0.96</v>
      </c>
      <c r="AE6" s="41">
        <v>5</v>
      </c>
      <c r="AF6" s="41">
        <v>5</v>
      </c>
    </row>
    <row r="7" spans="1:32" ht="16.5">
      <c r="A7" s="113" t="s">
        <v>227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  <c r="N7" s="45"/>
      <c r="O7" s="41" t="s">
        <v>197</v>
      </c>
      <c r="P7" s="41">
        <v>0</v>
      </c>
      <c r="Q7" s="41">
        <v>2</v>
      </c>
      <c r="R7" s="41">
        <v>2</v>
      </c>
      <c r="S7" s="41">
        <v>2</v>
      </c>
      <c r="T7" s="41">
        <v>15</v>
      </c>
      <c r="U7" s="41">
        <v>1</v>
      </c>
      <c r="V7" s="41">
        <v>22</v>
      </c>
      <c r="W7" s="41" t="s">
        <v>197</v>
      </c>
      <c r="X7" s="41">
        <v>0</v>
      </c>
      <c r="Y7" s="41">
        <v>2</v>
      </c>
      <c r="Z7" s="41">
        <v>2</v>
      </c>
      <c r="AA7" s="41">
        <v>2</v>
      </c>
      <c r="AB7" s="41">
        <v>15</v>
      </c>
      <c r="AC7" s="41">
        <v>4.43</v>
      </c>
      <c r="AD7" s="41">
        <v>1.03</v>
      </c>
      <c r="AE7" s="41">
        <v>5</v>
      </c>
      <c r="AF7" s="41">
        <v>5</v>
      </c>
    </row>
    <row r="8" spans="1:32" ht="16.5">
      <c r="A8" s="119" t="s">
        <v>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46"/>
      <c r="O8" s="41" t="s">
        <v>198</v>
      </c>
      <c r="P8" s="41">
        <v>0</v>
      </c>
      <c r="Q8" s="41">
        <v>0</v>
      </c>
      <c r="R8" s="41">
        <v>2</v>
      </c>
      <c r="S8" s="41">
        <v>0</v>
      </c>
      <c r="T8" s="41">
        <v>19</v>
      </c>
      <c r="U8" s="41">
        <v>1</v>
      </c>
      <c r="V8" s="41">
        <v>22</v>
      </c>
      <c r="W8" s="41" t="s">
        <v>198</v>
      </c>
      <c r="X8" s="41">
        <v>0</v>
      </c>
      <c r="Y8" s="41">
        <v>0</v>
      </c>
      <c r="Z8" s="41">
        <v>2</v>
      </c>
      <c r="AA8" s="41">
        <v>0</v>
      </c>
      <c r="AB8" s="41">
        <v>19</v>
      </c>
      <c r="AC8" s="41">
        <v>4.8099999999999996</v>
      </c>
      <c r="AD8" s="41">
        <v>0.6</v>
      </c>
      <c r="AE8" s="41">
        <v>5</v>
      </c>
      <c r="AF8" s="41">
        <v>5</v>
      </c>
    </row>
    <row r="9" spans="1:32" ht="16.5">
      <c r="A9" s="119" t="s">
        <v>225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46"/>
      <c r="O9" s="41" t="s">
        <v>199</v>
      </c>
      <c r="P9" s="41">
        <v>0</v>
      </c>
      <c r="Q9" s="41">
        <v>0</v>
      </c>
      <c r="R9" s="41">
        <v>0</v>
      </c>
      <c r="S9" s="41">
        <v>4</v>
      </c>
      <c r="T9" s="41">
        <v>7</v>
      </c>
      <c r="U9" s="41">
        <v>11</v>
      </c>
      <c r="V9" s="41">
        <v>22</v>
      </c>
      <c r="W9" s="41" t="s">
        <v>199</v>
      </c>
      <c r="X9" s="41">
        <v>0</v>
      </c>
      <c r="Y9" s="41">
        <v>0</v>
      </c>
      <c r="Z9" s="41">
        <v>0</v>
      </c>
      <c r="AA9" s="41">
        <v>4</v>
      </c>
      <c r="AB9" s="41">
        <v>7</v>
      </c>
      <c r="AC9" s="41">
        <v>4.6399999999999997</v>
      </c>
      <c r="AD9" s="41">
        <v>0.5</v>
      </c>
      <c r="AE9" s="41">
        <v>5</v>
      </c>
      <c r="AF9" s="41">
        <v>5</v>
      </c>
    </row>
    <row r="10" spans="1:32" ht="16.5">
      <c r="A10" s="122" t="s">
        <v>226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  <c r="N10" s="46"/>
      <c r="O10" s="41" t="s">
        <v>200</v>
      </c>
      <c r="P10" s="41">
        <v>0</v>
      </c>
      <c r="Q10" s="41">
        <v>1</v>
      </c>
      <c r="R10" s="41">
        <v>2</v>
      </c>
      <c r="S10" s="41">
        <v>2</v>
      </c>
      <c r="T10" s="41">
        <v>4</v>
      </c>
      <c r="U10" s="41">
        <v>13</v>
      </c>
      <c r="V10" s="41">
        <v>22</v>
      </c>
      <c r="W10" s="41" t="s">
        <v>200</v>
      </c>
      <c r="X10" s="41">
        <v>0</v>
      </c>
      <c r="Y10" s="41">
        <v>1</v>
      </c>
      <c r="Z10" s="41">
        <v>2</v>
      </c>
      <c r="AA10" s="41">
        <v>2</v>
      </c>
      <c r="AB10" s="41">
        <v>4</v>
      </c>
      <c r="AC10" s="41">
        <v>4</v>
      </c>
      <c r="AD10" s="41">
        <v>1.1200000000000001</v>
      </c>
      <c r="AE10" s="41">
        <v>4</v>
      </c>
      <c r="AF10" s="41">
        <v>5</v>
      </c>
    </row>
    <row r="11" spans="1:32" ht="22.5" customHeight="1">
      <c r="A11" s="65"/>
      <c r="B11" s="65"/>
      <c r="C11" s="65"/>
      <c r="D11" s="65"/>
      <c r="O11" s="41" t="s">
        <v>201</v>
      </c>
      <c r="P11" s="41">
        <v>1</v>
      </c>
      <c r="Q11" s="41">
        <v>0</v>
      </c>
      <c r="R11" s="41">
        <v>0</v>
      </c>
      <c r="S11" s="41">
        <v>3</v>
      </c>
      <c r="T11" s="41">
        <v>16</v>
      </c>
      <c r="U11" s="41">
        <v>2</v>
      </c>
      <c r="V11" s="41">
        <v>22</v>
      </c>
      <c r="W11" s="41" t="s">
        <v>201</v>
      </c>
      <c r="X11" s="41">
        <v>1</v>
      </c>
      <c r="Y11" s="41">
        <v>0</v>
      </c>
      <c r="Z11" s="41">
        <v>0</v>
      </c>
      <c r="AA11" s="41">
        <v>3</v>
      </c>
      <c r="AB11" s="41">
        <v>16</v>
      </c>
      <c r="AC11" s="41">
        <v>4.6500000000000004</v>
      </c>
      <c r="AD11" s="41">
        <v>0.93</v>
      </c>
      <c r="AE11" s="41">
        <v>5</v>
      </c>
      <c r="AF11" s="41">
        <v>5</v>
      </c>
    </row>
    <row r="12" spans="1:32" ht="24" customHeight="1">
      <c r="A12" s="65"/>
      <c r="B12" s="65"/>
      <c r="C12" s="65"/>
      <c r="D12" s="65"/>
      <c r="O12" s="41" t="s">
        <v>202</v>
      </c>
      <c r="P12" s="41">
        <v>1</v>
      </c>
      <c r="Q12" s="41">
        <v>0</v>
      </c>
      <c r="R12" s="41">
        <v>0</v>
      </c>
      <c r="S12" s="41">
        <v>1</v>
      </c>
      <c r="T12" s="41">
        <v>14</v>
      </c>
      <c r="U12" s="41">
        <v>6</v>
      </c>
      <c r="V12" s="41">
        <v>22</v>
      </c>
      <c r="W12" s="41" t="s">
        <v>202</v>
      </c>
      <c r="X12" s="41">
        <v>1</v>
      </c>
      <c r="Y12" s="41">
        <v>0</v>
      </c>
      <c r="Z12" s="41">
        <v>0</v>
      </c>
      <c r="AA12" s="41">
        <v>1</v>
      </c>
      <c r="AB12" s="41">
        <v>14</v>
      </c>
      <c r="AC12" s="41">
        <v>4.6900000000000004</v>
      </c>
      <c r="AD12" s="41">
        <v>1.01</v>
      </c>
      <c r="AE12" s="41">
        <v>5</v>
      </c>
      <c r="AF12" s="41">
        <v>5</v>
      </c>
    </row>
    <row r="13" spans="1:32" ht="34.5" customHeight="1">
      <c r="A13" s="65"/>
      <c r="B13" s="65"/>
      <c r="C13" s="65"/>
      <c r="D13" s="65"/>
      <c r="O13" s="41" t="s">
        <v>203</v>
      </c>
      <c r="P13" s="41">
        <v>1</v>
      </c>
      <c r="Q13" s="41">
        <v>0</v>
      </c>
      <c r="R13" s="41">
        <v>0</v>
      </c>
      <c r="S13" s="41">
        <v>2</v>
      </c>
      <c r="T13" s="41">
        <v>15</v>
      </c>
      <c r="U13" s="41">
        <v>4</v>
      </c>
      <c r="V13" s="41">
        <v>22</v>
      </c>
      <c r="W13" s="41" t="s">
        <v>203</v>
      </c>
      <c r="X13" s="41">
        <v>1</v>
      </c>
      <c r="Y13" s="41">
        <v>0</v>
      </c>
      <c r="Z13" s="41">
        <v>0</v>
      </c>
      <c r="AA13" s="41">
        <v>2</v>
      </c>
      <c r="AB13" s="41">
        <v>15</v>
      </c>
      <c r="AC13" s="41">
        <v>4.67</v>
      </c>
      <c r="AD13" s="41">
        <v>0.97</v>
      </c>
      <c r="AE13" s="41">
        <v>5</v>
      </c>
      <c r="AF13" s="41">
        <v>5</v>
      </c>
    </row>
    <row r="14" spans="1:32" ht="34.5" customHeight="1">
      <c r="A14" s="65"/>
      <c r="B14" s="65"/>
      <c r="C14" s="65"/>
      <c r="D14" s="65"/>
      <c r="O14" s="41" t="s">
        <v>204</v>
      </c>
      <c r="P14" s="41">
        <v>1</v>
      </c>
      <c r="Q14" s="41">
        <v>0</v>
      </c>
      <c r="R14" s="41">
        <v>1</v>
      </c>
      <c r="S14" s="41">
        <v>0</v>
      </c>
      <c r="T14" s="41">
        <v>17</v>
      </c>
      <c r="U14" s="41">
        <v>3</v>
      </c>
      <c r="V14" s="41">
        <v>22</v>
      </c>
      <c r="W14" s="41" t="s">
        <v>204</v>
      </c>
      <c r="X14" s="41">
        <v>1</v>
      </c>
      <c r="Y14" s="41">
        <v>0</v>
      </c>
      <c r="Z14" s="41">
        <v>1</v>
      </c>
      <c r="AA14" s="41">
        <v>0</v>
      </c>
      <c r="AB14" s="41">
        <v>17</v>
      </c>
      <c r="AC14" s="41">
        <v>4.68</v>
      </c>
      <c r="AD14" s="41">
        <v>1</v>
      </c>
      <c r="AE14" s="41">
        <v>5</v>
      </c>
      <c r="AF14" s="41">
        <v>5</v>
      </c>
    </row>
    <row r="15" spans="1:32" ht="34.5" customHeight="1">
      <c r="A15" s="65"/>
      <c r="B15" s="65"/>
      <c r="C15" s="65"/>
      <c r="D15" s="65"/>
      <c r="O15" s="41" t="s">
        <v>205</v>
      </c>
      <c r="P15" s="41">
        <v>1</v>
      </c>
      <c r="Q15" s="41">
        <v>0</v>
      </c>
      <c r="R15" s="41">
        <v>0</v>
      </c>
      <c r="S15" s="41">
        <v>1</v>
      </c>
      <c r="T15" s="41">
        <v>20</v>
      </c>
      <c r="U15" s="41">
        <v>0</v>
      </c>
      <c r="V15" s="41">
        <v>22</v>
      </c>
      <c r="W15" s="41" t="s">
        <v>205</v>
      </c>
      <c r="X15" s="41">
        <v>1</v>
      </c>
      <c r="Y15" s="41">
        <v>0</v>
      </c>
      <c r="Z15" s="41">
        <v>0</v>
      </c>
      <c r="AA15" s="41">
        <v>1</v>
      </c>
      <c r="AB15" s="41">
        <v>20</v>
      </c>
      <c r="AC15" s="41">
        <v>4.7699999999999996</v>
      </c>
      <c r="AD15" s="41">
        <v>0.87</v>
      </c>
      <c r="AE15" s="41">
        <v>5</v>
      </c>
      <c r="AF15" s="41">
        <v>5</v>
      </c>
    </row>
    <row r="16" spans="1:32" ht="34.5" customHeight="1">
      <c r="A16" s="65"/>
      <c r="B16" s="65"/>
      <c r="C16" s="65"/>
      <c r="D16" s="65"/>
      <c r="O16" s="41" t="s">
        <v>206</v>
      </c>
      <c r="P16" s="41">
        <v>1</v>
      </c>
      <c r="Q16" s="41">
        <v>0</v>
      </c>
      <c r="R16" s="41">
        <v>0</v>
      </c>
      <c r="S16" s="41">
        <v>5</v>
      </c>
      <c r="T16" s="41">
        <v>16</v>
      </c>
      <c r="U16" s="41">
        <v>0</v>
      </c>
      <c r="V16" s="41">
        <v>22</v>
      </c>
      <c r="W16" s="41" t="s">
        <v>206</v>
      </c>
      <c r="X16" s="41">
        <v>1</v>
      </c>
      <c r="Y16" s="41">
        <v>0</v>
      </c>
      <c r="Z16" s="41">
        <v>0</v>
      </c>
      <c r="AA16" s="41">
        <v>5</v>
      </c>
      <c r="AB16" s="41">
        <v>16</v>
      </c>
      <c r="AC16" s="41">
        <v>4.59</v>
      </c>
      <c r="AD16" s="41">
        <v>0.91</v>
      </c>
      <c r="AE16" s="41">
        <v>5</v>
      </c>
      <c r="AF16" s="41">
        <v>5</v>
      </c>
    </row>
    <row r="17" spans="1:32" ht="34.5" customHeight="1">
      <c r="A17" s="65"/>
      <c r="B17" s="65"/>
      <c r="C17" s="65"/>
      <c r="D17" s="65"/>
      <c r="O17" s="41" t="s">
        <v>207</v>
      </c>
      <c r="P17" s="41">
        <v>1</v>
      </c>
      <c r="Q17" s="41">
        <v>0</v>
      </c>
      <c r="R17" s="41">
        <v>0</v>
      </c>
      <c r="S17" s="41">
        <v>4</v>
      </c>
      <c r="T17" s="41">
        <v>17</v>
      </c>
      <c r="U17" s="41">
        <v>0</v>
      </c>
      <c r="V17" s="41">
        <v>22</v>
      </c>
      <c r="W17" s="41" t="s">
        <v>207</v>
      </c>
      <c r="X17" s="41">
        <v>1</v>
      </c>
      <c r="Y17" s="41">
        <v>0</v>
      </c>
      <c r="Z17" s="41">
        <v>0</v>
      </c>
      <c r="AA17" s="41">
        <v>4</v>
      </c>
      <c r="AB17" s="41">
        <v>17</v>
      </c>
      <c r="AC17" s="41">
        <v>4.6399999999999997</v>
      </c>
      <c r="AD17" s="41">
        <v>0.9</v>
      </c>
      <c r="AE17" s="41">
        <v>5</v>
      </c>
      <c r="AF17" s="41">
        <v>5</v>
      </c>
    </row>
    <row r="18" spans="1:32" ht="34.5" customHeight="1">
      <c r="A18" s="65"/>
      <c r="B18" s="65"/>
      <c r="C18" s="65"/>
      <c r="D18" s="65"/>
      <c r="O18" s="41" t="s">
        <v>208</v>
      </c>
      <c r="W18" s="41" t="s">
        <v>208</v>
      </c>
    </row>
    <row r="19" spans="1:32" ht="34.5" customHeight="1">
      <c r="A19" s="65"/>
      <c r="B19" s="65"/>
      <c r="C19" s="65"/>
      <c r="D19" s="65"/>
    </row>
    <row r="20" spans="1:32" ht="34.5" customHeight="1">
      <c r="A20" s="65"/>
      <c r="B20" s="65"/>
      <c r="C20" s="65"/>
      <c r="D20" s="65"/>
    </row>
    <row r="21" spans="1:32" ht="34.5" customHeight="1">
      <c r="A21" s="65"/>
      <c r="B21" s="65"/>
      <c r="C21" s="65"/>
      <c r="D21" s="65"/>
    </row>
    <row r="22" spans="1:32" ht="34.5" customHeight="1">
      <c r="A22" s="65"/>
      <c r="B22" s="65"/>
      <c r="C22" s="65"/>
      <c r="D22" s="65"/>
    </row>
    <row r="23" spans="1:32" ht="34.5" customHeight="1">
      <c r="A23" s="65"/>
      <c r="B23" s="65"/>
      <c r="C23" s="65"/>
      <c r="D23" s="65"/>
    </row>
    <row r="24" spans="1:32" ht="34.5" customHeight="1">
      <c r="A24" s="65"/>
      <c r="B24" s="65"/>
      <c r="C24" s="65"/>
      <c r="D24" s="65"/>
    </row>
    <row r="25" spans="1:32" ht="34.5" customHeight="1">
      <c r="A25" s="65"/>
      <c r="B25" s="65"/>
      <c r="C25" s="65"/>
      <c r="D25" s="65"/>
      <c r="O25" s="41" t="s">
        <v>191</v>
      </c>
    </row>
    <row r="26" spans="1:32" ht="34.5" customHeight="1">
      <c r="A26" s="65"/>
      <c r="B26" s="65"/>
      <c r="C26" s="65"/>
      <c r="D26" s="65"/>
      <c r="O26" s="41" t="s">
        <v>158</v>
      </c>
    </row>
    <row r="27" spans="1:32" ht="34.5" customHeight="1">
      <c r="A27" s="65"/>
      <c r="B27" s="65"/>
      <c r="C27" s="65"/>
      <c r="D27" s="65"/>
      <c r="Q27" s="41" t="s">
        <v>209</v>
      </c>
      <c r="R27" s="41" t="s">
        <v>210</v>
      </c>
      <c r="S27" s="41" t="s">
        <v>60</v>
      </c>
      <c r="T27" s="41" t="s">
        <v>211</v>
      </c>
      <c r="U27" s="41" t="s">
        <v>168</v>
      </c>
    </row>
    <row r="28" spans="1:32" ht="34.5" customHeight="1">
      <c r="A28" s="65"/>
      <c r="B28" s="65"/>
      <c r="C28" s="65"/>
      <c r="D28" s="65"/>
      <c r="O28" s="41" t="s">
        <v>169</v>
      </c>
      <c r="P28" s="41" t="s">
        <v>170</v>
      </c>
      <c r="Q28" s="41">
        <v>22</v>
      </c>
      <c r="R28" s="41">
        <v>22</v>
      </c>
      <c r="S28" s="41">
        <v>22</v>
      </c>
      <c r="T28" s="41">
        <v>22</v>
      </c>
      <c r="U28" s="41">
        <v>22</v>
      </c>
    </row>
    <row r="29" spans="1:32" ht="16.5" customHeight="1">
      <c r="A29" s="47" t="s">
        <v>3</v>
      </c>
      <c r="P29" s="41" t="s">
        <v>171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</row>
    <row r="30" spans="1:32" ht="33" customHeight="1" thickBot="1">
      <c r="A30" s="48"/>
      <c r="B30" s="125" t="s">
        <v>84</v>
      </c>
      <c r="C30" s="125"/>
      <c r="D30" s="125"/>
      <c r="E30" s="125"/>
      <c r="F30" s="125"/>
      <c r="G30" s="125"/>
      <c r="H30" s="125"/>
      <c r="I30" s="126" t="s">
        <v>85</v>
      </c>
      <c r="J30" s="126"/>
      <c r="K30" s="125" t="s">
        <v>86</v>
      </c>
      <c r="L30" s="125"/>
      <c r="M30" s="125"/>
      <c r="N30" s="125"/>
      <c r="O30" s="41" t="s">
        <v>208</v>
      </c>
    </row>
    <row r="31" spans="1:32" ht="36.75" customHeight="1" thickBot="1">
      <c r="A31" s="49"/>
      <c r="B31" s="50">
        <v>1</v>
      </c>
      <c r="C31" s="50">
        <v>2</v>
      </c>
      <c r="D31" s="50">
        <v>3</v>
      </c>
      <c r="E31" s="50">
        <v>4</v>
      </c>
      <c r="F31" s="50">
        <v>5</v>
      </c>
      <c r="G31" s="50" t="s">
        <v>7</v>
      </c>
      <c r="H31" s="50" t="s">
        <v>87</v>
      </c>
      <c r="I31" s="50" t="s">
        <v>88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</row>
    <row r="32" spans="1:32" ht="41.25" customHeight="1" thickBot="1">
      <c r="A32" s="52" t="s">
        <v>89</v>
      </c>
      <c r="B32" s="53">
        <f>+P3</f>
        <v>1</v>
      </c>
      <c r="C32" s="53">
        <f t="shared" ref="C32:G46" si="0">+Q3</f>
        <v>0</v>
      </c>
      <c r="D32" s="53">
        <f t="shared" si="0"/>
        <v>0</v>
      </c>
      <c r="E32" s="53">
        <f t="shared" si="0"/>
        <v>4</v>
      </c>
      <c r="F32" s="53">
        <f t="shared" si="0"/>
        <v>17</v>
      </c>
      <c r="G32" s="53">
        <f t="shared" si="0"/>
        <v>0</v>
      </c>
      <c r="H32" s="53">
        <f>SUM(B32:G32)</f>
        <v>22</v>
      </c>
      <c r="I32" s="54">
        <f>(B32+C32)/(B32+C32+D32+E32+F32)</f>
        <v>4.5454545454545456E-2</v>
      </c>
      <c r="J32" s="54">
        <f>(D32+E32+F32)/(B32+C32+D32+E32+F32)</f>
        <v>0.95454545454545459</v>
      </c>
      <c r="K32" s="55">
        <f>+AC3</f>
        <v>4.6399999999999997</v>
      </c>
      <c r="L32" s="55">
        <f t="shared" ref="L32:N46" si="1">+AD3</f>
        <v>0.9</v>
      </c>
      <c r="M32" s="53">
        <f t="shared" si="1"/>
        <v>5</v>
      </c>
      <c r="N32" s="53">
        <f t="shared" si="1"/>
        <v>5</v>
      </c>
    </row>
    <row r="33" spans="1:20" ht="35.25" customHeight="1" thickBot="1">
      <c r="A33" s="52" t="s">
        <v>90</v>
      </c>
      <c r="B33" s="53">
        <f t="shared" ref="B33:B46" si="2">+P4</f>
        <v>1</v>
      </c>
      <c r="C33" s="53">
        <f t="shared" si="0"/>
        <v>0</v>
      </c>
      <c r="D33" s="53">
        <f t="shared" si="0"/>
        <v>1</v>
      </c>
      <c r="E33" s="53">
        <f t="shared" si="0"/>
        <v>4</v>
      </c>
      <c r="F33" s="53">
        <f t="shared" si="0"/>
        <v>16</v>
      </c>
      <c r="G33" s="53">
        <f t="shared" si="0"/>
        <v>0</v>
      </c>
      <c r="H33" s="53">
        <f t="shared" ref="H33:H46" si="3">SUM(B33:G33)</f>
        <v>22</v>
      </c>
      <c r="I33" s="54">
        <f t="shared" ref="I33:I46" si="4">(B33+C33)/(B33+C33+D33+E33+F33)</f>
        <v>4.5454545454545456E-2</v>
      </c>
      <c r="J33" s="54">
        <f t="shared" ref="J33:J46" si="5">(D33+E33+F33)/(B33+C33+D33+E33+F33)</f>
        <v>0.95454545454545459</v>
      </c>
      <c r="K33" s="55">
        <f t="shared" ref="K33:K46" si="6">+AC4</f>
        <v>4.55</v>
      </c>
      <c r="L33" s="55">
        <f t="shared" si="1"/>
        <v>0.96</v>
      </c>
      <c r="M33" s="53">
        <f t="shared" si="1"/>
        <v>5</v>
      </c>
      <c r="N33" s="53">
        <f t="shared" si="1"/>
        <v>5</v>
      </c>
    </row>
    <row r="34" spans="1:20" ht="58.5" customHeight="1" thickBot="1">
      <c r="A34" s="52" t="s">
        <v>91</v>
      </c>
      <c r="B34" s="53">
        <f t="shared" si="2"/>
        <v>1</v>
      </c>
      <c r="C34" s="53">
        <f t="shared" si="0"/>
        <v>0</v>
      </c>
      <c r="D34" s="53">
        <f t="shared" si="0"/>
        <v>1</v>
      </c>
      <c r="E34" s="53">
        <f t="shared" si="0"/>
        <v>7</v>
      </c>
      <c r="F34" s="53">
        <f t="shared" si="0"/>
        <v>13</v>
      </c>
      <c r="G34" s="53">
        <f t="shared" si="0"/>
        <v>0</v>
      </c>
      <c r="H34" s="53">
        <f t="shared" si="3"/>
        <v>22</v>
      </c>
      <c r="I34" s="54">
        <f t="shared" si="4"/>
        <v>4.5454545454545456E-2</v>
      </c>
      <c r="J34" s="54">
        <f t="shared" si="5"/>
        <v>0.95454545454545459</v>
      </c>
      <c r="K34" s="55">
        <f t="shared" si="6"/>
        <v>4.41</v>
      </c>
      <c r="L34" s="55">
        <f t="shared" si="1"/>
        <v>0.96</v>
      </c>
      <c r="M34" s="53">
        <f t="shared" si="1"/>
        <v>5</v>
      </c>
      <c r="N34" s="53">
        <f t="shared" si="1"/>
        <v>5</v>
      </c>
      <c r="O34" s="41" t="s">
        <v>172</v>
      </c>
    </row>
    <row r="35" spans="1:20" ht="41.25" customHeight="1" thickBot="1">
      <c r="A35" s="52" t="s">
        <v>92</v>
      </c>
      <c r="B35" s="53">
        <f t="shared" si="2"/>
        <v>1</v>
      </c>
      <c r="C35" s="53">
        <f t="shared" si="0"/>
        <v>0</v>
      </c>
      <c r="D35" s="53">
        <f t="shared" si="0"/>
        <v>1</v>
      </c>
      <c r="E35" s="53">
        <f t="shared" si="0"/>
        <v>5</v>
      </c>
      <c r="F35" s="53">
        <f t="shared" si="0"/>
        <v>15</v>
      </c>
      <c r="G35" s="53">
        <f t="shared" si="0"/>
        <v>0</v>
      </c>
      <c r="H35" s="53">
        <f t="shared" si="3"/>
        <v>22</v>
      </c>
      <c r="I35" s="54">
        <f t="shared" si="4"/>
        <v>4.5454545454545456E-2</v>
      </c>
      <c r="J35" s="54">
        <f t="shared" si="5"/>
        <v>0.95454545454545459</v>
      </c>
      <c r="K35" s="55">
        <f t="shared" si="6"/>
        <v>4.5</v>
      </c>
      <c r="L35" s="55">
        <f t="shared" si="1"/>
        <v>0.96</v>
      </c>
      <c r="M35" s="53">
        <f t="shared" si="1"/>
        <v>5</v>
      </c>
      <c r="N35" s="53">
        <f t="shared" si="1"/>
        <v>5</v>
      </c>
      <c r="O35" s="41" t="s">
        <v>212</v>
      </c>
    </row>
    <row r="36" spans="1:20" ht="54" customHeight="1" thickBot="1">
      <c r="A36" s="52" t="s">
        <v>93</v>
      </c>
      <c r="B36" s="53">
        <f t="shared" si="2"/>
        <v>0</v>
      </c>
      <c r="C36" s="53">
        <f t="shared" si="0"/>
        <v>2</v>
      </c>
      <c r="D36" s="53">
        <f t="shared" si="0"/>
        <v>2</v>
      </c>
      <c r="E36" s="53">
        <f t="shared" si="0"/>
        <v>2</v>
      </c>
      <c r="F36" s="53">
        <f t="shared" si="0"/>
        <v>15</v>
      </c>
      <c r="G36" s="53">
        <f t="shared" si="0"/>
        <v>1</v>
      </c>
      <c r="H36" s="53">
        <f t="shared" si="3"/>
        <v>22</v>
      </c>
      <c r="I36" s="54">
        <f t="shared" si="4"/>
        <v>9.5238095238095233E-2</v>
      </c>
      <c r="J36" s="54">
        <f t="shared" si="5"/>
        <v>0.90476190476190477</v>
      </c>
      <c r="K36" s="55">
        <f t="shared" si="6"/>
        <v>4.43</v>
      </c>
      <c r="L36" s="55">
        <f t="shared" si="1"/>
        <v>1.03</v>
      </c>
      <c r="M36" s="53">
        <f t="shared" si="1"/>
        <v>5</v>
      </c>
      <c r="N36" s="53">
        <f t="shared" si="1"/>
        <v>5</v>
      </c>
      <c r="Q36" s="41" t="s">
        <v>174</v>
      </c>
      <c r="R36" s="41" t="s">
        <v>175</v>
      </c>
      <c r="S36" s="41" t="s">
        <v>176</v>
      </c>
      <c r="T36" s="41" t="s">
        <v>177</v>
      </c>
    </row>
    <row r="37" spans="1:20" ht="41.25" customHeight="1" thickBot="1">
      <c r="A37" s="52" t="s">
        <v>94</v>
      </c>
      <c r="B37" s="53">
        <f t="shared" si="2"/>
        <v>0</v>
      </c>
      <c r="C37" s="53">
        <f t="shared" si="0"/>
        <v>0</v>
      </c>
      <c r="D37" s="53">
        <f t="shared" si="0"/>
        <v>2</v>
      </c>
      <c r="E37" s="53">
        <f t="shared" si="0"/>
        <v>0</v>
      </c>
      <c r="F37" s="53">
        <f t="shared" si="0"/>
        <v>19</v>
      </c>
      <c r="G37" s="53">
        <f t="shared" si="0"/>
        <v>1</v>
      </c>
      <c r="H37" s="53">
        <f t="shared" si="3"/>
        <v>22</v>
      </c>
      <c r="I37" s="54">
        <f t="shared" si="4"/>
        <v>0</v>
      </c>
      <c r="J37" s="54">
        <f t="shared" si="5"/>
        <v>1</v>
      </c>
      <c r="K37" s="55">
        <f t="shared" si="6"/>
        <v>4.8099999999999996</v>
      </c>
      <c r="L37" s="55">
        <f t="shared" si="1"/>
        <v>0.6</v>
      </c>
      <c r="M37" s="53">
        <f t="shared" si="1"/>
        <v>5</v>
      </c>
      <c r="N37" s="53">
        <f t="shared" si="1"/>
        <v>5</v>
      </c>
      <c r="O37" s="41" t="s">
        <v>170</v>
      </c>
      <c r="P37" s="41">
        <v>34</v>
      </c>
      <c r="Q37" s="41">
        <v>1</v>
      </c>
      <c r="R37" s="41">
        <v>4.5</v>
      </c>
      <c r="S37" s="41">
        <v>4.5</v>
      </c>
      <c r="T37" s="41">
        <v>4.5</v>
      </c>
    </row>
    <row r="38" spans="1:20" ht="41.25" customHeight="1" thickBot="1">
      <c r="A38" s="52" t="s">
        <v>95</v>
      </c>
      <c r="B38" s="53">
        <f t="shared" si="2"/>
        <v>0</v>
      </c>
      <c r="C38" s="53">
        <f t="shared" si="0"/>
        <v>0</v>
      </c>
      <c r="D38" s="53">
        <f t="shared" si="0"/>
        <v>0</v>
      </c>
      <c r="E38" s="53">
        <f t="shared" si="0"/>
        <v>4</v>
      </c>
      <c r="F38" s="53">
        <f t="shared" si="0"/>
        <v>7</v>
      </c>
      <c r="G38" s="53">
        <f t="shared" si="0"/>
        <v>11</v>
      </c>
      <c r="H38" s="53">
        <f t="shared" si="3"/>
        <v>22</v>
      </c>
      <c r="I38" s="54">
        <f t="shared" si="4"/>
        <v>0</v>
      </c>
      <c r="J38" s="54">
        <f t="shared" si="5"/>
        <v>1</v>
      </c>
      <c r="K38" s="55">
        <f t="shared" si="6"/>
        <v>4.6399999999999997</v>
      </c>
      <c r="L38" s="55">
        <f t="shared" si="1"/>
        <v>0.5</v>
      </c>
      <c r="M38" s="53">
        <f t="shared" si="1"/>
        <v>5</v>
      </c>
      <c r="N38" s="53">
        <f t="shared" si="1"/>
        <v>5</v>
      </c>
      <c r="P38" s="41">
        <v>37</v>
      </c>
      <c r="Q38" s="41">
        <v>1</v>
      </c>
      <c r="R38" s="41">
        <v>4.5</v>
      </c>
      <c r="S38" s="41">
        <v>4.5</v>
      </c>
      <c r="T38" s="41">
        <v>9.1</v>
      </c>
    </row>
    <row r="39" spans="1:20" ht="41.25" customHeight="1" thickBot="1">
      <c r="A39" s="52" t="s">
        <v>96</v>
      </c>
      <c r="B39" s="53">
        <f t="shared" si="2"/>
        <v>0</v>
      </c>
      <c r="C39" s="53">
        <f t="shared" si="0"/>
        <v>1</v>
      </c>
      <c r="D39" s="53">
        <f t="shared" si="0"/>
        <v>2</v>
      </c>
      <c r="E39" s="53">
        <f t="shared" si="0"/>
        <v>2</v>
      </c>
      <c r="F39" s="53">
        <f t="shared" si="0"/>
        <v>4</v>
      </c>
      <c r="G39" s="53">
        <f t="shared" si="0"/>
        <v>13</v>
      </c>
      <c r="H39" s="53">
        <f t="shared" si="3"/>
        <v>22</v>
      </c>
      <c r="I39" s="54">
        <f t="shared" si="4"/>
        <v>0.1111111111111111</v>
      </c>
      <c r="J39" s="54">
        <f t="shared" si="5"/>
        <v>0.88888888888888884</v>
      </c>
      <c r="K39" s="55">
        <f t="shared" si="6"/>
        <v>4</v>
      </c>
      <c r="L39" s="55">
        <f t="shared" si="1"/>
        <v>1.1200000000000001</v>
      </c>
      <c r="M39" s="53">
        <f t="shared" si="1"/>
        <v>4</v>
      </c>
      <c r="N39" s="53">
        <f t="shared" si="1"/>
        <v>5</v>
      </c>
      <c r="P39" s="41">
        <v>38</v>
      </c>
      <c r="Q39" s="41">
        <v>1</v>
      </c>
      <c r="R39" s="41">
        <v>4.5</v>
      </c>
      <c r="S39" s="41">
        <v>4.5</v>
      </c>
      <c r="T39" s="41">
        <v>13.6</v>
      </c>
    </row>
    <row r="40" spans="1:20" ht="54.75" customHeight="1" thickBot="1">
      <c r="A40" s="52" t="s">
        <v>97</v>
      </c>
      <c r="B40" s="53">
        <f t="shared" si="2"/>
        <v>1</v>
      </c>
      <c r="C40" s="53">
        <f t="shared" si="0"/>
        <v>0</v>
      </c>
      <c r="D40" s="53">
        <f t="shared" si="0"/>
        <v>0</v>
      </c>
      <c r="E40" s="53">
        <f t="shared" si="0"/>
        <v>3</v>
      </c>
      <c r="F40" s="53">
        <f t="shared" si="0"/>
        <v>16</v>
      </c>
      <c r="G40" s="53">
        <f t="shared" si="0"/>
        <v>2</v>
      </c>
      <c r="H40" s="53">
        <f t="shared" si="3"/>
        <v>22</v>
      </c>
      <c r="I40" s="54">
        <f t="shared" si="4"/>
        <v>0.05</v>
      </c>
      <c r="J40" s="54">
        <f t="shared" si="5"/>
        <v>0.95</v>
      </c>
      <c r="K40" s="55">
        <f t="shared" si="6"/>
        <v>4.6500000000000004</v>
      </c>
      <c r="L40" s="55">
        <f t="shared" si="1"/>
        <v>0.93</v>
      </c>
      <c r="M40" s="53">
        <f t="shared" si="1"/>
        <v>5</v>
      </c>
      <c r="N40" s="53">
        <f t="shared" si="1"/>
        <v>5</v>
      </c>
      <c r="P40" s="41">
        <v>39</v>
      </c>
      <c r="Q40" s="41">
        <v>1</v>
      </c>
      <c r="R40" s="41">
        <v>4.5</v>
      </c>
      <c r="S40" s="41">
        <v>4.5</v>
      </c>
      <c r="T40" s="41">
        <v>18.2</v>
      </c>
    </row>
    <row r="41" spans="1:20" ht="41.25" customHeight="1" thickBot="1">
      <c r="A41" s="52" t="s">
        <v>98</v>
      </c>
      <c r="B41" s="53">
        <f t="shared" si="2"/>
        <v>1</v>
      </c>
      <c r="C41" s="53">
        <f t="shared" si="0"/>
        <v>0</v>
      </c>
      <c r="D41" s="53">
        <f t="shared" si="0"/>
        <v>0</v>
      </c>
      <c r="E41" s="53">
        <f t="shared" si="0"/>
        <v>1</v>
      </c>
      <c r="F41" s="53">
        <f t="shared" si="0"/>
        <v>14</v>
      </c>
      <c r="G41" s="53">
        <f t="shared" si="0"/>
        <v>6</v>
      </c>
      <c r="H41" s="53">
        <f t="shared" si="3"/>
        <v>22</v>
      </c>
      <c r="I41" s="54">
        <f t="shared" si="4"/>
        <v>6.25E-2</v>
      </c>
      <c r="J41" s="54">
        <f t="shared" si="5"/>
        <v>0.9375</v>
      </c>
      <c r="K41" s="55">
        <f t="shared" si="6"/>
        <v>4.6900000000000004</v>
      </c>
      <c r="L41" s="55">
        <f t="shared" si="1"/>
        <v>1.01</v>
      </c>
      <c r="M41" s="53">
        <f t="shared" si="1"/>
        <v>5</v>
      </c>
      <c r="N41" s="53">
        <f t="shared" si="1"/>
        <v>5</v>
      </c>
      <c r="P41" s="41">
        <v>40</v>
      </c>
      <c r="Q41" s="41">
        <v>1</v>
      </c>
      <c r="R41" s="41">
        <v>4.5</v>
      </c>
      <c r="S41" s="41">
        <v>4.5</v>
      </c>
      <c r="T41" s="41">
        <v>22.7</v>
      </c>
    </row>
    <row r="42" spans="1:20" ht="41.25" customHeight="1" thickBot="1">
      <c r="A42" s="52" t="s">
        <v>99</v>
      </c>
      <c r="B42" s="53">
        <f t="shared" si="2"/>
        <v>1</v>
      </c>
      <c r="C42" s="53">
        <f t="shared" si="0"/>
        <v>0</v>
      </c>
      <c r="D42" s="53">
        <f t="shared" si="0"/>
        <v>0</v>
      </c>
      <c r="E42" s="53">
        <f t="shared" si="0"/>
        <v>2</v>
      </c>
      <c r="F42" s="53">
        <f t="shared" si="0"/>
        <v>15</v>
      </c>
      <c r="G42" s="53">
        <f t="shared" si="0"/>
        <v>4</v>
      </c>
      <c r="H42" s="53">
        <f t="shared" si="3"/>
        <v>22</v>
      </c>
      <c r="I42" s="54">
        <f t="shared" si="4"/>
        <v>5.5555555555555552E-2</v>
      </c>
      <c r="J42" s="54">
        <f t="shared" si="5"/>
        <v>0.94444444444444442</v>
      </c>
      <c r="K42" s="55">
        <f t="shared" si="6"/>
        <v>4.67</v>
      </c>
      <c r="L42" s="55">
        <f t="shared" si="1"/>
        <v>0.97</v>
      </c>
      <c r="M42" s="53">
        <f t="shared" si="1"/>
        <v>5</v>
      </c>
      <c r="N42" s="53">
        <f t="shared" si="1"/>
        <v>5</v>
      </c>
      <c r="P42" s="41">
        <v>42</v>
      </c>
      <c r="Q42" s="41">
        <v>2</v>
      </c>
      <c r="R42" s="41">
        <v>9.1</v>
      </c>
      <c r="S42" s="41">
        <v>9.1</v>
      </c>
      <c r="T42" s="41">
        <v>31.8</v>
      </c>
    </row>
    <row r="43" spans="1:20" ht="41.25" customHeight="1" thickBot="1">
      <c r="A43" s="52" t="s">
        <v>100</v>
      </c>
      <c r="B43" s="53">
        <f t="shared" si="2"/>
        <v>1</v>
      </c>
      <c r="C43" s="53">
        <f t="shared" si="0"/>
        <v>0</v>
      </c>
      <c r="D43" s="53">
        <f t="shared" si="0"/>
        <v>1</v>
      </c>
      <c r="E43" s="53">
        <f t="shared" si="0"/>
        <v>0</v>
      </c>
      <c r="F43" s="53">
        <f t="shared" si="0"/>
        <v>17</v>
      </c>
      <c r="G43" s="53">
        <f t="shared" si="0"/>
        <v>3</v>
      </c>
      <c r="H43" s="53">
        <f t="shared" si="3"/>
        <v>22</v>
      </c>
      <c r="I43" s="54">
        <f t="shared" si="4"/>
        <v>5.2631578947368418E-2</v>
      </c>
      <c r="J43" s="54">
        <f t="shared" si="5"/>
        <v>0.94736842105263153</v>
      </c>
      <c r="K43" s="55">
        <f t="shared" si="6"/>
        <v>4.68</v>
      </c>
      <c r="L43" s="55">
        <f t="shared" si="1"/>
        <v>1</v>
      </c>
      <c r="M43" s="53">
        <f t="shared" si="1"/>
        <v>5</v>
      </c>
      <c r="N43" s="53">
        <f t="shared" si="1"/>
        <v>5</v>
      </c>
      <c r="P43" s="41">
        <v>45</v>
      </c>
      <c r="Q43" s="41">
        <v>5</v>
      </c>
      <c r="R43" s="41">
        <v>22.7</v>
      </c>
      <c r="S43" s="41">
        <v>22.7</v>
      </c>
      <c r="T43" s="41">
        <v>54.5</v>
      </c>
    </row>
    <row r="44" spans="1:20" ht="41.25" customHeight="1" thickBot="1">
      <c r="A44" s="52" t="s">
        <v>101</v>
      </c>
      <c r="B44" s="53">
        <f t="shared" si="2"/>
        <v>1</v>
      </c>
      <c r="C44" s="53">
        <f t="shared" si="0"/>
        <v>0</v>
      </c>
      <c r="D44" s="53">
        <f t="shared" si="0"/>
        <v>0</v>
      </c>
      <c r="E44" s="53">
        <f t="shared" si="0"/>
        <v>1</v>
      </c>
      <c r="F44" s="53">
        <f t="shared" si="0"/>
        <v>20</v>
      </c>
      <c r="G44" s="53">
        <f t="shared" si="0"/>
        <v>0</v>
      </c>
      <c r="H44" s="53">
        <f t="shared" si="3"/>
        <v>22</v>
      </c>
      <c r="I44" s="54">
        <f t="shared" si="4"/>
        <v>4.5454545454545456E-2</v>
      </c>
      <c r="J44" s="54">
        <f t="shared" si="5"/>
        <v>0.95454545454545459</v>
      </c>
      <c r="K44" s="55">
        <f t="shared" si="6"/>
        <v>4.7699999999999996</v>
      </c>
      <c r="L44" s="55">
        <f t="shared" si="1"/>
        <v>0.87</v>
      </c>
      <c r="M44" s="53">
        <f t="shared" si="1"/>
        <v>5</v>
      </c>
      <c r="N44" s="53">
        <f t="shared" si="1"/>
        <v>5</v>
      </c>
      <c r="P44" s="41">
        <v>46</v>
      </c>
      <c r="Q44" s="41">
        <v>2</v>
      </c>
      <c r="R44" s="41">
        <v>9.1</v>
      </c>
      <c r="S44" s="41">
        <v>9.1</v>
      </c>
      <c r="T44" s="41">
        <v>63.6</v>
      </c>
    </row>
    <row r="45" spans="1:20" ht="41.25" customHeight="1" thickBot="1">
      <c r="A45" s="52" t="s">
        <v>102</v>
      </c>
      <c r="B45" s="53">
        <f t="shared" si="2"/>
        <v>1</v>
      </c>
      <c r="C45" s="53">
        <f t="shared" si="0"/>
        <v>0</v>
      </c>
      <c r="D45" s="53">
        <f t="shared" si="0"/>
        <v>0</v>
      </c>
      <c r="E45" s="53">
        <f t="shared" si="0"/>
        <v>5</v>
      </c>
      <c r="F45" s="53">
        <f t="shared" si="0"/>
        <v>16</v>
      </c>
      <c r="G45" s="53">
        <f t="shared" si="0"/>
        <v>0</v>
      </c>
      <c r="H45" s="53">
        <f t="shared" si="3"/>
        <v>22</v>
      </c>
      <c r="I45" s="54">
        <f t="shared" si="4"/>
        <v>4.5454545454545456E-2</v>
      </c>
      <c r="J45" s="54">
        <f t="shared" si="5"/>
        <v>0.95454545454545459</v>
      </c>
      <c r="K45" s="55">
        <f t="shared" si="6"/>
        <v>4.59</v>
      </c>
      <c r="L45" s="55">
        <f t="shared" si="1"/>
        <v>0.91</v>
      </c>
      <c r="M45" s="53">
        <f t="shared" si="1"/>
        <v>5</v>
      </c>
      <c r="N45" s="53">
        <f t="shared" si="1"/>
        <v>5</v>
      </c>
      <c r="P45" s="41">
        <v>47</v>
      </c>
      <c r="Q45" s="41">
        <v>2</v>
      </c>
      <c r="R45" s="41">
        <v>9.1</v>
      </c>
      <c r="S45" s="41">
        <v>9.1</v>
      </c>
      <c r="T45" s="41">
        <v>72.7</v>
      </c>
    </row>
    <row r="46" spans="1:20" ht="41.25" customHeight="1">
      <c r="A46" s="52" t="s">
        <v>103</v>
      </c>
      <c r="B46" s="53">
        <f t="shared" si="2"/>
        <v>1</v>
      </c>
      <c r="C46" s="53">
        <f t="shared" si="0"/>
        <v>0</v>
      </c>
      <c r="D46" s="53">
        <f t="shared" si="0"/>
        <v>0</v>
      </c>
      <c r="E46" s="53">
        <f t="shared" si="0"/>
        <v>4</v>
      </c>
      <c r="F46" s="53">
        <f t="shared" si="0"/>
        <v>17</v>
      </c>
      <c r="G46" s="53">
        <f t="shared" si="0"/>
        <v>0</v>
      </c>
      <c r="H46" s="53">
        <f t="shared" si="3"/>
        <v>22</v>
      </c>
      <c r="I46" s="54">
        <f t="shared" si="4"/>
        <v>4.5454545454545456E-2</v>
      </c>
      <c r="J46" s="54">
        <f t="shared" si="5"/>
        <v>0.95454545454545459</v>
      </c>
      <c r="K46" s="55">
        <f t="shared" si="6"/>
        <v>4.6399999999999997</v>
      </c>
      <c r="L46" s="55">
        <f t="shared" si="1"/>
        <v>0.9</v>
      </c>
      <c r="M46" s="53">
        <f t="shared" si="1"/>
        <v>5</v>
      </c>
      <c r="N46" s="53">
        <f t="shared" si="1"/>
        <v>5</v>
      </c>
      <c r="P46" s="41">
        <v>48</v>
      </c>
      <c r="Q46" s="41">
        <v>1</v>
      </c>
      <c r="R46" s="41">
        <v>4.5</v>
      </c>
      <c r="S46" s="41">
        <v>4.5</v>
      </c>
      <c r="T46" s="41">
        <v>77.3</v>
      </c>
    </row>
    <row r="47" spans="1:20" ht="13.5" customHeight="1">
      <c r="P47" s="41">
        <v>51</v>
      </c>
      <c r="Q47" s="41">
        <v>1</v>
      </c>
      <c r="R47" s="41">
        <v>4.5</v>
      </c>
      <c r="S47" s="41">
        <v>4.5</v>
      </c>
      <c r="T47" s="41">
        <v>81.8</v>
      </c>
    </row>
    <row r="48" spans="1:20">
      <c r="P48" s="41">
        <v>52</v>
      </c>
      <c r="Q48" s="41">
        <v>1</v>
      </c>
      <c r="R48" s="41">
        <v>4.5</v>
      </c>
      <c r="S48" s="41">
        <v>4.5</v>
      </c>
      <c r="T48" s="41">
        <v>86.4</v>
      </c>
    </row>
    <row r="49" spans="1:20">
      <c r="P49" s="41">
        <v>53</v>
      </c>
      <c r="Q49" s="41">
        <v>1</v>
      </c>
      <c r="R49" s="41">
        <v>4.5</v>
      </c>
      <c r="S49" s="41">
        <v>4.5</v>
      </c>
      <c r="T49" s="41">
        <v>90.9</v>
      </c>
    </row>
    <row r="50" spans="1:20" ht="15.75">
      <c r="A50" s="127" t="s">
        <v>104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P50" s="41">
        <v>54</v>
      </c>
      <c r="Q50" s="41">
        <v>1</v>
      </c>
      <c r="R50" s="41">
        <v>4.5</v>
      </c>
      <c r="S50" s="41">
        <v>4.5</v>
      </c>
      <c r="T50" s="41">
        <v>95.5</v>
      </c>
    </row>
    <row r="51" spans="1:20" ht="15.75">
      <c r="A51" s="128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30"/>
      <c r="P51" s="41">
        <v>59</v>
      </c>
      <c r="Q51" s="41">
        <v>1</v>
      </c>
      <c r="R51" s="41">
        <v>4.5</v>
      </c>
      <c r="S51" s="41">
        <v>4.5</v>
      </c>
      <c r="T51" s="41">
        <v>100</v>
      </c>
    </row>
    <row r="52" spans="1:20" ht="15.75">
      <c r="A52" s="128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  <c r="P52" s="41" t="s">
        <v>115</v>
      </c>
      <c r="Q52" s="41">
        <v>22</v>
      </c>
      <c r="R52" s="41">
        <v>100</v>
      </c>
      <c r="S52" s="41">
        <v>100</v>
      </c>
    </row>
    <row r="53" spans="1:20" ht="15.75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  <c r="O53" s="41" t="s">
        <v>208</v>
      </c>
    </row>
    <row r="54" spans="1:20" ht="15.75">
      <c r="A54" s="131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3"/>
    </row>
    <row r="55" spans="1:20" ht="15.7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7"/>
    </row>
    <row r="57" spans="1:20" ht="13.5" customHeight="1">
      <c r="O57" s="41" t="s">
        <v>178</v>
      </c>
    </row>
    <row r="58" spans="1:20">
      <c r="Q58" s="41" t="s">
        <v>174</v>
      </c>
      <c r="R58" s="41" t="s">
        <v>175</v>
      </c>
      <c r="S58" s="41" t="s">
        <v>176</v>
      </c>
      <c r="T58" s="41" t="s">
        <v>177</v>
      </c>
    </row>
    <row r="59" spans="1:20">
      <c r="A59" s="41" t="s">
        <v>61</v>
      </c>
      <c r="B59" s="41">
        <f>+Q59</f>
        <v>13</v>
      </c>
      <c r="O59" s="41" t="s">
        <v>170</v>
      </c>
      <c r="P59" s="41" t="s">
        <v>61</v>
      </c>
      <c r="Q59" s="41">
        <v>13</v>
      </c>
      <c r="R59" s="41">
        <v>59.1</v>
      </c>
      <c r="S59" s="41">
        <v>59.1</v>
      </c>
      <c r="T59" s="41">
        <v>59.1</v>
      </c>
    </row>
    <row r="60" spans="1:20">
      <c r="A60" s="41" t="s">
        <v>62</v>
      </c>
      <c r="B60" s="41">
        <f>+Q60</f>
        <v>9</v>
      </c>
      <c r="P60" s="41" t="s">
        <v>62</v>
      </c>
      <c r="Q60" s="41">
        <v>9</v>
      </c>
      <c r="R60" s="41">
        <v>40.9</v>
      </c>
      <c r="S60" s="41">
        <v>40.9</v>
      </c>
      <c r="T60" s="41">
        <v>100</v>
      </c>
    </row>
    <row r="61" spans="1:20" ht="13.5" customHeight="1">
      <c r="P61" s="41" t="s">
        <v>115</v>
      </c>
      <c r="Q61" s="41">
        <v>22</v>
      </c>
      <c r="R61" s="41">
        <v>100</v>
      </c>
      <c r="S61" s="41">
        <v>100</v>
      </c>
    </row>
    <row r="62" spans="1:20" ht="13.5" customHeight="1">
      <c r="A62" s="41" t="s">
        <v>105</v>
      </c>
      <c r="O62" s="41" t="s">
        <v>208</v>
      </c>
    </row>
    <row r="63" spans="1:20">
      <c r="A63" s="41" t="s">
        <v>106</v>
      </c>
      <c r="D63" s="41">
        <v>34</v>
      </c>
      <c r="E63" s="41">
        <v>1</v>
      </c>
    </row>
    <row r="64" spans="1:20" ht="13.5" customHeight="1">
      <c r="A64" s="41" t="s">
        <v>70</v>
      </c>
      <c r="B64" s="41">
        <v>1</v>
      </c>
      <c r="D64" s="41">
        <v>37</v>
      </c>
      <c r="E64" s="41">
        <v>1</v>
      </c>
    </row>
    <row r="65" spans="1:20" ht="13.5" customHeight="1">
      <c r="A65" s="41" t="s">
        <v>71</v>
      </c>
      <c r="B65" s="41">
        <v>3</v>
      </c>
      <c r="D65" s="41">
        <v>38</v>
      </c>
      <c r="E65" s="41">
        <v>1</v>
      </c>
    </row>
    <row r="66" spans="1:20">
      <c r="A66" s="41" t="s">
        <v>72</v>
      </c>
      <c r="B66" s="41">
        <v>3</v>
      </c>
      <c r="D66" s="41">
        <v>39</v>
      </c>
      <c r="E66" s="41">
        <v>1</v>
      </c>
      <c r="O66" s="41" t="s">
        <v>213</v>
      </c>
    </row>
    <row r="67" spans="1:20" ht="13.5" customHeight="1">
      <c r="A67" s="41" t="s">
        <v>73</v>
      </c>
      <c r="B67" s="41">
        <v>10</v>
      </c>
      <c r="D67" s="41">
        <v>40</v>
      </c>
      <c r="E67" s="41">
        <v>1</v>
      </c>
      <c r="Q67" s="41" t="s">
        <v>174</v>
      </c>
      <c r="R67" s="41" t="s">
        <v>175</v>
      </c>
      <c r="S67" s="41" t="s">
        <v>176</v>
      </c>
      <c r="T67" s="41" t="s">
        <v>177</v>
      </c>
    </row>
    <row r="68" spans="1:20" ht="13.5" customHeight="1">
      <c r="A68" s="41" t="s">
        <v>74</v>
      </c>
      <c r="B68" s="41">
        <v>4</v>
      </c>
      <c r="D68" s="41">
        <v>42</v>
      </c>
      <c r="E68" s="41">
        <v>2</v>
      </c>
      <c r="O68" s="41" t="s">
        <v>170</v>
      </c>
      <c r="P68" s="41" t="s">
        <v>214</v>
      </c>
      <c r="Q68" s="41">
        <v>15</v>
      </c>
      <c r="R68" s="41">
        <v>68.2</v>
      </c>
      <c r="S68" s="41">
        <v>68.2</v>
      </c>
      <c r="T68" s="41">
        <v>68.2</v>
      </c>
    </row>
    <row r="69" spans="1:20" ht="13.5" customHeight="1">
      <c r="A69" s="41" t="s">
        <v>75</v>
      </c>
      <c r="B69" s="41">
        <v>1</v>
      </c>
      <c r="D69" s="41">
        <v>45</v>
      </c>
      <c r="E69" s="41">
        <v>5</v>
      </c>
      <c r="P69" s="41" t="s">
        <v>110</v>
      </c>
      <c r="Q69" s="41">
        <v>1</v>
      </c>
      <c r="R69" s="41">
        <v>4.5</v>
      </c>
      <c r="S69" s="41">
        <v>4.5</v>
      </c>
      <c r="T69" s="41">
        <v>72.7</v>
      </c>
    </row>
    <row r="70" spans="1:20">
      <c r="A70" s="41" t="s">
        <v>107</v>
      </c>
      <c r="D70" s="41">
        <v>46</v>
      </c>
      <c r="E70" s="41">
        <v>2</v>
      </c>
      <c r="P70" s="41" t="s">
        <v>109</v>
      </c>
      <c r="Q70" s="41">
        <v>6</v>
      </c>
      <c r="R70" s="41">
        <v>27.3</v>
      </c>
      <c r="S70" s="41">
        <v>27.3</v>
      </c>
      <c r="T70" s="41">
        <v>100</v>
      </c>
    </row>
    <row r="71" spans="1:20">
      <c r="A71" s="41" t="s">
        <v>108</v>
      </c>
      <c r="D71" s="41">
        <v>47</v>
      </c>
      <c r="E71" s="41">
        <v>2</v>
      </c>
      <c r="P71" s="41" t="s">
        <v>115</v>
      </c>
      <c r="Q71" s="41">
        <v>22</v>
      </c>
      <c r="R71" s="41">
        <v>100</v>
      </c>
      <c r="S71" s="41">
        <v>100</v>
      </c>
    </row>
    <row r="72" spans="1:20" ht="13.5" customHeight="1">
      <c r="B72" s="41">
        <f>SUM(B64:B71)</f>
        <v>22</v>
      </c>
      <c r="D72" s="41">
        <v>48</v>
      </c>
      <c r="E72" s="41">
        <v>1</v>
      </c>
      <c r="O72" s="41" t="s">
        <v>208</v>
      </c>
    </row>
    <row r="73" spans="1:20">
      <c r="A73" s="41" t="s">
        <v>217</v>
      </c>
      <c r="D73" s="41">
        <v>51</v>
      </c>
      <c r="E73" s="41">
        <v>1</v>
      </c>
    </row>
    <row r="74" spans="1:20">
      <c r="A74" s="41" t="str">
        <f>+P68</f>
        <v>A Tiempo Completo</v>
      </c>
      <c r="B74" s="41">
        <f>+Q68</f>
        <v>15</v>
      </c>
      <c r="D74" s="41">
        <v>52</v>
      </c>
      <c r="E74" s="41">
        <v>1</v>
      </c>
    </row>
    <row r="75" spans="1:20">
      <c r="A75" s="41" t="str">
        <f t="shared" ref="A75:A76" si="7">+P69</f>
        <v>A Tiempo Parcial</v>
      </c>
      <c r="B75" s="41">
        <f t="shared" ref="B75:B76" si="8">+Q69</f>
        <v>1</v>
      </c>
      <c r="D75" s="41">
        <v>53</v>
      </c>
      <c r="E75" s="41">
        <v>1</v>
      </c>
    </row>
    <row r="76" spans="1:20">
      <c r="A76" s="41" t="str">
        <f t="shared" si="7"/>
        <v>Profesional Externo</v>
      </c>
      <c r="B76" s="41">
        <f t="shared" si="8"/>
        <v>6</v>
      </c>
      <c r="D76" s="41">
        <v>54</v>
      </c>
      <c r="E76" s="41">
        <v>1</v>
      </c>
      <c r="O76" s="41" t="s">
        <v>188</v>
      </c>
    </row>
    <row r="77" spans="1:20">
      <c r="D77" s="41">
        <v>59</v>
      </c>
      <c r="E77" s="41">
        <v>1</v>
      </c>
      <c r="Q77" s="41" t="s">
        <v>174</v>
      </c>
      <c r="R77" s="41" t="s">
        <v>175</v>
      </c>
      <c r="S77" s="41" t="s">
        <v>176</v>
      </c>
      <c r="T77" s="41" t="s">
        <v>177</v>
      </c>
    </row>
    <row r="78" spans="1:20">
      <c r="O78" s="41" t="s">
        <v>170</v>
      </c>
      <c r="Q78" s="41">
        <v>20</v>
      </c>
      <c r="R78" s="41">
        <v>90.9</v>
      </c>
      <c r="S78" s="41">
        <v>90.9</v>
      </c>
      <c r="T78" s="41">
        <v>90.9</v>
      </c>
    </row>
    <row r="79" spans="1:20">
      <c r="P79" s="41" t="s">
        <v>215</v>
      </c>
      <c r="Q79" s="41">
        <v>1</v>
      </c>
      <c r="R79" s="41">
        <v>4.5</v>
      </c>
      <c r="S79" s="41">
        <v>4.5</v>
      </c>
      <c r="T79" s="41">
        <v>95.5</v>
      </c>
    </row>
    <row r="80" spans="1:20">
      <c r="P80" s="41" t="s">
        <v>216</v>
      </c>
      <c r="Q80" s="41">
        <v>1</v>
      </c>
      <c r="R80" s="41">
        <v>4.5</v>
      </c>
      <c r="S80" s="41">
        <v>4.5</v>
      </c>
      <c r="T80" s="41">
        <v>100</v>
      </c>
    </row>
    <row r="81" spans="15:19">
      <c r="P81" s="41" t="s">
        <v>115</v>
      </c>
      <c r="Q81" s="41">
        <v>22</v>
      </c>
      <c r="R81" s="41">
        <v>100</v>
      </c>
      <c r="S81" s="41">
        <v>100</v>
      </c>
    </row>
    <row r="82" spans="15:19">
      <c r="O82" s="41" t="s">
        <v>208</v>
      </c>
    </row>
    <row r="100" spans="1:1" ht="18.75">
      <c r="A100" s="58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2021-09-14T09:38:02Z</dcterms:modified>
</cp:coreProperties>
</file>