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825" windowHeight="11865" activeTab="1"/>
  </bookViews>
  <sheets>
    <sheet name="Alumnos" sheetId="10" r:id="rId1"/>
    <sheet name="PDI" sheetId="9" r:id="rId2"/>
  </sheets>
  <definedNames>
    <definedName name="a" localSheetId="1">PDI!$A$1:$M$47</definedName>
    <definedName name="_xlnm.Print_Area" localSheetId="0">Alumnos!$A$1:$N$159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A75" i="9" l="1"/>
  <c r="B75" i="9"/>
  <c r="A76" i="9"/>
  <c r="B76" i="9"/>
  <c r="B74" i="9"/>
  <c r="A74" i="9"/>
  <c r="B60" i="9"/>
  <c r="B59" i="9"/>
  <c r="B72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32" i="9"/>
  <c r="H32" i="9"/>
  <c r="C32" i="9"/>
  <c r="D32" i="9"/>
  <c r="E32" i="9"/>
  <c r="F32" i="9"/>
  <c r="G32" i="9"/>
  <c r="C33" i="9"/>
  <c r="D33" i="9"/>
  <c r="E33" i="9"/>
  <c r="F33" i="9"/>
  <c r="G33" i="9"/>
  <c r="C34" i="9"/>
  <c r="D34" i="9"/>
  <c r="E34" i="9"/>
  <c r="F34" i="9"/>
  <c r="G34" i="9"/>
  <c r="C35" i="9"/>
  <c r="H35" i="9" s="1"/>
  <c r="D35" i="9"/>
  <c r="E35" i="9"/>
  <c r="F35" i="9"/>
  <c r="G35" i="9"/>
  <c r="C36" i="9"/>
  <c r="D36" i="9"/>
  <c r="E36" i="9"/>
  <c r="F36" i="9"/>
  <c r="G36" i="9"/>
  <c r="C37" i="9"/>
  <c r="D37" i="9"/>
  <c r="E37" i="9"/>
  <c r="F37" i="9"/>
  <c r="G37" i="9"/>
  <c r="C38" i="9"/>
  <c r="D38" i="9"/>
  <c r="E38" i="9"/>
  <c r="F38" i="9"/>
  <c r="G38" i="9"/>
  <c r="C39" i="9"/>
  <c r="H39" i="9" s="1"/>
  <c r="D39" i="9"/>
  <c r="E39" i="9"/>
  <c r="F39" i="9"/>
  <c r="G39" i="9"/>
  <c r="C40" i="9"/>
  <c r="D40" i="9"/>
  <c r="E40" i="9"/>
  <c r="F40" i="9"/>
  <c r="G40" i="9"/>
  <c r="C41" i="9"/>
  <c r="D41" i="9"/>
  <c r="E41" i="9"/>
  <c r="F41" i="9"/>
  <c r="G41" i="9"/>
  <c r="C42" i="9"/>
  <c r="D42" i="9"/>
  <c r="E42" i="9"/>
  <c r="F42" i="9"/>
  <c r="G42" i="9"/>
  <c r="C43" i="9"/>
  <c r="H43" i="9" s="1"/>
  <c r="D43" i="9"/>
  <c r="E43" i="9"/>
  <c r="F43" i="9"/>
  <c r="G43" i="9"/>
  <c r="C44" i="9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B33" i="9"/>
  <c r="H33" i="9" s="1"/>
  <c r="B34" i="9"/>
  <c r="H34" i="9" s="1"/>
  <c r="B35" i="9"/>
  <c r="B36" i="9"/>
  <c r="H36" i="9" s="1"/>
  <c r="B37" i="9"/>
  <c r="H37" i="9" s="1"/>
  <c r="B38" i="9"/>
  <c r="H38" i="9" s="1"/>
  <c r="B39" i="9"/>
  <c r="B40" i="9"/>
  <c r="H40" i="9" s="1"/>
  <c r="B41" i="9"/>
  <c r="H41" i="9" s="1"/>
  <c r="B42" i="9"/>
  <c r="H42" i="9" s="1"/>
  <c r="B43" i="9"/>
  <c r="B44" i="9"/>
  <c r="H44" i="9" s="1"/>
  <c r="B45" i="9"/>
  <c r="H45" i="9" s="1"/>
  <c r="B46" i="9"/>
  <c r="H46" i="9" s="1"/>
  <c r="B32" i="9"/>
  <c r="F185" i="10"/>
  <c r="B162" i="10" s="1"/>
  <c r="E185" i="10"/>
  <c r="B161" i="10" s="1"/>
  <c r="L78" i="10"/>
  <c r="M78" i="10"/>
  <c r="N78" i="10"/>
  <c r="L79" i="10"/>
  <c r="M79" i="10"/>
  <c r="N79" i="10"/>
  <c r="L80" i="10"/>
  <c r="M80" i="10"/>
  <c r="N80" i="10"/>
  <c r="L81" i="10"/>
  <c r="M81" i="10"/>
  <c r="N81" i="10"/>
  <c r="L82" i="10"/>
  <c r="M82" i="10"/>
  <c r="N82" i="10"/>
  <c r="L83" i="10"/>
  <c r="M83" i="10"/>
  <c r="N83" i="10"/>
  <c r="K79" i="10"/>
  <c r="K80" i="10"/>
  <c r="K81" i="10"/>
  <c r="K82" i="10"/>
  <c r="K83" i="10"/>
  <c r="K78" i="10"/>
  <c r="C78" i="10"/>
  <c r="D78" i="10"/>
  <c r="E78" i="10"/>
  <c r="F78" i="10"/>
  <c r="G78" i="10"/>
  <c r="C79" i="10"/>
  <c r="D79" i="10"/>
  <c r="E79" i="10"/>
  <c r="F79" i="10"/>
  <c r="G79" i="10"/>
  <c r="C80" i="10"/>
  <c r="D80" i="10"/>
  <c r="E80" i="10"/>
  <c r="H80" i="10" s="1"/>
  <c r="F80" i="10"/>
  <c r="G80" i="10"/>
  <c r="C81" i="10"/>
  <c r="D81" i="10"/>
  <c r="E81" i="10"/>
  <c r="F81" i="10"/>
  <c r="G81" i="10"/>
  <c r="C82" i="10"/>
  <c r="D82" i="10"/>
  <c r="E82" i="10"/>
  <c r="F82" i="10"/>
  <c r="G82" i="10"/>
  <c r="C83" i="10"/>
  <c r="D83" i="10"/>
  <c r="E83" i="10"/>
  <c r="F83" i="10"/>
  <c r="G83" i="10"/>
  <c r="B79" i="10"/>
  <c r="H79" i="10" s="1"/>
  <c r="B80" i="10"/>
  <c r="B81" i="10"/>
  <c r="H81" i="10" s="1"/>
  <c r="B82" i="10"/>
  <c r="H82" i="10" s="1"/>
  <c r="B83" i="10"/>
  <c r="H83" i="10" s="1"/>
  <c r="B78" i="10"/>
  <c r="H78" i="10" s="1"/>
  <c r="L59" i="10"/>
  <c r="M59" i="10"/>
  <c r="N59" i="10"/>
  <c r="L60" i="10"/>
  <c r="M60" i="10"/>
  <c r="N60" i="10"/>
  <c r="L61" i="10"/>
  <c r="M61" i="10"/>
  <c r="N61" i="10"/>
  <c r="L62" i="10"/>
  <c r="M62" i="10"/>
  <c r="N62" i="10"/>
  <c r="L63" i="10"/>
  <c r="M63" i="10"/>
  <c r="N63" i="10"/>
  <c r="L64" i="10"/>
  <c r="M64" i="10"/>
  <c r="N64" i="10"/>
  <c r="L65" i="10"/>
  <c r="M65" i="10"/>
  <c r="N65" i="10"/>
  <c r="L66" i="10"/>
  <c r="M66" i="10"/>
  <c r="N66" i="10"/>
  <c r="L67" i="10"/>
  <c r="M67" i="10"/>
  <c r="N67" i="10"/>
  <c r="L68" i="10"/>
  <c r="M68" i="10"/>
  <c r="N68" i="10"/>
  <c r="L69" i="10"/>
  <c r="M69" i="10"/>
  <c r="N69" i="10"/>
  <c r="L70" i="10"/>
  <c r="M70" i="10"/>
  <c r="N70" i="10"/>
  <c r="L71" i="10"/>
  <c r="M71" i="10"/>
  <c r="N71" i="10"/>
  <c r="L72" i="10"/>
  <c r="M72" i="10"/>
  <c r="N72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59" i="10"/>
  <c r="C59" i="10"/>
  <c r="D59" i="10"/>
  <c r="E59" i="10"/>
  <c r="F59" i="10"/>
  <c r="G59" i="10"/>
  <c r="C60" i="10"/>
  <c r="D60" i="10"/>
  <c r="E60" i="10"/>
  <c r="F60" i="10"/>
  <c r="G60" i="10"/>
  <c r="C61" i="10"/>
  <c r="D61" i="10"/>
  <c r="E61" i="10"/>
  <c r="F61" i="10"/>
  <c r="G61" i="10"/>
  <c r="C62" i="10"/>
  <c r="D62" i="10"/>
  <c r="E62" i="10"/>
  <c r="F62" i="10"/>
  <c r="G62" i="10"/>
  <c r="C63" i="10"/>
  <c r="D63" i="10"/>
  <c r="E63" i="10"/>
  <c r="F63" i="10"/>
  <c r="G63" i="10"/>
  <c r="C64" i="10"/>
  <c r="D64" i="10"/>
  <c r="E64" i="10"/>
  <c r="F64" i="10"/>
  <c r="G64" i="10"/>
  <c r="C65" i="10"/>
  <c r="D65" i="10"/>
  <c r="E65" i="10"/>
  <c r="F65" i="10"/>
  <c r="G65" i="10"/>
  <c r="C66" i="10"/>
  <c r="D66" i="10"/>
  <c r="E66" i="10"/>
  <c r="F66" i="10"/>
  <c r="G66" i="10"/>
  <c r="C67" i="10"/>
  <c r="D67" i="10"/>
  <c r="E67" i="10"/>
  <c r="F67" i="10"/>
  <c r="G67" i="10"/>
  <c r="C68" i="10"/>
  <c r="D68" i="10"/>
  <c r="E68" i="10"/>
  <c r="F68" i="10"/>
  <c r="G68" i="10"/>
  <c r="C69" i="10"/>
  <c r="D69" i="10"/>
  <c r="E69" i="10"/>
  <c r="F69" i="10"/>
  <c r="G69" i="10"/>
  <c r="C70" i="10"/>
  <c r="D70" i="10"/>
  <c r="E70" i="10"/>
  <c r="F70" i="10"/>
  <c r="G70" i="10"/>
  <c r="C71" i="10"/>
  <c r="D71" i="10"/>
  <c r="E71" i="10"/>
  <c r="F71" i="10"/>
  <c r="G71" i="10"/>
  <c r="C72" i="10"/>
  <c r="D72" i="10"/>
  <c r="E72" i="10"/>
  <c r="F72" i="10"/>
  <c r="G72" i="10"/>
  <c r="B60" i="10"/>
  <c r="H60" i="10" s="1"/>
  <c r="B61" i="10"/>
  <c r="H61" i="10" s="1"/>
  <c r="B62" i="10"/>
  <c r="H62" i="10" s="1"/>
  <c r="B63" i="10"/>
  <c r="H63" i="10" s="1"/>
  <c r="B64" i="10"/>
  <c r="H64" i="10" s="1"/>
  <c r="B65" i="10"/>
  <c r="H65" i="10" s="1"/>
  <c r="B66" i="10"/>
  <c r="H66" i="10" s="1"/>
  <c r="B67" i="10"/>
  <c r="H67" i="10" s="1"/>
  <c r="B68" i="10"/>
  <c r="H68" i="10" s="1"/>
  <c r="B69" i="10"/>
  <c r="H69" i="10" s="1"/>
  <c r="B70" i="10"/>
  <c r="H70" i="10" s="1"/>
  <c r="B71" i="10"/>
  <c r="H71" i="10" s="1"/>
  <c r="B72" i="10"/>
  <c r="H72" i="10" s="1"/>
  <c r="B59" i="10"/>
  <c r="H59" i="10" s="1"/>
  <c r="L36" i="10"/>
  <c r="M36" i="10"/>
  <c r="N36" i="10"/>
  <c r="L37" i="10"/>
  <c r="M37" i="10"/>
  <c r="N37" i="10"/>
  <c r="L38" i="10"/>
  <c r="M38" i="10"/>
  <c r="N38" i="10"/>
  <c r="L39" i="10"/>
  <c r="M39" i="10"/>
  <c r="N39" i="10"/>
  <c r="L40" i="10"/>
  <c r="M40" i="10"/>
  <c r="N40" i="10"/>
  <c r="L41" i="10"/>
  <c r="M41" i="10"/>
  <c r="N41" i="10"/>
  <c r="L42" i="10"/>
  <c r="M42" i="10"/>
  <c r="N42" i="10"/>
  <c r="L43" i="10"/>
  <c r="M43" i="10"/>
  <c r="N43" i="10"/>
  <c r="L44" i="10"/>
  <c r="M44" i="10"/>
  <c r="N44" i="10"/>
  <c r="L45" i="10"/>
  <c r="M45" i="10"/>
  <c r="N45" i="10"/>
  <c r="L46" i="10"/>
  <c r="M46" i="10"/>
  <c r="N46" i="10"/>
  <c r="L47" i="10"/>
  <c r="M47" i="10"/>
  <c r="N47" i="10"/>
  <c r="L48" i="10"/>
  <c r="M48" i="10"/>
  <c r="N48" i="10"/>
  <c r="L49" i="10"/>
  <c r="M49" i="10"/>
  <c r="N49" i="10"/>
  <c r="L50" i="10"/>
  <c r="M50" i="10"/>
  <c r="N50" i="10"/>
  <c r="L51" i="10"/>
  <c r="M51" i="10"/>
  <c r="N51" i="10"/>
  <c r="L52" i="10"/>
  <c r="M52" i="10"/>
  <c r="N52" i="10"/>
  <c r="L53" i="10"/>
  <c r="M53" i="10"/>
  <c r="N53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36" i="10"/>
  <c r="C36" i="10"/>
  <c r="D36" i="10"/>
  <c r="E36" i="10"/>
  <c r="F36" i="10"/>
  <c r="G36" i="10"/>
  <c r="C37" i="10"/>
  <c r="D37" i="10"/>
  <c r="E37" i="10"/>
  <c r="F37" i="10"/>
  <c r="G37" i="10"/>
  <c r="C38" i="10"/>
  <c r="D38" i="10"/>
  <c r="E38" i="10"/>
  <c r="F38" i="10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C49" i="10"/>
  <c r="D49" i="10"/>
  <c r="E49" i="10"/>
  <c r="F49" i="10"/>
  <c r="G49" i="10"/>
  <c r="C50" i="10"/>
  <c r="D50" i="10"/>
  <c r="E50" i="10"/>
  <c r="F50" i="10"/>
  <c r="G50" i="10"/>
  <c r="C51" i="10"/>
  <c r="D51" i="10"/>
  <c r="E51" i="10"/>
  <c r="F51" i="10"/>
  <c r="G51" i="10"/>
  <c r="C52" i="10"/>
  <c r="D52" i="10"/>
  <c r="E52" i="10"/>
  <c r="F52" i="10"/>
  <c r="G52" i="10"/>
  <c r="C53" i="10"/>
  <c r="D53" i="10"/>
  <c r="E53" i="10"/>
  <c r="F53" i="10"/>
  <c r="G53" i="10"/>
  <c r="B37" i="10"/>
  <c r="H37" i="10" s="1"/>
  <c r="B38" i="10"/>
  <c r="H38" i="10" s="1"/>
  <c r="B39" i="10"/>
  <c r="H39" i="10" s="1"/>
  <c r="B40" i="10"/>
  <c r="H40" i="10" s="1"/>
  <c r="B41" i="10"/>
  <c r="H41" i="10" s="1"/>
  <c r="B42" i="10"/>
  <c r="H42" i="10" s="1"/>
  <c r="B43" i="10"/>
  <c r="H43" i="10" s="1"/>
  <c r="B44" i="10"/>
  <c r="H44" i="10" s="1"/>
  <c r="B45" i="10"/>
  <c r="H45" i="10" s="1"/>
  <c r="B46" i="10"/>
  <c r="H46" i="10" s="1"/>
  <c r="B47" i="10"/>
  <c r="H47" i="10" s="1"/>
  <c r="B48" i="10"/>
  <c r="H48" i="10" s="1"/>
  <c r="B49" i="10"/>
  <c r="H49" i="10" s="1"/>
  <c r="B50" i="10"/>
  <c r="H50" i="10" s="1"/>
  <c r="B51" i="10"/>
  <c r="H51" i="10" s="1"/>
  <c r="B52" i="10"/>
  <c r="H52" i="10" s="1"/>
  <c r="B53" i="10"/>
  <c r="H53" i="10" s="1"/>
  <c r="B36" i="10"/>
  <c r="H36" i="10" s="1"/>
  <c r="J83" i="10" l="1"/>
  <c r="I83" i="10"/>
  <c r="J82" i="10"/>
  <c r="I82" i="10"/>
  <c r="J81" i="10"/>
  <c r="I81" i="10"/>
  <c r="J80" i="10"/>
  <c r="I80" i="10"/>
  <c r="J79" i="10"/>
  <c r="I79" i="10"/>
  <c r="J78" i="10"/>
  <c r="I78" i="10"/>
  <c r="J72" i="10"/>
  <c r="I72" i="10"/>
  <c r="J71" i="10"/>
  <c r="I71" i="10"/>
  <c r="J70" i="10"/>
  <c r="I70" i="10"/>
  <c r="J69" i="10"/>
  <c r="I69" i="10"/>
  <c r="J68" i="10"/>
  <c r="I68" i="10"/>
  <c r="J67" i="10"/>
  <c r="I67" i="10"/>
  <c r="J66" i="10"/>
  <c r="I66" i="10"/>
  <c r="J65" i="10"/>
  <c r="I65" i="10"/>
  <c r="J64" i="10"/>
  <c r="I64" i="10"/>
  <c r="J63" i="10"/>
  <c r="I63" i="10"/>
  <c r="J62" i="10"/>
  <c r="I62" i="10"/>
  <c r="J61" i="10"/>
  <c r="I61" i="10"/>
  <c r="J60" i="10"/>
  <c r="I60" i="10"/>
  <c r="J59" i="10"/>
  <c r="I59" i="10"/>
  <c r="J53" i="10"/>
  <c r="I53" i="10"/>
  <c r="J52" i="10"/>
  <c r="I52" i="10"/>
  <c r="J51" i="10"/>
  <c r="I51" i="10"/>
  <c r="J50" i="10"/>
  <c r="I50" i="10"/>
  <c r="J49" i="10"/>
  <c r="I49" i="10"/>
  <c r="J48" i="10"/>
  <c r="I48" i="10"/>
  <c r="J47" i="10"/>
  <c r="I47" i="10"/>
  <c r="J46" i="10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46" i="9" l="1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</calcChain>
</file>

<file path=xl/sharedStrings.xml><?xml version="1.0" encoding="utf-8"?>
<sst xmlns="http://schemas.openxmlformats.org/spreadsheetml/2006/main" count="568" uniqueCount="230">
  <si>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</si>
  <si>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</si>
  <si>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</si>
  <si>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</si>
  <si>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</si>
  <si>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</si>
  <si>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</si>
  <si>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</si>
  <si>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</si>
  <si>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</si>
  <si>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</si>
  <si>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</si>
  <si>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</si>
  <si>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</si>
  <si>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</si>
  <si>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</si>
  <si>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</si>
  <si>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</si>
  <si>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</si>
  <si>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</si>
  <si>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</si>
  <si>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</si>
  <si>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</si>
  <si>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</si>
  <si>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</si>
  <si>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</si>
  <si>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</si>
  <si>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</si>
  <si>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</si>
  <si>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</si>
  <si>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</si>
  <si>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</si>
  <si>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</si>
  <si>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</si>
  <si>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</si>
  <si>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</si>
  <si>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</si>
  <si>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</si>
  <si>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</si>
  <si>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</si>
  <si>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</si>
  <si>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</si>
  <si>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</si>
  <si>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Profesional Externo</t>
  </si>
  <si>
    <t>A Tiempo Parcial</t>
  </si>
  <si>
    <t>INFORME DE RESULTADOS DE LA ENCUESTA A PDI DEL MÁSTER EN INVESTIGACIÓN EN CIENCIAS DE LA SALUD</t>
  </si>
  <si>
    <t>Frecuencias</t>
  </si>
  <si>
    <t>Porcentaje por nivel de satisfacción</t>
  </si>
  <si>
    <t>Medias Estadísticas</t>
  </si>
  <si>
    <t>Total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</si>
  <si>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</si>
  <si>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</si>
  <si>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</si>
  <si>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</si>
  <si>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</si>
  <si>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</si>
  <si>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</si>
  <si>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</si>
  <si>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</si>
  <si>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</si>
  <si>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</si>
  <si>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</si>
  <si>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</si>
  <si>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</si>
  <si>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</si>
  <si>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</si>
  <si>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</si>
  <si>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</si>
  <si>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</si>
  <si>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</si>
  <si>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</si>
  <si>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</si>
  <si>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Relativas a las PRÁCTICAS: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</si>
  <si>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</si>
  <si>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</si>
  <si>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</si>
  <si>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</si>
  <si>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</si>
  <si>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</si>
  <si>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</si>
  <si>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</si>
  <si>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</si>
  <si>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</si>
  <si>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</si>
  <si>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La atención y recepción por parte de la Universidad de acogida :</t>
  </si>
  <si>
    <t>.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</si>
  <si>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</si>
  <si>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</si>
  <si>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</si>
  <si>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</si>
  <si>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</si>
  <si>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Relativas a la MOVILIDAD: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</si>
  <si>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</si>
  <si>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</si>
  <si>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</si>
  <si>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</si>
  <si>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</si>
  <si>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</si>
  <si>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</si>
  <si>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</si>
  <si>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</si>
  <si>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</si>
  <si>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</si>
  <si>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</si>
  <si>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</si>
  <si>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</si>
  <si>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</si>
  <si>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</si>
  <si>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</si>
  <si>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</si>
  <si>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</si>
  <si>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</si>
  <si>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</si>
  <si>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</si>
  <si>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</si>
  <si>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EN INVESTIGACION EN CIENCIAS DE LA SALUD</t>
  </si>
  <si>
    <t>Máster en  INVESTIGACION EN CIENCIAS DE LA SALUD</t>
  </si>
  <si>
    <t>Dentro del Plan de Estudios del Máster, ¿ha realizado prácticas externas en alguna empresa o institución?a</t>
  </si>
  <si>
    <t>Frecuencia</t>
  </si>
  <si>
    <t>Porcentaje</t>
  </si>
  <si>
    <t>Porcentaje válido</t>
  </si>
  <si>
    <t>Porcentaje acumulado</t>
  </si>
  <si>
    <t>Válido</t>
  </si>
  <si>
    <t>No</t>
  </si>
  <si>
    <t>a Seleccione el Máster que ha cursado: = Máster Universitario en Investigación en Ciencias de la Salud</t>
  </si>
  <si>
    <t>Dentro del Plan de Estudios del Máster, ¿ha participado en algún programa de movilidad interuniversitario?a</t>
  </si>
  <si>
    <t>Observaciones/Sugerencias:a</t>
  </si>
  <si>
    <t>Tabla cruzada Por favor, indique su edad:*Sexo:a</t>
  </si>
  <si>
    <t xml:space="preserve">Recuento </t>
  </si>
  <si>
    <t>Por favor, indique su edad:</t>
  </si>
  <si>
    <t>Seleccione el Máster que ha cursado: = Máster Universitario en Investigación en Ciencias de la Salud</t>
  </si>
  <si>
    <t>Ns/Nc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</si>
  <si>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</si>
  <si>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</si>
  <si>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</si>
  <si>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</si>
  <si>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</si>
  <si>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</si>
  <si>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</si>
  <si>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</si>
  <si>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</si>
  <si>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</si>
  <si>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</si>
  <si>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</si>
  <si>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</si>
  <si>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</si>
  <si>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</si>
  <si>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</si>
  <si>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</si>
  <si>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</si>
  <si>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</si>
  <si>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</si>
  <si>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</si>
  <si>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</si>
  <si>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</si>
  <si>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</si>
  <si>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</si>
  <si>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</si>
  <si>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</si>
  <si>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</si>
  <si>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</si>
  <si>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</si>
  <si>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</si>
  <si>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</si>
  <si>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</si>
  <si>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</si>
  <si>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</si>
  <si>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</si>
  <si>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b Existen múltiples modos. Se muestra el valor más pequeño</t>
  </si>
  <si>
    <t>Estadísticosa</t>
  </si>
  <si>
    <t>Seleccione el Máster que ha cursado: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</si>
  <si>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</si>
  <si>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</si>
  <si>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</si>
  <si>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</si>
  <si>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</si>
  <si>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</si>
  <si>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</si>
  <si>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</si>
  <si>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</si>
  <si>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Perdidos</t>
  </si>
  <si>
    <t>Tabla de frecuencia</t>
  </si>
  <si>
    <t>Por favor, indique su edad:a</t>
  </si>
  <si>
    <t>Sexo:a</t>
  </si>
  <si>
    <t>Respecto a la actividad desarrollada en la empresa o institución durante las prácticas externas del máster, responde a estas cuestiones:Enumera las principales actividades desarrolladas en la empresa/institución:a</t>
  </si>
  <si>
    <t>Horas de prácticas realizadas por el alumno:Horas semanales:a</t>
  </si>
  <si>
    <t>Sistema</t>
  </si>
  <si>
    <t>Número de semanas:a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</si>
  <si>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</si>
  <si>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</si>
  <si>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Resumen de procesamiento de casosa</t>
  </si>
  <si>
    <t>Casos</t>
  </si>
  <si>
    <t>Perdido</t>
  </si>
  <si>
    <t>Por favor, indique su edad: * Sexo:</t>
  </si>
  <si>
    <t>Seleccione el Máster en el que imparte docencia y al que valora en este cuestionario: = Máster Universitario en Investigación en Ciencias de la Salud</t>
  </si>
  <si>
    <t>[1. La distribución temporal y coordinación de módulos y/o materias a lo largo del Máster] Valore de 1 a 5, recordando que:1 = "Muy insatisfecho/a"2 = "Insatisfecho/a"3 = "Ni insatisfecho/a ni satisfecho/a"4 = "Satisfecho/a"5 = "Muy satisfecho/a"ns/nc</t>
  </si>
  <si>
    <t>[2. La coordinación entre las materias/asignaturas de un mismo módulo] Valore de 1 a 5, recordando que:1 = "Muy insatisfecho/a"2 = "Insatisfecho/a"3 = "Ni insatisfecho/a ni satisfecho/a"4 = "Satisfecho/a"5 = "Muy satisfecho/a"ns/nc = "No sabe/No contesta</t>
  </si>
  <si>
    <t>[3. Los resultados alcanzados en cuanto a la consecución de los objetivos y las competencias previstas por parte de los estudiantes] Valore de 1 a 5, recordando que:1 = "Muy insatisfecho/a"2 = "Insatisfecho/a"3 = "Ni insatisfecho/a ni satisfecho/a"4 = "Sa</t>
  </si>
  <si>
    <t>[4. La distribución en el Plan de Estudios entre créditos teóricos y prácticos] Valore de 1 a 5, recordando que:1 = "Muy insatisfecho/a"2 = "Insatisfecho/a"3 = "Ni insatisfecho/a ni satisfecho/a"4 = "Satisfecho/a"5 = "Muy satisfecho/a"ns/nc = "No sabe/</t>
  </si>
  <si>
    <t>[5. El tamaño de los grupos para su adaptación a las nuevas metodologías de enseñanza-aprendizaje] Valore de 1 a 5, recordando que:1 = "Muy insatisfecho/a"2 = "Insatisfecho/a"3 = "Ni insatisfecho/a ni satisfecho/a"4 = "Satisfecho/a"5 = "Muy satisfecho/</t>
  </si>
  <si>
    <t>[6. La adecuación de los horarios] Valore de 1 a 5, recordando que:1 = "Muy insatisfecho/a"2 = "Insatisfecho/a"3 = "Ni insatisfecho/a ni satisfecho/a"4 = "Satisfecho/a"5 = "Muy satisfecho/a"ns/nc = "No sabe/No contesta"</t>
  </si>
  <si>
    <t>[7. La oferta de programas de movilidad] Valore de 1 a 5, recordando que:1 = "Muy insatisfecho/a"2 = "Insatisfecho/a"3 = "Ni insatisfecho/a ni satisfecho/a"4 = "Satisfecho/a"5 = "Muy satisfecho/a"ns/nc = "No sabe/No contesta"</t>
  </si>
  <si>
    <t>[8. La oferta de prácticas externas del Máster] Valore de 1 a 5, recordando que:1 = "Muy insatisfecho/a"2 = "Insatisfecho/a"3 = "Ni insatisfecho/a ni satisfecho/a"4 = "Satisfecho/a"5 = "Muy satisfecho/a"ns/nc = "No sabe/No contesta"</t>
  </si>
  <si>
    <t>[9. La disponibilidad, accesibilidad y utilidad de la información existente sobre el Máster (página WEB y otros medios de difusión)] Valore de 1 a 5, recordando que:1 = "Muy insatisfecho/a"2 = "Insatisfecho/a"3 = "Ni insatisfecho/a ni satisfecho/a"4 =</t>
  </si>
  <si>
    <t>[10. El equipamiento de las aulas disponibles para el Máster] Valore de 1 a 5, recordando que:1 = "Muy insatisfecho/a"2 = "Insatisfecho/a"3 = "Ni insatisfecho/a ni satisfecho/a"4 = "Satisfecho/a"5 = "Muy satisfecho/a"ns/nc = "No sabe/No contesta"</t>
  </si>
  <si>
    <t>[11. Las infraestructuras e instalaciones para el desarrollo del Máster] Valore de 1 a 5, recordando que:1 = "Muy insatisfecho/a"2 = "Insatisfecho/a"3 = "Ni insatisfecho/a ni satisfecho/a"4 = "Satisfecho/a"5 = "Muy satisfecho/a"ns/nc = "No sabe/No contest</t>
  </si>
  <si>
    <t>[12. El sistema existente para dar respuesta a las sugerencias y reclamaciones] Valore de 1 a 5, recordando que:1 = "Muy insatisfecho/a"2 = "Insatisfecho/a"3 = "Ni insatisfecho/a ni satisfecho/a"4 = "Satisfecho/a"5 = "Muy satisfecho/a"ns/nc = "No sabe/No c</t>
  </si>
  <si>
    <t>[13. La gestión desarrollada por el equipo que coordina el Máster] Valore de 1 a 5, recordando que:1 = "Muy insatisfecho/a"2 = "Insatisfecho/a"3 = "Ni insatisfecho/a ni satisfecho/a"4 = "Satisfecho/a"5 = "Muy satisfecho/a"ns/nc = "No sabe/No contesta"</t>
  </si>
  <si>
    <t>[14. El cumplimiento de las expectativas con respecto al Máster] Valore de 1 a 5, recordando que:1 = "Muy insatisfecho/a"2 = "Insatisfecho/a"3 = "Ni insatisfecho/a ni satisfecho/a"4 = "Satisfecho/a"5 = "Muy satisfecho/a"ns/nc = "No sabe/No contesta"</t>
  </si>
  <si>
    <t>[15. En general, el grado de satisfacción con el Máster] Valore de 1 a 5, recordando que:1 = "Muy insatisfecho/a"2 = "Insatisfecho/a"3 = "Ni insatisfecho/a ni satisfecho/a"4 = "Satisfecho/a"5 = "Muy satisfecho/a"ns/nc = "No sabe/No contesta"</t>
  </si>
  <si>
    <t>a Seleccione el Máster en el que imparte docencia y al que valora en este cuestionario: = Máster Universitario en Investigación en Ciencias de la Salud</t>
  </si>
  <si>
    <t>Seleccione el Máster en el que imparte docencia y al que valora en este cuestionario:</t>
  </si>
  <si>
    <t>Indique su edad:</t>
  </si>
  <si>
    <t>Dedicación:</t>
  </si>
  <si>
    <t>Indique su edad:a</t>
  </si>
  <si>
    <t>Dedicación:a</t>
  </si>
  <si>
    <t>A Tiempo Completo</t>
  </si>
  <si>
    <t>Revisar el sistema de evaluación de los trabajos fin de máster para evitar la subjetividad y la tremenda variabilidad entre tribunales</t>
  </si>
  <si>
    <t>Indique su edad: * Sexo:</t>
  </si>
  <si>
    <t>Tabla cruzada Indique su edad:*Sexo:a</t>
  </si>
  <si>
    <t>Tamaño Muestral: 28 ; calculado para un error de muestreo del (+)(-)10% y un nivel de confianza del 90%</t>
  </si>
  <si>
    <t>Fecha encuesta: Junio-Julio 2019</t>
  </si>
  <si>
    <r>
      <t xml:space="preserve">Población Estudio: </t>
    </r>
    <r>
      <rPr>
        <sz val="13"/>
        <rFont val="Arial Bold"/>
      </rPr>
      <t>Alumnado del máster encuestado.</t>
    </r>
  </si>
  <si>
    <t>Nº de encuestas recogidas: 19/ Nº encuestas necesarias: 28</t>
  </si>
  <si>
    <t>Porcentaje de encuestas recogidas sobre alumnos matriculados:  19/39=48,72%</t>
  </si>
  <si>
    <t>Fecha encuesta: Julio 2019</t>
  </si>
  <si>
    <r>
      <t xml:space="preserve">Población Estudio: </t>
    </r>
    <r>
      <rPr>
        <sz val="13"/>
        <rFont val="Arial Bold"/>
      </rPr>
      <t>Profesorado del máster encuestado.</t>
    </r>
  </si>
  <si>
    <t>Tamaño Muestral: 22 ; calculado para un error de muestreo del (+)(-)10% y un nivel de confianza del 90%</t>
  </si>
  <si>
    <t>Nº de encuestas recogidas: 20  / Nº encuestas necesarias: 22</t>
  </si>
  <si>
    <t>Porcentaje de encuestas recogidas sobre total del profesorado del máster: 20 /28=71,43%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</si>
</sst>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3"/>
      <name val="Arial Bold"/>
    </font>
    <font>
      <sz val="13"/>
      <name val="Arial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</cellStyleXfs>
  <cellXfs count="130">
    <xf numFmtId="0" fontId="0" fillId="0" borderId="0" xfId="0"/>
    <xf numFmtId="0" fontId="5" fillId="0" borderId="0" xfId="1"/>
    <xf numFmtId="0" fontId="2" fillId="0" borderId="0" xfId="1" applyFont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Alignment="1">
      <alignment horizontal="center"/>
    </xf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10" fontId="6" fillId="0" borderId="1" xfId="4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9" fillId="0" borderId="0" xfId="1" applyFont="1"/>
    <xf numFmtId="0" fontId="2" fillId="0" borderId="0" xfId="1" applyFont="1" applyFill="1" applyBorder="1" applyAlignment="1">
      <alignment horizontal="left" wrapText="1"/>
    </xf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 wrapText="1"/>
    </xf>
    <xf numFmtId="164" fontId="12" fillId="0" borderId="1" xfId="15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15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0" fontId="12" fillId="0" borderId="1" xfId="15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 vertical="center" wrapText="1"/>
    </xf>
    <xf numFmtId="164" fontId="6" fillId="7" borderId="0" xfId="0" applyNumberFormat="1" applyFont="1" applyFill="1" applyBorder="1" applyAlignment="1">
      <alignment horizontal="center" vertical="center"/>
    </xf>
    <xf numFmtId="165" fontId="6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164" fontId="6" fillId="7" borderId="0" xfId="0" applyNumberFormat="1" applyFont="1" applyFill="1" applyBorder="1" applyAlignment="1">
      <alignment horizontal="right" vertical="center"/>
    </xf>
    <xf numFmtId="165" fontId="6" fillId="7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7" fillId="0" borderId="0" xfId="0" applyFont="1"/>
    <xf numFmtId="0" fontId="15" fillId="0" borderId="0" xfId="0" applyFont="1"/>
    <xf numFmtId="0" fontId="0" fillId="0" borderId="0" xfId="0" applyBorder="1" applyAlignment="1">
      <alignment horizontal="left" vertical="center" wrapText="1"/>
    </xf>
    <xf numFmtId="0" fontId="13" fillId="0" borderId="13" xfId="16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0" xfId="17" applyFont="1" applyBorder="1" applyAlignment="1">
      <alignment vertical="top" wrapText="1"/>
    </xf>
    <xf numFmtId="0" fontId="18" fillId="0" borderId="0" xfId="17" applyFont="1" applyBorder="1" applyAlignment="1">
      <alignment vertical="top" wrapText="1"/>
    </xf>
    <xf numFmtId="0" fontId="17" fillId="0" borderId="0" xfId="17" applyFont="1" applyFill="1" applyBorder="1" applyAlignment="1">
      <alignment vertical="top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5" fillId="0" borderId="0" xfId="18"/>
    <xf numFmtId="0" fontId="13" fillId="0" borderId="0" xfId="18" applyFont="1" applyBorder="1" applyAlignment="1">
      <alignment horizontal="left" vertical="top" wrapText="1"/>
    </xf>
    <xf numFmtId="0" fontId="19" fillId="0" borderId="0" xfId="0" applyFont="1"/>
    <xf numFmtId="0" fontId="0" fillId="8" borderId="0" xfId="0" applyFill="1" applyBorder="1"/>
    <xf numFmtId="9" fontId="12" fillId="0" borderId="1" xfId="5" applyFont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10" fontId="0" fillId="0" borderId="0" xfId="0" applyNumberFormat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7" fontId="12" fillId="0" borderId="1" xfId="15" applyNumberFormat="1" applyFont="1" applyBorder="1" applyAlignment="1">
      <alignment horizontal="center" vertical="center"/>
    </xf>
    <xf numFmtId="10" fontId="5" fillId="0" borderId="0" xfId="1" applyNumberFormat="1"/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" xfId="16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6" fillId="0" borderId="1" xfId="16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0" xfId="16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8" xfId="16" applyFont="1" applyBorder="1" applyAlignment="1">
      <alignment horizontal="left" vertical="center" wrapText="1"/>
    </xf>
    <xf numFmtId="0" fontId="21" fillId="0" borderId="9" xfId="16" applyFont="1" applyBorder="1" applyAlignment="1">
      <alignment horizontal="left" vertical="center" wrapText="1"/>
    </xf>
    <xf numFmtId="0" fontId="21" fillId="0" borderId="10" xfId="16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22" fillId="0" borderId="2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2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2" fillId="0" borderId="2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wrapText="1"/>
    </xf>
    <xf numFmtId="0" fontId="22" fillId="0" borderId="3" xfId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left" wrapText="1"/>
    </xf>
    <xf numFmtId="0" fontId="22" fillId="0" borderId="5" xfId="1" applyFont="1" applyFill="1" applyBorder="1" applyAlignment="1">
      <alignment horizontal="left" wrapText="1"/>
    </xf>
    <xf numFmtId="0" fontId="22" fillId="0" borderId="6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7" fillId="4" borderId="0" xfId="1" applyFont="1" applyFill="1" applyAlignment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wrapText="1"/>
    </xf>
    <xf numFmtId="0" fontId="8" fillId="0" borderId="9" xfId="1" applyFont="1" applyFill="1" applyBorder="1" applyAlignment="1">
      <alignment horizontal="left" wrapText="1"/>
    </xf>
    <xf numFmtId="0" fontId="8" fillId="0" borderId="10" xfId="1" applyFont="1" applyFill="1" applyBorder="1" applyAlignment="1">
      <alignment horizontal="left" wrapText="1"/>
    </xf>
  </cellXfs>
  <cellStyles count="22">
    <cellStyle name="Normal" xfId="0" builtinId="0"/>
    <cellStyle name="Normal 2" xfId="1"/>
    <cellStyle name="Normal 3" xfId="2"/>
    <cellStyle name="Normal 3 2" xfId="20"/>
    <cellStyle name="Normal 4" xfId="3"/>
    <cellStyle name="Normal 4 2" xfId="21"/>
    <cellStyle name="Normal 5" xfId="19"/>
    <cellStyle name="Normal_Administración de Empresas_1" xfId="18"/>
    <cellStyle name="Normal_Avances en seguridad alimentos" xfId="15"/>
    <cellStyle name="Normal_Hoja1" xfId="17"/>
    <cellStyle name="Normal_Hoja1_1" xfId="16"/>
    <cellStyle name="Porcentaje" xfId="5" builtinId="5"/>
    <cellStyle name="Porcentaje 2" xfId="4"/>
    <cellStyle name="style1531384167957" xfId="6"/>
    <cellStyle name="style1531384168004" xfId="7"/>
    <cellStyle name="style1531384168051" xfId="8"/>
    <cellStyle name="style1531384168098" xfId="9"/>
    <cellStyle name="style1531384168144" xfId="10"/>
    <cellStyle name="style1531384168210" xfId="11"/>
    <cellStyle name="style1531384168272" xfId="12"/>
    <cellStyle name="style1531384168319" xfId="13"/>
    <cellStyle name="style1531384168397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A36-4BC0-8B4B-A3DBC68AC503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A36-4BC0-8B4B-A3DBC68AC50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Alumnos!$A$161:$A$162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Alumnos!$B$161:$B$162</c:f>
              <c:numCache>
                <c:formatCode>General</c:formatCode>
                <c:ptCount val="2"/>
                <c:pt idx="0">
                  <c:v>2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6-4BC0-8B4B-A3DBC68AC5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Alumnos!$B$164:$B$172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F-4AE8-9683-04921E028231}"/>
            </c:ext>
          </c:extLst>
        </c:ser>
        <c:ser>
          <c:idx val="2"/>
          <c:order val="1"/>
          <c:tx>
            <c:strRef>
              <c:f>Alumnos!$C$163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Alumnos!$C$164:$C$172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F-4AE8-9683-04921E02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6897264"/>
        <c:axId val="336897656"/>
      </c:barChart>
      <c:catAx>
        <c:axId val="33689726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36897656"/>
        <c:crosses val="autoZero"/>
        <c:auto val="1"/>
        <c:lblAlgn val="ctr"/>
        <c:lblOffset val="100"/>
        <c:tickLblSkip val="1"/>
        <c:noMultiLvlLbl val="0"/>
      </c:catAx>
      <c:valAx>
        <c:axId val="33689765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36897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Alumnos!$F$163:$F$164</c:f>
              <c:numCache>
                <c:formatCode>General</c:formatCode>
                <c:ptCount val="2"/>
                <c:pt idx="0">
                  <c:v>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B-4F75-8F2E-5DF03F9ECF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Alumnos!$F$166:$F$167</c:f>
              <c:numCache>
                <c:formatCode>General</c:formatCode>
                <c:ptCount val="2"/>
                <c:pt idx="0">
                  <c:v>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B-458F-860A-D5D10ECB11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Alumnos!$A$174:$A$183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Alumnos!$B$174:$B$183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CB85-42AA-94C5-B09EF7DE34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F7-49DF-AFFD-213BB43BAD06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F7-49DF-AFFD-213BB43BAD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Alumnos!$A$185:$A$194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Alumnos!$B$185:$B$194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A8F7-49DF-AFFD-213BB43BAD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2886-4839-B3B7-A18C80D0CA19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886-4839-B3B7-A18C80D0CA1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6-4839-B3B7-A18C80D0CA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1</c:v>
                </c:pt>
                <c:pt idx="3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2-41BA-B401-6F1EA05AC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900792"/>
        <c:axId val="336898832"/>
        <c:axId val="0"/>
      </c:area3DChart>
      <c:dateAx>
        <c:axId val="33690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98832"/>
        <c:crosses val="autoZero"/>
        <c:auto val="0"/>
        <c:lblOffset val="100"/>
        <c:baseTimeUnit val="days"/>
      </c:dateAx>
      <c:valAx>
        <c:axId val="336898832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3690079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17</c:v>
                </c:pt>
                <c:pt idx="1">
                  <c:v>1</c:v>
                </c:pt>
                <c:pt idx="2">
                  <c:v>2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58-422D-B1BC-393C518719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8-422D-B1BC-393C518719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0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AF194"/>
  <sheetViews>
    <sheetView view="pageBreakPreview" topLeftCell="A118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24" customWidth="1"/>
    <col min="2" max="2" width="10.28515625" style="21" bestFit="1" customWidth="1"/>
    <col min="3" max="3" width="9.42578125" style="21" customWidth="1"/>
    <col min="4" max="4" width="11" style="21" customWidth="1"/>
    <col min="5" max="5" width="11.42578125" style="21" customWidth="1"/>
    <col min="6" max="6" width="11.140625" style="21" customWidth="1"/>
    <col min="7" max="7" width="9.7109375" style="21" customWidth="1"/>
    <col min="8" max="8" width="10.7109375" style="21" customWidth="1"/>
    <col min="9" max="9" width="14.5703125" style="21" customWidth="1"/>
    <col min="10" max="10" width="14.42578125" style="21" customWidth="1"/>
    <col min="11" max="11" width="9.7109375" style="21" customWidth="1"/>
    <col min="12" max="12" width="11.28515625" style="21" customWidth="1"/>
    <col min="13" max="13" width="12.7109375" style="21" customWidth="1"/>
    <col min="14" max="14" width="11.42578125" style="21"/>
    <col min="15" max="32" width="12.5703125" style="21" hidden="1" customWidth="1"/>
    <col min="33" max="50" width="12.5703125" style="21" customWidth="1"/>
    <col min="51" max="16384" width="11.42578125" style="21"/>
  </cols>
  <sheetData>
    <row r="1" spans="1:32">
      <c r="A1" s="94" t="s">
        <v>115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1" t="s">
        <v>130</v>
      </c>
      <c r="W1" s="21" t="s">
        <v>130</v>
      </c>
    </row>
    <row r="2" spans="1:32" s="44" customFormat="1" ht="16.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  <c r="N2" s="68"/>
      <c r="P2" s="44">
        <v>1</v>
      </c>
      <c r="Q2" s="44">
        <v>2</v>
      </c>
      <c r="R2" s="44">
        <v>3</v>
      </c>
      <c r="S2" s="44">
        <v>4</v>
      </c>
      <c r="T2" s="44">
        <v>5</v>
      </c>
      <c r="U2" s="44" t="s">
        <v>131</v>
      </c>
      <c r="V2" s="44" t="s">
        <v>49</v>
      </c>
      <c r="X2" s="44">
        <v>1</v>
      </c>
      <c r="Y2" s="44">
        <v>2</v>
      </c>
      <c r="Z2" s="44">
        <v>3</v>
      </c>
      <c r="AA2" s="44">
        <v>4</v>
      </c>
      <c r="AB2" s="44">
        <v>5</v>
      </c>
      <c r="AC2" s="44" t="s">
        <v>49</v>
      </c>
    </row>
    <row r="3" spans="1:32" ht="20.25">
      <c r="A3" s="98" t="s">
        <v>116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O3" s="21" t="s">
        <v>132</v>
      </c>
      <c r="P3" s="21">
        <v>0</v>
      </c>
      <c r="Q3" s="21">
        <v>1</v>
      </c>
      <c r="R3" s="21">
        <v>5</v>
      </c>
      <c r="S3" s="21">
        <v>8</v>
      </c>
      <c r="T3" s="21">
        <v>5</v>
      </c>
      <c r="U3" s="21">
        <v>0</v>
      </c>
      <c r="V3" s="21">
        <v>19</v>
      </c>
      <c r="W3" s="21" t="s">
        <v>132</v>
      </c>
      <c r="X3" s="21">
        <v>0</v>
      </c>
      <c r="Y3" s="21">
        <v>1</v>
      </c>
      <c r="Z3" s="21">
        <v>5</v>
      </c>
      <c r="AA3" s="21">
        <v>8</v>
      </c>
      <c r="AB3" s="21">
        <v>5</v>
      </c>
      <c r="AC3" s="21">
        <v>3.89</v>
      </c>
      <c r="AD3" s="21">
        <v>0.88</v>
      </c>
      <c r="AE3" s="21">
        <v>4</v>
      </c>
      <c r="AF3" s="21">
        <v>4</v>
      </c>
    </row>
    <row r="4" spans="1:32" ht="16.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O4" s="21" t="s">
        <v>132</v>
      </c>
      <c r="P4" s="21">
        <v>0</v>
      </c>
      <c r="Q4" s="21">
        <v>0</v>
      </c>
      <c r="R4" s="21">
        <v>5</v>
      </c>
      <c r="S4" s="21">
        <v>8</v>
      </c>
      <c r="T4" s="21">
        <v>5</v>
      </c>
      <c r="U4" s="21">
        <v>1</v>
      </c>
      <c r="V4" s="21">
        <v>19</v>
      </c>
      <c r="W4" s="21" t="s">
        <v>132</v>
      </c>
      <c r="X4" s="21">
        <v>0</v>
      </c>
      <c r="Y4" s="21">
        <v>0</v>
      </c>
      <c r="Z4" s="21">
        <v>5</v>
      </c>
      <c r="AA4" s="21">
        <v>8</v>
      </c>
      <c r="AB4" s="21">
        <v>5</v>
      </c>
      <c r="AC4" s="21">
        <v>4</v>
      </c>
      <c r="AD4" s="21">
        <v>0.77</v>
      </c>
      <c r="AE4" s="21">
        <v>4</v>
      </c>
      <c r="AF4" s="21">
        <v>4</v>
      </c>
    </row>
    <row r="5" spans="1:32" ht="16.5">
      <c r="A5" s="100" t="s">
        <v>222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O5" s="21" t="s">
        <v>133</v>
      </c>
      <c r="P5" s="21">
        <v>1</v>
      </c>
      <c r="Q5" s="21">
        <v>3</v>
      </c>
      <c r="R5" s="21">
        <v>6</v>
      </c>
      <c r="S5" s="21">
        <v>6</v>
      </c>
      <c r="T5" s="21">
        <v>2</v>
      </c>
      <c r="U5" s="21">
        <v>1</v>
      </c>
      <c r="V5" s="21">
        <v>19</v>
      </c>
      <c r="W5" s="21" t="s">
        <v>133</v>
      </c>
      <c r="X5" s="21">
        <v>1</v>
      </c>
      <c r="Y5" s="21">
        <v>3</v>
      </c>
      <c r="Z5" s="21">
        <v>6</v>
      </c>
      <c r="AA5" s="21">
        <v>6</v>
      </c>
      <c r="AB5" s="21">
        <v>2</v>
      </c>
      <c r="AC5" s="21">
        <v>3.28</v>
      </c>
      <c r="AD5" s="21">
        <v>1.07</v>
      </c>
      <c r="AE5" s="21">
        <v>3</v>
      </c>
      <c r="AF5" s="21">
        <v>3</v>
      </c>
    </row>
    <row r="6" spans="1:32" ht="16.5">
      <c r="A6" s="100" t="s">
        <v>220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O6" s="21" t="s">
        <v>134</v>
      </c>
      <c r="P6" s="21">
        <v>0</v>
      </c>
      <c r="Q6" s="21">
        <v>4</v>
      </c>
      <c r="R6" s="21">
        <v>5</v>
      </c>
      <c r="S6" s="21">
        <v>8</v>
      </c>
      <c r="T6" s="21">
        <v>2</v>
      </c>
      <c r="U6" s="21">
        <v>0</v>
      </c>
      <c r="V6" s="21">
        <v>19</v>
      </c>
      <c r="W6" s="21" t="s">
        <v>134</v>
      </c>
      <c r="X6" s="21">
        <v>0</v>
      </c>
      <c r="Y6" s="21">
        <v>4</v>
      </c>
      <c r="Z6" s="21">
        <v>5</v>
      </c>
      <c r="AA6" s="21">
        <v>8</v>
      </c>
      <c r="AB6" s="21">
        <v>2</v>
      </c>
      <c r="AC6" s="21">
        <v>3.42</v>
      </c>
      <c r="AD6" s="21">
        <v>0.96</v>
      </c>
      <c r="AE6" s="21">
        <v>4</v>
      </c>
      <c r="AF6" s="21">
        <v>4</v>
      </c>
    </row>
    <row r="7" spans="1:32" ht="16.5">
      <c r="A7" s="100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O7" s="21" t="s">
        <v>135</v>
      </c>
      <c r="P7" s="21">
        <v>0</v>
      </c>
      <c r="Q7" s="21">
        <v>0</v>
      </c>
      <c r="R7" s="21">
        <v>3</v>
      </c>
      <c r="S7" s="21">
        <v>12</v>
      </c>
      <c r="T7" s="21">
        <v>3</v>
      </c>
      <c r="U7" s="21">
        <v>1</v>
      </c>
      <c r="V7" s="21">
        <v>19</v>
      </c>
      <c r="W7" s="21" t="s">
        <v>135</v>
      </c>
      <c r="X7" s="21">
        <v>0</v>
      </c>
      <c r="Y7" s="21">
        <v>0</v>
      </c>
      <c r="Z7" s="21">
        <v>3</v>
      </c>
      <c r="AA7" s="21">
        <v>12</v>
      </c>
      <c r="AB7" s="21">
        <v>3</v>
      </c>
      <c r="AC7" s="21">
        <v>4</v>
      </c>
      <c r="AD7" s="21">
        <v>0.59</v>
      </c>
      <c r="AE7" s="21">
        <v>4</v>
      </c>
      <c r="AF7" s="21">
        <v>4</v>
      </c>
    </row>
    <row r="8" spans="1:32" ht="16.5">
      <c r="A8" s="100" t="s">
        <v>221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O8" s="21" t="s">
        <v>136</v>
      </c>
      <c r="P8" s="21">
        <v>2</v>
      </c>
      <c r="Q8" s="21">
        <v>3</v>
      </c>
      <c r="R8" s="21">
        <v>1</v>
      </c>
      <c r="S8" s="21">
        <v>1</v>
      </c>
      <c r="T8" s="21">
        <v>3</v>
      </c>
      <c r="U8" s="21">
        <v>9</v>
      </c>
      <c r="V8" s="21">
        <v>19</v>
      </c>
      <c r="W8" s="21" t="s">
        <v>136</v>
      </c>
      <c r="X8" s="21">
        <v>2</v>
      </c>
      <c r="Y8" s="21">
        <v>3</v>
      </c>
      <c r="Z8" s="21">
        <v>1</v>
      </c>
      <c r="AA8" s="21">
        <v>1</v>
      </c>
      <c r="AB8" s="21">
        <v>3</v>
      </c>
      <c r="AC8" s="21">
        <v>3</v>
      </c>
      <c r="AD8" s="21">
        <v>1.63</v>
      </c>
      <c r="AE8" s="21">
        <v>3</v>
      </c>
      <c r="AF8" s="21">
        <v>2</v>
      </c>
    </row>
    <row r="9" spans="1:32" ht="16.5">
      <c r="A9" s="103" t="s">
        <v>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  <c r="O9" s="21" t="s">
        <v>137</v>
      </c>
      <c r="P9" s="21">
        <v>5</v>
      </c>
      <c r="Q9" s="21">
        <v>2</v>
      </c>
      <c r="R9" s="21">
        <v>2</v>
      </c>
      <c r="S9" s="21">
        <v>1</v>
      </c>
      <c r="T9" s="21">
        <v>0</v>
      </c>
      <c r="U9" s="21">
        <v>9</v>
      </c>
      <c r="V9" s="21">
        <v>19</v>
      </c>
      <c r="W9" s="21" t="s">
        <v>137</v>
      </c>
      <c r="X9" s="21">
        <v>5</v>
      </c>
      <c r="Y9" s="21">
        <v>2</v>
      </c>
      <c r="Z9" s="21">
        <v>2</v>
      </c>
      <c r="AA9" s="21">
        <v>1</v>
      </c>
      <c r="AB9" s="21">
        <v>0</v>
      </c>
      <c r="AC9" s="21">
        <v>1.9</v>
      </c>
      <c r="AD9" s="21">
        <v>1.1000000000000001</v>
      </c>
      <c r="AE9" s="21">
        <v>2</v>
      </c>
      <c r="AF9" s="21">
        <v>1</v>
      </c>
    </row>
    <row r="10" spans="1:32" ht="16.5">
      <c r="A10" s="103" t="s">
        <v>223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O10" s="21" t="s">
        <v>138</v>
      </c>
      <c r="P10" s="21">
        <v>0</v>
      </c>
      <c r="Q10" s="21">
        <v>1</v>
      </c>
      <c r="R10" s="21">
        <v>2</v>
      </c>
      <c r="S10" s="21">
        <v>7</v>
      </c>
      <c r="T10" s="21">
        <v>9</v>
      </c>
      <c r="U10" s="21">
        <v>0</v>
      </c>
      <c r="V10" s="21">
        <v>19</v>
      </c>
      <c r="W10" s="21" t="s">
        <v>138</v>
      </c>
      <c r="X10" s="21">
        <v>0</v>
      </c>
      <c r="Y10" s="21">
        <v>1</v>
      </c>
      <c r="Z10" s="21">
        <v>2</v>
      </c>
      <c r="AA10" s="21">
        <v>7</v>
      </c>
      <c r="AB10" s="21">
        <v>9</v>
      </c>
      <c r="AC10" s="21">
        <v>4.26</v>
      </c>
      <c r="AD10" s="21">
        <v>0.87</v>
      </c>
      <c r="AE10" s="21">
        <v>4</v>
      </c>
      <c r="AF10" s="21">
        <v>5</v>
      </c>
    </row>
    <row r="11" spans="1:32" ht="16.5">
      <c r="A11" s="106" t="s">
        <v>224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O11" s="21" t="s">
        <v>139</v>
      </c>
      <c r="P11" s="21">
        <v>0</v>
      </c>
      <c r="Q11" s="21">
        <v>0</v>
      </c>
      <c r="R11" s="21">
        <v>0</v>
      </c>
      <c r="S11" s="21">
        <v>6</v>
      </c>
      <c r="T11" s="21">
        <v>7</v>
      </c>
      <c r="U11" s="21">
        <v>6</v>
      </c>
      <c r="V11" s="21">
        <v>19</v>
      </c>
      <c r="W11" s="21" t="s">
        <v>139</v>
      </c>
      <c r="X11" s="21">
        <v>0</v>
      </c>
      <c r="Y11" s="21">
        <v>0</v>
      </c>
      <c r="Z11" s="21">
        <v>0</v>
      </c>
      <c r="AA11" s="21">
        <v>6</v>
      </c>
      <c r="AB11" s="21">
        <v>7</v>
      </c>
      <c r="AC11" s="21">
        <v>4.54</v>
      </c>
      <c r="AD11" s="21">
        <v>0.52</v>
      </c>
      <c r="AE11" s="21">
        <v>5</v>
      </c>
      <c r="AF11" s="21">
        <v>5</v>
      </c>
    </row>
    <row r="12" spans="1:32">
      <c r="O12" s="21" t="s">
        <v>140</v>
      </c>
      <c r="P12" s="21">
        <v>0</v>
      </c>
      <c r="Q12" s="21">
        <v>0</v>
      </c>
      <c r="R12" s="21">
        <v>1</v>
      </c>
      <c r="S12" s="21">
        <v>10</v>
      </c>
      <c r="T12" s="21">
        <v>7</v>
      </c>
      <c r="U12" s="21">
        <v>1</v>
      </c>
      <c r="V12" s="21">
        <v>19</v>
      </c>
      <c r="W12" s="21" t="s">
        <v>140</v>
      </c>
      <c r="X12" s="21">
        <v>0</v>
      </c>
      <c r="Y12" s="21">
        <v>0</v>
      </c>
      <c r="Z12" s="21">
        <v>1</v>
      </c>
      <c r="AA12" s="21">
        <v>10</v>
      </c>
      <c r="AB12" s="21">
        <v>7</v>
      </c>
      <c r="AC12" s="21">
        <v>4.33</v>
      </c>
      <c r="AD12" s="21">
        <v>0.59</v>
      </c>
      <c r="AE12" s="21">
        <v>4</v>
      </c>
      <c r="AF12" s="21">
        <v>4</v>
      </c>
    </row>
    <row r="13" spans="1:32" ht="16.5">
      <c r="A13" s="22"/>
      <c r="B13" s="22"/>
      <c r="C13" s="22"/>
      <c r="D13" s="22"/>
      <c r="E13" s="22"/>
      <c r="F13" s="22"/>
      <c r="G13" s="22"/>
      <c r="H13" s="22"/>
      <c r="I13" s="22"/>
      <c r="J13" s="22"/>
      <c r="O13" s="21" t="s">
        <v>141</v>
      </c>
      <c r="P13" s="21">
        <v>0</v>
      </c>
      <c r="Q13" s="21">
        <v>2</v>
      </c>
      <c r="R13" s="21">
        <v>1</v>
      </c>
      <c r="S13" s="21">
        <v>7</v>
      </c>
      <c r="T13" s="21">
        <v>9</v>
      </c>
      <c r="U13" s="21">
        <v>0</v>
      </c>
      <c r="V13" s="21">
        <v>19</v>
      </c>
      <c r="W13" s="21" t="s">
        <v>141</v>
      </c>
      <c r="X13" s="21">
        <v>0</v>
      </c>
      <c r="Y13" s="21">
        <v>2</v>
      </c>
      <c r="Z13" s="21">
        <v>1</v>
      </c>
      <c r="AA13" s="21">
        <v>7</v>
      </c>
      <c r="AB13" s="21">
        <v>9</v>
      </c>
      <c r="AC13" s="21">
        <v>4.21</v>
      </c>
      <c r="AD13" s="21">
        <v>0.98</v>
      </c>
      <c r="AE13" s="21">
        <v>4</v>
      </c>
      <c r="AF13" s="21">
        <v>5</v>
      </c>
    </row>
    <row r="14" spans="1:32" ht="16.5">
      <c r="A14" s="22"/>
      <c r="B14" s="22"/>
      <c r="C14" s="22"/>
      <c r="D14" s="22"/>
      <c r="E14" s="22"/>
      <c r="F14" s="22"/>
      <c r="G14" s="22"/>
      <c r="H14" s="22"/>
      <c r="I14" s="22"/>
      <c r="J14" s="22"/>
      <c r="O14" s="21" t="s">
        <v>142</v>
      </c>
      <c r="P14" s="21">
        <v>1</v>
      </c>
      <c r="Q14" s="21">
        <v>0</v>
      </c>
      <c r="R14" s="21">
        <v>3</v>
      </c>
      <c r="S14" s="21">
        <v>7</v>
      </c>
      <c r="T14" s="21">
        <v>8</v>
      </c>
      <c r="U14" s="21">
        <v>0</v>
      </c>
      <c r="V14" s="21">
        <v>19</v>
      </c>
      <c r="W14" s="21" t="s">
        <v>142</v>
      </c>
      <c r="X14" s="21">
        <v>1</v>
      </c>
      <c r="Y14" s="21">
        <v>0</v>
      </c>
      <c r="Z14" s="21">
        <v>3</v>
      </c>
      <c r="AA14" s="21">
        <v>7</v>
      </c>
      <c r="AB14" s="21">
        <v>8</v>
      </c>
      <c r="AC14" s="21">
        <v>4.1100000000000003</v>
      </c>
      <c r="AD14" s="21">
        <v>1.05</v>
      </c>
      <c r="AE14" s="21">
        <v>4</v>
      </c>
      <c r="AF14" s="21">
        <v>5</v>
      </c>
    </row>
    <row r="15" spans="1:32">
      <c r="O15" s="21" t="s">
        <v>143</v>
      </c>
      <c r="P15" s="21">
        <v>0</v>
      </c>
      <c r="Q15" s="21">
        <v>1</v>
      </c>
      <c r="R15" s="21">
        <v>0</v>
      </c>
      <c r="S15" s="21">
        <v>13</v>
      </c>
      <c r="T15" s="21">
        <v>5</v>
      </c>
      <c r="U15" s="21">
        <v>0</v>
      </c>
      <c r="V15" s="21">
        <v>19</v>
      </c>
      <c r="W15" s="21" t="s">
        <v>143</v>
      </c>
      <c r="X15" s="21">
        <v>0</v>
      </c>
      <c r="Y15" s="21">
        <v>1</v>
      </c>
      <c r="Z15" s="21">
        <v>0</v>
      </c>
      <c r="AA15" s="21">
        <v>13</v>
      </c>
      <c r="AB15" s="21">
        <v>5</v>
      </c>
      <c r="AC15" s="21">
        <v>4.16</v>
      </c>
      <c r="AD15" s="21">
        <v>0.69</v>
      </c>
      <c r="AE15" s="21">
        <v>4</v>
      </c>
      <c r="AF15" s="21">
        <v>4</v>
      </c>
    </row>
    <row r="16" spans="1:32">
      <c r="O16" s="21" t="s">
        <v>144</v>
      </c>
      <c r="P16" s="21">
        <v>1</v>
      </c>
      <c r="Q16" s="21">
        <v>0</v>
      </c>
      <c r="R16" s="21">
        <v>2</v>
      </c>
      <c r="S16" s="21">
        <v>8</v>
      </c>
      <c r="T16" s="21">
        <v>1</v>
      </c>
      <c r="U16" s="21">
        <v>7</v>
      </c>
      <c r="V16" s="21">
        <v>19</v>
      </c>
      <c r="W16" s="21" t="s">
        <v>144</v>
      </c>
      <c r="X16" s="21">
        <v>1</v>
      </c>
      <c r="Y16" s="21">
        <v>0</v>
      </c>
      <c r="Z16" s="21">
        <v>2</v>
      </c>
      <c r="AA16" s="21">
        <v>8</v>
      </c>
      <c r="AB16" s="21">
        <v>1</v>
      </c>
      <c r="AC16" s="21">
        <v>3.67</v>
      </c>
      <c r="AD16" s="21">
        <v>0.98</v>
      </c>
      <c r="AE16" s="21">
        <v>4</v>
      </c>
      <c r="AF16" s="21">
        <v>4</v>
      </c>
    </row>
    <row r="17" spans="1:32">
      <c r="O17" s="21" t="s">
        <v>145</v>
      </c>
      <c r="P17" s="21">
        <v>1</v>
      </c>
      <c r="Q17" s="21">
        <v>0</v>
      </c>
      <c r="R17" s="21">
        <v>1</v>
      </c>
      <c r="S17" s="21">
        <v>12</v>
      </c>
      <c r="T17" s="21">
        <v>5</v>
      </c>
      <c r="U17" s="21">
        <v>0</v>
      </c>
      <c r="V17" s="21">
        <v>19</v>
      </c>
      <c r="W17" s="21" t="s">
        <v>145</v>
      </c>
      <c r="X17" s="21">
        <v>1</v>
      </c>
      <c r="Y17" s="21">
        <v>0</v>
      </c>
      <c r="Z17" s="21">
        <v>1</v>
      </c>
      <c r="AA17" s="21">
        <v>12</v>
      </c>
      <c r="AB17" s="21">
        <v>5</v>
      </c>
      <c r="AC17" s="21">
        <v>4.05</v>
      </c>
      <c r="AD17" s="21">
        <v>0.91</v>
      </c>
      <c r="AE17" s="21">
        <v>4</v>
      </c>
      <c r="AF17" s="21">
        <v>4</v>
      </c>
    </row>
    <row r="18" spans="1:32">
      <c r="O18" s="21" t="s">
        <v>146</v>
      </c>
      <c r="P18" s="21">
        <v>0</v>
      </c>
      <c r="Q18" s="21">
        <v>2</v>
      </c>
      <c r="R18" s="21">
        <v>2</v>
      </c>
      <c r="S18" s="21">
        <v>9</v>
      </c>
      <c r="T18" s="21">
        <v>6</v>
      </c>
      <c r="U18" s="21">
        <v>0</v>
      </c>
      <c r="V18" s="21">
        <v>19</v>
      </c>
      <c r="W18" s="21" t="s">
        <v>146</v>
      </c>
      <c r="X18" s="21">
        <v>0</v>
      </c>
      <c r="Y18" s="21">
        <v>2</v>
      </c>
      <c r="Z18" s="21">
        <v>2</v>
      </c>
      <c r="AA18" s="21">
        <v>9</v>
      </c>
      <c r="AB18" s="21">
        <v>6</v>
      </c>
      <c r="AC18" s="21">
        <v>4</v>
      </c>
      <c r="AD18" s="21">
        <v>0.94</v>
      </c>
      <c r="AE18" s="21">
        <v>4</v>
      </c>
      <c r="AF18" s="21">
        <v>4</v>
      </c>
    </row>
    <row r="19" spans="1:32">
      <c r="O19" s="21" t="s">
        <v>147</v>
      </c>
      <c r="P19" s="21">
        <v>0</v>
      </c>
      <c r="Q19" s="21">
        <v>1</v>
      </c>
      <c r="R19" s="21">
        <v>3</v>
      </c>
      <c r="S19" s="21">
        <v>9</v>
      </c>
      <c r="T19" s="21">
        <v>5</v>
      </c>
      <c r="U19" s="21">
        <v>1</v>
      </c>
      <c r="V19" s="21">
        <v>19</v>
      </c>
      <c r="W19" s="21" t="s">
        <v>147</v>
      </c>
      <c r="X19" s="21">
        <v>0</v>
      </c>
      <c r="Y19" s="21">
        <v>1</v>
      </c>
      <c r="Z19" s="21">
        <v>3</v>
      </c>
      <c r="AA19" s="21">
        <v>9</v>
      </c>
      <c r="AB19" s="21">
        <v>5</v>
      </c>
      <c r="AC19" s="21">
        <v>4</v>
      </c>
      <c r="AD19" s="21">
        <v>0.84</v>
      </c>
      <c r="AE19" s="21">
        <v>4</v>
      </c>
      <c r="AF19" s="21">
        <v>4</v>
      </c>
    </row>
    <row r="20" spans="1:32">
      <c r="O20" s="21" t="s">
        <v>148</v>
      </c>
      <c r="P20" s="21">
        <v>0</v>
      </c>
      <c r="Q20" s="21">
        <v>1</v>
      </c>
      <c r="R20" s="21">
        <v>1</v>
      </c>
      <c r="S20" s="21">
        <v>11</v>
      </c>
      <c r="T20" s="21">
        <v>6</v>
      </c>
      <c r="U20" s="21">
        <v>0</v>
      </c>
      <c r="V20" s="21">
        <v>19</v>
      </c>
      <c r="W20" s="21" t="s">
        <v>148</v>
      </c>
      <c r="X20" s="21">
        <v>0</v>
      </c>
      <c r="Y20" s="21">
        <v>1</v>
      </c>
      <c r="Z20" s="21">
        <v>1</v>
      </c>
      <c r="AA20" s="21">
        <v>11</v>
      </c>
      <c r="AB20" s="21">
        <v>6</v>
      </c>
      <c r="AC20" s="21">
        <v>4.16</v>
      </c>
      <c r="AD20" s="21">
        <v>0.76</v>
      </c>
      <c r="AE20" s="21">
        <v>4</v>
      </c>
      <c r="AF20" s="21">
        <v>4</v>
      </c>
    </row>
    <row r="21" spans="1:32">
      <c r="O21" s="21" t="s">
        <v>149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 t="s">
        <v>149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 t="s">
        <v>85</v>
      </c>
      <c r="AD21" s="21" t="s">
        <v>85</v>
      </c>
      <c r="AE21" s="21" t="s">
        <v>85</v>
      </c>
      <c r="AF21" s="21" t="s">
        <v>85</v>
      </c>
    </row>
    <row r="22" spans="1:32">
      <c r="O22" s="21" t="s">
        <v>150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 t="s">
        <v>150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 t="s">
        <v>85</v>
      </c>
      <c r="AD22" s="21" t="s">
        <v>85</v>
      </c>
      <c r="AE22" s="21" t="s">
        <v>85</v>
      </c>
      <c r="AF22" s="21" t="s">
        <v>85</v>
      </c>
    </row>
    <row r="23" spans="1:32">
      <c r="O23" s="21" t="s">
        <v>151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 t="s">
        <v>151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 t="s">
        <v>85</v>
      </c>
      <c r="AD23" s="21" t="s">
        <v>85</v>
      </c>
      <c r="AE23" s="21" t="s">
        <v>85</v>
      </c>
      <c r="AF23" s="21" t="s">
        <v>85</v>
      </c>
    </row>
    <row r="24" spans="1:32">
      <c r="O24" s="21" t="s">
        <v>152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 t="s">
        <v>152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 t="s">
        <v>85</v>
      </c>
      <c r="AD24" s="21" t="s">
        <v>85</v>
      </c>
      <c r="AE24" s="21" t="s">
        <v>85</v>
      </c>
      <c r="AF24" s="21" t="s">
        <v>85</v>
      </c>
    </row>
    <row r="25" spans="1:32">
      <c r="O25" s="21" t="s">
        <v>153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 t="s">
        <v>153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 t="s">
        <v>85</v>
      </c>
      <c r="AD25" s="21" t="s">
        <v>85</v>
      </c>
      <c r="AE25" s="21" t="s">
        <v>85</v>
      </c>
      <c r="AF25" s="21" t="s">
        <v>85</v>
      </c>
    </row>
    <row r="26" spans="1:32">
      <c r="O26" s="21" t="s">
        <v>154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 t="s">
        <v>154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 t="s">
        <v>85</v>
      </c>
      <c r="AD26" s="21" t="s">
        <v>85</v>
      </c>
      <c r="AE26" s="21" t="s">
        <v>85</v>
      </c>
      <c r="AF26" s="21" t="s">
        <v>85</v>
      </c>
    </row>
    <row r="27" spans="1:32">
      <c r="O27" s="21" t="s">
        <v>155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 t="s">
        <v>155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 t="s">
        <v>85</v>
      </c>
      <c r="AD27" s="21" t="s">
        <v>85</v>
      </c>
      <c r="AE27" s="21" t="s">
        <v>85</v>
      </c>
      <c r="AF27" s="21" t="s">
        <v>85</v>
      </c>
    </row>
    <row r="28" spans="1:32">
      <c r="O28" s="21" t="s">
        <v>156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 t="s">
        <v>156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 t="s">
        <v>85</v>
      </c>
      <c r="AD28" s="21" t="s">
        <v>85</v>
      </c>
      <c r="AE28" s="21" t="s">
        <v>85</v>
      </c>
      <c r="AF28" s="21" t="s">
        <v>85</v>
      </c>
    </row>
    <row r="29" spans="1:32">
      <c r="O29" s="21" t="s">
        <v>157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 t="s">
        <v>157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 t="s">
        <v>85</v>
      </c>
      <c r="AD29" s="21" t="s">
        <v>85</v>
      </c>
      <c r="AE29" s="21" t="s">
        <v>85</v>
      </c>
      <c r="AF29" s="21" t="s">
        <v>85</v>
      </c>
    </row>
    <row r="30" spans="1:32">
      <c r="O30" s="21" t="s">
        <v>158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 t="s">
        <v>158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 t="s">
        <v>85</v>
      </c>
      <c r="AD30" s="21" t="s">
        <v>85</v>
      </c>
      <c r="AE30" s="21" t="s">
        <v>85</v>
      </c>
      <c r="AF30" s="21" t="s">
        <v>85</v>
      </c>
    </row>
    <row r="31" spans="1:32">
      <c r="O31" s="21" t="s">
        <v>159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 t="s">
        <v>159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 t="s">
        <v>85</v>
      </c>
      <c r="AD31" s="21" t="s">
        <v>85</v>
      </c>
      <c r="AE31" s="21" t="s">
        <v>85</v>
      </c>
      <c r="AF31" s="21" t="s">
        <v>85</v>
      </c>
    </row>
    <row r="32" spans="1:32">
      <c r="A32" s="23" t="s">
        <v>3</v>
      </c>
      <c r="O32" s="21" t="s">
        <v>160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 t="s">
        <v>160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 t="s">
        <v>85</v>
      </c>
      <c r="AD32" s="21" t="s">
        <v>85</v>
      </c>
      <c r="AE32" s="21" t="s">
        <v>85</v>
      </c>
      <c r="AF32" s="21" t="s">
        <v>85</v>
      </c>
    </row>
    <row r="33" spans="1:32">
      <c r="O33" s="21" t="s">
        <v>161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 t="s">
        <v>161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 t="s">
        <v>85</v>
      </c>
      <c r="AD33" s="21" t="s">
        <v>85</v>
      </c>
      <c r="AE33" s="21" t="s">
        <v>85</v>
      </c>
      <c r="AF33" s="21" t="s">
        <v>85</v>
      </c>
    </row>
    <row r="34" spans="1:32" ht="30" customHeight="1" thickBot="1">
      <c r="B34" s="92" t="s">
        <v>46</v>
      </c>
      <c r="C34" s="92"/>
      <c r="D34" s="92"/>
      <c r="E34" s="92"/>
      <c r="F34" s="92"/>
      <c r="G34" s="92"/>
      <c r="H34" s="92"/>
      <c r="I34" s="93" t="s">
        <v>47</v>
      </c>
      <c r="J34" s="93"/>
      <c r="K34" s="93" t="s">
        <v>48</v>
      </c>
      <c r="L34" s="93"/>
      <c r="M34" s="93"/>
      <c r="N34" s="93"/>
      <c r="O34" s="21" t="s">
        <v>83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 t="s">
        <v>83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 t="s">
        <v>85</v>
      </c>
      <c r="AD34" s="21" t="s">
        <v>85</v>
      </c>
      <c r="AE34" s="21" t="s">
        <v>85</v>
      </c>
      <c r="AF34" s="21" t="s">
        <v>85</v>
      </c>
    </row>
    <row r="35" spans="1:32" ht="25.5">
      <c r="A35" s="25"/>
      <c r="B35" s="26">
        <v>1</v>
      </c>
      <c r="C35" s="26">
        <v>2</v>
      </c>
      <c r="D35" s="26">
        <v>3</v>
      </c>
      <c r="E35" s="26">
        <v>4</v>
      </c>
      <c r="F35" s="26">
        <v>5</v>
      </c>
      <c r="G35" s="26" t="s">
        <v>4</v>
      </c>
      <c r="H35" s="26" t="s">
        <v>49</v>
      </c>
      <c r="I35" s="26" t="s">
        <v>50</v>
      </c>
      <c r="J35" s="26" t="s">
        <v>5</v>
      </c>
      <c r="K35" s="26" t="s">
        <v>6</v>
      </c>
      <c r="L35" s="26" t="s">
        <v>7</v>
      </c>
      <c r="M35" s="26" t="s">
        <v>8</v>
      </c>
      <c r="N35" s="26" t="s">
        <v>9</v>
      </c>
      <c r="O35" s="21" t="s">
        <v>162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 t="s">
        <v>162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 t="s">
        <v>85</v>
      </c>
      <c r="AD35" s="21" t="s">
        <v>85</v>
      </c>
      <c r="AE35" s="21" t="s">
        <v>85</v>
      </c>
      <c r="AF35" s="21" t="s">
        <v>85</v>
      </c>
    </row>
    <row r="36" spans="1:32" ht="34.5" customHeight="1" thickBot="1">
      <c r="A36" s="27" t="s">
        <v>51</v>
      </c>
      <c r="B36" s="28">
        <f>+P3</f>
        <v>0</v>
      </c>
      <c r="C36" s="28">
        <f t="shared" ref="C36:G51" si="0">+Q3</f>
        <v>1</v>
      </c>
      <c r="D36" s="28">
        <f t="shared" si="0"/>
        <v>5</v>
      </c>
      <c r="E36" s="28">
        <f t="shared" si="0"/>
        <v>8</v>
      </c>
      <c r="F36" s="28">
        <f t="shared" si="0"/>
        <v>5</v>
      </c>
      <c r="G36" s="28">
        <f t="shared" si="0"/>
        <v>0</v>
      </c>
      <c r="H36" s="29">
        <f>SUM(B36:G36)</f>
        <v>19</v>
      </c>
      <c r="I36" s="67">
        <f>(B36+C36)/(B36+C36+D36+E36+F36)</f>
        <v>5.2631578947368418E-2</v>
      </c>
      <c r="J36" s="67">
        <f>(D36+E36+F36)/(B36+C36+D36+E36+F36)</f>
        <v>0.94736842105263153</v>
      </c>
      <c r="K36" s="30">
        <f>+AC3</f>
        <v>3.89</v>
      </c>
      <c r="L36" s="30">
        <f t="shared" ref="L36:N51" si="1">+AD3</f>
        <v>0.88</v>
      </c>
      <c r="M36" s="73">
        <f t="shared" si="1"/>
        <v>4</v>
      </c>
      <c r="N36" s="73">
        <f t="shared" si="1"/>
        <v>4</v>
      </c>
      <c r="O36" s="21" t="s">
        <v>163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 t="s">
        <v>163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 t="s">
        <v>85</v>
      </c>
      <c r="AD36" s="21" t="s">
        <v>85</v>
      </c>
      <c r="AE36" s="21" t="s">
        <v>85</v>
      </c>
      <c r="AF36" s="21" t="s">
        <v>85</v>
      </c>
    </row>
    <row r="37" spans="1:32" ht="26.25" thickBot="1">
      <c r="A37" s="27" t="s">
        <v>52</v>
      </c>
      <c r="B37" s="28">
        <f t="shared" ref="B37:B53" si="2">+P4</f>
        <v>0</v>
      </c>
      <c r="C37" s="28">
        <f t="shared" si="0"/>
        <v>0</v>
      </c>
      <c r="D37" s="28">
        <f t="shared" si="0"/>
        <v>5</v>
      </c>
      <c r="E37" s="28">
        <f t="shared" si="0"/>
        <v>8</v>
      </c>
      <c r="F37" s="28">
        <f t="shared" si="0"/>
        <v>5</v>
      </c>
      <c r="G37" s="28">
        <f t="shared" si="0"/>
        <v>1</v>
      </c>
      <c r="H37" s="29">
        <f t="shared" ref="H37:H53" si="3">SUM(B37:G37)</f>
        <v>19</v>
      </c>
      <c r="I37" s="67">
        <f t="shared" ref="I37:I53" si="4">(B37+C37)/(B37+C37+D37+E37+F37)</f>
        <v>0</v>
      </c>
      <c r="J37" s="67">
        <f t="shared" ref="J37:J53" si="5">(D37+E37+F37)/(B37+C37+D37+E37+F37)</f>
        <v>1</v>
      </c>
      <c r="K37" s="30">
        <f t="shared" ref="K37:K53" si="6">+AC4</f>
        <v>4</v>
      </c>
      <c r="L37" s="30">
        <f t="shared" si="1"/>
        <v>0.77</v>
      </c>
      <c r="M37" s="73">
        <f t="shared" si="1"/>
        <v>4</v>
      </c>
      <c r="N37" s="73">
        <f t="shared" si="1"/>
        <v>4</v>
      </c>
      <c r="O37" s="21" t="s">
        <v>164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 t="s">
        <v>164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 t="s">
        <v>85</v>
      </c>
      <c r="AD37" s="21" t="s">
        <v>85</v>
      </c>
      <c r="AE37" s="21" t="s">
        <v>85</v>
      </c>
      <c r="AF37" s="21" t="s">
        <v>85</v>
      </c>
    </row>
    <row r="38" spans="1:32" ht="15.75" thickBot="1">
      <c r="A38" s="27" t="s">
        <v>53</v>
      </c>
      <c r="B38" s="28">
        <f t="shared" si="2"/>
        <v>1</v>
      </c>
      <c r="C38" s="28">
        <f t="shared" si="0"/>
        <v>3</v>
      </c>
      <c r="D38" s="28">
        <f t="shared" si="0"/>
        <v>6</v>
      </c>
      <c r="E38" s="28">
        <f t="shared" si="0"/>
        <v>6</v>
      </c>
      <c r="F38" s="28">
        <f t="shared" si="0"/>
        <v>2</v>
      </c>
      <c r="G38" s="28">
        <f t="shared" si="0"/>
        <v>1</v>
      </c>
      <c r="H38" s="29">
        <f t="shared" si="3"/>
        <v>19</v>
      </c>
      <c r="I38" s="67">
        <f t="shared" si="4"/>
        <v>0.22222222222222221</v>
      </c>
      <c r="J38" s="67">
        <f t="shared" si="5"/>
        <v>0.77777777777777779</v>
      </c>
      <c r="K38" s="30">
        <f t="shared" si="6"/>
        <v>3.28</v>
      </c>
      <c r="L38" s="30">
        <f t="shared" si="1"/>
        <v>1.07</v>
      </c>
      <c r="M38" s="73">
        <f t="shared" si="1"/>
        <v>3</v>
      </c>
      <c r="N38" s="73">
        <f t="shared" si="1"/>
        <v>3</v>
      </c>
      <c r="O38" s="21" t="s">
        <v>165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 t="s">
        <v>165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 t="s">
        <v>85</v>
      </c>
      <c r="AD38" s="21" t="s">
        <v>85</v>
      </c>
      <c r="AE38" s="21" t="s">
        <v>85</v>
      </c>
      <c r="AF38" s="21" t="s">
        <v>85</v>
      </c>
    </row>
    <row r="39" spans="1:32" ht="15.75" thickBot="1">
      <c r="A39" s="27" t="s">
        <v>54</v>
      </c>
      <c r="B39" s="28">
        <f t="shared" si="2"/>
        <v>0</v>
      </c>
      <c r="C39" s="28">
        <f t="shared" si="0"/>
        <v>4</v>
      </c>
      <c r="D39" s="28">
        <f t="shared" si="0"/>
        <v>5</v>
      </c>
      <c r="E39" s="28">
        <f t="shared" si="0"/>
        <v>8</v>
      </c>
      <c r="F39" s="28">
        <f t="shared" si="0"/>
        <v>2</v>
      </c>
      <c r="G39" s="28">
        <f t="shared" si="0"/>
        <v>0</v>
      </c>
      <c r="H39" s="29">
        <f t="shared" si="3"/>
        <v>19</v>
      </c>
      <c r="I39" s="67">
        <f t="shared" si="4"/>
        <v>0.21052631578947367</v>
      </c>
      <c r="J39" s="67">
        <f t="shared" si="5"/>
        <v>0.78947368421052633</v>
      </c>
      <c r="K39" s="30">
        <f t="shared" si="6"/>
        <v>3.42</v>
      </c>
      <c r="L39" s="30">
        <f t="shared" si="1"/>
        <v>0.96</v>
      </c>
      <c r="M39" s="73">
        <f t="shared" si="1"/>
        <v>4</v>
      </c>
      <c r="N39" s="73">
        <f t="shared" si="1"/>
        <v>4</v>
      </c>
      <c r="O39" s="21" t="s">
        <v>166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 t="s">
        <v>166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 t="s">
        <v>85</v>
      </c>
      <c r="AD39" s="21" t="s">
        <v>85</v>
      </c>
      <c r="AE39" s="21" t="s">
        <v>85</v>
      </c>
      <c r="AF39" s="21" t="s">
        <v>85</v>
      </c>
    </row>
    <row r="40" spans="1:32" ht="15.75" thickBot="1">
      <c r="A40" s="27" t="s">
        <v>55</v>
      </c>
      <c r="B40" s="28">
        <f t="shared" si="2"/>
        <v>0</v>
      </c>
      <c r="C40" s="28">
        <f t="shared" si="0"/>
        <v>0</v>
      </c>
      <c r="D40" s="28">
        <f t="shared" si="0"/>
        <v>3</v>
      </c>
      <c r="E40" s="28">
        <f t="shared" si="0"/>
        <v>12</v>
      </c>
      <c r="F40" s="28">
        <f t="shared" si="0"/>
        <v>3</v>
      </c>
      <c r="G40" s="28">
        <f t="shared" si="0"/>
        <v>1</v>
      </c>
      <c r="H40" s="29">
        <f t="shared" si="3"/>
        <v>19</v>
      </c>
      <c r="I40" s="67">
        <f t="shared" si="4"/>
        <v>0</v>
      </c>
      <c r="J40" s="67">
        <f t="shared" si="5"/>
        <v>1</v>
      </c>
      <c r="K40" s="30">
        <f t="shared" si="6"/>
        <v>4</v>
      </c>
      <c r="L40" s="30">
        <f t="shared" si="1"/>
        <v>0.59</v>
      </c>
      <c r="M40" s="73">
        <f t="shared" si="1"/>
        <v>4</v>
      </c>
      <c r="N40" s="73">
        <f t="shared" si="1"/>
        <v>4</v>
      </c>
      <c r="O40" s="21" t="s">
        <v>167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 t="s">
        <v>167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 t="s">
        <v>85</v>
      </c>
      <c r="AD40" s="21" t="s">
        <v>85</v>
      </c>
      <c r="AE40" s="21" t="s">
        <v>85</v>
      </c>
      <c r="AF40" s="21" t="s">
        <v>85</v>
      </c>
    </row>
    <row r="41" spans="1:32" ht="15.75" thickBot="1">
      <c r="A41" s="27" t="s">
        <v>56</v>
      </c>
      <c r="B41" s="28">
        <f t="shared" si="2"/>
        <v>2</v>
      </c>
      <c r="C41" s="28">
        <f t="shared" si="0"/>
        <v>3</v>
      </c>
      <c r="D41" s="28">
        <f t="shared" si="0"/>
        <v>1</v>
      </c>
      <c r="E41" s="28">
        <f t="shared" si="0"/>
        <v>1</v>
      </c>
      <c r="F41" s="28">
        <f t="shared" si="0"/>
        <v>3</v>
      </c>
      <c r="G41" s="28">
        <f t="shared" si="0"/>
        <v>9</v>
      </c>
      <c r="H41" s="29">
        <f t="shared" si="3"/>
        <v>19</v>
      </c>
      <c r="I41" s="67">
        <f t="shared" si="4"/>
        <v>0.5</v>
      </c>
      <c r="J41" s="67">
        <f t="shared" si="5"/>
        <v>0.5</v>
      </c>
      <c r="K41" s="30">
        <f t="shared" si="6"/>
        <v>3</v>
      </c>
      <c r="L41" s="30">
        <f t="shared" si="1"/>
        <v>1.63</v>
      </c>
      <c r="M41" s="73">
        <f t="shared" si="1"/>
        <v>3</v>
      </c>
      <c r="N41" s="73">
        <f t="shared" si="1"/>
        <v>2</v>
      </c>
      <c r="O41" s="21" t="s">
        <v>124</v>
      </c>
      <c r="W41" s="21" t="s">
        <v>124</v>
      </c>
    </row>
    <row r="42" spans="1:32" ht="15.75" thickBot="1">
      <c r="A42" s="27" t="s">
        <v>57</v>
      </c>
      <c r="B42" s="28">
        <f t="shared" si="2"/>
        <v>5</v>
      </c>
      <c r="C42" s="28">
        <f t="shared" si="0"/>
        <v>2</v>
      </c>
      <c r="D42" s="28">
        <f t="shared" si="0"/>
        <v>2</v>
      </c>
      <c r="E42" s="28">
        <f t="shared" si="0"/>
        <v>1</v>
      </c>
      <c r="F42" s="28">
        <f t="shared" si="0"/>
        <v>0</v>
      </c>
      <c r="G42" s="28">
        <f t="shared" si="0"/>
        <v>9</v>
      </c>
      <c r="H42" s="29">
        <f t="shared" si="3"/>
        <v>19</v>
      </c>
      <c r="I42" s="67">
        <f t="shared" si="4"/>
        <v>0.7</v>
      </c>
      <c r="J42" s="67">
        <f t="shared" si="5"/>
        <v>0.3</v>
      </c>
      <c r="K42" s="30">
        <f t="shared" si="6"/>
        <v>1.9</v>
      </c>
      <c r="L42" s="30">
        <f t="shared" si="1"/>
        <v>1.1000000000000001</v>
      </c>
      <c r="M42" s="73">
        <f t="shared" si="1"/>
        <v>2</v>
      </c>
      <c r="N42" s="73">
        <f t="shared" si="1"/>
        <v>1</v>
      </c>
      <c r="W42" s="21" t="s">
        <v>168</v>
      </c>
    </row>
    <row r="43" spans="1:32" ht="26.25" thickBot="1">
      <c r="A43" s="27" t="s">
        <v>58</v>
      </c>
      <c r="B43" s="28">
        <f t="shared" si="2"/>
        <v>0</v>
      </c>
      <c r="C43" s="28">
        <f t="shared" si="0"/>
        <v>1</v>
      </c>
      <c r="D43" s="28">
        <f t="shared" si="0"/>
        <v>2</v>
      </c>
      <c r="E43" s="28">
        <f t="shared" si="0"/>
        <v>7</v>
      </c>
      <c r="F43" s="28">
        <f t="shared" si="0"/>
        <v>9</v>
      </c>
      <c r="G43" s="28">
        <f t="shared" si="0"/>
        <v>0</v>
      </c>
      <c r="H43" s="29">
        <f t="shared" si="3"/>
        <v>19</v>
      </c>
      <c r="I43" s="67">
        <f t="shared" si="4"/>
        <v>5.2631578947368418E-2</v>
      </c>
      <c r="J43" s="67">
        <f t="shared" si="5"/>
        <v>0.94736842105263153</v>
      </c>
      <c r="K43" s="30">
        <f t="shared" si="6"/>
        <v>4.26</v>
      </c>
      <c r="L43" s="30">
        <f t="shared" si="1"/>
        <v>0.87</v>
      </c>
      <c r="M43" s="73">
        <f t="shared" si="1"/>
        <v>4</v>
      </c>
      <c r="N43" s="73">
        <f t="shared" si="1"/>
        <v>5</v>
      </c>
    </row>
    <row r="44" spans="1:32" ht="15.75" thickBot="1">
      <c r="A44" s="27" t="s">
        <v>59</v>
      </c>
      <c r="B44" s="28">
        <f t="shared" si="2"/>
        <v>0</v>
      </c>
      <c r="C44" s="28">
        <f t="shared" si="0"/>
        <v>0</v>
      </c>
      <c r="D44" s="28">
        <f t="shared" si="0"/>
        <v>0</v>
      </c>
      <c r="E44" s="28">
        <f t="shared" si="0"/>
        <v>6</v>
      </c>
      <c r="F44" s="28">
        <f t="shared" si="0"/>
        <v>7</v>
      </c>
      <c r="G44" s="28">
        <f t="shared" si="0"/>
        <v>6</v>
      </c>
      <c r="H44" s="29">
        <f t="shared" si="3"/>
        <v>19</v>
      </c>
      <c r="I44" s="67">
        <f t="shared" si="4"/>
        <v>0</v>
      </c>
      <c r="J44" s="67">
        <f t="shared" si="5"/>
        <v>1</v>
      </c>
      <c r="K44" s="30">
        <f t="shared" si="6"/>
        <v>4.54</v>
      </c>
      <c r="L44" s="30">
        <f t="shared" si="1"/>
        <v>0.52</v>
      </c>
      <c r="M44" s="73">
        <f t="shared" si="1"/>
        <v>5</v>
      </c>
      <c r="N44" s="73">
        <f t="shared" si="1"/>
        <v>5</v>
      </c>
    </row>
    <row r="45" spans="1:32" ht="15.75" thickBot="1">
      <c r="A45" s="27" t="s">
        <v>60</v>
      </c>
      <c r="B45" s="28">
        <f t="shared" si="2"/>
        <v>0</v>
      </c>
      <c r="C45" s="28">
        <f t="shared" si="0"/>
        <v>0</v>
      </c>
      <c r="D45" s="28">
        <f t="shared" si="0"/>
        <v>1</v>
      </c>
      <c r="E45" s="28">
        <f t="shared" si="0"/>
        <v>10</v>
      </c>
      <c r="F45" s="28">
        <f t="shared" si="0"/>
        <v>7</v>
      </c>
      <c r="G45" s="28">
        <f t="shared" si="0"/>
        <v>1</v>
      </c>
      <c r="H45" s="29">
        <f t="shared" si="3"/>
        <v>19</v>
      </c>
      <c r="I45" s="67">
        <f t="shared" si="4"/>
        <v>0</v>
      </c>
      <c r="J45" s="67">
        <f t="shared" si="5"/>
        <v>1</v>
      </c>
      <c r="K45" s="30">
        <f t="shared" si="6"/>
        <v>4.33</v>
      </c>
      <c r="L45" s="30">
        <f t="shared" si="1"/>
        <v>0.59</v>
      </c>
      <c r="M45" s="73">
        <f t="shared" si="1"/>
        <v>4</v>
      </c>
      <c r="N45" s="73">
        <f t="shared" si="1"/>
        <v>4</v>
      </c>
    </row>
    <row r="46" spans="1:32" ht="15.75" thickBot="1">
      <c r="A46" s="27" t="s">
        <v>61</v>
      </c>
      <c r="B46" s="28">
        <f t="shared" si="2"/>
        <v>0</v>
      </c>
      <c r="C46" s="28">
        <f t="shared" si="0"/>
        <v>2</v>
      </c>
      <c r="D46" s="28">
        <f t="shared" si="0"/>
        <v>1</v>
      </c>
      <c r="E46" s="28">
        <f t="shared" si="0"/>
        <v>7</v>
      </c>
      <c r="F46" s="28">
        <f t="shared" si="0"/>
        <v>9</v>
      </c>
      <c r="G46" s="28">
        <f t="shared" si="0"/>
        <v>0</v>
      </c>
      <c r="H46" s="29">
        <f t="shared" si="3"/>
        <v>19</v>
      </c>
      <c r="I46" s="67">
        <f t="shared" si="4"/>
        <v>0.10526315789473684</v>
      </c>
      <c r="J46" s="67">
        <f t="shared" si="5"/>
        <v>0.89473684210526316</v>
      </c>
      <c r="K46" s="30">
        <f t="shared" si="6"/>
        <v>4.21</v>
      </c>
      <c r="L46" s="30">
        <f t="shared" si="1"/>
        <v>0.98</v>
      </c>
      <c r="M46" s="73">
        <f t="shared" si="1"/>
        <v>4</v>
      </c>
      <c r="N46" s="73">
        <f t="shared" si="1"/>
        <v>5</v>
      </c>
    </row>
    <row r="47" spans="1:32" ht="15.75" thickBot="1">
      <c r="A47" s="27" t="s">
        <v>62</v>
      </c>
      <c r="B47" s="28">
        <f t="shared" si="2"/>
        <v>1</v>
      </c>
      <c r="C47" s="28">
        <f t="shared" si="0"/>
        <v>0</v>
      </c>
      <c r="D47" s="28">
        <f t="shared" si="0"/>
        <v>3</v>
      </c>
      <c r="E47" s="28">
        <f t="shared" si="0"/>
        <v>7</v>
      </c>
      <c r="F47" s="28">
        <f t="shared" si="0"/>
        <v>8</v>
      </c>
      <c r="G47" s="28">
        <f t="shared" si="0"/>
        <v>0</v>
      </c>
      <c r="H47" s="29">
        <f t="shared" si="3"/>
        <v>19</v>
      </c>
      <c r="I47" s="67">
        <f t="shared" si="4"/>
        <v>5.2631578947368418E-2</v>
      </c>
      <c r="J47" s="67">
        <f t="shared" si="5"/>
        <v>0.94736842105263153</v>
      </c>
      <c r="K47" s="30">
        <f t="shared" si="6"/>
        <v>4.1100000000000003</v>
      </c>
      <c r="L47" s="30">
        <f t="shared" si="1"/>
        <v>1.05</v>
      </c>
      <c r="M47" s="73">
        <f t="shared" si="1"/>
        <v>4</v>
      </c>
      <c r="N47" s="73">
        <f t="shared" si="1"/>
        <v>5</v>
      </c>
    </row>
    <row r="48" spans="1:32" ht="15.75" thickBot="1">
      <c r="A48" s="27" t="s">
        <v>63</v>
      </c>
      <c r="B48" s="28">
        <f t="shared" si="2"/>
        <v>0</v>
      </c>
      <c r="C48" s="28">
        <f t="shared" si="0"/>
        <v>1</v>
      </c>
      <c r="D48" s="28">
        <f t="shared" si="0"/>
        <v>0</v>
      </c>
      <c r="E48" s="28">
        <f t="shared" si="0"/>
        <v>13</v>
      </c>
      <c r="F48" s="28">
        <f t="shared" si="0"/>
        <v>5</v>
      </c>
      <c r="G48" s="28">
        <f t="shared" si="0"/>
        <v>0</v>
      </c>
      <c r="H48" s="29">
        <f t="shared" si="3"/>
        <v>19</v>
      </c>
      <c r="I48" s="67">
        <f t="shared" si="4"/>
        <v>5.2631578947368418E-2</v>
      </c>
      <c r="J48" s="67">
        <f t="shared" si="5"/>
        <v>0.94736842105263153</v>
      </c>
      <c r="K48" s="30">
        <f t="shared" si="6"/>
        <v>4.16</v>
      </c>
      <c r="L48" s="30">
        <f t="shared" si="1"/>
        <v>0.69</v>
      </c>
      <c r="M48" s="73">
        <f t="shared" si="1"/>
        <v>4</v>
      </c>
      <c r="N48" s="73">
        <f t="shared" si="1"/>
        <v>4</v>
      </c>
    </row>
    <row r="49" spans="1:27" ht="15.75" thickBot="1">
      <c r="A49" s="27" t="s">
        <v>64</v>
      </c>
      <c r="B49" s="28">
        <f t="shared" si="2"/>
        <v>1</v>
      </c>
      <c r="C49" s="28">
        <f t="shared" si="0"/>
        <v>0</v>
      </c>
      <c r="D49" s="28">
        <f t="shared" si="0"/>
        <v>2</v>
      </c>
      <c r="E49" s="28">
        <f t="shared" si="0"/>
        <v>8</v>
      </c>
      <c r="F49" s="28">
        <f t="shared" si="0"/>
        <v>1</v>
      </c>
      <c r="G49" s="28">
        <f t="shared" si="0"/>
        <v>7</v>
      </c>
      <c r="H49" s="29">
        <f t="shared" si="3"/>
        <v>19</v>
      </c>
      <c r="I49" s="67">
        <f t="shared" si="4"/>
        <v>8.3333333333333329E-2</v>
      </c>
      <c r="J49" s="67">
        <f t="shared" si="5"/>
        <v>0.91666666666666663</v>
      </c>
      <c r="K49" s="30">
        <f t="shared" si="6"/>
        <v>3.67</v>
      </c>
      <c r="L49" s="30">
        <f t="shared" si="1"/>
        <v>0.98</v>
      </c>
      <c r="M49" s="73">
        <f t="shared" si="1"/>
        <v>4</v>
      </c>
      <c r="N49" s="73">
        <f t="shared" si="1"/>
        <v>4</v>
      </c>
    </row>
    <row r="50" spans="1:27" ht="15.75" thickBot="1">
      <c r="A50" s="27" t="s">
        <v>65</v>
      </c>
      <c r="B50" s="28">
        <f t="shared" si="2"/>
        <v>1</v>
      </c>
      <c r="C50" s="28">
        <f t="shared" si="0"/>
        <v>0</v>
      </c>
      <c r="D50" s="28">
        <f t="shared" si="0"/>
        <v>1</v>
      </c>
      <c r="E50" s="28">
        <f t="shared" si="0"/>
        <v>12</v>
      </c>
      <c r="F50" s="28">
        <f t="shared" si="0"/>
        <v>5</v>
      </c>
      <c r="G50" s="28">
        <f t="shared" si="0"/>
        <v>0</v>
      </c>
      <c r="H50" s="29">
        <f t="shared" si="3"/>
        <v>19</v>
      </c>
      <c r="I50" s="67">
        <f t="shared" si="4"/>
        <v>5.2631578947368418E-2</v>
      </c>
      <c r="J50" s="67">
        <f t="shared" si="5"/>
        <v>0.94736842105263153</v>
      </c>
      <c r="K50" s="30">
        <f t="shared" si="6"/>
        <v>4.05</v>
      </c>
      <c r="L50" s="30">
        <f t="shared" si="1"/>
        <v>0.91</v>
      </c>
      <c r="M50" s="73">
        <f t="shared" si="1"/>
        <v>4</v>
      </c>
      <c r="N50" s="73">
        <f t="shared" si="1"/>
        <v>4</v>
      </c>
      <c r="O50" s="21" t="s">
        <v>130</v>
      </c>
    </row>
    <row r="51" spans="1:27" ht="15.75" thickBot="1">
      <c r="A51" s="27" t="s">
        <v>66</v>
      </c>
      <c r="B51" s="28">
        <f t="shared" si="2"/>
        <v>0</v>
      </c>
      <c r="C51" s="28">
        <f t="shared" si="0"/>
        <v>2</v>
      </c>
      <c r="D51" s="28">
        <f t="shared" si="0"/>
        <v>2</v>
      </c>
      <c r="E51" s="28">
        <f t="shared" si="0"/>
        <v>9</v>
      </c>
      <c r="F51" s="28">
        <f t="shared" si="0"/>
        <v>6</v>
      </c>
      <c r="G51" s="28">
        <f t="shared" si="0"/>
        <v>0</v>
      </c>
      <c r="H51" s="29">
        <f t="shared" si="3"/>
        <v>19</v>
      </c>
      <c r="I51" s="67">
        <f t="shared" si="4"/>
        <v>0.10526315789473684</v>
      </c>
      <c r="J51" s="67">
        <f t="shared" si="5"/>
        <v>0.89473684210526316</v>
      </c>
      <c r="K51" s="30">
        <f t="shared" si="6"/>
        <v>4</v>
      </c>
      <c r="L51" s="30">
        <f t="shared" si="1"/>
        <v>0.94</v>
      </c>
      <c r="M51" s="73">
        <f t="shared" si="1"/>
        <v>4</v>
      </c>
      <c r="N51" s="73">
        <f t="shared" si="1"/>
        <v>4</v>
      </c>
      <c r="O51" s="21" t="s">
        <v>169</v>
      </c>
    </row>
    <row r="52" spans="1:27" ht="15.75" thickBot="1">
      <c r="A52" s="27" t="s">
        <v>67</v>
      </c>
      <c r="B52" s="28">
        <f t="shared" si="2"/>
        <v>0</v>
      </c>
      <c r="C52" s="28">
        <f t="shared" ref="C52:C53" si="7">+Q19</f>
        <v>1</v>
      </c>
      <c r="D52" s="28">
        <f t="shared" ref="D52:D53" si="8">+R19</f>
        <v>3</v>
      </c>
      <c r="E52" s="28">
        <f t="shared" ref="E52:E53" si="9">+S19</f>
        <v>9</v>
      </c>
      <c r="F52" s="28">
        <f t="shared" ref="F52:F53" si="10">+T19</f>
        <v>5</v>
      </c>
      <c r="G52" s="28">
        <f t="shared" ref="G52:G53" si="11">+U19</f>
        <v>1</v>
      </c>
      <c r="H52" s="29">
        <f t="shared" si="3"/>
        <v>19</v>
      </c>
      <c r="I52" s="67">
        <f t="shared" si="4"/>
        <v>5.5555555555555552E-2</v>
      </c>
      <c r="J52" s="67">
        <f t="shared" si="5"/>
        <v>0.94444444444444442</v>
      </c>
      <c r="K52" s="30">
        <f t="shared" si="6"/>
        <v>4</v>
      </c>
      <c r="L52" s="30">
        <f t="shared" ref="L52:L53" si="12">+AD19</f>
        <v>0.84</v>
      </c>
      <c r="M52" s="73">
        <f t="shared" ref="M52:M53" si="13">+AE19</f>
        <v>4</v>
      </c>
      <c r="N52" s="73">
        <f t="shared" ref="N52:N53" si="14">+AF19</f>
        <v>4</v>
      </c>
      <c r="Q52" s="21" t="s">
        <v>170</v>
      </c>
      <c r="R52" s="21" t="s">
        <v>129</v>
      </c>
      <c r="S52" s="21" t="s">
        <v>99</v>
      </c>
      <c r="T52" s="21" t="s">
        <v>171</v>
      </c>
      <c r="U52" s="21" t="s">
        <v>172</v>
      </c>
      <c r="V52" s="21" t="s">
        <v>173</v>
      </c>
      <c r="W52" s="21" t="s">
        <v>174</v>
      </c>
      <c r="X52" s="21" t="s">
        <v>175</v>
      </c>
      <c r="Y52" s="21" t="s">
        <v>176</v>
      </c>
      <c r="Z52" s="21" t="s">
        <v>177</v>
      </c>
      <c r="AA52" s="21" t="s">
        <v>178</v>
      </c>
    </row>
    <row r="53" spans="1:27" ht="15.75" thickBot="1">
      <c r="A53" s="27" t="s">
        <v>68</v>
      </c>
      <c r="B53" s="28">
        <f t="shared" si="2"/>
        <v>0</v>
      </c>
      <c r="C53" s="28">
        <f t="shared" si="7"/>
        <v>1</v>
      </c>
      <c r="D53" s="28">
        <f t="shared" si="8"/>
        <v>1</v>
      </c>
      <c r="E53" s="28">
        <f t="shared" si="9"/>
        <v>11</v>
      </c>
      <c r="F53" s="28">
        <f t="shared" si="10"/>
        <v>6</v>
      </c>
      <c r="G53" s="28">
        <f t="shared" si="11"/>
        <v>0</v>
      </c>
      <c r="H53" s="29">
        <f t="shared" si="3"/>
        <v>19</v>
      </c>
      <c r="I53" s="67">
        <f t="shared" si="4"/>
        <v>5.2631578947368418E-2</v>
      </c>
      <c r="J53" s="67">
        <f t="shared" si="5"/>
        <v>0.94736842105263153</v>
      </c>
      <c r="K53" s="30">
        <f t="shared" si="6"/>
        <v>4.16</v>
      </c>
      <c r="L53" s="30">
        <f t="shared" si="12"/>
        <v>0.76</v>
      </c>
      <c r="M53" s="73">
        <f t="shared" si="13"/>
        <v>4</v>
      </c>
      <c r="N53" s="73">
        <f t="shared" si="14"/>
        <v>4</v>
      </c>
      <c r="O53" s="21" t="s">
        <v>179</v>
      </c>
      <c r="P53" s="21" t="s">
        <v>122</v>
      </c>
      <c r="Q53" s="21">
        <v>19</v>
      </c>
      <c r="R53" s="21">
        <v>19</v>
      </c>
      <c r="S53" s="21">
        <v>19</v>
      </c>
      <c r="T53" s="21">
        <v>19</v>
      </c>
      <c r="U53" s="21">
        <v>19</v>
      </c>
      <c r="V53" s="21">
        <v>0</v>
      </c>
      <c r="W53" s="21">
        <v>0</v>
      </c>
      <c r="X53" s="21">
        <v>19</v>
      </c>
      <c r="Y53" s="21">
        <v>19</v>
      </c>
      <c r="Z53" s="21">
        <v>19</v>
      </c>
      <c r="AA53" s="21">
        <v>19</v>
      </c>
    </row>
    <row r="54" spans="1:27" s="34" customForma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2"/>
      <c r="N54" s="32"/>
      <c r="O54" s="21"/>
      <c r="P54" s="21" t="s">
        <v>180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19</v>
      </c>
      <c r="W54" s="21">
        <v>19</v>
      </c>
      <c r="X54" s="21">
        <v>0</v>
      </c>
      <c r="Y54" s="21">
        <v>0</v>
      </c>
      <c r="Z54" s="34">
        <v>0</v>
      </c>
      <c r="AA54" s="34">
        <v>0</v>
      </c>
    </row>
    <row r="55" spans="1:27" s="34" customForma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3"/>
      <c r="M55" s="32"/>
      <c r="N55" s="32"/>
      <c r="O55" s="21" t="s">
        <v>124</v>
      </c>
      <c r="P55" s="21"/>
      <c r="Q55" s="66"/>
      <c r="R55" s="66"/>
      <c r="S55" s="66"/>
      <c r="T55" s="66"/>
      <c r="U55" s="66"/>
      <c r="V55" s="66"/>
      <c r="W55" s="66"/>
      <c r="X55" s="21"/>
      <c r="Y55" s="21"/>
    </row>
    <row r="56" spans="1:27">
      <c r="A56" s="23" t="s">
        <v>3</v>
      </c>
      <c r="B56" s="35"/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35"/>
      <c r="N56" s="37"/>
      <c r="Q56" s="66"/>
      <c r="R56" s="66"/>
      <c r="S56" s="66"/>
      <c r="T56" s="66"/>
      <c r="U56" s="66"/>
      <c r="V56" s="66"/>
      <c r="W56" s="66"/>
    </row>
    <row r="57" spans="1:27" ht="34.5" customHeight="1" thickBot="1">
      <c r="A57" s="38" t="s">
        <v>72</v>
      </c>
      <c r="B57" s="92" t="s">
        <v>46</v>
      </c>
      <c r="C57" s="92"/>
      <c r="D57" s="92"/>
      <c r="E57" s="92"/>
      <c r="F57" s="92"/>
      <c r="G57" s="92"/>
      <c r="H57" s="92"/>
      <c r="I57" s="93" t="s">
        <v>47</v>
      </c>
      <c r="J57" s="93"/>
      <c r="K57" s="93" t="s">
        <v>48</v>
      </c>
      <c r="L57" s="93"/>
      <c r="M57" s="93"/>
      <c r="N57" s="93"/>
      <c r="Q57" s="66"/>
      <c r="R57" s="66"/>
      <c r="S57" s="66"/>
      <c r="T57" s="66"/>
      <c r="U57" s="66"/>
      <c r="V57" s="66"/>
      <c r="W57" s="66"/>
    </row>
    <row r="58" spans="1:27" ht="25.5">
      <c r="A58" s="25"/>
      <c r="B58" s="26">
        <v>1</v>
      </c>
      <c r="C58" s="26">
        <v>2</v>
      </c>
      <c r="D58" s="26">
        <v>3</v>
      </c>
      <c r="E58" s="26">
        <v>4</v>
      </c>
      <c r="F58" s="26">
        <v>5</v>
      </c>
      <c r="G58" s="26" t="s">
        <v>4</v>
      </c>
      <c r="H58" s="26" t="s">
        <v>49</v>
      </c>
      <c r="I58" s="26" t="s">
        <v>50</v>
      </c>
      <c r="J58" s="26" t="s">
        <v>5</v>
      </c>
      <c r="K58" s="26" t="s">
        <v>6</v>
      </c>
      <c r="L58" s="26" t="s">
        <v>7</v>
      </c>
      <c r="M58" s="26" t="s">
        <v>8</v>
      </c>
      <c r="N58" s="26" t="s">
        <v>9</v>
      </c>
      <c r="Q58" s="66"/>
      <c r="R58" s="66"/>
      <c r="S58" s="66"/>
      <c r="T58" s="66"/>
      <c r="U58" s="66"/>
      <c r="V58" s="66"/>
      <c r="W58" s="66"/>
    </row>
    <row r="59" spans="1:27" ht="15.75" thickBot="1">
      <c r="A59" s="27" t="s">
        <v>69</v>
      </c>
      <c r="B59" s="28">
        <f>+P21</f>
        <v>0</v>
      </c>
      <c r="C59" s="28">
        <f t="shared" ref="C59:G72" si="15">+Q21</f>
        <v>0</v>
      </c>
      <c r="D59" s="28">
        <f t="shared" si="15"/>
        <v>0</v>
      </c>
      <c r="E59" s="28">
        <f t="shared" si="15"/>
        <v>0</v>
      </c>
      <c r="F59" s="28">
        <f t="shared" si="15"/>
        <v>0</v>
      </c>
      <c r="G59" s="28">
        <f t="shared" si="15"/>
        <v>0</v>
      </c>
      <c r="H59" s="29">
        <f>SUM(B59:G59)</f>
        <v>0</v>
      </c>
      <c r="I59" s="67" t="e">
        <f t="shared" ref="I59:I72" si="16">(B59+C59)/(B59+C59+D59+E59+F59)</f>
        <v>#DIV/0!</v>
      </c>
      <c r="J59" s="67" t="e">
        <f t="shared" ref="J59:J72" si="17">(D59+E59+F59)/(B59+C59+D59+E59+F59)</f>
        <v>#DIV/0!</v>
      </c>
      <c r="K59" s="30" t="str">
        <f>+AC21</f>
        <v>.</v>
      </c>
      <c r="L59" s="30" t="str">
        <f t="shared" ref="L59:N72" si="18">+AD21</f>
        <v>.</v>
      </c>
      <c r="M59" s="30" t="str">
        <f t="shared" si="18"/>
        <v>.</v>
      </c>
      <c r="N59" s="30" t="str">
        <f t="shared" si="18"/>
        <v>.</v>
      </c>
      <c r="O59" s="21" t="s">
        <v>181</v>
      </c>
      <c r="Q59" s="66"/>
      <c r="R59" s="66"/>
      <c r="S59" s="66"/>
      <c r="T59" s="66"/>
      <c r="U59" s="66"/>
      <c r="V59" s="66"/>
      <c r="W59" s="66"/>
    </row>
    <row r="60" spans="1:27" ht="15.75" thickBot="1">
      <c r="A60" s="27" t="s">
        <v>70</v>
      </c>
      <c r="B60" s="28">
        <f t="shared" ref="B60:B72" si="19">+P22</f>
        <v>0</v>
      </c>
      <c r="C60" s="28">
        <f t="shared" si="15"/>
        <v>0</v>
      </c>
      <c r="D60" s="28">
        <f t="shared" si="15"/>
        <v>0</v>
      </c>
      <c r="E60" s="28">
        <f t="shared" si="15"/>
        <v>0</v>
      </c>
      <c r="F60" s="28">
        <f t="shared" si="15"/>
        <v>0</v>
      </c>
      <c r="G60" s="28">
        <f t="shared" si="15"/>
        <v>0</v>
      </c>
      <c r="H60" s="29">
        <f t="shared" ref="H60:H72" si="20">SUM(B60:G60)</f>
        <v>0</v>
      </c>
      <c r="I60" s="67" t="e">
        <f t="shared" si="16"/>
        <v>#DIV/0!</v>
      </c>
      <c r="J60" s="67" t="e">
        <f t="shared" si="17"/>
        <v>#DIV/0!</v>
      </c>
      <c r="K60" s="30" t="str">
        <f t="shared" ref="K60:K72" si="21">+AC22</f>
        <v>.</v>
      </c>
      <c r="L60" s="30" t="str">
        <f t="shared" si="18"/>
        <v>.</v>
      </c>
      <c r="M60" s="30" t="str">
        <f t="shared" si="18"/>
        <v>.</v>
      </c>
      <c r="N60" s="30" t="str">
        <f t="shared" si="18"/>
        <v>.</v>
      </c>
      <c r="O60" s="21" t="s">
        <v>182</v>
      </c>
      <c r="Q60" s="66"/>
      <c r="R60" s="66"/>
      <c r="S60" s="66"/>
      <c r="T60" s="66"/>
      <c r="U60" s="66"/>
      <c r="V60" s="66"/>
      <c r="W60" s="66"/>
    </row>
    <row r="61" spans="1:27" ht="15.75" thickBot="1">
      <c r="A61" s="27" t="s">
        <v>71</v>
      </c>
      <c r="B61" s="28">
        <f t="shared" si="19"/>
        <v>0</v>
      </c>
      <c r="C61" s="28">
        <f t="shared" si="15"/>
        <v>0</v>
      </c>
      <c r="D61" s="28">
        <f t="shared" si="15"/>
        <v>0</v>
      </c>
      <c r="E61" s="28">
        <f t="shared" si="15"/>
        <v>0</v>
      </c>
      <c r="F61" s="28">
        <f t="shared" si="15"/>
        <v>0</v>
      </c>
      <c r="G61" s="28">
        <f t="shared" si="15"/>
        <v>0</v>
      </c>
      <c r="H61" s="29">
        <f t="shared" si="20"/>
        <v>0</v>
      </c>
      <c r="I61" s="67" t="e">
        <f t="shared" si="16"/>
        <v>#DIV/0!</v>
      </c>
      <c r="J61" s="67" t="e">
        <f t="shared" si="17"/>
        <v>#DIV/0!</v>
      </c>
      <c r="K61" s="30" t="str">
        <f t="shared" si="21"/>
        <v>.</v>
      </c>
      <c r="L61" s="30" t="str">
        <f t="shared" si="18"/>
        <v>.</v>
      </c>
      <c r="M61" s="30" t="str">
        <f t="shared" si="18"/>
        <v>.</v>
      </c>
      <c r="N61" s="30" t="str">
        <f t="shared" si="18"/>
        <v>.</v>
      </c>
      <c r="Q61" s="66" t="s">
        <v>118</v>
      </c>
      <c r="R61" s="66" t="s">
        <v>119</v>
      </c>
      <c r="S61" s="66" t="s">
        <v>120</v>
      </c>
      <c r="T61" s="66" t="s">
        <v>121</v>
      </c>
      <c r="U61" s="66"/>
      <c r="V61" s="66"/>
      <c r="W61" s="66"/>
    </row>
    <row r="62" spans="1:27" ht="15.75" thickBot="1">
      <c r="A62" s="27" t="s">
        <v>73</v>
      </c>
      <c r="B62" s="28">
        <f t="shared" si="19"/>
        <v>0</v>
      </c>
      <c r="C62" s="28">
        <f t="shared" si="15"/>
        <v>0</v>
      </c>
      <c r="D62" s="28">
        <f t="shared" si="15"/>
        <v>0</v>
      </c>
      <c r="E62" s="28">
        <f t="shared" si="15"/>
        <v>0</v>
      </c>
      <c r="F62" s="28">
        <f t="shared" si="15"/>
        <v>0</v>
      </c>
      <c r="G62" s="28">
        <f t="shared" si="15"/>
        <v>0</v>
      </c>
      <c r="H62" s="29">
        <f t="shared" si="20"/>
        <v>0</v>
      </c>
      <c r="I62" s="67" t="e">
        <f t="shared" si="16"/>
        <v>#DIV/0!</v>
      </c>
      <c r="J62" s="67" t="e">
        <f t="shared" si="17"/>
        <v>#DIV/0!</v>
      </c>
      <c r="K62" s="30" t="str">
        <f t="shared" si="21"/>
        <v>.</v>
      </c>
      <c r="L62" s="30" t="str">
        <f t="shared" si="18"/>
        <v>.</v>
      </c>
      <c r="M62" s="30" t="str">
        <f t="shared" si="18"/>
        <v>.</v>
      </c>
      <c r="N62" s="30" t="str">
        <f t="shared" si="18"/>
        <v>.</v>
      </c>
      <c r="O62" s="21" t="s">
        <v>122</v>
      </c>
      <c r="P62" s="21">
        <v>22</v>
      </c>
      <c r="Q62" s="66">
        <v>1</v>
      </c>
      <c r="R62" s="66">
        <v>5.3</v>
      </c>
      <c r="S62" s="66">
        <v>5.3</v>
      </c>
      <c r="T62" s="66">
        <v>5.3</v>
      </c>
      <c r="U62" s="66"/>
      <c r="V62" s="66"/>
      <c r="W62" s="66"/>
    </row>
    <row r="63" spans="1:27" ht="15.75" thickBot="1">
      <c r="A63" s="27" t="s">
        <v>74</v>
      </c>
      <c r="B63" s="28">
        <f t="shared" si="19"/>
        <v>0</v>
      </c>
      <c r="C63" s="28">
        <f t="shared" si="15"/>
        <v>0</v>
      </c>
      <c r="D63" s="28">
        <f t="shared" si="15"/>
        <v>0</v>
      </c>
      <c r="E63" s="28">
        <f t="shared" si="15"/>
        <v>0</v>
      </c>
      <c r="F63" s="28">
        <f t="shared" si="15"/>
        <v>0</v>
      </c>
      <c r="G63" s="28">
        <f t="shared" si="15"/>
        <v>0</v>
      </c>
      <c r="H63" s="29">
        <f t="shared" si="20"/>
        <v>0</v>
      </c>
      <c r="I63" s="67" t="e">
        <f t="shared" si="16"/>
        <v>#DIV/0!</v>
      </c>
      <c r="J63" s="67" t="e">
        <f t="shared" si="17"/>
        <v>#DIV/0!</v>
      </c>
      <c r="K63" s="30" t="str">
        <f t="shared" si="21"/>
        <v>.</v>
      </c>
      <c r="L63" s="30" t="str">
        <f t="shared" si="18"/>
        <v>.</v>
      </c>
      <c r="M63" s="30" t="str">
        <f t="shared" si="18"/>
        <v>.</v>
      </c>
      <c r="N63" s="30" t="str">
        <f t="shared" si="18"/>
        <v>.</v>
      </c>
      <c r="P63" s="21">
        <v>23</v>
      </c>
      <c r="Q63" s="66">
        <v>4</v>
      </c>
      <c r="R63" s="66">
        <v>21.1</v>
      </c>
      <c r="S63" s="66">
        <v>21.1</v>
      </c>
      <c r="T63" s="66">
        <v>26.3</v>
      </c>
      <c r="U63" s="66"/>
      <c r="V63" s="66"/>
      <c r="W63" s="66"/>
    </row>
    <row r="64" spans="1:27" ht="15.75" thickBot="1">
      <c r="A64" s="27" t="s">
        <v>75</v>
      </c>
      <c r="B64" s="28">
        <f t="shared" si="19"/>
        <v>0</v>
      </c>
      <c r="C64" s="28">
        <f t="shared" si="15"/>
        <v>0</v>
      </c>
      <c r="D64" s="28">
        <f t="shared" si="15"/>
        <v>0</v>
      </c>
      <c r="E64" s="28">
        <f t="shared" si="15"/>
        <v>0</v>
      </c>
      <c r="F64" s="28">
        <f t="shared" si="15"/>
        <v>0</v>
      </c>
      <c r="G64" s="28">
        <f t="shared" si="15"/>
        <v>0</v>
      </c>
      <c r="H64" s="29">
        <f t="shared" si="20"/>
        <v>0</v>
      </c>
      <c r="I64" s="67" t="e">
        <f t="shared" si="16"/>
        <v>#DIV/0!</v>
      </c>
      <c r="J64" s="67" t="e">
        <f t="shared" si="17"/>
        <v>#DIV/0!</v>
      </c>
      <c r="K64" s="30" t="str">
        <f t="shared" si="21"/>
        <v>.</v>
      </c>
      <c r="L64" s="30" t="str">
        <f t="shared" si="18"/>
        <v>.</v>
      </c>
      <c r="M64" s="30" t="str">
        <f t="shared" si="18"/>
        <v>.</v>
      </c>
      <c r="N64" s="30" t="str">
        <f t="shared" si="18"/>
        <v>.</v>
      </c>
      <c r="P64" s="21">
        <v>24</v>
      </c>
      <c r="Q64" s="66">
        <v>2</v>
      </c>
      <c r="R64" s="66">
        <v>10.5</v>
      </c>
      <c r="S64" s="66">
        <v>10.5</v>
      </c>
      <c r="T64" s="66">
        <v>36.799999999999997</v>
      </c>
      <c r="U64" s="66"/>
      <c r="V64" s="66"/>
      <c r="W64" s="66"/>
    </row>
    <row r="65" spans="1:23" ht="15.75" thickBot="1">
      <c r="A65" s="27" t="s">
        <v>76</v>
      </c>
      <c r="B65" s="28">
        <f t="shared" si="19"/>
        <v>0</v>
      </c>
      <c r="C65" s="28">
        <f t="shared" si="15"/>
        <v>0</v>
      </c>
      <c r="D65" s="28">
        <f t="shared" si="15"/>
        <v>0</v>
      </c>
      <c r="E65" s="28">
        <f t="shared" si="15"/>
        <v>0</v>
      </c>
      <c r="F65" s="28">
        <f t="shared" si="15"/>
        <v>0</v>
      </c>
      <c r="G65" s="28">
        <f t="shared" si="15"/>
        <v>0</v>
      </c>
      <c r="H65" s="29">
        <f t="shared" si="20"/>
        <v>0</v>
      </c>
      <c r="I65" s="67" t="e">
        <f t="shared" si="16"/>
        <v>#DIV/0!</v>
      </c>
      <c r="J65" s="67" t="e">
        <f t="shared" si="17"/>
        <v>#DIV/0!</v>
      </c>
      <c r="K65" s="30" t="str">
        <f t="shared" si="21"/>
        <v>.</v>
      </c>
      <c r="L65" s="30" t="str">
        <f t="shared" si="18"/>
        <v>.</v>
      </c>
      <c r="M65" s="30" t="str">
        <f t="shared" si="18"/>
        <v>.</v>
      </c>
      <c r="N65" s="30" t="str">
        <f t="shared" si="18"/>
        <v>.</v>
      </c>
      <c r="P65" s="21">
        <v>25</v>
      </c>
      <c r="Q65" s="66">
        <v>1</v>
      </c>
      <c r="R65" s="66">
        <v>5.3</v>
      </c>
      <c r="S65" s="66">
        <v>5.3</v>
      </c>
      <c r="T65" s="66">
        <v>42.1</v>
      </c>
      <c r="U65" s="66"/>
      <c r="V65" s="66"/>
      <c r="W65" s="66"/>
    </row>
    <row r="66" spans="1:23" ht="15.75" thickBot="1">
      <c r="A66" s="27" t="s">
        <v>77</v>
      </c>
      <c r="B66" s="28">
        <f t="shared" si="19"/>
        <v>0</v>
      </c>
      <c r="C66" s="28">
        <f t="shared" si="15"/>
        <v>0</v>
      </c>
      <c r="D66" s="28">
        <f t="shared" si="15"/>
        <v>0</v>
      </c>
      <c r="E66" s="28">
        <f t="shared" si="15"/>
        <v>0</v>
      </c>
      <c r="F66" s="28">
        <f t="shared" si="15"/>
        <v>0</v>
      </c>
      <c r="G66" s="28">
        <f t="shared" si="15"/>
        <v>0</v>
      </c>
      <c r="H66" s="29">
        <f t="shared" si="20"/>
        <v>0</v>
      </c>
      <c r="I66" s="67" t="e">
        <f t="shared" si="16"/>
        <v>#DIV/0!</v>
      </c>
      <c r="J66" s="67" t="e">
        <f t="shared" si="17"/>
        <v>#DIV/0!</v>
      </c>
      <c r="K66" s="30" t="str">
        <f t="shared" si="21"/>
        <v>.</v>
      </c>
      <c r="L66" s="30" t="str">
        <f t="shared" si="18"/>
        <v>.</v>
      </c>
      <c r="M66" s="30" t="str">
        <f t="shared" si="18"/>
        <v>.</v>
      </c>
      <c r="N66" s="30" t="str">
        <f t="shared" si="18"/>
        <v>.</v>
      </c>
      <c r="P66" s="21">
        <v>26</v>
      </c>
      <c r="Q66" s="66">
        <v>1</v>
      </c>
      <c r="R66" s="66">
        <v>5.3</v>
      </c>
      <c r="S66" s="66">
        <v>5.3</v>
      </c>
      <c r="T66" s="66">
        <v>47.4</v>
      </c>
      <c r="U66" s="66"/>
      <c r="V66" s="66"/>
      <c r="W66" s="66"/>
    </row>
    <row r="67" spans="1:23" ht="15.75" thickBot="1">
      <c r="A67" s="27" t="s">
        <v>78</v>
      </c>
      <c r="B67" s="28">
        <f t="shared" si="19"/>
        <v>0</v>
      </c>
      <c r="C67" s="28">
        <f t="shared" si="15"/>
        <v>0</v>
      </c>
      <c r="D67" s="28">
        <f t="shared" si="15"/>
        <v>0</v>
      </c>
      <c r="E67" s="28">
        <f t="shared" si="15"/>
        <v>0</v>
      </c>
      <c r="F67" s="28">
        <f t="shared" si="15"/>
        <v>0</v>
      </c>
      <c r="G67" s="28">
        <f t="shared" si="15"/>
        <v>0</v>
      </c>
      <c r="H67" s="29">
        <f t="shared" si="20"/>
        <v>0</v>
      </c>
      <c r="I67" s="67" t="e">
        <f t="shared" si="16"/>
        <v>#DIV/0!</v>
      </c>
      <c r="J67" s="67" t="e">
        <f t="shared" si="17"/>
        <v>#DIV/0!</v>
      </c>
      <c r="K67" s="30" t="str">
        <f t="shared" si="21"/>
        <v>.</v>
      </c>
      <c r="L67" s="30" t="str">
        <f t="shared" si="18"/>
        <v>.</v>
      </c>
      <c r="M67" s="30" t="str">
        <f t="shared" si="18"/>
        <v>.</v>
      </c>
      <c r="N67" s="30" t="str">
        <f t="shared" si="18"/>
        <v>.</v>
      </c>
      <c r="P67" s="21">
        <v>27</v>
      </c>
      <c r="Q67" s="66">
        <v>2</v>
      </c>
      <c r="R67" s="66">
        <v>10.5</v>
      </c>
      <c r="S67" s="66">
        <v>10.5</v>
      </c>
      <c r="T67" s="21">
        <v>57.9</v>
      </c>
    </row>
    <row r="68" spans="1:23" ht="15.75" thickBot="1">
      <c r="A68" s="27" t="s">
        <v>79</v>
      </c>
      <c r="B68" s="28">
        <f t="shared" si="19"/>
        <v>0</v>
      </c>
      <c r="C68" s="28">
        <f t="shared" si="15"/>
        <v>0</v>
      </c>
      <c r="D68" s="28">
        <f t="shared" si="15"/>
        <v>0</v>
      </c>
      <c r="E68" s="28">
        <f t="shared" si="15"/>
        <v>0</v>
      </c>
      <c r="F68" s="28">
        <f t="shared" si="15"/>
        <v>0</v>
      </c>
      <c r="G68" s="28">
        <f t="shared" si="15"/>
        <v>0</v>
      </c>
      <c r="H68" s="29">
        <f t="shared" si="20"/>
        <v>0</v>
      </c>
      <c r="I68" s="67" t="e">
        <f t="shared" si="16"/>
        <v>#DIV/0!</v>
      </c>
      <c r="J68" s="67" t="e">
        <f t="shared" si="17"/>
        <v>#DIV/0!</v>
      </c>
      <c r="K68" s="30" t="str">
        <f t="shared" si="21"/>
        <v>.</v>
      </c>
      <c r="L68" s="30" t="str">
        <f t="shared" si="18"/>
        <v>.</v>
      </c>
      <c r="M68" s="30" t="str">
        <f t="shared" si="18"/>
        <v>.</v>
      </c>
      <c r="N68" s="30" t="str">
        <f t="shared" si="18"/>
        <v>.</v>
      </c>
      <c r="P68" s="21">
        <v>28</v>
      </c>
      <c r="Q68" s="66">
        <v>2</v>
      </c>
      <c r="R68" s="66">
        <v>10.5</v>
      </c>
      <c r="S68" s="66">
        <v>10.5</v>
      </c>
      <c r="T68" s="21">
        <v>68.400000000000006</v>
      </c>
    </row>
    <row r="69" spans="1:23" ht="15.75" thickBot="1">
      <c r="A69" s="27" t="s">
        <v>80</v>
      </c>
      <c r="B69" s="28">
        <f t="shared" si="19"/>
        <v>0</v>
      </c>
      <c r="C69" s="28">
        <f t="shared" si="15"/>
        <v>0</v>
      </c>
      <c r="D69" s="28">
        <f t="shared" si="15"/>
        <v>0</v>
      </c>
      <c r="E69" s="28">
        <f t="shared" si="15"/>
        <v>0</v>
      </c>
      <c r="F69" s="28">
        <f t="shared" si="15"/>
        <v>0</v>
      </c>
      <c r="G69" s="28">
        <f t="shared" si="15"/>
        <v>0</v>
      </c>
      <c r="H69" s="29">
        <f t="shared" si="20"/>
        <v>0</v>
      </c>
      <c r="I69" s="67" t="e">
        <f t="shared" si="16"/>
        <v>#DIV/0!</v>
      </c>
      <c r="J69" s="67" t="e">
        <f t="shared" si="17"/>
        <v>#DIV/0!</v>
      </c>
      <c r="K69" s="30" t="str">
        <f t="shared" si="21"/>
        <v>.</v>
      </c>
      <c r="L69" s="30" t="str">
        <f t="shared" si="18"/>
        <v>.</v>
      </c>
      <c r="M69" s="30" t="str">
        <f t="shared" si="18"/>
        <v>.</v>
      </c>
      <c r="N69" s="30" t="str">
        <f t="shared" si="18"/>
        <v>.</v>
      </c>
      <c r="P69" s="21">
        <v>31</v>
      </c>
      <c r="Q69" s="21">
        <v>1</v>
      </c>
      <c r="R69" s="21">
        <v>5.3</v>
      </c>
      <c r="S69" s="21">
        <v>5.3</v>
      </c>
      <c r="T69" s="21">
        <v>73.7</v>
      </c>
    </row>
    <row r="70" spans="1:23" ht="15.75" thickBot="1">
      <c r="A70" s="27" t="s">
        <v>81</v>
      </c>
      <c r="B70" s="28">
        <f t="shared" si="19"/>
        <v>0</v>
      </c>
      <c r="C70" s="28">
        <f t="shared" si="15"/>
        <v>0</v>
      </c>
      <c r="D70" s="28">
        <f t="shared" si="15"/>
        <v>0</v>
      </c>
      <c r="E70" s="28">
        <f t="shared" si="15"/>
        <v>0</v>
      </c>
      <c r="F70" s="28">
        <f t="shared" si="15"/>
        <v>0</v>
      </c>
      <c r="G70" s="28">
        <f t="shared" si="15"/>
        <v>0</v>
      </c>
      <c r="H70" s="29">
        <f t="shared" si="20"/>
        <v>0</v>
      </c>
      <c r="I70" s="67" t="e">
        <f t="shared" si="16"/>
        <v>#DIV/0!</v>
      </c>
      <c r="J70" s="67" t="e">
        <f t="shared" si="17"/>
        <v>#DIV/0!</v>
      </c>
      <c r="K70" s="30" t="str">
        <f t="shared" si="21"/>
        <v>.</v>
      </c>
      <c r="L70" s="30" t="str">
        <f t="shared" si="18"/>
        <v>.</v>
      </c>
      <c r="M70" s="30" t="str">
        <f t="shared" si="18"/>
        <v>.</v>
      </c>
      <c r="N70" s="30" t="str">
        <f t="shared" si="18"/>
        <v>.</v>
      </c>
      <c r="P70" s="21">
        <v>34</v>
      </c>
      <c r="Q70" s="21">
        <v>1</v>
      </c>
      <c r="R70" s="21">
        <v>5.3</v>
      </c>
      <c r="S70" s="21">
        <v>5.3</v>
      </c>
      <c r="T70" s="21">
        <v>78.900000000000006</v>
      </c>
    </row>
    <row r="71" spans="1:23" ht="15.75" thickBot="1">
      <c r="A71" s="27" t="s">
        <v>82</v>
      </c>
      <c r="B71" s="28">
        <f t="shared" si="19"/>
        <v>0</v>
      </c>
      <c r="C71" s="28">
        <f t="shared" si="15"/>
        <v>0</v>
      </c>
      <c r="D71" s="28">
        <f t="shared" si="15"/>
        <v>0</v>
      </c>
      <c r="E71" s="28">
        <f t="shared" si="15"/>
        <v>0</v>
      </c>
      <c r="F71" s="28">
        <f t="shared" si="15"/>
        <v>0</v>
      </c>
      <c r="G71" s="28">
        <f t="shared" si="15"/>
        <v>0</v>
      </c>
      <c r="H71" s="29">
        <f t="shared" si="20"/>
        <v>0</v>
      </c>
      <c r="I71" s="67" t="e">
        <f t="shared" si="16"/>
        <v>#DIV/0!</v>
      </c>
      <c r="J71" s="67" t="e">
        <f t="shared" si="17"/>
        <v>#DIV/0!</v>
      </c>
      <c r="K71" s="30" t="str">
        <f t="shared" si="21"/>
        <v>.</v>
      </c>
      <c r="L71" s="30" t="str">
        <f t="shared" si="18"/>
        <v>.</v>
      </c>
      <c r="M71" s="30" t="str">
        <f t="shared" si="18"/>
        <v>.</v>
      </c>
      <c r="N71" s="30" t="str">
        <f t="shared" si="18"/>
        <v>.</v>
      </c>
      <c r="P71" s="21">
        <v>36</v>
      </c>
      <c r="Q71" s="21">
        <v>1</v>
      </c>
      <c r="R71" s="21">
        <v>5.3</v>
      </c>
      <c r="S71" s="21">
        <v>5.3</v>
      </c>
      <c r="T71" s="21">
        <v>84.2</v>
      </c>
    </row>
    <row r="72" spans="1:23" ht="15.75" thickBot="1">
      <c r="A72" s="27" t="s">
        <v>83</v>
      </c>
      <c r="B72" s="28">
        <f t="shared" si="19"/>
        <v>0</v>
      </c>
      <c r="C72" s="28">
        <f t="shared" si="15"/>
        <v>0</v>
      </c>
      <c r="D72" s="28">
        <f t="shared" si="15"/>
        <v>0</v>
      </c>
      <c r="E72" s="28">
        <f t="shared" si="15"/>
        <v>0</v>
      </c>
      <c r="F72" s="28">
        <f t="shared" si="15"/>
        <v>0</v>
      </c>
      <c r="G72" s="28">
        <f t="shared" si="15"/>
        <v>0</v>
      </c>
      <c r="H72" s="29">
        <f t="shared" si="20"/>
        <v>0</v>
      </c>
      <c r="I72" s="67" t="e">
        <f t="shared" si="16"/>
        <v>#DIV/0!</v>
      </c>
      <c r="J72" s="67" t="e">
        <f t="shared" si="17"/>
        <v>#DIV/0!</v>
      </c>
      <c r="K72" s="30" t="str">
        <f t="shared" si="21"/>
        <v>.</v>
      </c>
      <c r="L72" s="30" t="str">
        <f t="shared" si="18"/>
        <v>.</v>
      </c>
      <c r="M72" s="30" t="str">
        <f t="shared" si="18"/>
        <v>.</v>
      </c>
      <c r="N72" s="30" t="str">
        <f t="shared" si="18"/>
        <v>.</v>
      </c>
      <c r="P72" s="21">
        <v>41</v>
      </c>
      <c r="Q72" s="21">
        <v>1</v>
      </c>
      <c r="R72" s="21">
        <v>5.3</v>
      </c>
      <c r="S72" s="21">
        <v>5.3</v>
      </c>
      <c r="T72" s="21">
        <v>89.5</v>
      </c>
    </row>
    <row r="73" spans="1:23" s="44" customForma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2"/>
      <c r="M73" s="41"/>
      <c r="N73" s="43"/>
      <c r="O73" s="21"/>
      <c r="P73" s="21">
        <v>42</v>
      </c>
      <c r="Q73" s="21">
        <v>1</v>
      </c>
      <c r="R73" s="21">
        <v>5.3</v>
      </c>
      <c r="S73" s="21">
        <v>5.3</v>
      </c>
      <c r="T73" s="21">
        <v>94.7</v>
      </c>
    </row>
    <row r="74" spans="1:23" s="44" customFormat="1" ht="15.7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42"/>
      <c r="M74" s="41"/>
      <c r="N74" s="43"/>
      <c r="O74" s="21"/>
      <c r="P74" s="21">
        <v>46</v>
      </c>
      <c r="Q74" s="21">
        <v>1</v>
      </c>
      <c r="R74" s="21">
        <v>5.3</v>
      </c>
      <c r="S74" s="21">
        <v>5.3</v>
      </c>
      <c r="T74" s="21">
        <v>100</v>
      </c>
    </row>
    <row r="75" spans="1:23">
      <c r="A75" s="23" t="s">
        <v>3</v>
      </c>
      <c r="B75" s="35"/>
      <c r="C75" s="35"/>
      <c r="D75" s="35"/>
      <c r="E75" s="35"/>
      <c r="F75" s="35"/>
      <c r="G75" s="35"/>
      <c r="H75" s="35"/>
      <c r="I75" s="35"/>
      <c r="J75" s="35"/>
      <c r="K75" s="36"/>
      <c r="L75" s="36"/>
      <c r="M75" s="35"/>
      <c r="N75" s="37"/>
      <c r="P75" s="21" t="s">
        <v>49</v>
      </c>
      <c r="Q75" s="21">
        <v>19</v>
      </c>
      <c r="R75" s="21">
        <v>100</v>
      </c>
      <c r="S75" s="21">
        <v>100</v>
      </c>
    </row>
    <row r="76" spans="1:23" ht="35.25" customHeight="1" thickBot="1">
      <c r="A76" s="38" t="s">
        <v>91</v>
      </c>
      <c r="B76" s="92" t="s">
        <v>46</v>
      </c>
      <c r="C76" s="92"/>
      <c r="D76" s="92"/>
      <c r="E76" s="92"/>
      <c r="F76" s="92"/>
      <c r="G76" s="92"/>
      <c r="H76" s="92"/>
      <c r="I76" s="93" t="s">
        <v>47</v>
      </c>
      <c r="J76" s="93"/>
      <c r="K76" s="93" t="s">
        <v>48</v>
      </c>
      <c r="L76" s="93"/>
      <c r="M76" s="93"/>
      <c r="N76" s="93"/>
      <c r="O76" s="21" t="s">
        <v>124</v>
      </c>
    </row>
    <row r="77" spans="1:23" ht="25.5">
      <c r="A77" s="25"/>
      <c r="B77" s="26">
        <v>1</v>
      </c>
      <c r="C77" s="26">
        <v>2</v>
      </c>
      <c r="D77" s="26">
        <v>3</v>
      </c>
      <c r="E77" s="26">
        <v>4</v>
      </c>
      <c r="F77" s="26">
        <v>5</v>
      </c>
      <c r="G77" s="26" t="s">
        <v>4</v>
      </c>
      <c r="H77" s="26" t="s">
        <v>49</v>
      </c>
      <c r="I77" s="26" t="s">
        <v>50</v>
      </c>
      <c r="J77" s="26" t="s">
        <v>5</v>
      </c>
      <c r="K77" s="26" t="s">
        <v>6</v>
      </c>
      <c r="L77" s="26" t="s">
        <v>7</v>
      </c>
      <c r="M77" s="26" t="s">
        <v>8</v>
      </c>
      <c r="N77" s="26" t="s">
        <v>9</v>
      </c>
    </row>
    <row r="78" spans="1:23" ht="15.75" thickBot="1">
      <c r="A78" s="27" t="s">
        <v>84</v>
      </c>
      <c r="B78" s="28">
        <f>+P35</f>
        <v>0</v>
      </c>
      <c r="C78" s="28">
        <f t="shared" ref="C78:G83" si="22">+Q35</f>
        <v>0</v>
      </c>
      <c r="D78" s="28">
        <f t="shared" si="22"/>
        <v>0</v>
      </c>
      <c r="E78" s="28">
        <f t="shared" si="22"/>
        <v>0</v>
      </c>
      <c r="F78" s="28">
        <f t="shared" si="22"/>
        <v>0</v>
      </c>
      <c r="G78" s="28">
        <f t="shared" si="22"/>
        <v>0</v>
      </c>
      <c r="H78" s="29">
        <f t="shared" ref="H78:H83" si="23">SUM(B78:G78)</f>
        <v>0</v>
      </c>
      <c r="I78" s="29" t="e">
        <f t="shared" ref="I78:I83" si="24">(B78+C78)/(B78+C78+D78+E78+F78)</f>
        <v>#DIV/0!</v>
      </c>
      <c r="J78" s="29" t="e">
        <f t="shared" ref="J78:J83" si="25">(D78+E78+F78)/(B78+C78+D78+E78+F78)</f>
        <v>#DIV/0!</v>
      </c>
      <c r="K78" s="39" t="str">
        <f>+AC35</f>
        <v>.</v>
      </c>
      <c r="L78" s="39" t="str">
        <f t="shared" ref="L78:N83" si="26">+AD35</f>
        <v>.</v>
      </c>
      <c r="M78" s="39" t="str">
        <f t="shared" si="26"/>
        <v>.</v>
      </c>
      <c r="N78" s="39" t="str">
        <f t="shared" si="26"/>
        <v>.</v>
      </c>
    </row>
    <row r="79" spans="1:23" ht="15.75" thickBot="1">
      <c r="A79" s="27" t="s">
        <v>86</v>
      </c>
      <c r="B79" s="28">
        <f t="shared" ref="B79:B83" si="27">+P36</f>
        <v>0</v>
      </c>
      <c r="C79" s="28">
        <f t="shared" si="22"/>
        <v>0</v>
      </c>
      <c r="D79" s="28">
        <f t="shared" si="22"/>
        <v>0</v>
      </c>
      <c r="E79" s="28">
        <f t="shared" si="22"/>
        <v>0</v>
      </c>
      <c r="F79" s="28">
        <f t="shared" si="22"/>
        <v>0</v>
      </c>
      <c r="G79" s="28">
        <f t="shared" si="22"/>
        <v>0</v>
      </c>
      <c r="H79" s="29">
        <f t="shared" si="23"/>
        <v>0</v>
      </c>
      <c r="I79" s="29" t="e">
        <f t="shared" si="24"/>
        <v>#DIV/0!</v>
      </c>
      <c r="J79" s="29" t="e">
        <f t="shared" si="25"/>
        <v>#DIV/0!</v>
      </c>
      <c r="K79" s="39" t="str">
        <f t="shared" ref="K79:K83" si="28">+AC36</f>
        <v>.</v>
      </c>
      <c r="L79" s="39" t="str">
        <f t="shared" si="26"/>
        <v>.</v>
      </c>
      <c r="M79" s="39" t="str">
        <f t="shared" si="26"/>
        <v>.</v>
      </c>
      <c r="N79" s="39" t="str">
        <f t="shared" si="26"/>
        <v>.</v>
      </c>
    </row>
    <row r="80" spans="1:23" ht="15.75" thickBot="1">
      <c r="A80" s="27" t="s">
        <v>87</v>
      </c>
      <c r="B80" s="28">
        <f t="shared" si="27"/>
        <v>0</v>
      </c>
      <c r="C80" s="28">
        <f t="shared" si="22"/>
        <v>0</v>
      </c>
      <c r="D80" s="28">
        <f t="shared" si="22"/>
        <v>0</v>
      </c>
      <c r="E80" s="28">
        <f t="shared" si="22"/>
        <v>0</v>
      </c>
      <c r="F80" s="28">
        <f t="shared" si="22"/>
        <v>0</v>
      </c>
      <c r="G80" s="28">
        <f t="shared" si="22"/>
        <v>0</v>
      </c>
      <c r="H80" s="29">
        <f t="shared" si="23"/>
        <v>0</v>
      </c>
      <c r="I80" s="29" t="e">
        <f t="shared" si="24"/>
        <v>#DIV/0!</v>
      </c>
      <c r="J80" s="29" t="e">
        <f t="shared" si="25"/>
        <v>#DIV/0!</v>
      </c>
      <c r="K80" s="39" t="str">
        <f t="shared" si="28"/>
        <v>.</v>
      </c>
      <c r="L80" s="39" t="str">
        <f t="shared" si="26"/>
        <v>.</v>
      </c>
      <c r="M80" s="39" t="str">
        <f t="shared" si="26"/>
        <v>.</v>
      </c>
      <c r="N80" s="39" t="str">
        <f t="shared" si="26"/>
        <v>.</v>
      </c>
      <c r="O80" s="21" t="s">
        <v>183</v>
      </c>
    </row>
    <row r="81" spans="1:20" ht="15.75" thickBot="1">
      <c r="A81" s="27" t="s">
        <v>88</v>
      </c>
      <c r="B81" s="28">
        <f t="shared" si="27"/>
        <v>0</v>
      </c>
      <c r="C81" s="28">
        <f t="shared" si="22"/>
        <v>0</v>
      </c>
      <c r="D81" s="28">
        <f t="shared" si="22"/>
        <v>0</v>
      </c>
      <c r="E81" s="28">
        <f t="shared" si="22"/>
        <v>0</v>
      </c>
      <c r="F81" s="28">
        <f t="shared" si="22"/>
        <v>0</v>
      </c>
      <c r="G81" s="28">
        <f t="shared" si="22"/>
        <v>0</v>
      </c>
      <c r="H81" s="29">
        <f t="shared" si="23"/>
        <v>0</v>
      </c>
      <c r="I81" s="29" t="e">
        <f t="shared" si="24"/>
        <v>#DIV/0!</v>
      </c>
      <c r="J81" s="29" t="e">
        <f t="shared" si="25"/>
        <v>#DIV/0!</v>
      </c>
      <c r="K81" s="39" t="str">
        <f t="shared" si="28"/>
        <v>.</v>
      </c>
      <c r="L81" s="39" t="str">
        <f t="shared" si="26"/>
        <v>.</v>
      </c>
      <c r="M81" s="39" t="str">
        <f t="shared" si="26"/>
        <v>.</v>
      </c>
      <c r="N81" s="39" t="str">
        <f t="shared" si="26"/>
        <v>.</v>
      </c>
      <c r="Q81" s="21" t="s">
        <v>118</v>
      </c>
      <c r="R81" s="21" t="s">
        <v>119</v>
      </c>
      <c r="S81" s="21" t="s">
        <v>120</v>
      </c>
      <c r="T81" s="21" t="s">
        <v>121</v>
      </c>
    </row>
    <row r="82" spans="1:20" ht="15.75" thickBot="1">
      <c r="A82" s="27" t="s">
        <v>89</v>
      </c>
      <c r="B82" s="28">
        <f t="shared" si="27"/>
        <v>0</v>
      </c>
      <c r="C82" s="28">
        <f t="shared" si="22"/>
        <v>0</v>
      </c>
      <c r="D82" s="28">
        <f t="shared" si="22"/>
        <v>0</v>
      </c>
      <c r="E82" s="28">
        <f t="shared" si="22"/>
        <v>0</v>
      </c>
      <c r="F82" s="28">
        <f t="shared" si="22"/>
        <v>0</v>
      </c>
      <c r="G82" s="28">
        <f t="shared" si="22"/>
        <v>0</v>
      </c>
      <c r="H82" s="29">
        <f t="shared" si="23"/>
        <v>0</v>
      </c>
      <c r="I82" s="29" t="e">
        <f t="shared" si="24"/>
        <v>#DIV/0!</v>
      </c>
      <c r="J82" s="29" t="e">
        <f t="shared" si="25"/>
        <v>#DIV/0!</v>
      </c>
      <c r="K82" s="39" t="str">
        <f t="shared" si="28"/>
        <v>.</v>
      </c>
      <c r="L82" s="39" t="str">
        <f t="shared" si="26"/>
        <v>.</v>
      </c>
      <c r="M82" s="39" t="str">
        <f t="shared" si="26"/>
        <v>.</v>
      </c>
      <c r="N82" s="39" t="str">
        <f t="shared" si="26"/>
        <v>.</v>
      </c>
      <c r="O82" s="21" t="s">
        <v>122</v>
      </c>
      <c r="P82" s="21" t="s">
        <v>10</v>
      </c>
      <c r="Q82" s="21">
        <v>2</v>
      </c>
      <c r="R82" s="21">
        <v>10.5</v>
      </c>
      <c r="S82" s="21">
        <v>10.5</v>
      </c>
      <c r="T82" s="21">
        <v>10.5</v>
      </c>
    </row>
    <row r="83" spans="1:20" ht="15.75" thickBot="1">
      <c r="A83" s="27" t="s">
        <v>90</v>
      </c>
      <c r="B83" s="28">
        <f t="shared" si="27"/>
        <v>0</v>
      </c>
      <c r="C83" s="28">
        <f t="shared" si="22"/>
        <v>0</v>
      </c>
      <c r="D83" s="28">
        <f t="shared" si="22"/>
        <v>0</v>
      </c>
      <c r="E83" s="28">
        <f t="shared" si="22"/>
        <v>0</v>
      </c>
      <c r="F83" s="28">
        <f t="shared" si="22"/>
        <v>0</v>
      </c>
      <c r="G83" s="28">
        <f t="shared" si="22"/>
        <v>0</v>
      </c>
      <c r="H83" s="29">
        <f t="shared" si="23"/>
        <v>0</v>
      </c>
      <c r="I83" s="29" t="e">
        <f t="shared" si="24"/>
        <v>#DIV/0!</v>
      </c>
      <c r="J83" s="29" t="e">
        <f t="shared" si="25"/>
        <v>#DIV/0!</v>
      </c>
      <c r="K83" s="39" t="str">
        <f t="shared" si="28"/>
        <v>.</v>
      </c>
      <c r="L83" s="39" t="str">
        <f t="shared" si="26"/>
        <v>.</v>
      </c>
      <c r="M83" s="39" t="str">
        <f t="shared" si="26"/>
        <v>.</v>
      </c>
      <c r="N83" s="39" t="str">
        <f t="shared" si="26"/>
        <v>.</v>
      </c>
      <c r="P83" s="21" t="s">
        <v>11</v>
      </c>
      <c r="Q83" s="21">
        <v>17</v>
      </c>
      <c r="R83" s="21">
        <v>89.5</v>
      </c>
      <c r="S83" s="21">
        <v>89.5</v>
      </c>
      <c r="T83" s="21">
        <v>100</v>
      </c>
    </row>
    <row r="84" spans="1:20" s="44" customFormat="1">
      <c r="A84" s="40"/>
      <c r="B84" s="45"/>
      <c r="C84" s="45"/>
      <c r="D84" s="45"/>
      <c r="E84" s="45"/>
      <c r="F84" s="45"/>
      <c r="G84" s="45"/>
      <c r="H84" s="45"/>
      <c r="I84" s="45"/>
      <c r="J84" s="45"/>
      <c r="K84" s="46"/>
      <c r="L84" s="46"/>
      <c r="M84" s="45"/>
      <c r="P84" s="44" t="s">
        <v>49</v>
      </c>
      <c r="Q84" s="44">
        <v>19</v>
      </c>
      <c r="R84" s="44">
        <v>100</v>
      </c>
      <c r="S84" s="44">
        <v>100</v>
      </c>
    </row>
    <row r="85" spans="1:20">
      <c r="O85" s="21" t="s">
        <v>124</v>
      </c>
    </row>
    <row r="86" spans="1:20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</row>
    <row r="87" spans="1:20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20" s="47" customFormat="1" ht="1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20" s="47" customFormat="1" ht="150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47" t="s">
        <v>117</v>
      </c>
    </row>
    <row r="90" spans="1:20" s="47" customFormat="1" ht="1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Q90" s="47" t="s">
        <v>118</v>
      </c>
      <c r="R90" s="47" t="s">
        <v>119</v>
      </c>
      <c r="S90" s="47" t="s">
        <v>120</v>
      </c>
      <c r="T90" s="47" t="s">
        <v>121</v>
      </c>
    </row>
    <row r="91" spans="1:20" s="47" customFormat="1" ht="1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47" t="s">
        <v>122</v>
      </c>
      <c r="P91" s="47" t="s">
        <v>123</v>
      </c>
      <c r="Q91" s="47">
        <v>19</v>
      </c>
      <c r="R91" s="47">
        <v>100</v>
      </c>
      <c r="S91" s="47">
        <v>100</v>
      </c>
      <c r="T91" s="47">
        <v>100</v>
      </c>
    </row>
    <row r="92" spans="1:20" s="47" customFormat="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47" t="s">
        <v>124</v>
      </c>
    </row>
    <row r="93" spans="1:20" s="47" customForma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20" s="48" customForma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20" s="48" customForma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20" s="48" customForma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48" t="s">
        <v>184</v>
      </c>
    </row>
    <row r="97" spans="1:20" s="49" customFormat="1" ht="1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48"/>
      <c r="P97" s="48"/>
      <c r="Q97" s="48" t="s">
        <v>118</v>
      </c>
      <c r="R97" s="48" t="s">
        <v>119</v>
      </c>
      <c r="S97" s="48" t="s">
        <v>120</v>
      </c>
      <c r="T97" s="49" t="s">
        <v>121</v>
      </c>
    </row>
    <row r="98" spans="1:20" s="49" customFormat="1" ht="1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48" t="s">
        <v>122</v>
      </c>
      <c r="P98" s="48"/>
      <c r="Q98" s="48">
        <v>19</v>
      </c>
      <c r="R98" s="48">
        <v>100</v>
      </c>
      <c r="S98" s="48">
        <v>100</v>
      </c>
      <c r="T98" s="49">
        <v>100</v>
      </c>
    </row>
    <row r="99" spans="1:20" s="49" customFormat="1" ht="1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48" t="s">
        <v>124</v>
      </c>
      <c r="P99" s="48"/>
      <c r="Q99" s="48"/>
      <c r="R99" s="48"/>
      <c r="S99" s="48"/>
    </row>
    <row r="100" spans="1:20" s="49" customFormat="1" ht="1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48"/>
      <c r="P100" s="48"/>
      <c r="Q100" s="48"/>
      <c r="R100" s="48"/>
      <c r="S100" s="48"/>
    </row>
    <row r="101" spans="1:20" s="49" customFormat="1" ht="15.7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48"/>
      <c r="P101" s="48"/>
      <c r="Q101" s="48"/>
      <c r="R101" s="48"/>
      <c r="S101" s="48"/>
    </row>
    <row r="102" spans="1:20" s="49" customFormat="1" ht="1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48"/>
      <c r="P102" s="48"/>
      <c r="Q102" s="48"/>
      <c r="R102" s="48"/>
      <c r="S102" s="48"/>
    </row>
    <row r="103" spans="1:20" s="49" customFormat="1" ht="1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48" t="s">
        <v>185</v>
      </c>
      <c r="P103" s="48"/>
      <c r="Q103" s="48"/>
      <c r="R103" s="48"/>
      <c r="S103" s="48"/>
    </row>
    <row r="104" spans="1:20" s="50" customFormat="1" ht="1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48"/>
      <c r="P104" s="48"/>
      <c r="Q104" s="48" t="s">
        <v>118</v>
      </c>
      <c r="R104" s="48" t="s">
        <v>119</v>
      </c>
      <c r="S104" s="48"/>
    </row>
    <row r="105" spans="1:20" s="50" customFormat="1" ht="15.7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48" t="s">
        <v>180</v>
      </c>
      <c r="P105" s="48" t="s">
        <v>186</v>
      </c>
      <c r="Q105" s="48">
        <v>19</v>
      </c>
      <c r="R105" s="48">
        <v>100</v>
      </c>
      <c r="S105" s="48"/>
    </row>
    <row r="106" spans="1:20" s="50" customFormat="1" ht="18.7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48" t="s">
        <v>124</v>
      </c>
      <c r="P106" s="48"/>
      <c r="Q106" s="48"/>
      <c r="R106" s="48"/>
      <c r="S106" s="48"/>
    </row>
    <row r="107" spans="1:20" s="50" customFormat="1" ht="15.7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48"/>
      <c r="P107" s="48"/>
      <c r="Q107" s="48"/>
      <c r="R107" s="48"/>
      <c r="S107" s="48"/>
    </row>
    <row r="108" spans="1:20" s="50" customFormat="1" ht="18.7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1:20" s="50" customFormat="1" ht="18.7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1:20" s="50" customFormat="1" ht="10.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50" t="s">
        <v>187</v>
      </c>
    </row>
    <row r="111" spans="1:20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Q111" s="21" t="s">
        <v>118</v>
      </c>
      <c r="R111" s="21" t="s">
        <v>119</v>
      </c>
    </row>
    <row r="112" spans="1:20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21" t="s">
        <v>180</v>
      </c>
      <c r="P112" s="21" t="s">
        <v>186</v>
      </c>
      <c r="Q112" s="21">
        <v>19</v>
      </c>
      <c r="R112" s="21">
        <v>100</v>
      </c>
    </row>
    <row r="113" spans="1:20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21" t="s">
        <v>124</v>
      </c>
    </row>
    <row r="114" spans="1:20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1:20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1:20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20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21" t="s">
        <v>125</v>
      </c>
    </row>
    <row r="118" spans="1:20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Q118" s="21" t="s">
        <v>118</v>
      </c>
      <c r="R118" s="21" t="s">
        <v>119</v>
      </c>
      <c r="S118" s="21" t="s">
        <v>120</v>
      </c>
      <c r="T118" s="21" t="s">
        <v>121</v>
      </c>
    </row>
    <row r="119" spans="1:20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21" t="s">
        <v>122</v>
      </c>
      <c r="P119" s="21" t="s">
        <v>123</v>
      </c>
      <c r="Q119" s="21">
        <v>19</v>
      </c>
      <c r="R119" s="21">
        <v>100</v>
      </c>
      <c r="S119" s="21">
        <v>100</v>
      </c>
      <c r="T119" s="21">
        <v>100</v>
      </c>
    </row>
    <row r="120" spans="1:20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21" t="s">
        <v>124</v>
      </c>
    </row>
    <row r="121" spans="1:20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1:20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1:20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20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21" t="s">
        <v>188</v>
      </c>
    </row>
    <row r="125" spans="1:20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Q125" s="21" t="s">
        <v>118</v>
      </c>
      <c r="R125" s="21" t="s">
        <v>119</v>
      </c>
      <c r="S125" s="21" t="s">
        <v>120</v>
      </c>
      <c r="T125" s="21" t="s">
        <v>121</v>
      </c>
    </row>
    <row r="126" spans="1:20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21" t="s">
        <v>122</v>
      </c>
      <c r="Q126" s="21">
        <v>19</v>
      </c>
      <c r="R126" s="21">
        <v>100</v>
      </c>
      <c r="S126" s="21">
        <v>100</v>
      </c>
      <c r="T126" s="21">
        <v>100</v>
      </c>
    </row>
    <row r="127" spans="1:20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21" t="s">
        <v>124</v>
      </c>
    </row>
    <row r="128" spans="1:20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1:20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1:20" ht="15.75">
      <c r="A130" s="51" t="s">
        <v>92</v>
      </c>
    </row>
    <row r="131" spans="1:20" ht="15.75">
      <c r="A131" s="52" t="s">
        <v>93</v>
      </c>
      <c r="O131" s="21" t="s">
        <v>189</v>
      </c>
    </row>
    <row r="132" spans="1:20">
      <c r="A132" s="84" t="s">
        <v>94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6"/>
      <c r="Q132" s="21" t="s">
        <v>118</v>
      </c>
      <c r="R132" s="21" t="s">
        <v>119</v>
      </c>
      <c r="S132" s="21" t="s">
        <v>120</v>
      </c>
      <c r="T132" s="21" t="s">
        <v>121</v>
      </c>
    </row>
    <row r="133" spans="1:20" ht="14.2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8"/>
      <c r="O133" s="21" t="s">
        <v>122</v>
      </c>
      <c r="Q133" s="21">
        <v>19</v>
      </c>
      <c r="R133" s="21">
        <v>100</v>
      </c>
      <c r="S133" s="21">
        <v>100</v>
      </c>
      <c r="T133" s="21">
        <v>100</v>
      </c>
    </row>
    <row r="134" spans="1:20" ht="18.7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8"/>
      <c r="O134" s="21" t="s">
        <v>124</v>
      </c>
    </row>
    <row r="135" spans="1:20" ht="18.7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8"/>
    </row>
    <row r="136" spans="1:20" ht="15.7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8"/>
    </row>
    <row r="137" spans="1:20" ht="15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8"/>
    </row>
    <row r="138" spans="1:20" ht="1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8"/>
    </row>
    <row r="139" spans="1:20" ht="15" customHeight="1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1"/>
    </row>
    <row r="140" spans="1:20" ht="15.75">
      <c r="A140" s="52" t="s">
        <v>95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20">
      <c r="A141" s="80" t="s">
        <v>96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20">
      <c r="A142" s="81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</row>
    <row r="143" spans="1:20">
      <c r="A143" s="78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</row>
    <row r="144" spans="1:20">
      <c r="A144" s="78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1:21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O145" s="21" t="s">
        <v>124</v>
      </c>
    </row>
    <row r="146" spans="1:21">
      <c r="A146" s="80" t="s">
        <v>97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1:21">
      <c r="A147" s="81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</row>
    <row r="148" spans="1:21">
      <c r="A148" s="78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</row>
    <row r="149" spans="1:21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21" ht="15.75">
      <c r="A150" s="52" t="s">
        <v>98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O150" s="21" t="s">
        <v>130</v>
      </c>
    </row>
    <row r="151" spans="1:21" ht="33" customHeight="1">
      <c r="A151" s="70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2"/>
      <c r="O151" s="21" t="s">
        <v>190</v>
      </c>
    </row>
    <row r="152" spans="1:21" ht="77.25" customHeight="1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7"/>
      <c r="P152" s="21" t="s">
        <v>191</v>
      </c>
    </row>
    <row r="153" spans="1:21" ht="54" customHeight="1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7"/>
      <c r="P153" s="21" t="s">
        <v>122</v>
      </c>
      <c r="R153" s="21" t="s">
        <v>192</v>
      </c>
      <c r="T153" s="21" t="s">
        <v>49</v>
      </c>
    </row>
    <row r="154" spans="1:21" ht="14.25" customHeight="1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7"/>
      <c r="P154" s="21" t="s">
        <v>179</v>
      </c>
      <c r="Q154" s="21" t="s">
        <v>119</v>
      </c>
      <c r="R154" s="21" t="s">
        <v>179</v>
      </c>
      <c r="S154" s="21" t="s">
        <v>119</v>
      </c>
      <c r="T154" s="21" t="s">
        <v>179</v>
      </c>
      <c r="U154" s="21" t="s">
        <v>119</v>
      </c>
    </row>
    <row r="155" spans="1:21">
      <c r="O155" s="21" t="s">
        <v>193</v>
      </c>
      <c r="P155" s="21">
        <v>19</v>
      </c>
      <c r="Q155" s="69">
        <v>1</v>
      </c>
      <c r="R155" s="21">
        <v>0</v>
      </c>
      <c r="S155" s="69">
        <v>0</v>
      </c>
      <c r="T155" s="21">
        <v>19</v>
      </c>
      <c r="U155" s="69">
        <v>1</v>
      </c>
    </row>
    <row r="156" spans="1:21">
      <c r="O156" s="21" t="s">
        <v>124</v>
      </c>
    </row>
    <row r="160" spans="1:21">
      <c r="A160" s="56" t="s">
        <v>99</v>
      </c>
      <c r="B160" s="57"/>
      <c r="C160" s="57"/>
      <c r="O160" s="21" t="s">
        <v>127</v>
      </c>
    </row>
    <row r="161" spans="1:19">
      <c r="A161" s="56" t="s">
        <v>10</v>
      </c>
      <c r="B161" s="56">
        <f>+E185</f>
        <v>2</v>
      </c>
      <c r="C161" s="56"/>
      <c r="O161" s="21" t="s">
        <v>128</v>
      </c>
    </row>
    <row r="162" spans="1:19">
      <c r="A162" s="56" t="s">
        <v>11</v>
      </c>
      <c r="B162" s="56">
        <f>+F185</f>
        <v>17</v>
      </c>
      <c r="C162" s="56"/>
      <c r="E162" s="21" t="s">
        <v>100</v>
      </c>
      <c r="Q162" s="21" t="s">
        <v>99</v>
      </c>
      <c r="S162" s="21" t="s">
        <v>49</v>
      </c>
    </row>
    <row r="163" spans="1:19">
      <c r="A163" s="56" t="s">
        <v>101</v>
      </c>
      <c r="B163" s="56" t="s">
        <v>10</v>
      </c>
      <c r="C163" s="56" t="s">
        <v>11</v>
      </c>
      <c r="E163" s="58" t="s">
        <v>102</v>
      </c>
      <c r="F163" s="21">
        <v>0</v>
      </c>
      <c r="Q163" s="21" t="s">
        <v>10</v>
      </c>
      <c r="R163" s="21" t="s">
        <v>11</v>
      </c>
    </row>
    <row r="164" spans="1:19">
      <c r="A164" s="56" t="s">
        <v>103</v>
      </c>
      <c r="B164" s="56">
        <v>1</v>
      </c>
      <c r="C164" s="56">
        <v>6</v>
      </c>
      <c r="E164" s="21" t="s">
        <v>104</v>
      </c>
      <c r="F164" s="21">
        <v>19</v>
      </c>
      <c r="O164" s="21" t="s">
        <v>129</v>
      </c>
      <c r="P164" s="21">
        <v>22</v>
      </c>
      <c r="Q164" s="21">
        <v>0</v>
      </c>
      <c r="R164" s="21">
        <v>1</v>
      </c>
      <c r="S164" s="21">
        <v>1</v>
      </c>
    </row>
    <row r="165" spans="1:19">
      <c r="A165" s="56" t="s">
        <v>105</v>
      </c>
      <c r="B165" s="56">
        <v>1</v>
      </c>
      <c r="C165" s="56">
        <v>5</v>
      </c>
      <c r="E165" s="21" t="s">
        <v>106</v>
      </c>
      <c r="P165" s="21">
        <v>23</v>
      </c>
      <c r="Q165" s="21">
        <v>0</v>
      </c>
      <c r="R165" s="21">
        <v>4</v>
      </c>
      <c r="S165" s="21">
        <v>4</v>
      </c>
    </row>
    <row r="166" spans="1:19">
      <c r="A166" s="56" t="s">
        <v>12</v>
      </c>
      <c r="B166" s="56"/>
      <c r="C166" s="56">
        <v>2</v>
      </c>
      <c r="E166" s="21" t="s">
        <v>102</v>
      </c>
      <c r="F166" s="21">
        <v>0</v>
      </c>
      <c r="P166" s="21">
        <v>24</v>
      </c>
      <c r="Q166" s="21">
        <v>1</v>
      </c>
      <c r="R166" s="21">
        <v>1</v>
      </c>
      <c r="S166" s="21">
        <v>2</v>
      </c>
    </row>
    <row r="167" spans="1:19" ht="15.75">
      <c r="A167" s="59" t="s">
        <v>13</v>
      </c>
      <c r="B167" s="60"/>
      <c r="C167" s="60">
        <v>1</v>
      </c>
      <c r="E167" s="21" t="s">
        <v>104</v>
      </c>
      <c r="F167" s="21">
        <v>19</v>
      </c>
      <c r="P167" s="21">
        <v>25</v>
      </c>
      <c r="Q167" s="21">
        <v>0</v>
      </c>
      <c r="R167" s="21">
        <v>1</v>
      </c>
      <c r="S167" s="21">
        <v>1</v>
      </c>
    </row>
    <row r="168" spans="1:19" ht="15.75">
      <c r="A168" s="59" t="s">
        <v>14</v>
      </c>
      <c r="B168" s="61"/>
      <c r="C168" s="61">
        <v>2</v>
      </c>
      <c r="P168" s="21">
        <v>26</v>
      </c>
      <c r="Q168" s="21">
        <v>0</v>
      </c>
      <c r="R168" s="21">
        <v>1</v>
      </c>
      <c r="S168" s="21">
        <v>1</v>
      </c>
    </row>
    <row r="169" spans="1:19" ht="15.75">
      <c r="A169" s="59" t="s">
        <v>15</v>
      </c>
      <c r="C169" s="58">
        <v>1</v>
      </c>
      <c r="P169" s="21">
        <v>27</v>
      </c>
      <c r="Q169" s="21">
        <v>1</v>
      </c>
      <c r="R169" s="21">
        <v>1</v>
      </c>
      <c r="S169" s="21">
        <v>2</v>
      </c>
    </row>
    <row r="170" spans="1:19" ht="15.75">
      <c r="A170" s="59" t="s">
        <v>16</v>
      </c>
      <c r="P170" s="21">
        <v>28</v>
      </c>
      <c r="Q170" s="21">
        <v>0</v>
      </c>
      <c r="R170" s="21">
        <v>2</v>
      </c>
      <c r="S170" s="21">
        <v>2</v>
      </c>
    </row>
    <row r="171" spans="1:19" ht="15.75">
      <c r="A171" s="59" t="s">
        <v>17</v>
      </c>
      <c r="E171" s="21" t="s">
        <v>10</v>
      </c>
      <c r="F171" s="21" t="s">
        <v>11</v>
      </c>
      <c r="P171" s="21">
        <v>31</v>
      </c>
      <c r="Q171" s="21">
        <v>0</v>
      </c>
      <c r="R171" s="21">
        <v>1</v>
      </c>
      <c r="S171" s="21">
        <v>1</v>
      </c>
    </row>
    <row r="172" spans="1:19" ht="16.5" customHeight="1">
      <c r="A172" s="59" t="s">
        <v>107</v>
      </c>
      <c r="D172" s="21">
        <v>22</v>
      </c>
      <c r="E172" s="21">
        <v>0</v>
      </c>
      <c r="F172" s="21">
        <v>1</v>
      </c>
      <c r="P172" s="21">
        <v>34</v>
      </c>
      <c r="Q172" s="21">
        <v>0</v>
      </c>
      <c r="R172" s="21">
        <v>1</v>
      </c>
      <c r="S172" s="21">
        <v>1</v>
      </c>
    </row>
    <row r="173" spans="1:19" ht="15.75" customHeight="1">
      <c r="A173" s="24" t="s">
        <v>108</v>
      </c>
      <c r="D173" s="21">
        <v>23</v>
      </c>
      <c r="E173" s="21">
        <v>0</v>
      </c>
      <c r="F173" s="65">
        <v>4</v>
      </c>
      <c r="P173" s="21">
        <v>36</v>
      </c>
      <c r="Q173" s="21">
        <v>0</v>
      </c>
      <c r="R173" s="21">
        <v>1</v>
      </c>
      <c r="S173" s="21">
        <v>1</v>
      </c>
    </row>
    <row r="174" spans="1:19" ht="15.75">
      <c r="A174" s="47">
        <v>0</v>
      </c>
      <c r="D174" s="21">
        <v>24</v>
      </c>
      <c r="E174" s="21">
        <v>1</v>
      </c>
      <c r="F174" s="65">
        <v>1</v>
      </c>
      <c r="P174" s="21">
        <v>41</v>
      </c>
      <c r="Q174" s="21">
        <v>0</v>
      </c>
      <c r="R174" s="21">
        <v>1</v>
      </c>
      <c r="S174" s="21">
        <v>1</v>
      </c>
    </row>
    <row r="175" spans="1:19" ht="15.75">
      <c r="A175" s="24" t="s">
        <v>109</v>
      </c>
      <c r="D175" s="21">
        <v>25</v>
      </c>
      <c r="E175" s="21">
        <v>0</v>
      </c>
      <c r="F175" s="65">
        <v>1</v>
      </c>
      <c r="P175" s="21">
        <v>42</v>
      </c>
      <c r="Q175" s="21">
        <v>0</v>
      </c>
      <c r="R175" s="21">
        <v>1</v>
      </c>
      <c r="S175" s="21">
        <v>1</v>
      </c>
    </row>
    <row r="176" spans="1:19">
      <c r="A176" s="62" t="s">
        <v>110</v>
      </c>
      <c r="D176" s="21">
        <v>26</v>
      </c>
      <c r="E176" s="21">
        <v>0</v>
      </c>
      <c r="F176" s="21">
        <v>1</v>
      </c>
      <c r="P176" s="21">
        <v>46</v>
      </c>
      <c r="Q176" s="21">
        <v>0</v>
      </c>
      <c r="R176" s="21">
        <v>1</v>
      </c>
      <c r="S176" s="21">
        <v>1</v>
      </c>
    </row>
    <row r="177" spans="1:19">
      <c r="A177" s="62" t="s">
        <v>111</v>
      </c>
      <c r="D177" s="21">
        <v>27</v>
      </c>
      <c r="E177" s="21">
        <v>1</v>
      </c>
      <c r="F177" s="21">
        <v>1</v>
      </c>
      <c r="O177" s="21" t="s">
        <v>49</v>
      </c>
      <c r="Q177" s="21">
        <v>2</v>
      </c>
      <c r="R177" s="21">
        <v>17</v>
      </c>
      <c r="S177" s="21">
        <v>19</v>
      </c>
    </row>
    <row r="178" spans="1:19" ht="15.75" customHeight="1">
      <c r="A178" s="24" t="s">
        <v>112</v>
      </c>
      <c r="D178" s="21">
        <v>28</v>
      </c>
      <c r="E178" s="21">
        <v>0</v>
      </c>
      <c r="F178" s="21">
        <v>2</v>
      </c>
      <c r="O178" s="21" t="s">
        <v>124</v>
      </c>
    </row>
    <row r="179" spans="1:19">
      <c r="A179" s="24" t="s">
        <v>103</v>
      </c>
      <c r="D179" s="21">
        <v>31</v>
      </c>
      <c r="E179" s="21">
        <v>0</v>
      </c>
      <c r="F179" s="21">
        <v>1</v>
      </c>
      <c r="J179" s="64"/>
      <c r="K179" s="64"/>
      <c r="L179" s="64"/>
      <c r="M179" s="63"/>
    </row>
    <row r="180" spans="1:19">
      <c r="A180" s="24" t="s">
        <v>105</v>
      </c>
      <c r="D180" s="21">
        <v>34</v>
      </c>
      <c r="E180" s="21">
        <v>0</v>
      </c>
      <c r="F180" s="21">
        <v>1</v>
      </c>
    </row>
    <row r="181" spans="1:19">
      <c r="A181" s="24" t="s">
        <v>12</v>
      </c>
      <c r="D181" s="21">
        <v>36</v>
      </c>
      <c r="E181" s="21">
        <v>0</v>
      </c>
      <c r="F181" s="21">
        <v>1</v>
      </c>
    </row>
    <row r="182" spans="1:19">
      <c r="A182" s="24" t="s">
        <v>13</v>
      </c>
      <c r="D182" s="21">
        <v>41</v>
      </c>
      <c r="E182" s="21">
        <v>0</v>
      </c>
      <c r="F182" s="21">
        <v>1</v>
      </c>
    </row>
    <row r="183" spans="1:19">
      <c r="A183" s="24" t="s">
        <v>113</v>
      </c>
      <c r="D183" s="21">
        <v>42</v>
      </c>
      <c r="E183" s="21">
        <v>0</v>
      </c>
      <c r="F183" s="21">
        <v>1</v>
      </c>
    </row>
    <row r="184" spans="1:19">
      <c r="A184" s="24" t="s">
        <v>114</v>
      </c>
      <c r="D184" s="21">
        <v>46</v>
      </c>
      <c r="E184" s="21">
        <v>0</v>
      </c>
      <c r="F184" s="21">
        <v>1</v>
      </c>
    </row>
    <row r="185" spans="1:19">
      <c r="A185" s="47">
        <v>0</v>
      </c>
      <c r="E185" s="21">
        <f>SUM(E172:E184)</f>
        <v>2</v>
      </c>
      <c r="F185" s="21">
        <f>SUM(F172:F184)</f>
        <v>17</v>
      </c>
    </row>
    <row r="186" spans="1:19">
      <c r="A186" s="24" t="s">
        <v>109</v>
      </c>
    </row>
    <row r="187" spans="1:19">
      <c r="A187" s="24" t="s">
        <v>110</v>
      </c>
    </row>
    <row r="188" spans="1:19">
      <c r="A188" s="24" t="s">
        <v>111</v>
      </c>
    </row>
    <row r="189" spans="1:19">
      <c r="A189" s="24" t="s">
        <v>112</v>
      </c>
    </row>
    <row r="190" spans="1:19">
      <c r="A190" s="24" t="s">
        <v>103</v>
      </c>
    </row>
    <row r="191" spans="1:19">
      <c r="A191" s="24" t="s">
        <v>105</v>
      </c>
    </row>
    <row r="192" spans="1:19">
      <c r="A192" s="24" t="s">
        <v>12</v>
      </c>
    </row>
    <row r="193" spans="1:1">
      <c r="A193" s="24" t="s">
        <v>13</v>
      </c>
    </row>
    <row r="194" spans="1:1">
      <c r="A194" s="24" t="s">
        <v>113</v>
      </c>
    </row>
  </sheetData>
  <sheetProtection sheet="1" objects="1" scenarios="1"/>
  <mergeCells count="40">
    <mergeCell ref="B34:H34"/>
    <mergeCell ref="I34:J34"/>
    <mergeCell ref="K34:N34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57:H57"/>
    <mergeCell ref="I57:J57"/>
    <mergeCell ref="K57:N57"/>
    <mergeCell ref="B76:H76"/>
    <mergeCell ref="I76:J76"/>
    <mergeCell ref="K76:N76"/>
    <mergeCell ref="A142:L142"/>
    <mergeCell ref="A86:N106"/>
    <mergeCell ref="A107:N129"/>
    <mergeCell ref="A132:L132"/>
    <mergeCell ref="A133:L133"/>
    <mergeCell ref="A134:L134"/>
    <mergeCell ref="A135:L135"/>
    <mergeCell ref="A136:L136"/>
    <mergeCell ref="A137:L137"/>
    <mergeCell ref="A138:L138"/>
    <mergeCell ref="A139:L139"/>
    <mergeCell ref="A141:L141"/>
    <mergeCell ref="A152:L152"/>
    <mergeCell ref="A153:L153"/>
    <mergeCell ref="A154:L154"/>
    <mergeCell ref="A143:L143"/>
    <mergeCell ref="A144:L144"/>
    <mergeCell ref="A146:L146"/>
    <mergeCell ref="A147:L147"/>
    <mergeCell ref="A148:L148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39997558519241921"/>
    <pageSetUpPr fitToPage="1"/>
  </sheetPr>
  <dimension ref="A1:AF114"/>
  <sheetViews>
    <sheetView tabSelected="1" view="pageBreakPreview" topLeftCell="A22" zoomScaleNormal="100" zoomScaleSheetLayoutView="100" workbookViewId="0">
      <selection activeCell="O75" sqref="O75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14.42578125" style="1" hidden="1" customWidth="1"/>
    <col min="16" max="32" width="0" style="1" hidden="1" customWidth="1"/>
    <col min="33" max="16384" width="11.42578125" style="1"/>
  </cols>
  <sheetData>
    <row r="1" spans="1:32" ht="32.25" customHeight="1">
      <c r="A1" s="112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" t="s">
        <v>194</v>
      </c>
      <c r="W1" s="1" t="s">
        <v>194</v>
      </c>
    </row>
    <row r="2" spans="1:32" ht="16.5">
      <c r="B2" s="2"/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131</v>
      </c>
      <c r="V2" s="1" t="s">
        <v>49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49</v>
      </c>
    </row>
    <row r="3" spans="1:32" ht="16.5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4"/>
      <c r="O3" s="1" t="s">
        <v>195</v>
      </c>
      <c r="P3" s="1">
        <v>0</v>
      </c>
      <c r="Q3" s="1">
        <v>1</v>
      </c>
      <c r="R3" s="1">
        <v>0</v>
      </c>
      <c r="S3" s="1">
        <v>1</v>
      </c>
      <c r="T3" s="1">
        <v>18</v>
      </c>
      <c r="U3" s="1">
        <v>0</v>
      </c>
      <c r="V3" s="1">
        <v>20</v>
      </c>
      <c r="W3" s="1" t="s">
        <v>195</v>
      </c>
      <c r="X3" s="1">
        <v>0</v>
      </c>
      <c r="Y3" s="1">
        <v>1</v>
      </c>
      <c r="Z3" s="1">
        <v>0</v>
      </c>
      <c r="AA3" s="1">
        <v>1</v>
      </c>
      <c r="AB3" s="1">
        <v>18</v>
      </c>
      <c r="AC3" s="1">
        <v>4.8</v>
      </c>
      <c r="AD3" s="1">
        <v>0.7</v>
      </c>
      <c r="AE3" s="1">
        <v>5</v>
      </c>
      <c r="AF3" s="1">
        <v>5</v>
      </c>
    </row>
    <row r="4" spans="1:32" ht="16.5">
      <c r="A4" s="109" t="s">
        <v>226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5"/>
      <c r="O4" s="1" t="s">
        <v>196</v>
      </c>
      <c r="P4" s="1">
        <v>0</v>
      </c>
      <c r="Q4" s="1">
        <v>0</v>
      </c>
      <c r="R4" s="1">
        <v>1</v>
      </c>
      <c r="S4" s="1">
        <v>3</v>
      </c>
      <c r="T4" s="1">
        <v>16</v>
      </c>
      <c r="U4" s="1">
        <v>0</v>
      </c>
      <c r="V4" s="1">
        <v>20</v>
      </c>
      <c r="W4" s="1" t="s">
        <v>196</v>
      </c>
      <c r="X4" s="1">
        <v>0</v>
      </c>
      <c r="Y4" s="1">
        <v>0</v>
      </c>
      <c r="Z4" s="1">
        <v>1</v>
      </c>
      <c r="AA4" s="1">
        <v>3</v>
      </c>
      <c r="AB4" s="1">
        <v>16</v>
      </c>
      <c r="AC4" s="1">
        <v>4.75</v>
      </c>
      <c r="AD4" s="1">
        <v>0.55000000000000004</v>
      </c>
      <c r="AE4" s="1">
        <v>5</v>
      </c>
      <c r="AF4" s="1">
        <v>5</v>
      </c>
    </row>
    <row r="5" spans="1:32" ht="16.5">
      <c r="A5" s="109" t="s">
        <v>227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5"/>
      <c r="O5" s="1" t="s">
        <v>197</v>
      </c>
      <c r="P5" s="1">
        <v>0</v>
      </c>
      <c r="Q5" s="1">
        <v>1</v>
      </c>
      <c r="R5" s="1">
        <v>0</v>
      </c>
      <c r="S5" s="1">
        <v>3</v>
      </c>
      <c r="T5" s="1">
        <v>16</v>
      </c>
      <c r="U5" s="1">
        <v>0</v>
      </c>
      <c r="V5" s="1">
        <v>20</v>
      </c>
      <c r="W5" s="1" t="s">
        <v>197</v>
      </c>
      <c r="X5" s="1">
        <v>0</v>
      </c>
      <c r="Y5" s="1">
        <v>1</v>
      </c>
      <c r="Z5" s="1">
        <v>0</v>
      </c>
      <c r="AA5" s="1">
        <v>3</v>
      </c>
      <c r="AB5" s="1">
        <v>16</v>
      </c>
      <c r="AC5" s="1">
        <v>4.7</v>
      </c>
      <c r="AD5" s="1">
        <v>0.73</v>
      </c>
      <c r="AE5" s="1">
        <v>5</v>
      </c>
      <c r="AF5" s="1">
        <v>5</v>
      </c>
    </row>
    <row r="6" spans="1:32" ht="16.5">
      <c r="A6" s="109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  <c r="N6" s="5"/>
      <c r="O6" s="1" t="s">
        <v>198</v>
      </c>
      <c r="P6" s="1">
        <v>0</v>
      </c>
      <c r="Q6" s="1">
        <v>0</v>
      </c>
      <c r="R6" s="1">
        <v>1</v>
      </c>
      <c r="S6" s="1">
        <v>1</v>
      </c>
      <c r="T6" s="1">
        <v>16</v>
      </c>
      <c r="U6" s="1">
        <v>2</v>
      </c>
      <c r="V6" s="1">
        <v>20</v>
      </c>
      <c r="W6" s="1" t="s">
        <v>198</v>
      </c>
      <c r="X6" s="1">
        <v>0</v>
      </c>
      <c r="Y6" s="1">
        <v>0</v>
      </c>
      <c r="Z6" s="1">
        <v>1</v>
      </c>
      <c r="AA6" s="1">
        <v>1</v>
      </c>
      <c r="AB6" s="1">
        <v>16</v>
      </c>
      <c r="AC6" s="1">
        <v>4.83</v>
      </c>
      <c r="AD6" s="1">
        <v>0.51</v>
      </c>
      <c r="AE6" s="1">
        <v>5</v>
      </c>
      <c r="AF6" s="1">
        <v>5</v>
      </c>
    </row>
    <row r="7" spans="1:32" ht="16.5">
      <c r="A7" s="109" t="s">
        <v>225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5"/>
      <c r="O7" s="1" t="s">
        <v>199</v>
      </c>
      <c r="P7" s="1">
        <v>0</v>
      </c>
      <c r="Q7" s="1">
        <v>0</v>
      </c>
      <c r="R7" s="1">
        <v>3</v>
      </c>
      <c r="S7" s="1">
        <v>3</v>
      </c>
      <c r="T7" s="1">
        <v>14</v>
      </c>
      <c r="U7" s="1">
        <v>0</v>
      </c>
      <c r="V7" s="1">
        <v>20</v>
      </c>
      <c r="W7" s="1" t="s">
        <v>199</v>
      </c>
      <c r="X7" s="1">
        <v>0</v>
      </c>
      <c r="Y7" s="1">
        <v>0</v>
      </c>
      <c r="Z7" s="1">
        <v>3</v>
      </c>
      <c r="AA7" s="1">
        <v>3</v>
      </c>
      <c r="AB7" s="1">
        <v>14</v>
      </c>
      <c r="AC7" s="1">
        <v>4.55</v>
      </c>
      <c r="AD7" s="1">
        <v>0.76</v>
      </c>
      <c r="AE7" s="1">
        <v>5</v>
      </c>
      <c r="AF7" s="1">
        <v>5</v>
      </c>
    </row>
    <row r="8" spans="1:32" ht="16.5">
      <c r="A8" s="115" t="s">
        <v>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6"/>
      <c r="O8" s="1" t="s">
        <v>200</v>
      </c>
      <c r="P8" s="1">
        <v>0</v>
      </c>
      <c r="Q8" s="1">
        <v>0</v>
      </c>
      <c r="R8" s="1">
        <v>1</v>
      </c>
      <c r="S8" s="1">
        <v>3</v>
      </c>
      <c r="T8" s="1">
        <v>16</v>
      </c>
      <c r="U8" s="1">
        <v>0</v>
      </c>
      <c r="V8" s="1">
        <v>20</v>
      </c>
      <c r="W8" s="1" t="s">
        <v>200</v>
      </c>
      <c r="X8" s="1">
        <v>0</v>
      </c>
      <c r="Y8" s="1">
        <v>0</v>
      </c>
      <c r="Z8" s="1">
        <v>1</v>
      </c>
      <c r="AA8" s="1">
        <v>3</v>
      </c>
      <c r="AB8" s="1">
        <v>16</v>
      </c>
      <c r="AC8" s="1">
        <v>4.75</v>
      </c>
      <c r="AD8" s="1">
        <v>0.55000000000000004</v>
      </c>
      <c r="AE8" s="1">
        <v>5</v>
      </c>
      <c r="AF8" s="1">
        <v>5</v>
      </c>
    </row>
    <row r="9" spans="1:32" ht="16.5">
      <c r="A9" s="115" t="s">
        <v>228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6"/>
      <c r="O9" s="1" t="s">
        <v>201</v>
      </c>
      <c r="P9" s="1">
        <v>1</v>
      </c>
      <c r="Q9" s="1">
        <v>0</v>
      </c>
      <c r="R9" s="1">
        <v>0</v>
      </c>
      <c r="S9" s="1">
        <v>0</v>
      </c>
      <c r="T9" s="1">
        <v>3</v>
      </c>
      <c r="U9" s="1">
        <v>16</v>
      </c>
      <c r="V9" s="1">
        <v>20</v>
      </c>
      <c r="W9" s="1" t="s">
        <v>201</v>
      </c>
      <c r="X9" s="1">
        <v>1</v>
      </c>
      <c r="Y9" s="1">
        <v>0</v>
      </c>
      <c r="Z9" s="1">
        <v>0</v>
      </c>
      <c r="AA9" s="1">
        <v>0</v>
      </c>
      <c r="AB9" s="1">
        <v>3</v>
      </c>
      <c r="AC9" s="1">
        <v>4</v>
      </c>
      <c r="AD9" s="1">
        <v>2</v>
      </c>
      <c r="AE9" s="1">
        <v>5</v>
      </c>
      <c r="AF9" s="1">
        <v>5</v>
      </c>
    </row>
    <row r="10" spans="1:32" ht="16.5">
      <c r="A10" s="118" t="s">
        <v>229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20"/>
      <c r="N10" s="6"/>
      <c r="O10" s="1" t="s">
        <v>202</v>
      </c>
      <c r="P10" s="1">
        <v>1</v>
      </c>
      <c r="Q10" s="1">
        <v>0</v>
      </c>
      <c r="R10" s="1">
        <v>0</v>
      </c>
      <c r="S10" s="1">
        <v>0</v>
      </c>
      <c r="T10" s="1">
        <v>4</v>
      </c>
      <c r="U10" s="1">
        <v>15</v>
      </c>
      <c r="V10" s="1">
        <v>20</v>
      </c>
      <c r="W10" s="1" t="s">
        <v>202</v>
      </c>
      <c r="X10" s="1">
        <v>1</v>
      </c>
      <c r="Y10" s="1">
        <v>0</v>
      </c>
      <c r="Z10" s="1">
        <v>0</v>
      </c>
      <c r="AA10" s="1">
        <v>0</v>
      </c>
      <c r="AB10" s="1">
        <v>4</v>
      </c>
      <c r="AC10" s="1">
        <v>4.2</v>
      </c>
      <c r="AD10" s="1">
        <v>1.79</v>
      </c>
      <c r="AE10" s="1">
        <v>5</v>
      </c>
      <c r="AF10" s="1">
        <v>5</v>
      </c>
    </row>
    <row r="11" spans="1:32" ht="22.5" customHeight="1">
      <c r="A11" s="20"/>
      <c r="B11" s="20"/>
      <c r="C11" s="20"/>
      <c r="D11" s="20"/>
      <c r="O11" s="1" t="s">
        <v>203</v>
      </c>
      <c r="P11" s="1">
        <v>0</v>
      </c>
      <c r="Q11" s="1">
        <v>1</v>
      </c>
      <c r="R11" s="1">
        <v>0</v>
      </c>
      <c r="S11" s="1">
        <v>3</v>
      </c>
      <c r="T11" s="1">
        <v>16</v>
      </c>
      <c r="U11" s="1">
        <v>0</v>
      </c>
      <c r="V11" s="1">
        <v>20</v>
      </c>
      <c r="W11" s="1" t="s">
        <v>203</v>
      </c>
      <c r="X11" s="1">
        <v>0</v>
      </c>
      <c r="Y11" s="1">
        <v>1</v>
      </c>
      <c r="Z11" s="1">
        <v>0</v>
      </c>
      <c r="AA11" s="1">
        <v>3</v>
      </c>
      <c r="AB11" s="1">
        <v>16</v>
      </c>
      <c r="AC11" s="1">
        <v>4.7</v>
      </c>
      <c r="AD11" s="1">
        <v>0.73</v>
      </c>
      <c r="AE11" s="1">
        <v>5</v>
      </c>
      <c r="AF11" s="1">
        <v>5</v>
      </c>
    </row>
    <row r="12" spans="1:32" ht="24" customHeight="1">
      <c r="A12" s="20"/>
      <c r="B12" s="20"/>
      <c r="C12" s="20"/>
      <c r="D12" s="20"/>
      <c r="O12" s="1" t="s">
        <v>204</v>
      </c>
      <c r="P12" s="1">
        <v>0</v>
      </c>
      <c r="Q12" s="1">
        <v>1</v>
      </c>
      <c r="R12" s="1">
        <v>1</v>
      </c>
      <c r="S12" s="1">
        <v>4</v>
      </c>
      <c r="T12" s="1">
        <v>14</v>
      </c>
      <c r="U12" s="1">
        <v>0</v>
      </c>
      <c r="V12" s="1">
        <v>20</v>
      </c>
      <c r="W12" s="1" t="s">
        <v>204</v>
      </c>
      <c r="X12" s="1">
        <v>0</v>
      </c>
      <c r="Y12" s="1">
        <v>1</v>
      </c>
      <c r="Z12" s="1">
        <v>1</v>
      </c>
      <c r="AA12" s="1">
        <v>4</v>
      </c>
      <c r="AB12" s="1">
        <v>14</v>
      </c>
      <c r="AC12" s="1">
        <v>4.55</v>
      </c>
      <c r="AD12" s="1">
        <v>0.83</v>
      </c>
      <c r="AE12" s="1">
        <v>5</v>
      </c>
      <c r="AF12" s="1">
        <v>5</v>
      </c>
    </row>
    <row r="13" spans="1:32" ht="34.5" customHeight="1">
      <c r="A13" s="20"/>
      <c r="B13" s="20"/>
      <c r="C13" s="20"/>
      <c r="D13" s="20"/>
      <c r="O13" s="1" t="s">
        <v>205</v>
      </c>
      <c r="P13" s="1">
        <v>0</v>
      </c>
      <c r="Q13" s="1">
        <v>0</v>
      </c>
      <c r="R13" s="1">
        <v>2</v>
      </c>
      <c r="S13" s="1">
        <v>4</v>
      </c>
      <c r="T13" s="1">
        <v>14</v>
      </c>
      <c r="U13" s="1">
        <v>0</v>
      </c>
      <c r="V13" s="1">
        <v>20</v>
      </c>
      <c r="W13" s="1" t="s">
        <v>205</v>
      </c>
      <c r="X13" s="1">
        <v>0</v>
      </c>
      <c r="Y13" s="1">
        <v>0</v>
      </c>
      <c r="Z13" s="1">
        <v>2</v>
      </c>
      <c r="AA13" s="1">
        <v>4</v>
      </c>
      <c r="AB13" s="1">
        <v>14</v>
      </c>
      <c r="AC13" s="1">
        <v>4.5999999999999996</v>
      </c>
      <c r="AD13" s="1">
        <v>0.68</v>
      </c>
      <c r="AE13" s="1">
        <v>5</v>
      </c>
      <c r="AF13" s="1">
        <v>5</v>
      </c>
    </row>
    <row r="14" spans="1:32" ht="34.5" customHeight="1">
      <c r="A14" s="20"/>
      <c r="B14" s="20"/>
      <c r="C14" s="20"/>
      <c r="D14" s="20"/>
      <c r="O14" s="1" t="s">
        <v>206</v>
      </c>
      <c r="P14" s="1">
        <v>0</v>
      </c>
      <c r="Q14" s="1">
        <v>0</v>
      </c>
      <c r="R14" s="1">
        <v>1</v>
      </c>
      <c r="S14" s="1">
        <v>2</v>
      </c>
      <c r="T14" s="1">
        <v>14</v>
      </c>
      <c r="U14" s="1">
        <v>3</v>
      </c>
      <c r="V14" s="1">
        <v>20</v>
      </c>
      <c r="W14" s="1" t="s">
        <v>206</v>
      </c>
      <c r="X14" s="1">
        <v>0</v>
      </c>
      <c r="Y14" s="1">
        <v>0</v>
      </c>
      <c r="Z14" s="1">
        <v>1</v>
      </c>
      <c r="AA14" s="1">
        <v>2</v>
      </c>
      <c r="AB14" s="1">
        <v>14</v>
      </c>
      <c r="AC14" s="1">
        <v>4.76</v>
      </c>
      <c r="AD14" s="1">
        <v>0.56000000000000005</v>
      </c>
      <c r="AE14" s="1">
        <v>5</v>
      </c>
      <c r="AF14" s="1">
        <v>5</v>
      </c>
    </row>
    <row r="15" spans="1:32" ht="34.5" customHeight="1">
      <c r="A15" s="20"/>
      <c r="B15" s="20"/>
      <c r="C15" s="20"/>
      <c r="D15" s="20"/>
      <c r="O15" s="1" t="s">
        <v>207</v>
      </c>
      <c r="P15" s="1">
        <v>1</v>
      </c>
      <c r="Q15" s="1">
        <v>0</v>
      </c>
      <c r="R15" s="1">
        <v>0</v>
      </c>
      <c r="S15" s="1">
        <v>2</v>
      </c>
      <c r="T15" s="1">
        <v>17</v>
      </c>
      <c r="U15" s="1">
        <v>0</v>
      </c>
      <c r="V15" s="1">
        <v>20</v>
      </c>
      <c r="W15" s="1" t="s">
        <v>207</v>
      </c>
      <c r="X15" s="1">
        <v>1</v>
      </c>
      <c r="Y15" s="1">
        <v>0</v>
      </c>
      <c r="Z15" s="1">
        <v>0</v>
      </c>
      <c r="AA15" s="1">
        <v>2</v>
      </c>
      <c r="AB15" s="1">
        <v>17</v>
      </c>
      <c r="AC15" s="1">
        <v>4.7</v>
      </c>
      <c r="AD15" s="1">
        <v>0.92</v>
      </c>
      <c r="AE15" s="1">
        <v>5</v>
      </c>
      <c r="AF15" s="1">
        <v>5</v>
      </c>
    </row>
    <row r="16" spans="1:32" ht="34.5" customHeight="1">
      <c r="A16" s="20"/>
      <c r="B16" s="20"/>
      <c r="C16" s="20"/>
      <c r="D16" s="20"/>
      <c r="O16" s="1" t="s">
        <v>208</v>
      </c>
      <c r="P16" s="1">
        <v>0</v>
      </c>
      <c r="Q16" s="1">
        <v>0</v>
      </c>
      <c r="R16" s="1">
        <v>0</v>
      </c>
      <c r="S16" s="1">
        <v>4</v>
      </c>
      <c r="T16" s="1">
        <v>16</v>
      </c>
      <c r="U16" s="1">
        <v>0</v>
      </c>
      <c r="V16" s="1">
        <v>20</v>
      </c>
      <c r="W16" s="1" t="s">
        <v>208</v>
      </c>
      <c r="X16" s="1">
        <v>0</v>
      </c>
      <c r="Y16" s="1">
        <v>0</v>
      </c>
      <c r="Z16" s="1">
        <v>0</v>
      </c>
      <c r="AA16" s="1">
        <v>4</v>
      </c>
      <c r="AB16" s="1">
        <v>16</v>
      </c>
      <c r="AC16" s="1">
        <v>4.8</v>
      </c>
      <c r="AD16" s="1">
        <v>0.41</v>
      </c>
      <c r="AE16" s="1">
        <v>5</v>
      </c>
      <c r="AF16" s="1">
        <v>5</v>
      </c>
    </row>
    <row r="17" spans="1:32" ht="34.5" customHeight="1">
      <c r="A17" s="20"/>
      <c r="B17" s="20"/>
      <c r="C17" s="20"/>
      <c r="D17" s="20"/>
      <c r="O17" s="1" t="s">
        <v>209</v>
      </c>
      <c r="P17" s="1">
        <v>0</v>
      </c>
      <c r="Q17" s="1">
        <v>0</v>
      </c>
      <c r="R17" s="1">
        <v>1</v>
      </c>
      <c r="S17" s="1">
        <v>1</v>
      </c>
      <c r="T17" s="1">
        <v>18</v>
      </c>
      <c r="U17" s="1">
        <v>0</v>
      </c>
      <c r="V17" s="1">
        <v>20</v>
      </c>
      <c r="W17" s="1" t="s">
        <v>209</v>
      </c>
      <c r="X17" s="1">
        <v>0</v>
      </c>
      <c r="Y17" s="1">
        <v>0</v>
      </c>
      <c r="Z17" s="1">
        <v>1</v>
      </c>
      <c r="AA17" s="1">
        <v>1</v>
      </c>
      <c r="AB17" s="1">
        <v>18</v>
      </c>
      <c r="AC17" s="1">
        <v>4.8499999999999996</v>
      </c>
      <c r="AD17" s="1">
        <v>0.49</v>
      </c>
      <c r="AE17" s="1">
        <v>5</v>
      </c>
      <c r="AF17" s="1">
        <v>5</v>
      </c>
    </row>
    <row r="18" spans="1:32" ht="34.5" customHeight="1">
      <c r="A18" s="20"/>
      <c r="B18" s="20"/>
      <c r="C18" s="20"/>
      <c r="D18" s="20"/>
      <c r="O18" s="1" t="s">
        <v>210</v>
      </c>
      <c r="W18" s="1" t="s">
        <v>210</v>
      </c>
    </row>
    <row r="19" spans="1:32" ht="34.5" customHeight="1">
      <c r="A19" s="20"/>
      <c r="B19" s="20"/>
      <c r="C19" s="20"/>
      <c r="D19" s="20"/>
    </row>
    <row r="20" spans="1:32" ht="34.5" customHeight="1">
      <c r="A20" s="20"/>
      <c r="B20" s="20"/>
      <c r="C20" s="20"/>
      <c r="D20" s="20"/>
    </row>
    <row r="21" spans="1:32" ht="34.5" customHeight="1">
      <c r="A21" s="20"/>
      <c r="B21" s="20"/>
      <c r="C21" s="20"/>
      <c r="D21" s="20"/>
    </row>
    <row r="22" spans="1:32" ht="34.5" customHeight="1">
      <c r="A22" s="20"/>
      <c r="B22" s="20"/>
      <c r="C22" s="20"/>
      <c r="D22" s="20"/>
    </row>
    <row r="23" spans="1:32" ht="34.5" customHeight="1">
      <c r="A23" s="20"/>
      <c r="B23" s="20"/>
      <c r="C23" s="20"/>
      <c r="D23" s="20"/>
    </row>
    <row r="24" spans="1:32" ht="34.5" customHeight="1">
      <c r="A24" s="20"/>
      <c r="B24" s="20"/>
      <c r="C24" s="20"/>
      <c r="D24" s="20"/>
    </row>
    <row r="25" spans="1:32" ht="34.5" customHeight="1">
      <c r="A25" s="20"/>
      <c r="B25" s="20"/>
      <c r="C25" s="20"/>
      <c r="D25" s="20"/>
      <c r="O25" s="1" t="s">
        <v>194</v>
      </c>
    </row>
    <row r="26" spans="1:32" ht="34.5" customHeight="1">
      <c r="A26" s="20"/>
      <c r="B26" s="20"/>
      <c r="C26" s="20"/>
      <c r="D26" s="20"/>
      <c r="O26" s="1" t="s">
        <v>169</v>
      </c>
    </row>
    <row r="27" spans="1:32" ht="34.5" customHeight="1">
      <c r="A27" s="20"/>
      <c r="B27" s="20"/>
      <c r="C27" s="20"/>
      <c r="D27" s="20"/>
      <c r="O27" s="7"/>
      <c r="Q27" s="1" t="s">
        <v>211</v>
      </c>
      <c r="R27" s="1" t="s">
        <v>212</v>
      </c>
      <c r="S27" s="1" t="s">
        <v>99</v>
      </c>
      <c r="T27" s="1" t="s">
        <v>213</v>
      </c>
      <c r="U27" s="1" t="s">
        <v>178</v>
      </c>
    </row>
    <row r="28" spans="1:32" ht="34.5" customHeight="1">
      <c r="A28" s="20"/>
      <c r="B28" s="20"/>
      <c r="C28" s="20"/>
      <c r="D28" s="20"/>
      <c r="O28" s="1" t="s">
        <v>179</v>
      </c>
      <c r="P28" s="1" t="s">
        <v>122</v>
      </c>
      <c r="Q28" s="1">
        <v>20</v>
      </c>
      <c r="R28" s="1">
        <v>20</v>
      </c>
      <c r="S28" s="1">
        <v>20</v>
      </c>
      <c r="T28" s="1">
        <v>20</v>
      </c>
      <c r="U28" s="1">
        <v>20</v>
      </c>
    </row>
    <row r="29" spans="1:32" ht="16.5" customHeight="1">
      <c r="A29" s="8" t="s">
        <v>3</v>
      </c>
      <c r="P29" s="1" t="s">
        <v>180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32" ht="33" customHeight="1" thickBot="1">
      <c r="A30" s="9"/>
      <c r="B30" s="121" t="s">
        <v>18</v>
      </c>
      <c r="C30" s="121"/>
      <c r="D30" s="121"/>
      <c r="E30" s="121"/>
      <c r="F30" s="121"/>
      <c r="G30" s="121"/>
      <c r="H30" s="121"/>
      <c r="I30" s="122" t="s">
        <v>19</v>
      </c>
      <c r="J30" s="122"/>
      <c r="K30" s="121" t="s">
        <v>20</v>
      </c>
      <c r="L30" s="121"/>
      <c r="M30" s="121"/>
      <c r="N30" s="121"/>
      <c r="O30" s="1" t="s">
        <v>210</v>
      </c>
    </row>
    <row r="31" spans="1:32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4</v>
      </c>
      <c r="H31" s="11" t="s">
        <v>21</v>
      </c>
      <c r="I31" s="11" t="s">
        <v>22</v>
      </c>
      <c r="J31" s="11" t="s">
        <v>5</v>
      </c>
      <c r="K31" s="11" t="s">
        <v>6</v>
      </c>
      <c r="L31" s="11" t="s">
        <v>7</v>
      </c>
      <c r="M31" s="11" t="s">
        <v>8</v>
      </c>
      <c r="N31" s="12" t="s">
        <v>9</v>
      </c>
    </row>
    <row r="32" spans="1:32" ht="41.25" customHeight="1" thickBot="1">
      <c r="A32" s="13" t="s">
        <v>23</v>
      </c>
      <c r="B32" s="14">
        <f>+P3</f>
        <v>0</v>
      </c>
      <c r="C32" s="14">
        <f t="shared" ref="C32:G46" si="0">+Q3</f>
        <v>1</v>
      </c>
      <c r="D32" s="14">
        <f t="shared" si="0"/>
        <v>0</v>
      </c>
      <c r="E32" s="14">
        <f t="shared" si="0"/>
        <v>1</v>
      </c>
      <c r="F32" s="14">
        <f t="shared" si="0"/>
        <v>18</v>
      </c>
      <c r="G32" s="14">
        <f t="shared" si="0"/>
        <v>0</v>
      </c>
      <c r="H32" s="14">
        <f>SUM(B32:G32)</f>
        <v>20</v>
      </c>
      <c r="I32" s="15">
        <f t="shared" ref="I32:I46" si="1">(B32+C32)/(B32+C32+D32+E32+F32)</f>
        <v>0.05</v>
      </c>
      <c r="J32" s="15">
        <f t="shared" ref="J32:J46" si="2">(D32+E32+F32)/(B32+C32+D32+E32+F32)</f>
        <v>0.95</v>
      </c>
      <c r="K32" s="16">
        <f>+AC3</f>
        <v>4.8</v>
      </c>
      <c r="L32" s="16">
        <f t="shared" ref="L32:N46" si="3">+AD3</f>
        <v>0.7</v>
      </c>
      <c r="M32" s="14">
        <f t="shared" si="3"/>
        <v>5</v>
      </c>
      <c r="N32" s="14">
        <f t="shared" si="3"/>
        <v>5</v>
      </c>
    </row>
    <row r="33" spans="1:20" ht="35.25" customHeight="1" thickBot="1">
      <c r="A33" s="13" t="s">
        <v>24</v>
      </c>
      <c r="B33" s="14">
        <f t="shared" ref="B33:B46" si="4">+P4</f>
        <v>0</v>
      </c>
      <c r="C33" s="14">
        <f t="shared" si="0"/>
        <v>0</v>
      </c>
      <c r="D33" s="14">
        <f t="shared" si="0"/>
        <v>1</v>
      </c>
      <c r="E33" s="14">
        <f t="shared" si="0"/>
        <v>3</v>
      </c>
      <c r="F33" s="14">
        <f t="shared" si="0"/>
        <v>16</v>
      </c>
      <c r="G33" s="14">
        <f t="shared" si="0"/>
        <v>0</v>
      </c>
      <c r="H33" s="14">
        <f t="shared" ref="H33:H46" si="5">SUM(B33:G33)</f>
        <v>20</v>
      </c>
      <c r="I33" s="15">
        <f t="shared" si="1"/>
        <v>0</v>
      </c>
      <c r="J33" s="15">
        <f t="shared" si="2"/>
        <v>1</v>
      </c>
      <c r="K33" s="16">
        <f t="shared" ref="K33:K46" si="6">+AC4</f>
        <v>4.75</v>
      </c>
      <c r="L33" s="16">
        <f t="shared" si="3"/>
        <v>0.55000000000000004</v>
      </c>
      <c r="M33" s="14">
        <f t="shared" si="3"/>
        <v>5</v>
      </c>
      <c r="N33" s="14">
        <f t="shared" si="3"/>
        <v>5</v>
      </c>
    </row>
    <row r="34" spans="1:20" ht="58.5" customHeight="1" thickBot="1">
      <c r="A34" s="13" t="s">
        <v>25</v>
      </c>
      <c r="B34" s="14">
        <f t="shared" si="4"/>
        <v>0</v>
      </c>
      <c r="C34" s="14">
        <f t="shared" si="0"/>
        <v>1</v>
      </c>
      <c r="D34" s="14">
        <f t="shared" si="0"/>
        <v>0</v>
      </c>
      <c r="E34" s="14">
        <f t="shared" si="0"/>
        <v>3</v>
      </c>
      <c r="F34" s="14">
        <f t="shared" si="0"/>
        <v>16</v>
      </c>
      <c r="G34" s="14">
        <f t="shared" si="0"/>
        <v>0</v>
      </c>
      <c r="H34" s="14">
        <f t="shared" si="5"/>
        <v>20</v>
      </c>
      <c r="I34" s="15">
        <f t="shared" si="1"/>
        <v>0.05</v>
      </c>
      <c r="J34" s="15">
        <f t="shared" si="2"/>
        <v>0.95</v>
      </c>
      <c r="K34" s="16">
        <f t="shared" si="6"/>
        <v>4.7</v>
      </c>
      <c r="L34" s="16">
        <f t="shared" si="3"/>
        <v>0.73</v>
      </c>
      <c r="M34" s="14">
        <f t="shared" si="3"/>
        <v>5</v>
      </c>
      <c r="N34" s="14">
        <f t="shared" si="3"/>
        <v>5</v>
      </c>
      <c r="O34" s="1" t="s">
        <v>181</v>
      </c>
    </row>
    <row r="35" spans="1:20" ht="41.25" customHeight="1" thickBot="1">
      <c r="A35" s="13" t="s">
        <v>26</v>
      </c>
      <c r="B35" s="14">
        <f t="shared" si="4"/>
        <v>0</v>
      </c>
      <c r="C35" s="14">
        <f t="shared" si="0"/>
        <v>0</v>
      </c>
      <c r="D35" s="14">
        <f t="shared" si="0"/>
        <v>1</v>
      </c>
      <c r="E35" s="14">
        <f t="shared" si="0"/>
        <v>1</v>
      </c>
      <c r="F35" s="14">
        <f t="shared" si="0"/>
        <v>16</v>
      </c>
      <c r="G35" s="14">
        <f t="shared" si="0"/>
        <v>2</v>
      </c>
      <c r="H35" s="14">
        <f t="shared" si="5"/>
        <v>20</v>
      </c>
      <c r="I35" s="15">
        <f t="shared" si="1"/>
        <v>0</v>
      </c>
      <c r="J35" s="15">
        <f t="shared" si="2"/>
        <v>1</v>
      </c>
      <c r="K35" s="16">
        <f t="shared" si="6"/>
        <v>4.83</v>
      </c>
      <c r="L35" s="16">
        <f t="shared" si="3"/>
        <v>0.51</v>
      </c>
      <c r="M35" s="14">
        <f t="shared" si="3"/>
        <v>5</v>
      </c>
      <c r="N35" s="14">
        <f t="shared" si="3"/>
        <v>5</v>
      </c>
      <c r="O35" s="1" t="s">
        <v>214</v>
      </c>
    </row>
    <row r="36" spans="1:20" ht="54" customHeight="1" thickBot="1">
      <c r="A36" s="13" t="s">
        <v>27</v>
      </c>
      <c r="B36" s="14">
        <f t="shared" si="4"/>
        <v>0</v>
      </c>
      <c r="C36" s="14">
        <f t="shared" si="0"/>
        <v>0</v>
      </c>
      <c r="D36" s="14">
        <f t="shared" si="0"/>
        <v>3</v>
      </c>
      <c r="E36" s="14">
        <f t="shared" si="0"/>
        <v>3</v>
      </c>
      <c r="F36" s="14">
        <f t="shared" si="0"/>
        <v>14</v>
      </c>
      <c r="G36" s="14">
        <f t="shared" si="0"/>
        <v>0</v>
      </c>
      <c r="H36" s="14">
        <f t="shared" si="5"/>
        <v>20</v>
      </c>
      <c r="I36" s="15">
        <f t="shared" si="1"/>
        <v>0</v>
      </c>
      <c r="J36" s="15">
        <f t="shared" si="2"/>
        <v>1</v>
      </c>
      <c r="K36" s="16">
        <f t="shared" si="6"/>
        <v>4.55</v>
      </c>
      <c r="L36" s="16">
        <f t="shared" si="3"/>
        <v>0.76</v>
      </c>
      <c r="M36" s="14">
        <f t="shared" si="3"/>
        <v>5</v>
      </c>
      <c r="N36" s="14">
        <f t="shared" si="3"/>
        <v>5</v>
      </c>
      <c r="Q36" s="1" t="s">
        <v>118</v>
      </c>
      <c r="R36" s="1" t="s">
        <v>119</v>
      </c>
      <c r="S36" s="1" t="s">
        <v>120</v>
      </c>
      <c r="T36" s="1" t="s">
        <v>121</v>
      </c>
    </row>
    <row r="37" spans="1:20" ht="41.25" customHeight="1" thickBot="1">
      <c r="A37" s="13" t="s">
        <v>28</v>
      </c>
      <c r="B37" s="14">
        <f t="shared" si="4"/>
        <v>0</v>
      </c>
      <c r="C37" s="14">
        <f t="shared" si="0"/>
        <v>0</v>
      </c>
      <c r="D37" s="14">
        <f t="shared" si="0"/>
        <v>1</v>
      </c>
      <c r="E37" s="14">
        <f t="shared" si="0"/>
        <v>3</v>
      </c>
      <c r="F37" s="14">
        <f t="shared" si="0"/>
        <v>16</v>
      </c>
      <c r="G37" s="14">
        <f t="shared" si="0"/>
        <v>0</v>
      </c>
      <c r="H37" s="14">
        <f t="shared" si="5"/>
        <v>20</v>
      </c>
      <c r="I37" s="15">
        <f t="shared" si="1"/>
        <v>0</v>
      </c>
      <c r="J37" s="15">
        <f t="shared" si="2"/>
        <v>1</v>
      </c>
      <c r="K37" s="16">
        <f t="shared" si="6"/>
        <v>4.75</v>
      </c>
      <c r="L37" s="16">
        <f t="shared" si="3"/>
        <v>0.55000000000000004</v>
      </c>
      <c r="M37" s="14">
        <f t="shared" si="3"/>
        <v>5</v>
      </c>
      <c r="N37" s="14">
        <f t="shared" si="3"/>
        <v>5</v>
      </c>
      <c r="O37" s="1" t="s">
        <v>122</v>
      </c>
      <c r="P37" s="1">
        <v>30</v>
      </c>
      <c r="Q37" s="1">
        <v>1</v>
      </c>
      <c r="R37" s="1">
        <v>5</v>
      </c>
      <c r="S37" s="1">
        <v>5</v>
      </c>
      <c r="T37" s="1">
        <v>5</v>
      </c>
    </row>
    <row r="38" spans="1:20" ht="41.25" customHeight="1" thickBot="1">
      <c r="A38" s="13" t="s">
        <v>29</v>
      </c>
      <c r="B38" s="14">
        <f t="shared" si="4"/>
        <v>1</v>
      </c>
      <c r="C38" s="14">
        <f t="shared" si="0"/>
        <v>0</v>
      </c>
      <c r="D38" s="14">
        <f t="shared" si="0"/>
        <v>0</v>
      </c>
      <c r="E38" s="14">
        <f t="shared" si="0"/>
        <v>0</v>
      </c>
      <c r="F38" s="14">
        <f t="shared" si="0"/>
        <v>3</v>
      </c>
      <c r="G38" s="14">
        <f t="shared" si="0"/>
        <v>16</v>
      </c>
      <c r="H38" s="14">
        <f t="shared" si="5"/>
        <v>20</v>
      </c>
      <c r="I38" s="15">
        <f t="shared" si="1"/>
        <v>0.25</v>
      </c>
      <c r="J38" s="15">
        <f t="shared" si="2"/>
        <v>0.75</v>
      </c>
      <c r="K38" s="16">
        <f t="shared" si="6"/>
        <v>4</v>
      </c>
      <c r="L38" s="16">
        <f t="shared" si="3"/>
        <v>2</v>
      </c>
      <c r="M38" s="14">
        <f t="shared" si="3"/>
        <v>5</v>
      </c>
      <c r="N38" s="14">
        <f t="shared" si="3"/>
        <v>5</v>
      </c>
      <c r="P38" s="1">
        <v>40</v>
      </c>
      <c r="Q38" s="1">
        <v>2</v>
      </c>
      <c r="R38" s="1">
        <v>10</v>
      </c>
      <c r="S38" s="1">
        <v>10</v>
      </c>
      <c r="T38" s="1">
        <v>15</v>
      </c>
    </row>
    <row r="39" spans="1:20" ht="41.25" customHeight="1" thickBot="1">
      <c r="A39" s="13" t="s">
        <v>30</v>
      </c>
      <c r="B39" s="14">
        <f t="shared" si="4"/>
        <v>1</v>
      </c>
      <c r="C39" s="14">
        <f t="shared" si="0"/>
        <v>0</v>
      </c>
      <c r="D39" s="14">
        <f t="shared" si="0"/>
        <v>0</v>
      </c>
      <c r="E39" s="14">
        <f t="shared" si="0"/>
        <v>0</v>
      </c>
      <c r="F39" s="14">
        <f t="shared" si="0"/>
        <v>4</v>
      </c>
      <c r="G39" s="14">
        <f t="shared" si="0"/>
        <v>15</v>
      </c>
      <c r="H39" s="14">
        <f t="shared" si="5"/>
        <v>20</v>
      </c>
      <c r="I39" s="15">
        <f t="shared" si="1"/>
        <v>0.2</v>
      </c>
      <c r="J39" s="15">
        <f t="shared" si="2"/>
        <v>0.8</v>
      </c>
      <c r="K39" s="16">
        <f t="shared" si="6"/>
        <v>4.2</v>
      </c>
      <c r="L39" s="16">
        <f t="shared" si="3"/>
        <v>1.79</v>
      </c>
      <c r="M39" s="14">
        <f t="shared" si="3"/>
        <v>5</v>
      </c>
      <c r="N39" s="14">
        <f t="shared" si="3"/>
        <v>5</v>
      </c>
      <c r="P39" s="1">
        <v>41</v>
      </c>
      <c r="Q39" s="1">
        <v>1</v>
      </c>
      <c r="R39" s="1">
        <v>5</v>
      </c>
      <c r="S39" s="1">
        <v>5</v>
      </c>
      <c r="T39" s="1">
        <v>20</v>
      </c>
    </row>
    <row r="40" spans="1:20" ht="54.75" customHeight="1" thickBot="1">
      <c r="A40" s="13" t="s">
        <v>31</v>
      </c>
      <c r="B40" s="14">
        <f t="shared" si="4"/>
        <v>0</v>
      </c>
      <c r="C40" s="14">
        <f t="shared" si="0"/>
        <v>1</v>
      </c>
      <c r="D40" s="14">
        <f t="shared" si="0"/>
        <v>0</v>
      </c>
      <c r="E40" s="14">
        <f t="shared" si="0"/>
        <v>3</v>
      </c>
      <c r="F40" s="14">
        <f t="shared" si="0"/>
        <v>16</v>
      </c>
      <c r="G40" s="14">
        <f t="shared" si="0"/>
        <v>0</v>
      </c>
      <c r="H40" s="14">
        <f t="shared" si="5"/>
        <v>20</v>
      </c>
      <c r="I40" s="15">
        <f t="shared" si="1"/>
        <v>0.05</v>
      </c>
      <c r="J40" s="15">
        <f t="shared" si="2"/>
        <v>0.95</v>
      </c>
      <c r="K40" s="16">
        <f t="shared" si="6"/>
        <v>4.7</v>
      </c>
      <c r="L40" s="16">
        <f t="shared" si="3"/>
        <v>0.73</v>
      </c>
      <c r="M40" s="14">
        <f t="shared" si="3"/>
        <v>5</v>
      </c>
      <c r="N40" s="14">
        <f t="shared" si="3"/>
        <v>5</v>
      </c>
      <c r="P40" s="1">
        <v>42</v>
      </c>
      <c r="Q40" s="1">
        <v>1</v>
      </c>
      <c r="R40" s="1">
        <v>5</v>
      </c>
      <c r="S40" s="1">
        <v>5</v>
      </c>
      <c r="T40" s="1">
        <v>25</v>
      </c>
    </row>
    <row r="41" spans="1:20" ht="41.25" customHeight="1" thickBot="1">
      <c r="A41" s="13" t="s">
        <v>32</v>
      </c>
      <c r="B41" s="14">
        <f t="shared" si="4"/>
        <v>0</v>
      </c>
      <c r="C41" s="14">
        <f t="shared" si="0"/>
        <v>1</v>
      </c>
      <c r="D41" s="14">
        <f t="shared" si="0"/>
        <v>1</v>
      </c>
      <c r="E41" s="14">
        <f t="shared" si="0"/>
        <v>4</v>
      </c>
      <c r="F41" s="14">
        <f t="shared" si="0"/>
        <v>14</v>
      </c>
      <c r="G41" s="14">
        <f t="shared" si="0"/>
        <v>0</v>
      </c>
      <c r="H41" s="14">
        <f t="shared" si="5"/>
        <v>20</v>
      </c>
      <c r="I41" s="15">
        <f t="shared" si="1"/>
        <v>0.05</v>
      </c>
      <c r="J41" s="15">
        <f t="shared" si="2"/>
        <v>0.95</v>
      </c>
      <c r="K41" s="16">
        <f t="shared" si="6"/>
        <v>4.55</v>
      </c>
      <c r="L41" s="16">
        <f t="shared" si="3"/>
        <v>0.83</v>
      </c>
      <c r="M41" s="14">
        <f t="shared" si="3"/>
        <v>5</v>
      </c>
      <c r="N41" s="14">
        <f t="shared" si="3"/>
        <v>5</v>
      </c>
      <c r="P41" s="1">
        <v>43</v>
      </c>
      <c r="Q41" s="1">
        <v>1</v>
      </c>
      <c r="R41" s="1">
        <v>5</v>
      </c>
      <c r="S41" s="1">
        <v>5</v>
      </c>
      <c r="T41" s="1">
        <v>30</v>
      </c>
    </row>
    <row r="42" spans="1:20" ht="41.25" customHeight="1" thickBot="1">
      <c r="A42" s="13" t="s">
        <v>33</v>
      </c>
      <c r="B42" s="14">
        <f t="shared" si="4"/>
        <v>0</v>
      </c>
      <c r="C42" s="14">
        <f t="shared" si="0"/>
        <v>0</v>
      </c>
      <c r="D42" s="14">
        <f t="shared" si="0"/>
        <v>2</v>
      </c>
      <c r="E42" s="14">
        <f t="shared" si="0"/>
        <v>4</v>
      </c>
      <c r="F42" s="14">
        <f t="shared" si="0"/>
        <v>14</v>
      </c>
      <c r="G42" s="14">
        <f t="shared" si="0"/>
        <v>0</v>
      </c>
      <c r="H42" s="14">
        <f t="shared" si="5"/>
        <v>20</v>
      </c>
      <c r="I42" s="15">
        <f t="shared" si="1"/>
        <v>0</v>
      </c>
      <c r="J42" s="15">
        <f t="shared" si="2"/>
        <v>1</v>
      </c>
      <c r="K42" s="16">
        <f t="shared" si="6"/>
        <v>4.5999999999999996</v>
      </c>
      <c r="L42" s="16">
        <f t="shared" si="3"/>
        <v>0.68</v>
      </c>
      <c r="M42" s="14">
        <f t="shared" si="3"/>
        <v>5</v>
      </c>
      <c r="N42" s="14">
        <f t="shared" si="3"/>
        <v>5</v>
      </c>
      <c r="P42" s="1">
        <v>44</v>
      </c>
      <c r="Q42" s="1">
        <v>1</v>
      </c>
      <c r="R42" s="1">
        <v>5</v>
      </c>
      <c r="S42" s="1">
        <v>5</v>
      </c>
      <c r="T42" s="1">
        <v>35</v>
      </c>
    </row>
    <row r="43" spans="1:20" ht="41.25" customHeight="1" thickBot="1">
      <c r="A43" s="13" t="s">
        <v>34</v>
      </c>
      <c r="B43" s="14">
        <f t="shared" si="4"/>
        <v>0</v>
      </c>
      <c r="C43" s="14">
        <f t="shared" si="0"/>
        <v>0</v>
      </c>
      <c r="D43" s="14">
        <f t="shared" si="0"/>
        <v>1</v>
      </c>
      <c r="E43" s="14">
        <f t="shared" si="0"/>
        <v>2</v>
      </c>
      <c r="F43" s="14">
        <f t="shared" si="0"/>
        <v>14</v>
      </c>
      <c r="G43" s="14">
        <f t="shared" si="0"/>
        <v>3</v>
      </c>
      <c r="H43" s="14">
        <f t="shared" si="5"/>
        <v>20</v>
      </c>
      <c r="I43" s="15">
        <f t="shared" si="1"/>
        <v>0</v>
      </c>
      <c r="J43" s="15">
        <f t="shared" si="2"/>
        <v>1</v>
      </c>
      <c r="K43" s="16">
        <f t="shared" si="6"/>
        <v>4.76</v>
      </c>
      <c r="L43" s="16">
        <f t="shared" si="3"/>
        <v>0.56000000000000005</v>
      </c>
      <c r="M43" s="14">
        <f t="shared" si="3"/>
        <v>5</v>
      </c>
      <c r="N43" s="14">
        <f t="shared" si="3"/>
        <v>5</v>
      </c>
      <c r="P43" s="1">
        <v>50</v>
      </c>
      <c r="Q43" s="1">
        <v>2</v>
      </c>
      <c r="R43" s="1">
        <v>10</v>
      </c>
      <c r="S43" s="1">
        <v>10</v>
      </c>
      <c r="T43" s="1">
        <v>45</v>
      </c>
    </row>
    <row r="44" spans="1:20" ht="41.25" customHeight="1" thickBot="1">
      <c r="A44" s="13" t="s">
        <v>35</v>
      </c>
      <c r="B44" s="14">
        <f t="shared" si="4"/>
        <v>1</v>
      </c>
      <c r="C44" s="14">
        <f t="shared" si="0"/>
        <v>0</v>
      </c>
      <c r="D44" s="14">
        <f t="shared" si="0"/>
        <v>0</v>
      </c>
      <c r="E44" s="14">
        <f t="shared" si="0"/>
        <v>2</v>
      </c>
      <c r="F44" s="14">
        <f t="shared" si="0"/>
        <v>17</v>
      </c>
      <c r="G44" s="14">
        <f t="shared" si="0"/>
        <v>0</v>
      </c>
      <c r="H44" s="14">
        <f t="shared" si="5"/>
        <v>20</v>
      </c>
      <c r="I44" s="15">
        <f t="shared" si="1"/>
        <v>0.05</v>
      </c>
      <c r="J44" s="15">
        <f t="shared" si="2"/>
        <v>0.95</v>
      </c>
      <c r="K44" s="16">
        <f t="shared" si="6"/>
        <v>4.7</v>
      </c>
      <c r="L44" s="16">
        <f t="shared" si="3"/>
        <v>0.92</v>
      </c>
      <c r="M44" s="14">
        <f t="shared" si="3"/>
        <v>5</v>
      </c>
      <c r="N44" s="14">
        <f t="shared" si="3"/>
        <v>5</v>
      </c>
      <c r="P44" s="1">
        <v>51</v>
      </c>
      <c r="Q44" s="1">
        <v>2</v>
      </c>
      <c r="R44" s="1">
        <v>10</v>
      </c>
      <c r="S44" s="1">
        <v>10</v>
      </c>
      <c r="T44" s="1">
        <v>55</v>
      </c>
    </row>
    <row r="45" spans="1:20" ht="41.25" customHeight="1" thickBot="1">
      <c r="A45" s="13" t="s">
        <v>36</v>
      </c>
      <c r="B45" s="14">
        <f t="shared" si="4"/>
        <v>0</v>
      </c>
      <c r="C45" s="14">
        <f t="shared" si="0"/>
        <v>0</v>
      </c>
      <c r="D45" s="14">
        <f t="shared" si="0"/>
        <v>0</v>
      </c>
      <c r="E45" s="14">
        <f t="shared" si="0"/>
        <v>4</v>
      </c>
      <c r="F45" s="14">
        <f t="shared" si="0"/>
        <v>16</v>
      </c>
      <c r="G45" s="14">
        <f t="shared" si="0"/>
        <v>0</v>
      </c>
      <c r="H45" s="14">
        <f t="shared" si="5"/>
        <v>20</v>
      </c>
      <c r="I45" s="15">
        <f t="shared" si="1"/>
        <v>0</v>
      </c>
      <c r="J45" s="15">
        <f t="shared" si="2"/>
        <v>1</v>
      </c>
      <c r="K45" s="16">
        <f t="shared" si="6"/>
        <v>4.8</v>
      </c>
      <c r="L45" s="16">
        <f t="shared" si="3"/>
        <v>0.41</v>
      </c>
      <c r="M45" s="14">
        <f t="shared" si="3"/>
        <v>5</v>
      </c>
      <c r="N45" s="14">
        <f t="shared" si="3"/>
        <v>5</v>
      </c>
      <c r="P45" s="1">
        <v>54</v>
      </c>
      <c r="Q45" s="1">
        <v>2</v>
      </c>
      <c r="R45" s="1">
        <v>10</v>
      </c>
      <c r="S45" s="1">
        <v>10</v>
      </c>
      <c r="T45" s="1">
        <v>65</v>
      </c>
    </row>
    <row r="46" spans="1:20" ht="41.25" customHeight="1">
      <c r="A46" s="13" t="s">
        <v>37</v>
      </c>
      <c r="B46" s="14">
        <f t="shared" si="4"/>
        <v>0</v>
      </c>
      <c r="C46" s="14">
        <f t="shared" si="0"/>
        <v>0</v>
      </c>
      <c r="D46" s="14">
        <f t="shared" si="0"/>
        <v>1</v>
      </c>
      <c r="E46" s="14">
        <f t="shared" si="0"/>
        <v>1</v>
      </c>
      <c r="F46" s="14">
        <f t="shared" si="0"/>
        <v>18</v>
      </c>
      <c r="G46" s="14">
        <f t="shared" si="0"/>
        <v>0</v>
      </c>
      <c r="H46" s="14">
        <f t="shared" si="5"/>
        <v>20</v>
      </c>
      <c r="I46" s="15">
        <f t="shared" si="1"/>
        <v>0</v>
      </c>
      <c r="J46" s="15">
        <f t="shared" si="2"/>
        <v>1</v>
      </c>
      <c r="K46" s="16">
        <f t="shared" si="6"/>
        <v>4.8499999999999996</v>
      </c>
      <c r="L46" s="16">
        <f t="shared" si="3"/>
        <v>0.49</v>
      </c>
      <c r="M46" s="14">
        <f t="shared" si="3"/>
        <v>5</v>
      </c>
      <c r="N46" s="14">
        <f t="shared" si="3"/>
        <v>5</v>
      </c>
      <c r="P46" s="1">
        <v>56</v>
      </c>
      <c r="Q46" s="1">
        <v>2</v>
      </c>
      <c r="R46" s="1">
        <v>10</v>
      </c>
      <c r="S46" s="1">
        <v>10</v>
      </c>
      <c r="T46" s="1">
        <v>75</v>
      </c>
    </row>
    <row r="47" spans="1:20" ht="13.5" customHeight="1">
      <c r="P47" s="1">
        <v>58</v>
      </c>
      <c r="Q47" s="1">
        <v>1</v>
      </c>
      <c r="R47" s="1">
        <v>5</v>
      </c>
      <c r="S47" s="1">
        <v>5</v>
      </c>
      <c r="T47" s="1">
        <v>80</v>
      </c>
    </row>
    <row r="48" spans="1:20">
      <c r="P48" s="1">
        <v>59</v>
      </c>
      <c r="Q48" s="1">
        <v>2</v>
      </c>
      <c r="R48" s="1">
        <v>10</v>
      </c>
      <c r="S48" s="1">
        <v>10</v>
      </c>
      <c r="T48" s="1">
        <v>90</v>
      </c>
    </row>
    <row r="49" spans="1:20">
      <c r="P49" s="1">
        <v>60</v>
      </c>
      <c r="Q49" s="1">
        <v>1</v>
      </c>
      <c r="R49" s="1">
        <v>5</v>
      </c>
      <c r="S49" s="1">
        <v>5</v>
      </c>
      <c r="T49" s="1">
        <v>95</v>
      </c>
    </row>
    <row r="50" spans="1:20" ht="15.75">
      <c r="A50" s="123" t="s">
        <v>38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P50" s="1">
        <v>61</v>
      </c>
      <c r="Q50" s="1">
        <v>1</v>
      </c>
      <c r="R50" s="1">
        <v>5</v>
      </c>
      <c r="S50" s="1">
        <v>5</v>
      </c>
      <c r="T50" s="1">
        <v>100</v>
      </c>
    </row>
    <row r="51" spans="1:20" ht="38.25" customHeight="1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6"/>
      <c r="P51" s="1" t="s">
        <v>49</v>
      </c>
      <c r="Q51" s="1">
        <v>20</v>
      </c>
      <c r="R51" s="1">
        <v>100</v>
      </c>
      <c r="S51" s="1">
        <v>100</v>
      </c>
    </row>
    <row r="52" spans="1:20" ht="33.7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6"/>
      <c r="O52" s="1" t="s">
        <v>210</v>
      </c>
    </row>
    <row r="53" spans="1:20" ht="15.7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/>
    </row>
    <row r="54" spans="1:20" ht="15.7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9"/>
    </row>
    <row r="55" spans="1:20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</row>
    <row r="56" spans="1:20">
      <c r="O56" s="1" t="s">
        <v>183</v>
      </c>
    </row>
    <row r="57" spans="1:20" ht="13.5" customHeight="1">
      <c r="Q57" s="1" t="s">
        <v>118</v>
      </c>
      <c r="R57" s="1" t="s">
        <v>119</v>
      </c>
      <c r="S57" s="1" t="s">
        <v>120</v>
      </c>
      <c r="T57" s="1" t="s">
        <v>121</v>
      </c>
    </row>
    <row r="58" spans="1:20">
      <c r="O58" s="1" t="s">
        <v>122</v>
      </c>
      <c r="P58" s="1" t="s">
        <v>10</v>
      </c>
      <c r="Q58" s="1">
        <v>11</v>
      </c>
      <c r="R58" s="1">
        <v>55</v>
      </c>
      <c r="S58" s="1">
        <v>55</v>
      </c>
      <c r="T58" s="1">
        <v>55</v>
      </c>
    </row>
    <row r="59" spans="1:20">
      <c r="A59" s="1" t="s">
        <v>10</v>
      </c>
      <c r="B59" s="1">
        <f>+Q58</f>
        <v>11</v>
      </c>
      <c r="P59" s="1" t="s">
        <v>11</v>
      </c>
      <c r="Q59" s="1">
        <v>9</v>
      </c>
      <c r="R59" s="1">
        <v>45</v>
      </c>
      <c r="S59" s="1">
        <v>45</v>
      </c>
      <c r="T59" s="1">
        <v>100</v>
      </c>
    </row>
    <row r="60" spans="1:20">
      <c r="A60" s="1" t="s">
        <v>11</v>
      </c>
      <c r="B60" s="1">
        <f>+Q59</f>
        <v>9</v>
      </c>
      <c r="P60" s="1" t="s">
        <v>49</v>
      </c>
      <c r="Q60" s="1">
        <v>20</v>
      </c>
      <c r="R60" s="1">
        <v>100</v>
      </c>
      <c r="S60" s="1">
        <v>100</v>
      </c>
    </row>
    <row r="61" spans="1:20" ht="13.5" customHeight="1">
      <c r="O61" s="1" t="s">
        <v>210</v>
      </c>
    </row>
    <row r="62" spans="1:20">
      <c r="A62" s="1" t="s">
        <v>39</v>
      </c>
    </row>
    <row r="63" spans="1:20">
      <c r="A63" s="1" t="s">
        <v>40</v>
      </c>
      <c r="E63" s="1">
        <v>30</v>
      </c>
      <c r="F63" s="1">
        <v>1</v>
      </c>
    </row>
    <row r="64" spans="1:20" ht="13.5" customHeight="1">
      <c r="A64" s="1" t="s">
        <v>12</v>
      </c>
      <c r="B64" s="1">
        <v>1</v>
      </c>
      <c r="E64" s="1">
        <v>40</v>
      </c>
      <c r="F64" s="1">
        <v>2</v>
      </c>
    </row>
    <row r="65" spans="1:20" ht="13.5" customHeight="1">
      <c r="A65" s="1" t="s">
        <v>13</v>
      </c>
      <c r="E65" s="1">
        <v>41</v>
      </c>
      <c r="F65" s="1">
        <v>1</v>
      </c>
      <c r="O65" s="1" t="s">
        <v>215</v>
      </c>
    </row>
    <row r="66" spans="1:20">
      <c r="A66" s="1" t="s">
        <v>14</v>
      </c>
      <c r="B66" s="1">
        <v>6</v>
      </c>
      <c r="E66" s="1">
        <v>42</v>
      </c>
      <c r="F66" s="1">
        <v>1</v>
      </c>
      <c r="Q66" s="1" t="s">
        <v>118</v>
      </c>
      <c r="R66" s="1" t="s">
        <v>119</v>
      </c>
      <c r="S66" s="1" t="s">
        <v>120</v>
      </c>
      <c r="T66" s="1" t="s">
        <v>121</v>
      </c>
    </row>
    <row r="67" spans="1:20" ht="13.5" customHeight="1">
      <c r="A67" s="1" t="s">
        <v>15</v>
      </c>
      <c r="E67" s="1">
        <v>43</v>
      </c>
      <c r="F67" s="1">
        <v>1</v>
      </c>
      <c r="O67" s="1" t="s">
        <v>122</v>
      </c>
      <c r="P67" s="1" t="s">
        <v>216</v>
      </c>
      <c r="Q67" s="1">
        <v>17</v>
      </c>
      <c r="R67" s="1">
        <v>85</v>
      </c>
      <c r="S67" s="1">
        <v>85</v>
      </c>
      <c r="T67" s="1">
        <v>85</v>
      </c>
    </row>
    <row r="68" spans="1:20">
      <c r="A68" s="1" t="s">
        <v>16</v>
      </c>
      <c r="B68" s="1">
        <v>6</v>
      </c>
      <c r="E68" s="1">
        <v>44</v>
      </c>
      <c r="F68" s="1">
        <v>1</v>
      </c>
      <c r="P68" s="1" t="s">
        <v>44</v>
      </c>
      <c r="Q68" s="1">
        <v>1</v>
      </c>
      <c r="R68" s="1">
        <v>5</v>
      </c>
      <c r="S68" s="1">
        <v>5</v>
      </c>
      <c r="T68" s="1">
        <v>90</v>
      </c>
    </row>
    <row r="69" spans="1:20" ht="13.5" customHeight="1">
      <c r="A69" s="1" t="s">
        <v>17</v>
      </c>
      <c r="B69" s="1">
        <v>5</v>
      </c>
      <c r="E69" s="1">
        <v>50</v>
      </c>
      <c r="F69" s="1">
        <v>2</v>
      </c>
      <c r="P69" s="1" t="s">
        <v>43</v>
      </c>
      <c r="Q69" s="1">
        <v>2</v>
      </c>
      <c r="R69" s="1">
        <v>10</v>
      </c>
      <c r="S69" s="1">
        <v>10</v>
      </c>
      <c r="T69" s="1">
        <v>100</v>
      </c>
    </row>
    <row r="70" spans="1:20">
      <c r="A70" s="1" t="s">
        <v>41</v>
      </c>
      <c r="B70" s="1">
        <v>2</v>
      </c>
      <c r="E70" s="1">
        <v>51</v>
      </c>
      <c r="F70" s="1">
        <v>2</v>
      </c>
      <c r="P70" s="1" t="s">
        <v>49</v>
      </c>
      <c r="Q70" s="1">
        <v>20</v>
      </c>
      <c r="R70" s="1">
        <v>100</v>
      </c>
      <c r="S70" s="1">
        <v>100</v>
      </c>
    </row>
    <row r="71" spans="1:20">
      <c r="A71" s="1" t="s">
        <v>42</v>
      </c>
      <c r="E71" s="1">
        <v>54</v>
      </c>
      <c r="F71" s="1">
        <v>2</v>
      </c>
      <c r="O71" s="1" t="s">
        <v>210</v>
      </c>
    </row>
    <row r="72" spans="1:20" ht="13.5" customHeight="1">
      <c r="B72" s="1">
        <f>SUM(B62:B71)</f>
        <v>20</v>
      </c>
      <c r="E72" s="1">
        <v>56</v>
      </c>
      <c r="F72" s="1">
        <v>2</v>
      </c>
    </row>
    <row r="73" spans="1:20">
      <c r="E73" s="1">
        <v>58</v>
      </c>
      <c r="F73" s="1">
        <v>1</v>
      </c>
    </row>
    <row r="74" spans="1:20">
      <c r="A74" s="1" t="str">
        <f>+P67</f>
        <v>A Tiempo Completo</v>
      </c>
      <c r="B74" s="1">
        <f>+Q67</f>
        <v>17</v>
      </c>
      <c r="E74" s="1">
        <v>59</v>
      </c>
      <c r="F74" s="1">
        <v>2</v>
      </c>
    </row>
    <row r="75" spans="1:20">
      <c r="A75" s="1" t="str">
        <f t="shared" ref="A75:B75" si="7">+P68</f>
        <v>A Tiempo Parcial</v>
      </c>
      <c r="B75" s="1">
        <f t="shared" si="7"/>
        <v>1</v>
      </c>
      <c r="E75" s="1">
        <v>60</v>
      </c>
      <c r="F75" s="1">
        <v>1</v>
      </c>
      <c r="O75" s="1" t="s">
        <v>126</v>
      </c>
    </row>
    <row r="76" spans="1:20">
      <c r="A76" s="1" t="str">
        <f t="shared" ref="A76:B76" si="8">+P69</f>
        <v>Profesional Externo</v>
      </c>
      <c r="B76" s="1">
        <f t="shared" si="8"/>
        <v>2</v>
      </c>
      <c r="E76" s="1">
        <v>61</v>
      </c>
      <c r="F76" s="1">
        <v>1</v>
      </c>
      <c r="Q76" s="1" t="s">
        <v>118</v>
      </c>
      <c r="R76" s="1" t="s">
        <v>119</v>
      </c>
      <c r="S76" s="1" t="s">
        <v>120</v>
      </c>
      <c r="T76" s="1" t="s">
        <v>121</v>
      </c>
    </row>
    <row r="77" spans="1:20">
      <c r="O77" s="1" t="s">
        <v>122</v>
      </c>
      <c r="Q77" s="1">
        <v>19</v>
      </c>
      <c r="R77" s="1">
        <v>95</v>
      </c>
      <c r="S77" s="1">
        <v>95</v>
      </c>
      <c r="T77" s="1">
        <v>95</v>
      </c>
    </row>
    <row r="78" spans="1:20">
      <c r="P78" s="1" t="s">
        <v>217</v>
      </c>
      <c r="Q78" s="1">
        <v>1</v>
      </c>
      <c r="R78" s="1">
        <v>5</v>
      </c>
      <c r="S78" s="1">
        <v>5</v>
      </c>
      <c r="T78" s="1">
        <v>100</v>
      </c>
    </row>
    <row r="79" spans="1:20">
      <c r="P79" s="1" t="s">
        <v>49</v>
      </c>
      <c r="Q79" s="1">
        <v>20</v>
      </c>
      <c r="R79" s="1">
        <v>100</v>
      </c>
      <c r="S79" s="1">
        <v>100</v>
      </c>
    </row>
    <row r="80" spans="1:20">
      <c r="O80" s="1" t="s">
        <v>210</v>
      </c>
    </row>
    <row r="85" spans="15:21">
      <c r="O85" s="1" t="s">
        <v>194</v>
      </c>
    </row>
    <row r="86" spans="15:21">
      <c r="O86" s="1" t="s">
        <v>190</v>
      </c>
    </row>
    <row r="87" spans="15:21">
      <c r="P87" s="1" t="s">
        <v>191</v>
      </c>
    </row>
    <row r="88" spans="15:21">
      <c r="P88" s="1" t="s">
        <v>122</v>
      </c>
      <c r="R88" s="1" t="s">
        <v>192</v>
      </c>
      <c r="T88" s="1" t="s">
        <v>49</v>
      </c>
    </row>
    <row r="89" spans="15:21">
      <c r="P89" s="1" t="s">
        <v>179</v>
      </c>
      <c r="Q89" s="1" t="s">
        <v>119</v>
      </c>
      <c r="R89" s="1" t="s">
        <v>179</v>
      </c>
      <c r="S89" s="1" t="s">
        <v>119</v>
      </c>
      <c r="T89" s="1" t="s">
        <v>179</v>
      </c>
      <c r="U89" s="1" t="s">
        <v>119</v>
      </c>
    </row>
    <row r="90" spans="15:21">
      <c r="O90" s="1" t="s">
        <v>218</v>
      </c>
      <c r="P90" s="1">
        <v>20</v>
      </c>
      <c r="Q90" s="74">
        <v>1</v>
      </c>
      <c r="R90" s="1">
        <v>0</v>
      </c>
      <c r="S90" s="74">
        <v>0</v>
      </c>
      <c r="T90" s="1">
        <v>20</v>
      </c>
      <c r="U90" s="74">
        <v>1</v>
      </c>
    </row>
    <row r="91" spans="15:21">
      <c r="O91" s="1" t="s">
        <v>210</v>
      </c>
    </row>
    <row r="95" spans="15:21">
      <c r="O95" s="1" t="s">
        <v>219</v>
      </c>
    </row>
    <row r="96" spans="15:21">
      <c r="O96" s="1" t="s">
        <v>128</v>
      </c>
    </row>
    <row r="97" spans="1:19">
      <c r="Q97" s="1" t="s">
        <v>99</v>
      </c>
      <c r="S97" s="1" t="s">
        <v>49</v>
      </c>
    </row>
    <row r="98" spans="1:19">
      <c r="Q98" s="1" t="s">
        <v>10</v>
      </c>
      <c r="R98" s="1" t="s">
        <v>11</v>
      </c>
    </row>
    <row r="99" spans="1:19">
      <c r="O99" s="1" t="s">
        <v>212</v>
      </c>
      <c r="P99" s="1">
        <v>30</v>
      </c>
      <c r="Q99" s="1">
        <v>0</v>
      </c>
      <c r="R99" s="1">
        <v>1</v>
      </c>
      <c r="S99" s="1">
        <v>1</v>
      </c>
    </row>
    <row r="100" spans="1:19" ht="18.75">
      <c r="A100" s="19"/>
      <c r="P100" s="1">
        <v>40</v>
      </c>
      <c r="Q100" s="1">
        <v>1</v>
      </c>
      <c r="R100" s="1">
        <v>1</v>
      </c>
      <c r="S100" s="1">
        <v>2</v>
      </c>
    </row>
    <row r="101" spans="1:19">
      <c r="P101" s="1">
        <v>41</v>
      </c>
      <c r="Q101" s="1">
        <v>1</v>
      </c>
      <c r="R101" s="1">
        <v>0</v>
      </c>
      <c r="S101" s="1">
        <v>1</v>
      </c>
    </row>
    <row r="102" spans="1:19">
      <c r="P102" s="1">
        <v>42</v>
      </c>
      <c r="Q102" s="1">
        <v>0</v>
      </c>
      <c r="R102" s="1">
        <v>1</v>
      </c>
      <c r="S102" s="1">
        <v>1</v>
      </c>
    </row>
    <row r="103" spans="1:19">
      <c r="P103" s="1">
        <v>43</v>
      </c>
      <c r="Q103" s="1">
        <v>0</v>
      </c>
      <c r="R103" s="1">
        <v>1</v>
      </c>
      <c r="S103" s="1">
        <v>1</v>
      </c>
    </row>
    <row r="104" spans="1:19">
      <c r="P104" s="1">
        <v>44</v>
      </c>
      <c r="Q104" s="1">
        <v>1</v>
      </c>
      <c r="R104" s="1">
        <v>0</v>
      </c>
      <c r="S104" s="1">
        <v>1</v>
      </c>
    </row>
    <row r="105" spans="1:19">
      <c r="P105" s="1">
        <v>50</v>
      </c>
      <c r="Q105" s="1">
        <v>1</v>
      </c>
      <c r="R105" s="1">
        <v>1</v>
      </c>
      <c r="S105" s="1">
        <v>2</v>
      </c>
    </row>
    <row r="106" spans="1:19">
      <c r="P106" s="1">
        <v>51</v>
      </c>
      <c r="Q106" s="1">
        <v>2</v>
      </c>
      <c r="R106" s="1">
        <v>0</v>
      </c>
      <c r="S106" s="1">
        <v>2</v>
      </c>
    </row>
    <row r="107" spans="1:19">
      <c r="P107" s="1">
        <v>54</v>
      </c>
      <c r="Q107" s="1">
        <v>1</v>
      </c>
      <c r="R107" s="1">
        <v>1</v>
      </c>
      <c r="S107" s="1">
        <v>2</v>
      </c>
    </row>
    <row r="108" spans="1:19">
      <c r="P108" s="1">
        <v>56</v>
      </c>
      <c r="Q108" s="1">
        <v>2</v>
      </c>
      <c r="R108" s="1">
        <v>0</v>
      </c>
      <c r="S108" s="1">
        <v>2</v>
      </c>
    </row>
    <row r="109" spans="1:19">
      <c r="P109" s="1">
        <v>58</v>
      </c>
      <c r="Q109" s="1">
        <v>0</v>
      </c>
      <c r="R109" s="1">
        <v>1</v>
      </c>
      <c r="S109" s="1">
        <v>1</v>
      </c>
    </row>
    <row r="110" spans="1:19">
      <c r="P110" s="1">
        <v>59</v>
      </c>
      <c r="Q110" s="1">
        <v>1</v>
      </c>
      <c r="R110" s="1">
        <v>1</v>
      </c>
      <c r="S110" s="1">
        <v>2</v>
      </c>
    </row>
    <row r="111" spans="1:19">
      <c r="P111" s="1">
        <v>60</v>
      </c>
      <c r="Q111" s="1">
        <v>1</v>
      </c>
      <c r="R111" s="1">
        <v>0</v>
      </c>
      <c r="S111" s="1">
        <v>1</v>
      </c>
    </row>
    <row r="112" spans="1:19">
      <c r="P112" s="1">
        <v>61</v>
      </c>
      <c r="Q112" s="1">
        <v>0</v>
      </c>
      <c r="R112" s="1">
        <v>1</v>
      </c>
      <c r="S112" s="1">
        <v>1</v>
      </c>
    </row>
    <row r="113" spans="15:19">
      <c r="O113" s="1" t="s">
        <v>49</v>
      </c>
      <c r="Q113" s="1">
        <v>11</v>
      </c>
      <c r="R113" s="1">
        <v>9</v>
      </c>
      <c r="S113" s="1">
        <v>20</v>
      </c>
    </row>
    <row r="114" spans="15:19">
      <c r="O114" s="1" t="s">
        <v>210</v>
      </c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2021-09-14T09:52:34Z</dcterms:modified>
</cp:coreProperties>
</file>