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5" windowHeight="11865"/>
  </bookViews>
  <sheets>
    <sheet name="Alumnos" sheetId="14" r:id="rId1"/>
    <sheet name="PDI" sheetId="13" r:id="rId2"/>
  </sheets>
  <definedNames>
    <definedName name="a" localSheetId="1">PDI!$A$1:$M$47</definedName>
    <definedName name="_xlnm.Print_Area" localSheetId="0">Alumnos!$A$1:$N$163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60" i="13" l="1"/>
  <c r="B59" i="13"/>
  <c r="B72" i="13"/>
  <c r="B74" i="13"/>
  <c r="B75" i="13"/>
  <c r="B76" i="13"/>
  <c r="A75" i="13"/>
  <c r="A76" i="13"/>
  <c r="A74" i="13"/>
  <c r="L32" i="13"/>
  <c r="M32" i="13"/>
  <c r="N32" i="13"/>
  <c r="L33" i="13"/>
  <c r="M33" i="13"/>
  <c r="N33" i="13"/>
  <c r="L34" i="13"/>
  <c r="M34" i="13"/>
  <c r="N34" i="13"/>
  <c r="L35" i="13"/>
  <c r="M35" i="13"/>
  <c r="N35" i="13"/>
  <c r="L36" i="13"/>
  <c r="M36" i="13"/>
  <c r="N36" i="13"/>
  <c r="L37" i="13"/>
  <c r="M37" i="13"/>
  <c r="N37" i="13"/>
  <c r="L38" i="13"/>
  <c r="M38" i="13"/>
  <c r="N38" i="13"/>
  <c r="L39" i="13"/>
  <c r="M39" i="13"/>
  <c r="N39" i="13"/>
  <c r="L40" i="13"/>
  <c r="M40" i="13"/>
  <c r="N40" i="13"/>
  <c r="L41" i="13"/>
  <c r="M41" i="13"/>
  <c r="N41" i="13"/>
  <c r="L42" i="13"/>
  <c r="M42" i="13"/>
  <c r="N42" i="13"/>
  <c r="L43" i="13"/>
  <c r="M43" i="13"/>
  <c r="N43" i="13"/>
  <c r="L44" i="13"/>
  <c r="M44" i="13"/>
  <c r="N44" i="13"/>
  <c r="L45" i="13"/>
  <c r="M45" i="13"/>
  <c r="N45" i="13"/>
  <c r="L46" i="13"/>
  <c r="M46" i="13"/>
  <c r="N46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32" i="13"/>
  <c r="H32" i="13"/>
  <c r="C32" i="13"/>
  <c r="D32" i="13"/>
  <c r="E32" i="13"/>
  <c r="F32" i="13"/>
  <c r="G32" i="13"/>
  <c r="C33" i="13"/>
  <c r="D33" i="13"/>
  <c r="E33" i="13"/>
  <c r="F33" i="13"/>
  <c r="G33" i="13"/>
  <c r="C34" i="13"/>
  <c r="H34" i="13" s="1"/>
  <c r="D34" i="13"/>
  <c r="E34" i="13"/>
  <c r="F34" i="13"/>
  <c r="G34" i="13"/>
  <c r="C35" i="13"/>
  <c r="H35" i="13" s="1"/>
  <c r="D35" i="13"/>
  <c r="E35" i="13"/>
  <c r="F35" i="13"/>
  <c r="G35" i="13"/>
  <c r="C36" i="13"/>
  <c r="D36" i="13"/>
  <c r="E36" i="13"/>
  <c r="F36" i="13"/>
  <c r="G36" i="13"/>
  <c r="C37" i="13"/>
  <c r="D37" i="13"/>
  <c r="E37" i="13"/>
  <c r="F37" i="13"/>
  <c r="G37" i="13"/>
  <c r="C38" i="13"/>
  <c r="H38" i="13" s="1"/>
  <c r="D38" i="13"/>
  <c r="E38" i="13"/>
  <c r="F38" i="13"/>
  <c r="G38" i="13"/>
  <c r="C39" i="13"/>
  <c r="H39" i="13" s="1"/>
  <c r="D39" i="13"/>
  <c r="E39" i="13"/>
  <c r="F39" i="13"/>
  <c r="G39" i="13"/>
  <c r="C40" i="13"/>
  <c r="D40" i="13"/>
  <c r="E40" i="13"/>
  <c r="F40" i="13"/>
  <c r="G40" i="13"/>
  <c r="C41" i="13"/>
  <c r="D41" i="13"/>
  <c r="E41" i="13"/>
  <c r="F41" i="13"/>
  <c r="G41" i="13"/>
  <c r="C42" i="13"/>
  <c r="H42" i="13" s="1"/>
  <c r="D42" i="13"/>
  <c r="E42" i="13"/>
  <c r="F42" i="13"/>
  <c r="G42" i="13"/>
  <c r="C43" i="13"/>
  <c r="H43" i="13" s="1"/>
  <c r="D43" i="13"/>
  <c r="E43" i="13"/>
  <c r="F43" i="13"/>
  <c r="G43" i="13"/>
  <c r="C44" i="13"/>
  <c r="D44" i="13"/>
  <c r="E44" i="13"/>
  <c r="F44" i="13"/>
  <c r="G44" i="13"/>
  <c r="C45" i="13"/>
  <c r="D45" i="13"/>
  <c r="E45" i="13"/>
  <c r="F45" i="13"/>
  <c r="G45" i="13"/>
  <c r="C46" i="13"/>
  <c r="H46" i="13" s="1"/>
  <c r="D46" i="13"/>
  <c r="E46" i="13"/>
  <c r="F46" i="13"/>
  <c r="G46" i="13"/>
  <c r="B33" i="13"/>
  <c r="H33" i="13" s="1"/>
  <c r="B34" i="13"/>
  <c r="B35" i="13"/>
  <c r="B36" i="13"/>
  <c r="H36" i="13" s="1"/>
  <c r="B37" i="13"/>
  <c r="H37" i="13" s="1"/>
  <c r="B38" i="13"/>
  <c r="B39" i="13"/>
  <c r="B40" i="13"/>
  <c r="H40" i="13" s="1"/>
  <c r="B41" i="13"/>
  <c r="H41" i="13" s="1"/>
  <c r="B42" i="13"/>
  <c r="B43" i="13"/>
  <c r="B44" i="13"/>
  <c r="H44" i="13" s="1"/>
  <c r="B45" i="13"/>
  <c r="H45" i="13" s="1"/>
  <c r="B46" i="13"/>
  <c r="B32" i="13"/>
  <c r="F186" i="14"/>
  <c r="B165" i="14" s="1"/>
  <c r="G186" i="14"/>
  <c r="B166" i="14" s="1"/>
  <c r="N83" i="14"/>
  <c r="M83" i="14"/>
  <c r="L83" i="14"/>
  <c r="K83" i="14"/>
  <c r="G83" i="14"/>
  <c r="F83" i="14"/>
  <c r="E83" i="14"/>
  <c r="D83" i="14"/>
  <c r="C83" i="14"/>
  <c r="B83" i="14"/>
  <c r="N82" i="14"/>
  <c r="M82" i="14"/>
  <c r="L82" i="14"/>
  <c r="K82" i="14"/>
  <c r="G82" i="14"/>
  <c r="F82" i="14"/>
  <c r="E82" i="14"/>
  <c r="D82" i="14"/>
  <c r="C82" i="14"/>
  <c r="B82" i="14"/>
  <c r="N81" i="14"/>
  <c r="M81" i="14"/>
  <c r="L81" i="14"/>
  <c r="K81" i="14"/>
  <c r="G81" i="14"/>
  <c r="F81" i="14"/>
  <c r="E81" i="14"/>
  <c r="D81" i="14"/>
  <c r="C81" i="14"/>
  <c r="B81" i="14"/>
  <c r="N80" i="14"/>
  <c r="M80" i="14"/>
  <c r="L80" i="14"/>
  <c r="K80" i="14"/>
  <c r="G80" i="14"/>
  <c r="F80" i="14"/>
  <c r="E80" i="14"/>
  <c r="D80" i="14"/>
  <c r="C80" i="14"/>
  <c r="B80" i="14"/>
  <c r="N79" i="14"/>
  <c r="M79" i="14"/>
  <c r="L79" i="14"/>
  <c r="K79" i="14"/>
  <c r="G79" i="14"/>
  <c r="F79" i="14"/>
  <c r="E79" i="14"/>
  <c r="D79" i="14"/>
  <c r="C79" i="14"/>
  <c r="B79" i="14"/>
  <c r="N78" i="14"/>
  <c r="M78" i="14"/>
  <c r="L78" i="14"/>
  <c r="K78" i="14"/>
  <c r="G78" i="14"/>
  <c r="F78" i="14"/>
  <c r="E78" i="14"/>
  <c r="D78" i="14"/>
  <c r="C78" i="14"/>
  <c r="B78" i="14"/>
  <c r="N72" i="14"/>
  <c r="M72" i="14"/>
  <c r="L72" i="14"/>
  <c r="K72" i="14"/>
  <c r="G72" i="14"/>
  <c r="F72" i="14"/>
  <c r="E72" i="14"/>
  <c r="D72" i="14"/>
  <c r="C72" i="14"/>
  <c r="B72" i="14"/>
  <c r="N71" i="14"/>
  <c r="M71" i="14"/>
  <c r="L71" i="14"/>
  <c r="K71" i="14"/>
  <c r="G71" i="14"/>
  <c r="F71" i="14"/>
  <c r="E71" i="14"/>
  <c r="D71" i="14"/>
  <c r="C71" i="14"/>
  <c r="B71" i="14"/>
  <c r="N70" i="14"/>
  <c r="M70" i="14"/>
  <c r="L70" i="14"/>
  <c r="K70" i="14"/>
  <c r="G70" i="14"/>
  <c r="F70" i="14"/>
  <c r="E70" i="14"/>
  <c r="D70" i="14"/>
  <c r="C70" i="14"/>
  <c r="B70" i="14"/>
  <c r="N69" i="14"/>
  <c r="M69" i="14"/>
  <c r="L69" i="14"/>
  <c r="K69" i="14"/>
  <c r="G69" i="14"/>
  <c r="F69" i="14"/>
  <c r="E69" i="14"/>
  <c r="D69" i="14"/>
  <c r="C69" i="14"/>
  <c r="I69" i="14" s="1"/>
  <c r="B69" i="14"/>
  <c r="N68" i="14"/>
  <c r="M68" i="14"/>
  <c r="L68" i="14"/>
  <c r="K68" i="14"/>
  <c r="G68" i="14"/>
  <c r="F68" i="14"/>
  <c r="E68" i="14"/>
  <c r="D68" i="14"/>
  <c r="C68" i="14"/>
  <c r="B68" i="14"/>
  <c r="N67" i="14"/>
  <c r="M67" i="14"/>
  <c r="L67" i="14"/>
  <c r="K67" i="14"/>
  <c r="G67" i="14"/>
  <c r="F67" i="14"/>
  <c r="E67" i="14"/>
  <c r="D67" i="14"/>
  <c r="C67" i="14"/>
  <c r="B67" i="14"/>
  <c r="N66" i="14"/>
  <c r="M66" i="14"/>
  <c r="L66" i="14"/>
  <c r="K66" i="14"/>
  <c r="G66" i="14"/>
  <c r="F66" i="14"/>
  <c r="E66" i="14"/>
  <c r="D66" i="14"/>
  <c r="C66" i="14"/>
  <c r="B66" i="14"/>
  <c r="N65" i="14"/>
  <c r="M65" i="14"/>
  <c r="L65" i="14"/>
  <c r="K65" i="14"/>
  <c r="G65" i="14"/>
  <c r="F65" i="14"/>
  <c r="E65" i="14"/>
  <c r="D65" i="14"/>
  <c r="C65" i="14"/>
  <c r="B65" i="14"/>
  <c r="N64" i="14"/>
  <c r="M64" i="14"/>
  <c r="L64" i="14"/>
  <c r="K64" i="14"/>
  <c r="G64" i="14"/>
  <c r="F64" i="14"/>
  <c r="E64" i="14"/>
  <c r="D64" i="14"/>
  <c r="C64" i="14"/>
  <c r="B64" i="14"/>
  <c r="N63" i="14"/>
  <c r="M63" i="14"/>
  <c r="L63" i="14"/>
  <c r="K63" i="14"/>
  <c r="G63" i="14"/>
  <c r="F63" i="14"/>
  <c r="E63" i="14"/>
  <c r="D63" i="14"/>
  <c r="C63" i="14"/>
  <c r="B63" i="14"/>
  <c r="N62" i="14"/>
  <c r="M62" i="14"/>
  <c r="L62" i="14"/>
  <c r="K62" i="14"/>
  <c r="G62" i="14"/>
  <c r="F62" i="14"/>
  <c r="E62" i="14"/>
  <c r="D62" i="14"/>
  <c r="C62" i="14"/>
  <c r="B62" i="14"/>
  <c r="N61" i="14"/>
  <c r="M61" i="14"/>
  <c r="L61" i="14"/>
  <c r="K61" i="14"/>
  <c r="G61" i="14"/>
  <c r="F61" i="14"/>
  <c r="E61" i="14"/>
  <c r="D61" i="14"/>
  <c r="C61" i="14"/>
  <c r="B61" i="14"/>
  <c r="N60" i="14"/>
  <c r="M60" i="14"/>
  <c r="L60" i="14"/>
  <c r="K60" i="14"/>
  <c r="G60" i="14"/>
  <c r="F60" i="14"/>
  <c r="E60" i="14"/>
  <c r="D60" i="14"/>
  <c r="C60" i="14"/>
  <c r="B60" i="14"/>
  <c r="N59" i="14"/>
  <c r="M59" i="14"/>
  <c r="L59" i="14"/>
  <c r="K59" i="14"/>
  <c r="G59" i="14"/>
  <c r="F59" i="14"/>
  <c r="E59" i="14"/>
  <c r="D59" i="14"/>
  <c r="C59" i="14"/>
  <c r="B59" i="14"/>
  <c r="N53" i="14"/>
  <c r="M53" i="14"/>
  <c r="L53" i="14"/>
  <c r="K53" i="14"/>
  <c r="G53" i="14"/>
  <c r="F53" i="14"/>
  <c r="E53" i="14"/>
  <c r="D53" i="14"/>
  <c r="C53" i="14"/>
  <c r="B53" i="14"/>
  <c r="N52" i="14"/>
  <c r="M52" i="14"/>
  <c r="L52" i="14"/>
  <c r="K52" i="14"/>
  <c r="G52" i="14"/>
  <c r="F52" i="14"/>
  <c r="E52" i="14"/>
  <c r="D52" i="14"/>
  <c r="C52" i="14"/>
  <c r="B52" i="14"/>
  <c r="N51" i="14"/>
  <c r="M51" i="14"/>
  <c r="L51" i="14"/>
  <c r="K51" i="14"/>
  <c r="G51" i="14"/>
  <c r="F51" i="14"/>
  <c r="E51" i="14"/>
  <c r="D51" i="14"/>
  <c r="C51" i="14"/>
  <c r="B51" i="14"/>
  <c r="N50" i="14"/>
  <c r="M50" i="14"/>
  <c r="L50" i="14"/>
  <c r="K50" i="14"/>
  <c r="G50" i="14"/>
  <c r="F50" i="14"/>
  <c r="E50" i="14"/>
  <c r="D50" i="14"/>
  <c r="C50" i="14"/>
  <c r="B50" i="14"/>
  <c r="N49" i="14"/>
  <c r="M49" i="14"/>
  <c r="L49" i="14"/>
  <c r="K49" i="14"/>
  <c r="G49" i="14"/>
  <c r="F49" i="14"/>
  <c r="E49" i="14"/>
  <c r="D49" i="14"/>
  <c r="C49" i="14"/>
  <c r="B49" i="14"/>
  <c r="N48" i="14"/>
  <c r="M48" i="14"/>
  <c r="L48" i="14"/>
  <c r="K48" i="14"/>
  <c r="G48" i="14"/>
  <c r="F48" i="14"/>
  <c r="E48" i="14"/>
  <c r="D48" i="14"/>
  <c r="C48" i="14"/>
  <c r="B48" i="14"/>
  <c r="N47" i="14"/>
  <c r="M47" i="14"/>
  <c r="L47" i="14"/>
  <c r="K47" i="14"/>
  <c r="G47" i="14"/>
  <c r="F47" i="14"/>
  <c r="E47" i="14"/>
  <c r="D47" i="14"/>
  <c r="C47" i="14"/>
  <c r="B47" i="14"/>
  <c r="N46" i="14"/>
  <c r="M46" i="14"/>
  <c r="L46" i="14"/>
  <c r="K46" i="14"/>
  <c r="G46" i="14"/>
  <c r="F46" i="14"/>
  <c r="E46" i="14"/>
  <c r="D46" i="14"/>
  <c r="C46" i="14"/>
  <c r="B46" i="14"/>
  <c r="N45" i="14"/>
  <c r="M45" i="14"/>
  <c r="L45" i="14"/>
  <c r="K45" i="14"/>
  <c r="G45" i="14"/>
  <c r="F45" i="14"/>
  <c r="E45" i="14"/>
  <c r="D45" i="14"/>
  <c r="C45" i="14"/>
  <c r="B45" i="14"/>
  <c r="N44" i="14"/>
  <c r="M44" i="14"/>
  <c r="L44" i="14"/>
  <c r="K44" i="14"/>
  <c r="G44" i="14"/>
  <c r="F44" i="14"/>
  <c r="E44" i="14"/>
  <c r="D44" i="14"/>
  <c r="C44" i="14"/>
  <c r="B44" i="14"/>
  <c r="N43" i="14"/>
  <c r="M43" i="14"/>
  <c r="L43" i="14"/>
  <c r="K43" i="14"/>
  <c r="G43" i="14"/>
  <c r="F43" i="14"/>
  <c r="E43" i="14"/>
  <c r="D43" i="14"/>
  <c r="C43" i="14"/>
  <c r="B43" i="14"/>
  <c r="N42" i="14"/>
  <c r="M42" i="14"/>
  <c r="L42" i="14"/>
  <c r="K42" i="14"/>
  <c r="G42" i="14"/>
  <c r="F42" i="14"/>
  <c r="E42" i="14"/>
  <c r="D42" i="14"/>
  <c r="C42" i="14"/>
  <c r="B42" i="14"/>
  <c r="N41" i="14"/>
  <c r="M41" i="14"/>
  <c r="L41" i="14"/>
  <c r="K41" i="14"/>
  <c r="G41" i="14"/>
  <c r="F41" i="14"/>
  <c r="E41" i="14"/>
  <c r="D41" i="14"/>
  <c r="C41" i="14"/>
  <c r="B41" i="14"/>
  <c r="N40" i="14"/>
  <c r="M40" i="14"/>
  <c r="L40" i="14"/>
  <c r="K40" i="14"/>
  <c r="G40" i="14"/>
  <c r="F40" i="14"/>
  <c r="E40" i="14"/>
  <c r="D40" i="14"/>
  <c r="C40" i="14"/>
  <c r="B40" i="14"/>
  <c r="N39" i="14"/>
  <c r="M39" i="14"/>
  <c r="L39" i="14"/>
  <c r="K39" i="14"/>
  <c r="G39" i="14"/>
  <c r="F39" i="14"/>
  <c r="E39" i="14"/>
  <c r="D39" i="14"/>
  <c r="C39" i="14"/>
  <c r="B39" i="14"/>
  <c r="N38" i="14"/>
  <c r="M38" i="14"/>
  <c r="L38" i="14"/>
  <c r="K38" i="14"/>
  <c r="G38" i="14"/>
  <c r="F38" i="14"/>
  <c r="E38" i="14"/>
  <c r="D38" i="14"/>
  <c r="C38" i="14"/>
  <c r="B38" i="14"/>
  <c r="N37" i="14"/>
  <c r="M37" i="14"/>
  <c r="L37" i="14"/>
  <c r="K37" i="14"/>
  <c r="G37" i="14"/>
  <c r="F37" i="14"/>
  <c r="E37" i="14"/>
  <c r="D37" i="14"/>
  <c r="C37" i="14"/>
  <c r="B37" i="14"/>
  <c r="N36" i="14"/>
  <c r="M36" i="14"/>
  <c r="L36" i="14"/>
  <c r="K36" i="14"/>
  <c r="G36" i="14"/>
  <c r="F36" i="14"/>
  <c r="E36" i="14"/>
  <c r="D36" i="14"/>
  <c r="C36" i="14"/>
  <c r="B36" i="14"/>
  <c r="J40" i="14" l="1"/>
  <c r="J46" i="14"/>
  <c r="J48" i="14"/>
  <c r="H68" i="14"/>
  <c r="J38" i="14"/>
  <c r="H39" i="14"/>
  <c r="H41" i="14"/>
  <c r="H47" i="14"/>
  <c r="J47" i="14"/>
  <c r="J69" i="14"/>
  <c r="J39" i="14"/>
  <c r="I71" i="14"/>
  <c r="I78" i="14"/>
  <c r="I36" i="14"/>
  <c r="H37" i="14"/>
  <c r="H45" i="14"/>
  <c r="H66" i="14"/>
  <c r="H70" i="14"/>
  <c r="H81" i="14"/>
  <c r="J82" i="14"/>
  <c r="I83" i="14"/>
  <c r="I42" i="14"/>
  <c r="H44" i="14"/>
  <c r="I63" i="14"/>
  <c r="J63" i="14"/>
  <c r="I65" i="14"/>
  <c r="H79" i="14"/>
  <c r="I40" i="14"/>
  <c r="H36" i="14"/>
  <c r="I49" i="14"/>
  <c r="J51" i="14"/>
  <c r="J60" i="14"/>
  <c r="I62" i="14"/>
  <c r="I38" i="14"/>
  <c r="H40" i="14"/>
  <c r="J42" i="14"/>
  <c r="H43" i="14"/>
  <c r="J43" i="14"/>
  <c r="J44" i="14"/>
  <c r="I44" i="14"/>
  <c r="I46" i="14"/>
  <c r="H48" i="14"/>
  <c r="I52" i="14"/>
  <c r="I61" i="14"/>
  <c r="H64" i="14"/>
  <c r="J64" i="14"/>
  <c r="J65" i="14"/>
  <c r="I67" i="14"/>
  <c r="J67" i="14"/>
  <c r="H72" i="14"/>
  <c r="J72" i="14"/>
  <c r="J78" i="14"/>
  <c r="I80" i="14"/>
  <c r="J80" i="14"/>
  <c r="J83" i="14"/>
  <c r="I48" i="14"/>
  <c r="J71" i="14"/>
  <c r="H51" i="14"/>
  <c r="I53" i="14"/>
  <c r="J36" i="14"/>
  <c r="I37" i="14"/>
  <c r="J41" i="14"/>
  <c r="I45" i="14"/>
  <c r="J49" i="14"/>
  <c r="I50" i="14"/>
  <c r="J50" i="14"/>
  <c r="J53" i="14"/>
  <c r="I59" i="14"/>
  <c r="J59" i="14"/>
  <c r="J62" i="14"/>
  <c r="H62" i="14"/>
  <c r="I66" i="14"/>
  <c r="J70" i="14"/>
  <c r="I79" i="14"/>
  <c r="J68" i="14"/>
  <c r="J81" i="14"/>
  <c r="J37" i="14"/>
  <c r="I41" i="14"/>
  <c r="J45" i="14"/>
  <c r="J52" i="14"/>
  <c r="H60" i="14"/>
  <c r="J61" i="14"/>
  <c r="J66" i="14"/>
  <c r="I70" i="14"/>
  <c r="J79" i="14"/>
  <c r="I82" i="14"/>
  <c r="H49" i="14"/>
  <c r="H53" i="14"/>
  <c r="H83" i="14"/>
  <c r="I39" i="14"/>
  <c r="I43" i="14"/>
  <c r="I47" i="14"/>
  <c r="I51" i="14"/>
  <c r="H52" i="14"/>
  <c r="I60" i="14"/>
  <c r="H61" i="14"/>
  <c r="I64" i="14"/>
  <c r="H65" i="14"/>
  <c r="I68" i="14"/>
  <c r="H69" i="14"/>
  <c r="I72" i="14"/>
  <c r="H78" i="14"/>
  <c r="I81" i="14"/>
  <c r="H82" i="14"/>
  <c r="H38" i="14"/>
  <c r="H42" i="14"/>
  <c r="H46" i="14"/>
  <c r="H50" i="14"/>
  <c r="H59" i="14"/>
  <c r="H63" i="14"/>
  <c r="H67" i="14"/>
  <c r="H71" i="14"/>
  <c r="H80" i="14"/>
  <c r="I39" i="13" l="1"/>
  <c r="J46" i="13" l="1"/>
  <c r="I46" i="13"/>
  <c r="J45" i="13"/>
  <c r="I45" i="13"/>
  <c r="J44" i="13"/>
  <c r="I44" i="13"/>
  <c r="J43" i="13"/>
  <c r="I43" i="13"/>
  <c r="J42" i="13"/>
  <c r="I42" i="13"/>
  <c r="J41" i="13"/>
  <c r="I41" i="13"/>
  <c r="J40" i="13"/>
  <c r="I40" i="13"/>
  <c r="J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</calcChain>
</file>

<file path=xl/sharedStrings.xml><?xml version="1.0" encoding="utf-8"?>
<sst xmlns="http://schemas.openxmlformats.org/spreadsheetml/2006/main" count="529" uniqueCount="225">
  <si>
    <t>Ficha técnica:</t>
  </si>
  <si>
    <t>Ttipo de muestreo: aleatorio simple</t>
  </si>
  <si>
    <t>Método de entrevista: encuesta realizada a través de la plataforma de encuestas on-line de la Universidad de Jaén</t>
  </si>
  <si>
    <t>Máster Online English Studies (OMIES)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</si>
  <si>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</si>
  <si>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</si>
  <si>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</si>
  <si>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</si>
  <si>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</si>
  <si>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</si>
  <si>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</si>
  <si>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</si>
  <si>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</si>
  <si>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</si>
  <si>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</si>
  <si>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</si>
  <si>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</si>
  <si>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</si>
  <si>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</si>
  <si>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ONLINE EN ENGLISH STUDIES (OMIES)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</si>
  <si>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</si>
  <si>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</si>
  <si>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</si>
  <si>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</si>
  <si>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</si>
  <si>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</si>
  <si>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</si>
  <si>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</si>
  <si>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</si>
  <si>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</si>
  <si>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</si>
  <si>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</si>
  <si>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</si>
  <si>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</si>
  <si>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</si>
  <si>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</si>
  <si>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</si>
  <si>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</si>
  <si>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</si>
  <si>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</si>
  <si>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</si>
  <si>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</si>
  <si>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</si>
  <si>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</si>
  <si>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</si>
  <si>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Profesional Externo</t>
  </si>
  <si>
    <t>A Tiempo Parcial</t>
  </si>
  <si>
    <t>.</t>
  </si>
  <si>
    <t>INFORME DE RESULTADOS DE LA ENCUESTA A ALUMNOS DEL MÁSTER ONLINE EN ENGLISH STUDIES (OMIES)</t>
  </si>
  <si>
    <t>Ns/Nc</t>
  </si>
  <si>
    <t>Total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</si>
  <si>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</si>
  <si>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</si>
  <si>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</si>
  <si>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</si>
  <si>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</si>
  <si>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</si>
  <si>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</si>
  <si>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</si>
  <si>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</si>
  <si>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</si>
  <si>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</si>
  <si>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</si>
  <si>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</si>
  <si>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</si>
  <si>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</si>
  <si>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</si>
  <si>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</si>
  <si>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</si>
  <si>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</si>
  <si>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</si>
  <si>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</si>
  <si>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</si>
  <si>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</si>
  <si>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</si>
  <si>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</si>
  <si>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</si>
  <si>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</si>
  <si>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</si>
  <si>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</si>
  <si>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</si>
  <si>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Frecuencias</t>
  </si>
  <si>
    <t>Porcentaje por nivel de satisfacción</t>
  </si>
  <si>
    <t>Medias Estadísticas</t>
  </si>
  <si>
    <t>Valore la práctica realizada en su conjunto, de 1(muy mala) a 5(muy buena):</t>
  </si>
  <si>
    <t>% Insatistación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</si>
  <si>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</si>
  <si>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 xml:space="preserve">Los sistemas de orientación y acogida al entrar en la Universidad para facilitar tu incorporación al Máster 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</si>
  <si>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</si>
  <si>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La distribución temporal y coordinación de módulos y/o materias a lo largo del Máster (ordenación de las materias entre los cursos)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</si>
  <si>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</si>
  <si>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La adecuación de los horarios y turnos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</si>
  <si>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</si>
  <si>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 xml:space="preserve">La distribución teórica-práctica (proporción entre conocimientos teóricos y prácticos) 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</si>
  <si>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</si>
  <si>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La variedad y adecuación de la metodología utilizada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</si>
  <si>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</si>
  <si>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La oferta de programas de movilidad para los/as estudiantes</t>
  </si>
  <si>
    <t>La oferta de prácticas externas</t>
  </si>
  <si>
    <t>b Existen múltiples modos. Se muestra el valor más pequeño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</si>
  <si>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</si>
  <si>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</si>
  <si>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</si>
  <si>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</si>
  <si>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</si>
  <si>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</si>
  <si>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</si>
  <si>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</si>
  <si>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</si>
  <si>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Estadísticosa</t>
  </si>
  <si>
    <t>La coordinación entre las materias de un mismo curso</t>
  </si>
  <si>
    <t>Seleccione el Máster que ha cursado:</t>
  </si>
  <si>
    <t>Por favor, indique su edad:</t>
  </si>
  <si>
    <t>Sexo: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</si>
  <si>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</si>
  <si>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</si>
  <si>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</si>
  <si>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</si>
  <si>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</si>
  <si>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</si>
  <si>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</si>
  <si>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</si>
  <si>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En general, el grado de satisfacción con el Máster</t>
  </si>
  <si>
    <t>N</t>
  </si>
  <si>
    <t>Válido</t>
  </si>
  <si>
    <t>Perdidos</t>
  </si>
  <si>
    <t>Relativas a las PRÁCTICAS:</t>
  </si>
  <si>
    <t>El ambiente de trabajo</t>
  </si>
  <si>
    <t>Tabla de frecuencia</t>
  </si>
  <si>
    <t>Las instalaciones del Centro y las condiciones de seguridad e higiene</t>
  </si>
  <si>
    <t>Por favor, indique su edad:a</t>
  </si>
  <si>
    <t>La ayuda recibida por parte de mis compañeros/as para realiazar mi trabajo</t>
  </si>
  <si>
    <t>Frecuencia</t>
  </si>
  <si>
    <t>Porcentaje</t>
  </si>
  <si>
    <t>Porcentaje válido</t>
  </si>
  <si>
    <t>Porcentaje acumulado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</si>
  <si>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</si>
  <si>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</si>
  <si>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</si>
  <si>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</si>
  <si>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</si>
  <si>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</si>
  <si>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</si>
  <si>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</si>
  <si>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</si>
  <si>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</si>
  <si>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</si>
  <si>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</si>
  <si>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</si>
  <si>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</si>
  <si>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Sexo:a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</si>
  <si>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</si>
  <si>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</si>
  <si>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</si>
  <si>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</si>
  <si>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Dentro del Plan de Estudios del Máster, ¿ha realizado prácticas externas en alguna empresa o institución?a</t>
  </si>
  <si>
    <t>No</t>
  </si>
  <si>
    <t>Respecto a la actividad desarrollada en la empresa o institución durante las prácticas externas del máster, responde a estas cuestiones:Enumera las principales actividades desarrolladas en la empresa/institución:a</t>
  </si>
  <si>
    <t>Horas de prácticas realizadas por el alumno:Horas semanales:a</t>
  </si>
  <si>
    <t>Sistema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</si>
  <si>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</si>
  <si>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</si>
  <si>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</si>
  <si>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Preguntas tipo texto:(respuestas literales):</t>
  </si>
  <si>
    <t>Señale los puntos débiles más significativos del programa de movilidad en el que ha participado:a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</si>
  <si>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</si>
  <si>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</si>
  <si>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</si>
  <si>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</si>
  <si>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</si>
  <si>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</si>
  <si>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Resumen de procesamiento de casosa</t>
  </si>
  <si>
    <t>Casos</t>
  </si>
  <si>
    <t>Perdido</t>
  </si>
  <si>
    <t>Por favor, indique su edad: * Sexo:</t>
  </si>
  <si>
    <t>Tabla cruzada Por favor, indique su edad:*Sexo:a</t>
  </si>
  <si>
    <t>Prácticas Externas</t>
  </si>
  <si>
    <t xml:space="preserve">Recuento 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</si>
  <si>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</si>
  <si>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</si>
  <si>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</si>
  <si>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</si>
  <si>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</si>
  <si>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</si>
  <si>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</si>
  <si>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</si>
  <si>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</si>
  <si>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</si>
  <si>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</si>
  <si>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</si>
  <si>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</si>
  <si>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</si>
  <si>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Seleccione el Máster que ha cursado: = Máster Universitario en Online en English Studies (OMiES)/ Estudios Ingleses</t>
  </si>
  <si>
    <t>a Seleccione el Máster que ha cursado: = Máster Universitario en Online en English Studies (OMiES)/ Estudios Ingleses</t>
  </si>
  <si>
    <t>Seleccione el Máster en el que imparte docencia y al que valora en este cuestionario: = Máster Universitario en Online en English Studies (OMiES)/ Estudios Ingleses</t>
  </si>
  <si>
    <t>[1. La distribución temporal y coordinación de módulos y/o materias a lo largo del Máster] Valore de 1 a 5, recordando que:1 = "Muy insatisfecho/a"2 = "Insatisfecho/a"3 = "Ni insatisfecho/a ni satisfecho/a"4 = "Satisfecho/a"5 = "Muy satisfecho/a"ns/nc</t>
  </si>
  <si>
    <t>[2. La coordinación entre las materias/asignaturas de un mismo módulo] Valore de 1 a 5, recordando que:1 = "Muy insatisfecho/a"2 = "Insatisfecho/a"3 = "Ni insatisfecho/a ni satisfecho/a"4 = "Satisfecho/a"5 = "Muy satisfecho/a"ns/nc = "No sabe/No contesta</t>
  </si>
  <si>
    <t>[3. Los resultados alcanzados en cuanto a la consecución de los objetivos y las competencias previstas por parte de los estudiantes] Valore de 1 a 5, recordando que:1 = "Muy insatisfecho/a"2 = "Insatisfecho/a"3 = "Ni insatisfecho/a ni satisfecho/a"4 = "Sa</t>
  </si>
  <si>
    <t>[4. La distribución en el Plan de Estudios entre créditos teóricos y prácticos] Valore de 1 a 5, recordando que:1 = "Muy insatisfecho/a"2 = "Insatisfecho/a"3 = "Ni insatisfecho/a ni satisfecho/a"4 = "Satisfecho/a"5 = "Muy satisfecho/a"ns/nc = "No sabe/</t>
  </si>
  <si>
    <t>[5. El tamaño de los grupos para su adaptación a las nuevas metodologías de enseñanza-aprendizaje] Valore de 1 a 5, recordando que:1 = "Muy insatisfecho/a"2 = "Insatisfecho/a"3 = "Ni insatisfecho/a ni satisfecho/a"4 = "Satisfecho/a"5 = "Muy satisfecho/</t>
  </si>
  <si>
    <t>[6. La adecuación de los horarios] Valore de 1 a 5, recordando que:1 = "Muy insatisfecho/a"2 = "Insatisfecho/a"3 = "Ni insatisfecho/a ni satisfecho/a"4 = "Satisfecho/a"5 = "Muy satisfecho/a"ns/nc = "No sabe/No contesta"</t>
  </si>
  <si>
    <t>[7. La oferta de programas de movilidad] Valore de 1 a 5, recordando que:1 = "Muy insatisfecho/a"2 = "Insatisfecho/a"3 = "Ni insatisfecho/a ni satisfecho/a"4 = "Satisfecho/a"5 = "Muy satisfecho/a"ns/nc = "No sabe/No contesta"</t>
  </si>
  <si>
    <t>[8. La oferta de prácticas externas del Máster] Valore de 1 a 5, recordando que:1 = "Muy insatisfecho/a"2 = "Insatisfecho/a"3 = "Ni insatisfecho/a ni satisfecho/a"4 = "Satisfecho/a"5 = "Muy satisfecho/a"ns/nc = "No sabe/No contesta"</t>
  </si>
  <si>
    <t>[9. La disponibilidad, accesibilidad y utilidad de la información existente sobre el Máster (página WEB y otros medios de difusión)] Valore de 1 a 5, recordando que:1 = "Muy insatisfecho/a"2 = "Insatisfecho/a"3 = "Ni insatisfecho/a ni satisfecho/a"4 =</t>
  </si>
  <si>
    <t>[10. El equipamiento de las aulas disponibles para el Máster] Valore de 1 a 5, recordando que:1 = "Muy insatisfecho/a"2 = "Insatisfecho/a"3 = "Ni insatisfecho/a ni satisfecho/a"4 = "Satisfecho/a"5 = "Muy satisfecho/a"ns/nc = "No sabe/No contesta"</t>
  </si>
  <si>
    <t>[11. Las infraestructuras e instalaciones para el desarrollo del Máster] Valore de 1 a 5, recordando que:1 = "Muy insatisfecho/a"2 = "Insatisfecho/a"3 = "Ni insatisfecho/a ni satisfecho/a"4 = "Satisfecho/a"5 = "Muy satisfecho/a"ns/nc = "No sabe/No contest</t>
  </si>
  <si>
    <t>[12. El sistema existente para dar respuesta a las sugerencias y reclamaciones] Valore de 1 a 5, recordando que:1 = "Muy insatisfecho/a"2 = "Insatisfecho/a"3 = "Ni insatisfecho/a ni satisfecho/a"4 = "Satisfecho/a"5 = "Muy satisfecho/a"ns/nc = "No sabe/No c</t>
  </si>
  <si>
    <t>[13. La gestión desarrollada por el equipo que coordina el Máster] Valore de 1 a 5, recordando que:1 = "Muy insatisfecho/a"2 = "Insatisfecho/a"3 = "Ni insatisfecho/a ni satisfecho/a"4 = "Satisfecho/a"5 = "Muy satisfecho/a"ns/nc = "No sabe/No contesta"</t>
  </si>
  <si>
    <t>[14. El cumplimiento de las expectativas con respecto al Máster] Valore de 1 a 5, recordando que:1 = "Muy insatisfecho/a"2 = "Insatisfecho/a"3 = "Ni insatisfecho/a ni satisfecho/a"4 = "Satisfecho/a"5 = "Muy satisfecho/a"ns/nc = "No sabe/No contesta"</t>
  </si>
  <si>
    <t>[15. En general, el grado de satisfacción con el Máster] Valore de 1 a 5, recordando que:1 = "Muy insatisfecho/a"2 = "Insatisfecho/a"3 = "Ni insatisfecho/a ni satisfecho/a"4 = "Satisfecho/a"5 = "Muy satisfecho/a"ns/nc = "No sabe/No contesta"</t>
  </si>
  <si>
    <t>a Seleccione el Máster en el que imparte docencia y al que valora en este cuestionario: = Máster Universitario en Online en English Studies (OMiES)/ Estudios Ingleses</t>
  </si>
  <si>
    <t>Indique su edad:a</t>
  </si>
  <si>
    <t>Dedicación:a</t>
  </si>
  <si>
    <t>A Tiempo Completo</t>
  </si>
  <si>
    <t>Dedicación</t>
  </si>
  <si>
    <t>Tamaño Muestral: 50 ; calculado para un error de muestreo del (+)(-)10% y un nivel de confianza del 90%</t>
  </si>
  <si>
    <t>Fecha encuesta: Junio - Julio 2019</t>
  </si>
  <si>
    <r>
      <t xml:space="preserve">Población Estudio: </t>
    </r>
    <r>
      <rPr>
        <sz val="13"/>
        <rFont val="Arial Bold"/>
      </rPr>
      <t>Alumnado del máster encuestado.</t>
    </r>
  </si>
  <si>
    <t>Nº de encuestas recogidas: 12/ Nº encuestas necesarias: 50</t>
  </si>
  <si>
    <t>Porcentaje de encuestas recogidas sobre alumnos del máster: 12/105= 11,43%</t>
  </si>
  <si>
    <t>Tamaño Muestral: 27 ; calculado para un error de muestreo del (+)(-)10% y un nivel de confianza del 90%</t>
  </si>
  <si>
    <t>Fecha encuesta: Julio 2019</t>
  </si>
  <si>
    <r>
      <t xml:space="preserve">Población Estudio: </t>
    </r>
    <r>
      <rPr>
        <sz val="13"/>
        <rFont val="Arial Bold"/>
      </rPr>
      <t>Profesorado del máster encuestado.</t>
    </r>
  </si>
  <si>
    <t>Nº de encuestas recogidas: 13/ Nº encuestas necesarias: 27</t>
  </si>
  <si>
    <t>Porcentaje de encuestas recogidas sobre profesores del Master: 13/38= 34,21%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</si>
</sst>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 Bold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3"/>
      <name val="Arial Bol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1"/>
    <xf numFmtId="0" fontId="2" fillId="0" borderId="0" xfId="1" applyFont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0" fillId="0" borderId="0" xfId="0" applyAlignment="1">
      <alignment horizontal="left" wrapText="1"/>
    </xf>
    <xf numFmtId="0" fontId="9" fillId="0" borderId="0" xfId="5" applyFont="1" applyBorder="1" applyAlignment="1">
      <alignment vertical="top" wrapText="1"/>
    </xf>
    <xf numFmtId="0" fontId="10" fillId="0" borderId="0" xfId="5" applyFont="1" applyBorder="1" applyAlignment="1">
      <alignment vertical="top" wrapText="1"/>
    </xf>
    <xf numFmtId="0" fontId="9" fillId="0" borderId="0" xfId="5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/>
    <xf numFmtId="49" fontId="0" fillId="0" borderId="0" xfId="0" applyNumberFormat="1" applyAlignment="1">
      <alignment wrapText="1"/>
    </xf>
    <xf numFmtId="0" fontId="4" fillId="0" borderId="0" xfId="6"/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8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10" fontId="7" fillId="0" borderId="1" xfId="4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164" fontId="17" fillId="0" borderId="1" xfId="8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9" fontId="17" fillId="0" borderId="1" xfId="7" applyFont="1" applyBorder="1" applyAlignment="1">
      <alignment horizontal="center" vertical="center"/>
    </xf>
    <xf numFmtId="166" fontId="17" fillId="0" borderId="1" xfId="8" applyNumberFormat="1" applyFont="1" applyBorder="1" applyAlignment="1">
      <alignment horizontal="center" vertical="center"/>
    </xf>
    <xf numFmtId="167" fontId="17" fillId="0" borderId="1" xfId="8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0" fontId="6" fillId="7" borderId="0" xfId="0" applyFont="1" applyFill="1" applyBorder="1" applyAlignment="1">
      <alignment horizontal="left" vertical="center" wrapText="1"/>
    </xf>
    <xf numFmtId="164" fontId="7" fillId="7" borderId="0" xfId="0" applyNumberFormat="1" applyFont="1" applyFill="1" applyBorder="1" applyAlignment="1">
      <alignment horizontal="center" vertical="center"/>
    </xf>
    <xf numFmtId="166" fontId="7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ont="1" applyFill="1"/>
    <xf numFmtId="0" fontId="0" fillId="7" borderId="0" xfId="0" applyFill="1"/>
    <xf numFmtId="0" fontId="17" fillId="0" borderId="1" xfId="8" applyFont="1" applyBorder="1" applyAlignment="1">
      <alignment horizontal="center" vertical="center" wrapText="1"/>
    </xf>
    <xf numFmtId="164" fontId="7" fillId="7" borderId="0" xfId="0" applyNumberFormat="1" applyFont="1" applyFill="1" applyBorder="1" applyAlignment="1">
      <alignment horizontal="right" vertical="center"/>
    </xf>
    <xf numFmtId="166" fontId="7" fillId="7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8" fillId="0" borderId="0" xfId="0" applyFont="1"/>
    <xf numFmtId="0" fontId="20" fillId="0" borderId="0" xfId="0" applyFont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/>
    <xf numFmtId="0" fontId="0" fillId="0" borderId="0" xfId="0" applyFont="1" applyBorder="1"/>
    <xf numFmtId="0" fontId="21" fillId="0" borderId="9" xfId="9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8" fillId="0" borderId="15" xfId="9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0" fontId="0" fillId="0" borderId="0" xfId="0" applyNumberFormat="1"/>
    <xf numFmtId="0" fontId="21" fillId="0" borderId="1" xfId="9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1" fillId="0" borderId="0" xfId="9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10"/>
    <xf numFmtId="0" fontId="4" fillId="0" borderId="0" xfId="11"/>
    <xf numFmtId="0" fontId="4" fillId="0" borderId="0" xfId="12"/>
    <xf numFmtId="10" fontId="0" fillId="0" borderId="0" xfId="0" applyNumberFormat="1" applyFont="1"/>
    <xf numFmtId="0" fontId="12" fillId="0" borderId="9" xfId="1" applyFont="1" applyFill="1" applyBorder="1" applyAlignment="1">
      <alignment wrapText="1"/>
    </xf>
    <xf numFmtId="0" fontId="12" fillId="0" borderId="10" xfId="1" applyFont="1" applyFill="1" applyBorder="1" applyAlignment="1">
      <alignment wrapText="1"/>
    </xf>
    <xf numFmtId="0" fontId="12" fillId="0" borderId="11" xfId="1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8" fillId="0" borderId="1" xfId="9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1" fillId="0" borderId="1" xfId="9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8" fillId="0" borderId="0" xfId="9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0" borderId="3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6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8" fillId="4" borderId="0" xfId="1" applyFont="1" applyFill="1" applyAlignment="1">
      <alignment horizontal="left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wrapText="1"/>
    </xf>
    <xf numFmtId="0" fontId="16" fillId="0" borderId="0" xfId="1" applyFont="1" applyFill="1" applyBorder="1" applyAlignment="1">
      <alignment horizontal="left" wrapText="1"/>
    </xf>
    <xf numFmtId="0" fontId="16" fillId="0" borderId="4" xfId="1" applyFont="1" applyFill="1" applyBorder="1" applyAlignment="1">
      <alignment horizontal="left" wrapText="1"/>
    </xf>
    <xf numFmtId="0" fontId="16" fillId="0" borderId="5" xfId="1" applyFont="1" applyFill="1" applyBorder="1" applyAlignment="1">
      <alignment horizontal="left" wrapText="1"/>
    </xf>
    <xf numFmtId="0" fontId="16" fillId="0" borderId="6" xfId="1" applyFont="1" applyFill="1" applyBorder="1" applyAlignment="1">
      <alignment horizontal="left" wrapText="1"/>
    </xf>
    <xf numFmtId="0" fontId="16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_Administración de Empresas_1" xfId="6"/>
    <cellStyle name="Normal_Avances en seguridad alimentos" xfId="8"/>
    <cellStyle name="Normal_Dependencia e igualdad" xfId="12"/>
    <cellStyle name="Normal_Hoja1" xfId="5"/>
    <cellStyle name="Normal_Hoja1_1" xfId="9"/>
    <cellStyle name="Normal_Investigacion e inn. Salud" xfId="10"/>
    <cellStyle name="Normal_Justicia Penal" xfId="11"/>
    <cellStyle name="Porcentaje" xfId="7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980-40D9-91FB-7A27B0BB2168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980-40D9-91FB-7A27B0BB21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Alumnos!$A$165:$A$166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Alumnos!$B$165:$B$166</c:f>
              <c:numCache>
                <c:formatCode>General</c:formatCode>
                <c:ptCount val="2"/>
                <c:pt idx="0">
                  <c:v>1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80-40D9-91FB-7A27B0BB21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Alumnos!$B$167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Alumnos!$B$168:$B$176</c:f>
              <c:numCache>
                <c:formatCode>General</c:formatCode>
                <c:ptCount val="9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C-4D4B-8D99-1EAE4D146E90}"/>
            </c:ext>
          </c:extLst>
        </c:ser>
        <c:ser>
          <c:idx val="2"/>
          <c:order val="1"/>
          <c:tx>
            <c:strRef>
              <c:f>Alumnos!$C$167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Alumnos!$C$168:$C$176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C-4D4B-8D99-1EAE4D14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9331840"/>
        <c:axId val="339332232"/>
      </c:barChart>
      <c:catAx>
        <c:axId val="33933184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39332232"/>
        <c:crosses val="autoZero"/>
        <c:auto val="1"/>
        <c:lblAlgn val="ctr"/>
        <c:lblOffset val="100"/>
        <c:tickLblSkip val="1"/>
        <c:noMultiLvlLbl val="0"/>
      </c:catAx>
      <c:valAx>
        <c:axId val="33933223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393318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Alumnos!$F$167:$F$168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B-41F1-A1D3-0CB9BD2607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Alumnos!$F$170:$F$171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B-409D-9484-CB04296735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Alumnos!$A$178:$A$187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Alumnos!$B$178:$B$187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90B-46D5-892B-C33F280FED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Alumnos!$A$188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D9-4F63-B7B2-4A796C1A8729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9-4F63-B7B2-4A796C1A872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Alumnos!$A$189:$A$198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Alumnos!$B$189:$B$198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09D9-4F63-B7B2-4A796C1A87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E02-4523-B1E3-D69AFAB49C9A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E02-4523-B1E3-D69AFAB49C9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02-4523-B1E3-D69AFAB49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1-40D9-921D-892097D5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082576"/>
        <c:axId val="280084928"/>
        <c:axId val="0"/>
      </c:area3DChart>
      <c:dateAx>
        <c:axId val="2800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0084928"/>
        <c:crosses val="autoZero"/>
        <c:auto val="0"/>
        <c:lblOffset val="100"/>
        <c:baseTimeUnit val="days"/>
      </c:dateAx>
      <c:valAx>
        <c:axId val="2800849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80082576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8</c:v>
                </c:pt>
                <c:pt idx="1">
                  <c:v>1</c:v>
                </c:pt>
                <c:pt idx="2">
                  <c:v>4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A5-4CE1-8F61-E843383923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5-4CE1-8F61-E843383923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198"/>
  <sheetViews>
    <sheetView tabSelected="1" view="pageBreakPreview" topLeftCell="L1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42578125" hidden="1" customWidth="1"/>
  </cols>
  <sheetData>
    <row r="1" spans="1:32" ht="15" customHeight="1">
      <c r="A1" s="108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t="s">
        <v>192</v>
      </c>
      <c r="W1" t="s">
        <v>192</v>
      </c>
    </row>
    <row r="2" spans="1:32" ht="16.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"/>
      <c r="P2">
        <v>1</v>
      </c>
      <c r="Q2">
        <v>2</v>
      </c>
      <c r="R2">
        <v>3</v>
      </c>
      <c r="S2">
        <v>4</v>
      </c>
      <c r="T2">
        <v>5</v>
      </c>
      <c r="U2" t="s">
        <v>49</v>
      </c>
      <c r="V2" t="s">
        <v>50</v>
      </c>
      <c r="X2">
        <v>1</v>
      </c>
      <c r="Y2">
        <v>2</v>
      </c>
      <c r="Z2">
        <v>3</v>
      </c>
      <c r="AA2">
        <v>4</v>
      </c>
      <c r="AB2">
        <v>5</v>
      </c>
      <c r="AC2" t="s">
        <v>50</v>
      </c>
    </row>
    <row r="3" spans="1:32" ht="20.25">
      <c r="A3" s="111" t="s">
        <v>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O3" t="s">
        <v>51</v>
      </c>
      <c r="P3">
        <v>0</v>
      </c>
      <c r="Q3">
        <v>2</v>
      </c>
      <c r="R3">
        <v>0</v>
      </c>
      <c r="S3">
        <v>3</v>
      </c>
      <c r="T3">
        <v>6</v>
      </c>
      <c r="U3">
        <v>1</v>
      </c>
      <c r="V3">
        <v>12</v>
      </c>
      <c r="W3" t="s">
        <v>51</v>
      </c>
      <c r="X3">
        <v>0</v>
      </c>
      <c r="Y3">
        <v>2</v>
      </c>
      <c r="Z3">
        <v>0</v>
      </c>
      <c r="AA3">
        <v>3</v>
      </c>
      <c r="AB3">
        <v>6</v>
      </c>
      <c r="AC3">
        <v>4.18</v>
      </c>
      <c r="AD3">
        <v>1.17</v>
      </c>
      <c r="AE3">
        <v>5</v>
      </c>
      <c r="AF3">
        <v>5</v>
      </c>
    </row>
    <row r="4" spans="1:32" ht="16.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O4" t="s">
        <v>51</v>
      </c>
      <c r="P4">
        <v>0</v>
      </c>
      <c r="Q4">
        <v>2</v>
      </c>
      <c r="R4">
        <v>0</v>
      </c>
      <c r="S4">
        <v>3</v>
      </c>
      <c r="T4">
        <v>5</v>
      </c>
      <c r="U4">
        <v>2</v>
      </c>
      <c r="V4">
        <v>12</v>
      </c>
      <c r="W4" t="s">
        <v>51</v>
      </c>
      <c r="X4">
        <v>0</v>
      </c>
      <c r="Y4">
        <v>2</v>
      </c>
      <c r="Z4">
        <v>0</v>
      </c>
      <c r="AA4">
        <v>3</v>
      </c>
      <c r="AB4">
        <v>5</v>
      </c>
      <c r="AC4">
        <v>4.0999999999999996</v>
      </c>
      <c r="AD4">
        <v>1.2</v>
      </c>
      <c r="AE4">
        <v>5</v>
      </c>
      <c r="AF4">
        <v>5</v>
      </c>
    </row>
    <row r="5" spans="1:32" ht="16.5">
      <c r="A5" s="113" t="s">
        <v>217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O5" t="s">
        <v>52</v>
      </c>
      <c r="P5">
        <v>0</v>
      </c>
      <c r="Q5">
        <v>0</v>
      </c>
      <c r="R5">
        <v>2</v>
      </c>
      <c r="S5">
        <v>6</v>
      </c>
      <c r="T5">
        <v>4</v>
      </c>
      <c r="U5">
        <v>0</v>
      </c>
      <c r="V5">
        <v>12</v>
      </c>
      <c r="W5" t="s">
        <v>52</v>
      </c>
      <c r="X5">
        <v>0</v>
      </c>
      <c r="Y5">
        <v>0</v>
      </c>
      <c r="Z5">
        <v>2</v>
      </c>
      <c r="AA5">
        <v>6</v>
      </c>
      <c r="AB5">
        <v>4</v>
      </c>
      <c r="AC5">
        <v>4.17</v>
      </c>
      <c r="AD5">
        <v>0.72</v>
      </c>
      <c r="AE5">
        <v>4</v>
      </c>
      <c r="AF5">
        <v>4</v>
      </c>
    </row>
    <row r="6" spans="1:32" ht="16.5">
      <c r="A6" s="113" t="s">
        <v>215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O6" t="s">
        <v>53</v>
      </c>
      <c r="P6">
        <v>0</v>
      </c>
      <c r="Q6">
        <v>0</v>
      </c>
      <c r="R6">
        <v>2</v>
      </c>
      <c r="S6">
        <v>7</v>
      </c>
      <c r="T6">
        <v>3</v>
      </c>
      <c r="U6">
        <v>0</v>
      </c>
      <c r="V6">
        <v>12</v>
      </c>
      <c r="W6" t="s">
        <v>53</v>
      </c>
      <c r="X6">
        <v>0</v>
      </c>
      <c r="Y6">
        <v>0</v>
      </c>
      <c r="Z6">
        <v>2</v>
      </c>
      <c r="AA6">
        <v>7</v>
      </c>
      <c r="AB6">
        <v>3</v>
      </c>
      <c r="AC6">
        <v>4.08</v>
      </c>
      <c r="AD6">
        <v>0.67</v>
      </c>
      <c r="AE6">
        <v>4</v>
      </c>
      <c r="AF6">
        <v>4</v>
      </c>
    </row>
    <row r="7" spans="1:32" ht="16.5">
      <c r="A7" s="113" t="s">
        <v>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O7" t="s">
        <v>54</v>
      </c>
      <c r="P7">
        <v>0</v>
      </c>
      <c r="Q7">
        <v>0</v>
      </c>
      <c r="R7">
        <v>4</v>
      </c>
      <c r="S7">
        <v>5</v>
      </c>
      <c r="T7">
        <v>3</v>
      </c>
      <c r="U7">
        <v>0</v>
      </c>
      <c r="V7">
        <v>12</v>
      </c>
      <c r="W7" t="s">
        <v>54</v>
      </c>
      <c r="X7">
        <v>0</v>
      </c>
      <c r="Y7">
        <v>0</v>
      </c>
      <c r="Z7">
        <v>4</v>
      </c>
      <c r="AA7">
        <v>5</v>
      </c>
      <c r="AB7">
        <v>3</v>
      </c>
      <c r="AC7">
        <v>3.92</v>
      </c>
      <c r="AD7">
        <v>0.79</v>
      </c>
      <c r="AE7">
        <v>4</v>
      </c>
      <c r="AF7">
        <v>4</v>
      </c>
    </row>
    <row r="8" spans="1:32" ht="16.5">
      <c r="A8" s="113" t="s">
        <v>216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O8" t="s">
        <v>55</v>
      </c>
      <c r="P8">
        <v>0</v>
      </c>
      <c r="Q8">
        <v>0</v>
      </c>
      <c r="R8">
        <v>0</v>
      </c>
      <c r="S8">
        <v>5</v>
      </c>
      <c r="T8">
        <v>0</v>
      </c>
      <c r="U8">
        <v>7</v>
      </c>
      <c r="V8">
        <v>12</v>
      </c>
      <c r="W8" t="s">
        <v>55</v>
      </c>
      <c r="X8">
        <v>0</v>
      </c>
      <c r="Y8">
        <v>0</v>
      </c>
      <c r="Z8">
        <v>0</v>
      </c>
      <c r="AA8">
        <v>5</v>
      </c>
      <c r="AB8">
        <v>0</v>
      </c>
      <c r="AC8">
        <v>4</v>
      </c>
      <c r="AD8">
        <v>0</v>
      </c>
      <c r="AE8">
        <v>4</v>
      </c>
      <c r="AF8">
        <v>4</v>
      </c>
    </row>
    <row r="9" spans="1:32" ht="16.5">
      <c r="A9" s="116" t="s">
        <v>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O9" t="s">
        <v>56</v>
      </c>
      <c r="P9">
        <v>1</v>
      </c>
      <c r="Q9">
        <v>0</v>
      </c>
      <c r="R9">
        <v>0</v>
      </c>
      <c r="S9">
        <v>2</v>
      </c>
      <c r="T9">
        <v>1</v>
      </c>
      <c r="U9">
        <v>8</v>
      </c>
      <c r="V9">
        <v>12</v>
      </c>
      <c r="W9" t="s">
        <v>56</v>
      </c>
      <c r="X9">
        <v>1</v>
      </c>
      <c r="Y9">
        <v>0</v>
      </c>
      <c r="Z9">
        <v>0</v>
      </c>
      <c r="AA9">
        <v>2</v>
      </c>
      <c r="AB9">
        <v>1</v>
      </c>
      <c r="AC9">
        <v>3.5</v>
      </c>
      <c r="AD9">
        <v>1.73</v>
      </c>
      <c r="AE9">
        <v>4</v>
      </c>
      <c r="AF9">
        <v>4</v>
      </c>
    </row>
    <row r="10" spans="1:32" ht="16.5">
      <c r="A10" s="116" t="s">
        <v>218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O10" t="s">
        <v>57</v>
      </c>
      <c r="P10">
        <v>0</v>
      </c>
      <c r="Q10">
        <v>2</v>
      </c>
      <c r="R10">
        <v>1</v>
      </c>
      <c r="S10">
        <v>3</v>
      </c>
      <c r="T10">
        <v>5</v>
      </c>
      <c r="U10">
        <v>1</v>
      </c>
      <c r="V10">
        <v>12</v>
      </c>
      <c r="W10" t="s">
        <v>57</v>
      </c>
      <c r="X10">
        <v>0</v>
      </c>
      <c r="Y10">
        <v>2</v>
      </c>
      <c r="Z10">
        <v>1</v>
      </c>
      <c r="AA10">
        <v>3</v>
      </c>
      <c r="AB10">
        <v>5</v>
      </c>
      <c r="AC10">
        <v>4</v>
      </c>
      <c r="AD10">
        <v>1.18</v>
      </c>
      <c r="AE10">
        <v>4</v>
      </c>
      <c r="AF10">
        <v>5</v>
      </c>
    </row>
    <row r="11" spans="1:32" ht="16.5">
      <c r="A11" s="119" t="s">
        <v>219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O11" t="s">
        <v>58</v>
      </c>
      <c r="P11">
        <v>0</v>
      </c>
      <c r="Q11">
        <v>1</v>
      </c>
      <c r="R11">
        <v>3</v>
      </c>
      <c r="S11">
        <v>2</v>
      </c>
      <c r="T11">
        <v>5</v>
      </c>
      <c r="U11">
        <v>1</v>
      </c>
      <c r="V11">
        <v>12</v>
      </c>
      <c r="W11" t="s">
        <v>58</v>
      </c>
      <c r="X11">
        <v>0</v>
      </c>
      <c r="Y11">
        <v>1</v>
      </c>
      <c r="Z11">
        <v>3</v>
      </c>
      <c r="AA11">
        <v>2</v>
      </c>
      <c r="AB11">
        <v>5</v>
      </c>
      <c r="AC11">
        <v>4</v>
      </c>
      <c r="AD11">
        <v>1.1000000000000001</v>
      </c>
      <c r="AE11">
        <v>4</v>
      </c>
      <c r="AF11">
        <v>5</v>
      </c>
    </row>
    <row r="12" spans="1:32">
      <c r="O12" t="s">
        <v>59</v>
      </c>
      <c r="P12">
        <v>0</v>
      </c>
      <c r="Q12">
        <v>1</v>
      </c>
      <c r="R12">
        <v>1</v>
      </c>
      <c r="S12">
        <v>6</v>
      </c>
      <c r="T12">
        <v>4</v>
      </c>
      <c r="U12">
        <v>0</v>
      </c>
      <c r="V12">
        <v>12</v>
      </c>
      <c r="W12" t="s">
        <v>59</v>
      </c>
      <c r="X12">
        <v>0</v>
      </c>
      <c r="Y12">
        <v>1</v>
      </c>
      <c r="Z12">
        <v>1</v>
      </c>
      <c r="AA12">
        <v>6</v>
      </c>
      <c r="AB12">
        <v>4</v>
      </c>
      <c r="AC12">
        <v>4.08</v>
      </c>
      <c r="AD12">
        <v>0.9</v>
      </c>
      <c r="AE12">
        <v>4</v>
      </c>
      <c r="AF12">
        <v>4</v>
      </c>
    </row>
    <row r="13" spans="1:32" ht="16.5">
      <c r="A13" s="30"/>
      <c r="B13" s="30"/>
      <c r="C13" s="30"/>
      <c r="D13" s="30"/>
      <c r="E13" s="30"/>
      <c r="F13" s="30"/>
      <c r="G13" s="30"/>
      <c r="H13" s="30"/>
      <c r="I13" s="30"/>
      <c r="J13" s="30"/>
      <c r="O13" t="s">
        <v>60</v>
      </c>
      <c r="P13">
        <v>0</v>
      </c>
      <c r="Q13">
        <v>0</v>
      </c>
      <c r="R13">
        <v>4</v>
      </c>
      <c r="S13">
        <v>2</v>
      </c>
      <c r="T13">
        <v>6</v>
      </c>
      <c r="U13">
        <v>0</v>
      </c>
      <c r="V13">
        <v>12</v>
      </c>
      <c r="W13" t="s">
        <v>60</v>
      </c>
      <c r="X13">
        <v>0</v>
      </c>
      <c r="Y13">
        <v>0</v>
      </c>
      <c r="Z13">
        <v>4</v>
      </c>
      <c r="AA13">
        <v>2</v>
      </c>
      <c r="AB13">
        <v>6</v>
      </c>
      <c r="AC13">
        <v>4.17</v>
      </c>
      <c r="AD13">
        <v>0.94</v>
      </c>
      <c r="AE13">
        <v>5</v>
      </c>
      <c r="AF13">
        <v>5</v>
      </c>
    </row>
    <row r="14" spans="1:32" ht="16.5">
      <c r="A14" s="30"/>
      <c r="B14" s="30"/>
      <c r="C14" s="30"/>
      <c r="D14" s="30"/>
      <c r="E14" s="30"/>
      <c r="F14" s="30"/>
      <c r="G14" s="30"/>
      <c r="H14" s="30"/>
      <c r="I14" s="30"/>
      <c r="J14" s="30"/>
      <c r="O14" t="s">
        <v>61</v>
      </c>
      <c r="P14">
        <v>1</v>
      </c>
      <c r="Q14">
        <v>1</v>
      </c>
      <c r="R14">
        <v>1</v>
      </c>
      <c r="S14">
        <v>2</v>
      </c>
      <c r="T14">
        <v>4</v>
      </c>
      <c r="U14">
        <v>3</v>
      </c>
      <c r="V14">
        <v>12</v>
      </c>
      <c r="W14" t="s">
        <v>61</v>
      </c>
      <c r="X14">
        <v>1</v>
      </c>
      <c r="Y14">
        <v>1</v>
      </c>
      <c r="Z14">
        <v>1</v>
      </c>
      <c r="AA14">
        <v>2</v>
      </c>
      <c r="AB14">
        <v>4</v>
      </c>
      <c r="AC14">
        <v>3.78</v>
      </c>
      <c r="AD14">
        <v>1.48</v>
      </c>
      <c r="AE14">
        <v>4</v>
      </c>
      <c r="AF14">
        <v>5</v>
      </c>
    </row>
    <row r="15" spans="1:32">
      <c r="O15" t="s">
        <v>62</v>
      </c>
      <c r="P15">
        <v>0</v>
      </c>
      <c r="Q15">
        <v>1</v>
      </c>
      <c r="R15">
        <v>1</v>
      </c>
      <c r="S15">
        <v>4</v>
      </c>
      <c r="T15">
        <v>6</v>
      </c>
      <c r="U15">
        <v>0</v>
      </c>
      <c r="V15">
        <v>12</v>
      </c>
      <c r="W15" t="s">
        <v>62</v>
      </c>
      <c r="X15">
        <v>0</v>
      </c>
      <c r="Y15">
        <v>1</v>
      </c>
      <c r="Z15">
        <v>1</v>
      </c>
      <c r="AA15">
        <v>4</v>
      </c>
      <c r="AB15">
        <v>6</v>
      </c>
      <c r="AC15">
        <v>4.25</v>
      </c>
      <c r="AD15">
        <v>0.97</v>
      </c>
      <c r="AE15">
        <v>5</v>
      </c>
      <c r="AF15">
        <v>5</v>
      </c>
    </row>
    <row r="16" spans="1:32">
      <c r="O16" t="s">
        <v>63</v>
      </c>
      <c r="P16">
        <v>0</v>
      </c>
      <c r="Q16">
        <v>0</v>
      </c>
      <c r="R16">
        <v>3</v>
      </c>
      <c r="S16">
        <v>3</v>
      </c>
      <c r="T16">
        <v>5</v>
      </c>
      <c r="U16">
        <v>1</v>
      </c>
      <c r="V16">
        <v>12</v>
      </c>
      <c r="W16" t="s">
        <v>63</v>
      </c>
      <c r="X16">
        <v>0</v>
      </c>
      <c r="Y16">
        <v>0</v>
      </c>
      <c r="Z16">
        <v>3</v>
      </c>
      <c r="AA16">
        <v>3</v>
      </c>
      <c r="AB16">
        <v>5</v>
      </c>
      <c r="AC16">
        <v>4.18</v>
      </c>
      <c r="AD16">
        <v>0.87</v>
      </c>
      <c r="AE16">
        <v>4</v>
      </c>
      <c r="AF16">
        <v>5</v>
      </c>
    </row>
    <row r="17" spans="1:32">
      <c r="O17" t="s">
        <v>64</v>
      </c>
      <c r="P17">
        <v>0</v>
      </c>
      <c r="Q17">
        <v>1</v>
      </c>
      <c r="R17">
        <v>2</v>
      </c>
      <c r="S17">
        <v>4</v>
      </c>
      <c r="T17">
        <v>5</v>
      </c>
      <c r="U17">
        <v>0</v>
      </c>
      <c r="V17">
        <v>12</v>
      </c>
      <c r="W17" t="s">
        <v>64</v>
      </c>
      <c r="X17">
        <v>0</v>
      </c>
      <c r="Y17">
        <v>1</v>
      </c>
      <c r="Z17">
        <v>2</v>
      </c>
      <c r="AA17">
        <v>4</v>
      </c>
      <c r="AB17">
        <v>5</v>
      </c>
      <c r="AC17">
        <v>4.08</v>
      </c>
      <c r="AD17">
        <v>1</v>
      </c>
      <c r="AE17">
        <v>4</v>
      </c>
      <c r="AF17">
        <v>5</v>
      </c>
    </row>
    <row r="18" spans="1:32">
      <c r="O18" t="s">
        <v>65</v>
      </c>
      <c r="P18">
        <v>0</v>
      </c>
      <c r="Q18">
        <v>1</v>
      </c>
      <c r="R18">
        <v>4</v>
      </c>
      <c r="S18">
        <v>4</v>
      </c>
      <c r="T18">
        <v>3</v>
      </c>
      <c r="U18">
        <v>0</v>
      </c>
      <c r="V18">
        <v>12</v>
      </c>
      <c r="W18" t="s">
        <v>65</v>
      </c>
      <c r="X18">
        <v>0</v>
      </c>
      <c r="Y18">
        <v>1</v>
      </c>
      <c r="Z18">
        <v>4</v>
      </c>
      <c r="AA18">
        <v>4</v>
      </c>
      <c r="AB18">
        <v>3</v>
      </c>
      <c r="AC18">
        <v>3.75</v>
      </c>
      <c r="AD18">
        <v>0.97</v>
      </c>
      <c r="AE18">
        <v>4</v>
      </c>
      <c r="AF18">
        <v>3</v>
      </c>
    </row>
    <row r="19" spans="1:32">
      <c r="O19" t="s">
        <v>66</v>
      </c>
      <c r="P19">
        <v>0</v>
      </c>
      <c r="Q19">
        <v>1</v>
      </c>
      <c r="R19">
        <v>2</v>
      </c>
      <c r="S19">
        <v>4</v>
      </c>
      <c r="T19">
        <v>4</v>
      </c>
      <c r="U19">
        <v>1</v>
      </c>
      <c r="V19">
        <v>12</v>
      </c>
      <c r="W19" t="s">
        <v>66</v>
      </c>
      <c r="X19">
        <v>0</v>
      </c>
      <c r="Y19">
        <v>1</v>
      </c>
      <c r="Z19">
        <v>2</v>
      </c>
      <c r="AA19">
        <v>4</v>
      </c>
      <c r="AB19">
        <v>4</v>
      </c>
      <c r="AC19">
        <v>4</v>
      </c>
      <c r="AD19">
        <v>1</v>
      </c>
      <c r="AE19">
        <v>4</v>
      </c>
      <c r="AF19">
        <v>4</v>
      </c>
    </row>
    <row r="20" spans="1:32">
      <c r="O20" t="s">
        <v>67</v>
      </c>
      <c r="P20">
        <v>0</v>
      </c>
      <c r="Q20">
        <v>1</v>
      </c>
      <c r="R20">
        <v>0</v>
      </c>
      <c r="S20">
        <v>5</v>
      </c>
      <c r="T20">
        <v>6</v>
      </c>
      <c r="U20">
        <v>0</v>
      </c>
      <c r="V20">
        <v>12</v>
      </c>
      <c r="W20" t="s">
        <v>67</v>
      </c>
      <c r="X20">
        <v>0</v>
      </c>
      <c r="Y20">
        <v>1</v>
      </c>
      <c r="Z20">
        <v>0</v>
      </c>
      <c r="AA20">
        <v>5</v>
      </c>
      <c r="AB20">
        <v>6</v>
      </c>
      <c r="AC20">
        <v>4.33</v>
      </c>
      <c r="AD20">
        <v>0.89</v>
      </c>
      <c r="AE20">
        <v>5</v>
      </c>
      <c r="AF20">
        <v>5</v>
      </c>
    </row>
    <row r="21" spans="1:32">
      <c r="O21" t="s">
        <v>68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t="s">
        <v>68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47</v>
      </c>
      <c r="AD21" t="s">
        <v>47</v>
      </c>
      <c r="AE21" t="s">
        <v>47</v>
      </c>
      <c r="AF21" t="s">
        <v>47</v>
      </c>
    </row>
    <row r="22" spans="1:32">
      <c r="O22" t="s">
        <v>69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t="s">
        <v>69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47</v>
      </c>
      <c r="AD22" t="s">
        <v>47</v>
      </c>
      <c r="AE22" t="s">
        <v>47</v>
      </c>
      <c r="AF22" t="s">
        <v>47</v>
      </c>
    </row>
    <row r="23" spans="1:32">
      <c r="O23" t="s">
        <v>70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t="s">
        <v>70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47</v>
      </c>
      <c r="AD23" t="s">
        <v>47</v>
      </c>
      <c r="AE23" t="s">
        <v>47</v>
      </c>
      <c r="AF23" t="s">
        <v>47</v>
      </c>
    </row>
    <row r="24" spans="1:32">
      <c r="O24" t="s">
        <v>71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t="s">
        <v>71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47</v>
      </c>
      <c r="AD24" t="s">
        <v>47</v>
      </c>
      <c r="AE24" t="s">
        <v>47</v>
      </c>
      <c r="AF24" t="s">
        <v>47</v>
      </c>
    </row>
    <row r="25" spans="1:32">
      <c r="O25" t="s">
        <v>72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72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47</v>
      </c>
      <c r="AD25" t="s">
        <v>47</v>
      </c>
      <c r="AE25" t="s">
        <v>47</v>
      </c>
      <c r="AF25" t="s">
        <v>47</v>
      </c>
    </row>
    <row r="26" spans="1:32">
      <c r="O26" t="s">
        <v>73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t="s">
        <v>73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47</v>
      </c>
      <c r="AD26" t="s">
        <v>47</v>
      </c>
      <c r="AE26" t="s">
        <v>47</v>
      </c>
      <c r="AF26" t="s">
        <v>47</v>
      </c>
    </row>
    <row r="27" spans="1:32">
      <c r="O27" t="s">
        <v>74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t="s">
        <v>74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47</v>
      </c>
      <c r="AD27" t="s">
        <v>47</v>
      </c>
      <c r="AE27" t="s">
        <v>47</v>
      </c>
      <c r="AF27" t="s">
        <v>47</v>
      </c>
    </row>
    <row r="28" spans="1:32">
      <c r="O28" t="s">
        <v>75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t="s">
        <v>75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47</v>
      </c>
      <c r="AD28" t="s">
        <v>47</v>
      </c>
      <c r="AE28" t="s">
        <v>47</v>
      </c>
      <c r="AF28" t="s">
        <v>47</v>
      </c>
    </row>
    <row r="29" spans="1:32">
      <c r="O29" t="s">
        <v>76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t="s">
        <v>76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47</v>
      </c>
      <c r="AD29" t="s">
        <v>47</v>
      </c>
      <c r="AE29" t="s">
        <v>47</v>
      </c>
      <c r="AF29" t="s">
        <v>47</v>
      </c>
    </row>
    <row r="30" spans="1:32">
      <c r="O30" t="s">
        <v>77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t="s">
        <v>77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47</v>
      </c>
      <c r="AD30" t="s">
        <v>47</v>
      </c>
      <c r="AE30" t="s">
        <v>47</v>
      </c>
      <c r="AF30" t="s">
        <v>47</v>
      </c>
    </row>
    <row r="31" spans="1:32">
      <c r="O31" t="s">
        <v>78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t="s">
        <v>78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47</v>
      </c>
      <c r="AD31" t="s">
        <v>47</v>
      </c>
      <c r="AE31" t="s">
        <v>47</v>
      </c>
      <c r="AF31" t="s">
        <v>47</v>
      </c>
    </row>
    <row r="32" spans="1:32">
      <c r="A32" s="31" t="s">
        <v>4</v>
      </c>
      <c r="O32" t="s">
        <v>79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t="s">
        <v>79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47</v>
      </c>
      <c r="AD32" t="s">
        <v>47</v>
      </c>
      <c r="AE32" t="s">
        <v>47</v>
      </c>
      <c r="AF32" t="s">
        <v>47</v>
      </c>
    </row>
    <row r="33" spans="1:32">
      <c r="O33" t="s">
        <v>80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t="s">
        <v>80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47</v>
      </c>
      <c r="AD33" t="s">
        <v>47</v>
      </c>
      <c r="AE33" t="s">
        <v>47</v>
      </c>
      <c r="AF33" t="s">
        <v>47</v>
      </c>
    </row>
    <row r="34" spans="1:32" ht="30" customHeight="1" thickBot="1">
      <c r="B34" s="102" t="s">
        <v>81</v>
      </c>
      <c r="C34" s="102"/>
      <c r="D34" s="102"/>
      <c r="E34" s="102"/>
      <c r="F34" s="102"/>
      <c r="G34" s="102"/>
      <c r="H34" s="102"/>
      <c r="I34" s="103" t="s">
        <v>82</v>
      </c>
      <c r="J34" s="103"/>
      <c r="K34" s="103" t="s">
        <v>83</v>
      </c>
      <c r="L34" s="103"/>
      <c r="M34" s="103"/>
      <c r="N34" s="103"/>
      <c r="O34" t="s">
        <v>84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t="s">
        <v>84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47</v>
      </c>
      <c r="AD34" t="s">
        <v>47</v>
      </c>
      <c r="AE34" t="s">
        <v>47</v>
      </c>
      <c r="AF34" t="s">
        <v>47</v>
      </c>
    </row>
    <row r="35" spans="1:32" ht="19.5" customHeight="1">
      <c r="A35" s="32"/>
      <c r="B35" s="33">
        <v>1</v>
      </c>
      <c r="C35" s="33">
        <v>2</v>
      </c>
      <c r="D35" s="33">
        <v>3</v>
      </c>
      <c r="E35" s="33">
        <v>4</v>
      </c>
      <c r="F35" s="33">
        <v>5</v>
      </c>
      <c r="G35" s="33" t="s">
        <v>5</v>
      </c>
      <c r="H35" s="33" t="s">
        <v>50</v>
      </c>
      <c r="I35" s="33" t="s">
        <v>85</v>
      </c>
      <c r="J35" s="33" t="s">
        <v>6</v>
      </c>
      <c r="K35" s="33" t="s">
        <v>7</v>
      </c>
      <c r="L35" s="33" t="s">
        <v>8</v>
      </c>
      <c r="M35" s="33" t="s">
        <v>9</v>
      </c>
      <c r="N35" s="33" t="s">
        <v>10</v>
      </c>
      <c r="O35" t="s">
        <v>86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86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47</v>
      </c>
      <c r="AD35" t="s">
        <v>47</v>
      </c>
      <c r="AE35" t="s">
        <v>47</v>
      </c>
      <c r="AF35" t="s">
        <v>47</v>
      </c>
    </row>
    <row r="36" spans="1:32" ht="34.5" customHeight="1" thickBot="1">
      <c r="A36" s="34" t="s">
        <v>87</v>
      </c>
      <c r="B36" s="35">
        <f>+P3</f>
        <v>0</v>
      </c>
      <c r="C36" s="35">
        <f t="shared" ref="C36:G51" si="0">+Q3</f>
        <v>2</v>
      </c>
      <c r="D36" s="35">
        <f t="shared" si="0"/>
        <v>0</v>
      </c>
      <c r="E36" s="35">
        <f t="shared" si="0"/>
        <v>3</v>
      </c>
      <c r="F36" s="35">
        <f t="shared" si="0"/>
        <v>6</v>
      </c>
      <c r="G36" s="35">
        <f t="shared" si="0"/>
        <v>1</v>
      </c>
      <c r="H36" s="36">
        <f>SUM(B36:G36)</f>
        <v>12</v>
      </c>
      <c r="I36" s="37">
        <f>(B36+C36)/(B36+C36+D36+E36+F36)</f>
        <v>0.18181818181818182</v>
      </c>
      <c r="J36" s="37">
        <f>(D36+E36+F36)/(B36+C36+D36+E36+F36)</f>
        <v>0.81818181818181823</v>
      </c>
      <c r="K36" s="38">
        <f>+AC3</f>
        <v>4.18</v>
      </c>
      <c r="L36" s="38">
        <f t="shared" ref="L36:N51" si="1">+AD3</f>
        <v>1.17</v>
      </c>
      <c r="M36" s="39">
        <f t="shared" si="1"/>
        <v>5</v>
      </c>
      <c r="N36" s="39">
        <f t="shared" si="1"/>
        <v>5</v>
      </c>
      <c r="O36" t="s">
        <v>88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88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47</v>
      </c>
      <c r="AD36" t="s">
        <v>47</v>
      </c>
      <c r="AE36" t="s">
        <v>47</v>
      </c>
      <c r="AF36" t="s">
        <v>47</v>
      </c>
    </row>
    <row r="37" spans="1:32" ht="26.25" thickBot="1">
      <c r="A37" s="34" t="s">
        <v>89</v>
      </c>
      <c r="B37" s="35">
        <f t="shared" ref="B37:G53" si="2">+P4</f>
        <v>0</v>
      </c>
      <c r="C37" s="35">
        <f t="shared" si="0"/>
        <v>2</v>
      </c>
      <c r="D37" s="35">
        <f t="shared" si="0"/>
        <v>0</v>
      </c>
      <c r="E37" s="35">
        <f t="shared" si="0"/>
        <v>3</v>
      </c>
      <c r="F37" s="35">
        <f t="shared" si="0"/>
        <v>5</v>
      </c>
      <c r="G37" s="35">
        <f t="shared" si="0"/>
        <v>2</v>
      </c>
      <c r="H37" s="36">
        <f t="shared" ref="H37:H53" si="3">SUM(B37:G37)</f>
        <v>12</v>
      </c>
      <c r="I37" s="37">
        <f t="shared" ref="I37:I53" si="4">(B37+C37)/(B37+C37+D37+E37+F37)</f>
        <v>0.2</v>
      </c>
      <c r="J37" s="37">
        <f t="shared" ref="J37:J53" si="5">(D37+E37+F37)/(B37+C37+D37+E37+F37)</f>
        <v>0.8</v>
      </c>
      <c r="K37" s="38">
        <f t="shared" ref="K37:N53" si="6">+AC4</f>
        <v>4.0999999999999996</v>
      </c>
      <c r="L37" s="38">
        <f t="shared" si="1"/>
        <v>1.2</v>
      </c>
      <c r="M37" s="39">
        <f t="shared" si="1"/>
        <v>5</v>
      </c>
      <c r="N37" s="39">
        <f t="shared" si="1"/>
        <v>5</v>
      </c>
      <c r="O37" t="s">
        <v>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90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47</v>
      </c>
      <c r="AD37" t="s">
        <v>47</v>
      </c>
      <c r="AE37" t="s">
        <v>47</v>
      </c>
      <c r="AF37" t="s">
        <v>47</v>
      </c>
    </row>
    <row r="38" spans="1:32" ht="15.75" thickBot="1">
      <c r="A38" s="34" t="s">
        <v>91</v>
      </c>
      <c r="B38" s="35">
        <f t="shared" si="2"/>
        <v>0</v>
      </c>
      <c r="C38" s="35">
        <f t="shared" si="0"/>
        <v>0</v>
      </c>
      <c r="D38" s="35">
        <f t="shared" si="0"/>
        <v>2</v>
      </c>
      <c r="E38" s="35">
        <f t="shared" si="0"/>
        <v>6</v>
      </c>
      <c r="F38" s="35">
        <f t="shared" si="0"/>
        <v>4</v>
      </c>
      <c r="G38" s="35">
        <f t="shared" si="0"/>
        <v>0</v>
      </c>
      <c r="H38" s="36">
        <f t="shared" si="3"/>
        <v>12</v>
      </c>
      <c r="I38" s="37">
        <f t="shared" si="4"/>
        <v>0</v>
      </c>
      <c r="J38" s="37">
        <f t="shared" si="5"/>
        <v>1</v>
      </c>
      <c r="K38" s="38">
        <f t="shared" si="6"/>
        <v>4.17</v>
      </c>
      <c r="L38" s="38">
        <f t="shared" si="1"/>
        <v>0.72</v>
      </c>
      <c r="M38" s="39">
        <f t="shared" si="1"/>
        <v>4</v>
      </c>
      <c r="N38" s="39">
        <f t="shared" si="1"/>
        <v>4</v>
      </c>
      <c r="O38" t="s">
        <v>92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92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47</v>
      </c>
      <c r="AD38" t="s">
        <v>47</v>
      </c>
      <c r="AE38" t="s">
        <v>47</v>
      </c>
      <c r="AF38" t="s">
        <v>47</v>
      </c>
    </row>
    <row r="39" spans="1:32" ht="15.75" thickBot="1">
      <c r="A39" s="34" t="s">
        <v>93</v>
      </c>
      <c r="B39" s="35">
        <f t="shared" si="2"/>
        <v>0</v>
      </c>
      <c r="C39" s="35">
        <f t="shared" si="0"/>
        <v>0</v>
      </c>
      <c r="D39" s="35">
        <f t="shared" si="0"/>
        <v>2</v>
      </c>
      <c r="E39" s="35">
        <f t="shared" si="0"/>
        <v>7</v>
      </c>
      <c r="F39" s="35">
        <f t="shared" si="0"/>
        <v>3</v>
      </c>
      <c r="G39" s="35">
        <f t="shared" si="0"/>
        <v>0</v>
      </c>
      <c r="H39" s="36">
        <f t="shared" si="3"/>
        <v>12</v>
      </c>
      <c r="I39" s="37">
        <f t="shared" si="4"/>
        <v>0</v>
      </c>
      <c r="J39" s="37">
        <f t="shared" si="5"/>
        <v>1</v>
      </c>
      <c r="K39" s="38">
        <f t="shared" si="6"/>
        <v>4.08</v>
      </c>
      <c r="L39" s="38">
        <f t="shared" si="1"/>
        <v>0.67</v>
      </c>
      <c r="M39" s="39">
        <f t="shared" si="1"/>
        <v>4</v>
      </c>
      <c r="N39" s="39">
        <f t="shared" si="1"/>
        <v>4</v>
      </c>
      <c r="O39" t="s">
        <v>94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94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47</v>
      </c>
      <c r="AD39" t="s">
        <v>47</v>
      </c>
      <c r="AE39" t="s">
        <v>47</v>
      </c>
      <c r="AF39" t="s">
        <v>47</v>
      </c>
    </row>
    <row r="40" spans="1:32" ht="15.75" thickBot="1">
      <c r="A40" s="34" t="s">
        <v>95</v>
      </c>
      <c r="B40" s="35">
        <f t="shared" si="2"/>
        <v>0</v>
      </c>
      <c r="C40" s="35">
        <f t="shared" si="0"/>
        <v>0</v>
      </c>
      <c r="D40" s="35">
        <f t="shared" si="0"/>
        <v>4</v>
      </c>
      <c r="E40" s="35">
        <f t="shared" si="0"/>
        <v>5</v>
      </c>
      <c r="F40" s="35">
        <f t="shared" si="0"/>
        <v>3</v>
      </c>
      <c r="G40" s="35">
        <f t="shared" si="0"/>
        <v>0</v>
      </c>
      <c r="H40" s="36">
        <f t="shared" si="3"/>
        <v>12</v>
      </c>
      <c r="I40" s="37">
        <f t="shared" si="4"/>
        <v>0</v>
      </c>
      <c r="J40" s="37">
        <f t="shared" si="5"/>
        <v>1</v>
      </c>
      <c r="K40" s="38">
        <f t="shared" si="6"/>
        <v>3.92</v>
      </c>
      <c r="L40" s="38">
        <f t="shared" si="1"/>
        <v>0.79</v>
      </c>
      <c r="M40" s="39">
        <f t="shared" si="1"/>
        <v>4</v>
      </c>
      <c r="N40" s="39">
        <f t="shared" si="1"/>
        <v>4</v>
      </c>
      <c r="O40" t="s">
        <v>96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96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47</v>
      </c>
      <c r="AD40" t="s">
        <v>47</v>
      </c>
      <c r="AE40" t="s">
        <v>47</v>
      </c>
      <c r="AF40" t="s">
        <v>47</v>
      </c>
    </row>
    <row r="41" spans="1:32" ht="15.75" thickBot="1">
      <c r="A41" s="34" t="s">
        <v>97</v>
      </c>
      <c r="B41" s="35">
        <f t="shared" si="2"/>
        <v>0</v>
      </c>
      <c r="C41" s="35">
        <f t="shared" si="0"/>
        <v>0</v>
      </c>
      <c r="D41" s="35">
        <f t="shared" si="0"/>
        <v>0</v>
      </c>
      <c r="E41" s="35">
        <f t="shared" si="0"/>
        <v>5</v>
      </c>
      <c r="F41" s="35">
        <f t="shared" si="0"/>
        <v>0</v>
      </c>
      <c r="G41" s="35">
        <f t="shared" si="0"/>
        <v>7</v>
      </c>
      <c r="H41" s="36">
        <f t="shared" si="3"/>
        <v>12</v>
      </c>
      <c r="I41" s="37">
        <f t="shared" si="4"/>
        <v>0</v>
      </c>
      <c r="J41" s="37">
        <f t="shared" si="5"/>
        <v>1</v>
      </c>
      <c r="K41" s="38">
        <f t="shared" si="6"/>
        <v>4</v>
      </c>
      <c r="L41" s="38">
        <f t="shared" si="1"/>
        <v>0</v>
      </c>
      <c r="M41" s="39">
        <f t="shared" si="1"/>
        <v>4</v>
      </c>
      <c r="N41" s="39">
        <f t="shared" si="1"/>
        <v>4</v>
      </c>
      <c r="O41" t="s">
        <v>193</v>
      </c>
      <c r="W41" t="s">
        <v>193</v>
      </c>
    </row>
    <row r="42" spans="1:32" ht="15.75" thickBot="1">
      <c r="A42" s="34" t="s">
        <v>98</v>
      </c>
      <c r="B42" s="35">
        <f t="shared" si="2"/>
        <v>1</v>
      </c>
      <c r="C42" s="35">
        <f t="shared" si="0"/>
        <v>0</v>
      </c>
      <c r="D42" s="35">
        <f t="shared" si="0"/>
        <v>0</v>
      </c>
      <c r="E42" s="35">
        <f t="shared" si="0"/>
        <v>2</v>
      </c>
      <c r="F42" s="35">
        <f t="shared" si="0"/>
        <v>1</v>
      </c>
      <c r="G42" s="35">
        <f t="shared" si="0"/>
        <v>8</v>
      </c>
      <c r="H42" s="36">
        <f t="shared" si="3"/>
        <v>12</v>
      </c>
      <c r="I42" s="37">
        <f t="shared" si="4"/>
        <v>0.25</v>
      </c>
      <c r="J42" s="37">
        <f t="shared" si="5"/>
        <v>0.75</v>
      </c>
      <c r="K42" s="38">
        <f t="shared" si="6"/>
        <v>3.5</v>
      </c>
      <c r="L42" s="38">
        <f t="shared" si="1"/>
        <v>1.73</v>
      </c>
      <c r="M42" s="39">
        <f t="shared" si="1"/>
        <v>4</v>
      </c>
      <c r="N42" s="39">
        <f t="shared" si="1"/>
        <v>4</v>
      </c>
      <c r="W42" t="s">
        <v>99</v>
      </c>
    </row>
    <row r="43" spans="1:32" ht="26.25" thickBot="1">
      <c r="A43" s="34" t="s">
        <v>100</v>
      </c>
      <c r="B43" s="35">
        <f t="shared" si="2"/>
        <v>0</v>
      </c>
      <c r="C43" s="35">
        <f t="shared" si="0"/>
        <v>2</v>
      </c>
      <c r="D43" s="35">
        <f t="shared" si="0"/>
        <v>1</v>
      </c>
      <c r="E43" s="35">
        <f t="shared" si="0"/>
        <v>3</v>
      </c>
      <c r="F43" s="35">
        <f t="shared" si="0"/>
        <v>5</v>
      </c>
      <c r="G43" s="35">
        <f t="shared" si="0"/>
        <v>1</v>
      </c>
      <c r="H43" s="36">
        <f t="shared" si="3"/>
        <v>12</v>
      </c>
      <c r="I43" s="37">
        <f t="shared" si="4"/>
        <v>0.18181818181818182</v>
      </c>
      <c r="J43" s="37">
        <f t="shared" si="5"/>
        <v>0.81818181818181823</v>
      </c>
      <c r="K43" s="38">
        <f t="shared" si="6"/>
        <v>4</v>
      </c>
      <c r="L43" s="38">
        <f t="shared" si="1"/>
        <v>1.18</v>
      </c>
      <c r="M43" s="39">
        <f t="shared" si="1"/>
        <v>4</v>
      </c>
      <c r="N43" s="39">
        <f t="shared" si="1"/>
        <v>5</v>
      </c>
    </row>
    <row r="44" spans="1:32" ht="15.75" thickBot="1">
      <c r="A44" s="34" t="s">
        <v>101</v>
      </c>
      <c r="B44" s="35">
        <f t="shared" si="2"/>
        <v>0</v>
      </c>
      <c r="C44" s="35">
        <f t="shared" si="0"/>
        <v>1</v>
      </c>
      <c r="D44" s="35">
        <f t="shared" si="0"/>
        <v>3</v>
      </c>
      <c r="E44" s="35">
        <f t="shared" si="0"/>
        <v>2</v>
      </c>
      <c r="F44" s="35">
        <f t="shared" si="0"/>
        <v>5</v>
      </c>
      <c r="G44" s="35">
        <f t="shared" si="0"/>
        <v>1</v>
      </c>
      <c r="H44" s="36">
        <f t="shared" si="3"/>
        <v>12</v>
      </c>
      <c r="I44" s="37">
        <f t="shared" si="4"/>
        <v>9.0909090909090912E-2</v>
      </c>
      <c r="J44" s="37">
        <f t="shared" si="5"/>
        <v>0.90909090909090906</v>
      </c>
      <c r="K44" s="38">
        <f t="shared" si="6"/>
        <v>4</v>
      </c>
      <c r="L44" s="38">
        <f t="shared" si="1"/>
        <v>1.1000000000000001</v>
      </c>
      <c r="M44" s="39">
        <f t="shared" si="1"/>
        <v>4</v>
      </c>
      <c r="N44" s="39">
        <f t="shared" si="1"/>
        <v>5</v>
      </c>
    </row>
    <row r="45" spans="1:32" ht="15.75" thickBot="1">
      <c r="A45" s="34" t="s">
        <v>102</v>
      </c>
      <c r="B45" s="35">
        <f t="shared" si="2"/>
        <v>0</v>
      </c>
      <c r="C45" s="35">
        <f t="shared" si="0"/>
        <v>1</v>
      </c>
      <c r="D45" s="35">
        <f t="shared" si="0"/>
        <v>1</v>
      </c>
      <c r="E45" s="35">
        <f t="shared" si="0"/>
        <v>6</v>
      </c>
      <c r="F45" s="35">
        <f t="shared" si="0"/>
        <v>4</v>
      </c>
      <c r="G45" s="35">
        <f t="shared" si="0"/>
        <v>0</v>
      </c>
      <c r="H45" s="36">
        <f t="shared" si="3"/>
        <v>12</v>
      </c>
      <c r="I45" s="37">
        <f t="shared" si="4"/>
        <v>8.3333333333333329E-2</v>
      </c>
      <c r="J45" s="37">
        <f t="shared" si="5"/>
        <v>0.91666666666666663</v>
      </c>
      <c r="K45" s="38">
        <f t="shared" si="6"/>
        <v>4.08</v>
      </c>
      <c r="L45" s="38">
        <f t="shared" si="1"/>
        <v>0.9</v>
      </c>
      <c r="M45" s="39">
        <f t="shared" si="1"/>
        <v>4</v>
      </c>
      <c r="N45" s="39">
        <f t="shared" si="1"/>
        <v>4</v>
      </c>
    </row>
    <row r="46" spans="1:32" ht="15.75" thickBot="1">
      <c r="A46" s="34" t="s">
        <v>103</v>
      </c>
      <c r="B46" s="35">
        <f t="shared" si="2"/>
        <v>0</v>
      </c>
      <c r="C46" s="35">
        <f t="shared" si="0"/>
        <v>0</v>
      </c>
      <c r="D46" s="35">
        <f t="shared" si="0"/>
        <v>4</v>
      </c>
      <c r="E46" s="35">
        <f t="shared" si="0"/>
        <v>2</v>
      </c>
      <c r="F46" s="35">
        <f t="shared" si="0"/>
        <v>6</v>
      </c>
      <c r="G46" s="35">
        <f t="shared" si="0"/>
        <v>0</v>
      </c>
      <c r="H46" s="36">
        <f t="shared" si="3"/>
        <v>12</v>
      </c>
      <c r="I46" s="37">
        <f t="shared" si="4"/>
        <v>0</v>
      </c>
      <c r="J46" s="37">
        <f t="shared" si="5"/>
        <v>1</v>
      </c>
      <c r="K46" s="38">
        <f t="shared" si="6"/>
        <v>4.17</v>
      </c>
      <c r="L46" s="38">
        <f t="shared" si="1"/>
        <v>0.94</v>
      </c>
      <c r="M46" s="39">
        <f t="shared" si="1"/>
        <v>5</v>
      </c>
      <c r="N46" s="39">
        <f t="shared" si="1"/>
        <v>5</v>
      </c>
    </row>
    <row r="47" spans="1:32" ht="15.75" thickBot="1">
      <c r="A47" s="34" t="s">
        <v>104</v>
      </c>
      <c r="B47" s="35">
        <f t="shared" si="2"/>
        <v>1</v>
      </c>
      <c r="C47" s="35">
        <f t="shared" si="0"/>
        <v>1</v>
      </c>
      <c r="D47" s="35">
        <f t="shared" si="0"/>
        <v>1</v>
      </c>
      <c r="E47" s="35">
        <f t="shared" si="0"/>
        <v>2</v>
      </c>
      <c r="F47" s="35">
        <f t="shared" si="0"/>
        <v>4</v>
      </c>
      <c r="G47" s="35">
        <f t="shared" si="0"/>
        <v>3</v>
      </c>
      <c r="H47" s="36">
        <f t="shared" si="3"/>
        <v>12</v>
      </c>
      <c r="I47" s="37">
        <f t="shared" si="4"/>
        <v>0.22222222222222221</v>
      </c>
      <c r="J47" s="37">
        <f t="shared" si="5"/>
        <v>0.77777777777777779</v>
      </c>
      <c r="K47" s="38">
        <f t="shared" si="6"/>
        <v>3.78</v>
      </c>
      <c r="L47" s="38">
        <f t="shared" si="1"/>
        <v>1.48</v>
      </c>
      <c r="M47" s="39">
        <f t="shared" si="1"/>
        <v>4</v>
      </c>
      <c r="N47" s="39">
        <f t="shared" si="1"/>
        <v>5</v>
      </c>
    </row>
    <row r="48" spans="1:32" ht="15.75" thickBot="1">
      <c r="A48" s="34" t="s">
        <v>105</v>
      </c>
      <c r="B48" s="35">
        <f t="shared" si="2"/>
        <v>0</v>
      </c>
      <c r="C48" s="35">
        <f t="shared" si="0"/>
        <v>1</v>
      </c>
      <c r="D48" s="35">
        <f t="shared" si="0"/>
        <v>1</v>
      </c>
      <c r="E48" s="35">
        <f t="shared" si="0"/>
        <v>4</v>
      </c>
      <c r="F48" s="35">
        <f t="shared" si="0"/>
        <v>6</v>
      </c>
      <c r="G48" s="35">
        <f t="shared" si="0"/>
        <v>0</v>
      </c>
      <c r="H48" s="36">
        <f t="shared" si="3"/>
        <v>12</v>
      </c>
      <c r="I48" s="37">
        <f t="shared" si="4"/>
        <v>8.3333333333333329E-2</v>
      </c>
      <c r="J48" s="37">
        <f t="shared" si="5"/>
        <v>0.91666666666666663</v>
      </c>
      <c r="K48" s="38">
        <f t="shared" si="6"/>
        <v>4.25</v>
      </c>
      <c r="L48" s="38">
        <f t="shared" si="1"/>
        <v>0.97</v>
      </c>
      <c r="M48" s="39">
        <f t="shared" si="1"/>
        <v>5</v>
      </c>
      <c r="N48" s="39">
        <f t="shared" si="1"/>
        <v>5</v>
      </c>
    </row>
    <row r="49" spans="1:27" ht="15.75" thickBot="1">
      <c r="A49" s="34" t="s">
        <v>106</v>
      </c>
      <c r="B49" s="35">
        <f t="shared" si="2"/>
        <v>0</v>
      </c>
      <c r="C49" s="35">
        <f t="shared" si="0"/>
        <v>0</v>
      </c>
      <c r="D49" s="35">
        <f t="shared" si="0"/>
        <v>3</v>
      </c>
      <c r="E49" s="35">
        <f t="shared" si="0"/>
        <v>3</v>
      </c>
      <c r="F49" s="35">
        <f t="shared" si="0"/>
        <v>5</v>
      </c>
      <c r="G49" s="35">
        <f t="shared" si="0"/>
        <v>1</v>
      </c>
      <c r="H49" s="36">
        <f t="shared" si="3"/>
        <v>12</v>
      </c>
      <c r="I49" s="37">
        <f t="shared" si="4"/>
        <v>0</v>
      </c>
      <c r="J49" s="37">
        <f t="shared" si="5"/>
        <v>1</v>
      </c>
      <c r="K49" s="38">
        <f t="shared" si="6"/>
        <v>4.18</v>
      </c>
      <c r="L49" s="38">
        <f t="shared" si="1"/>
        <v>0.87</v>
      </c>
      <c r="M49" s="39">
        <f t="shared" si="1"/>
        <v>4</v>
      </c>
      <c r="N49" s="39">
        <f t="shared" si="1"/>
        <v>5</v>
      </c>
    </row>
    <row r="50" spans="1:27" ht="15.75" thickBot="1">
      <c r="A50" s="34" t="s">
        <v>107</v>
      </c>
      <c r="B50" s="35">
        <f t="shared" si="2"/>
        <v>0</v>
      </c>
      <c r="C50" s="35">
        <f t="shared" si="0"/>
        <v>1</v>
      </c>
      <c r="D50" s="35">
        <f t="shared" si="0"/>
        <v>2</v>
      </c>
      <c r="E50" s="35">
        <f t="shared" si="0"/>
        <v>4</v>
      </c>
      <c r="F50" s="35">
        <f t="shared" si="0"/>
        <v>5</v>
      </c>
      <c r="G50" s="35">
        <f t="shared" si="0"/>
        <v>0</v>
      </c>
      <c r="H50" s="36">
        <f t="shared" si="3"/>
        <v>12</v>
      </c>
      <c r="I50" s="37">
        <f t="shared" si="4"/>
        <v>8.3333333333333329E-2</v>
      </c>
      <c r="J50" s="37">
        <f t="shared" si="5"/>
        <v>0.91666666666666663</v>
      </c>
      <c r="K50" s="38">
        <f t="shared" si="6"/>
        <v>4.08</v>
      </c>
      <c r="L50" s="38">
        <f t="shared" si="1"/>
        <v>1</v>
      </c>
      <c r="M50" s="39">
        <f t="shared" si="1"/>
        <v>4</v>
      </c>
      <c r="N50" s="39">
        <f t="shared" si="1"/>
        <v>5</v>
      </c>
      <c r="O50" s="40" t="s">
        <v>192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ht="15.75" thickBot="1">
      <c r="A51" s="34" t="s">
        <v>108</v>
      </c>
      <c r="B51" s="35">
        <f t="shared" si="2"/>
        <v>0</v>
      </c>
      <c r="C51" s="35">
        <f t="shared" si="0"/>
        <v>1</v>
      </c>
      <c r="D51" s="35">
        <f t="shared" si="0"/>
        <v>4</v>
      </c>
      <c r="E51" s="35">
        <f t="shared" si="0"/>
        <v>4</v>
      </c>
      <c r="F51" s="35">
        <f t="shared" si="0"/>
        <v>3</v>
      </c>
      <c r="G51" s="35">
        <f t="shared" si="0"/>
        <v>0</v>
      </c>
      <c r="H51" s="36">
        <f t="shared" si="3"/>
        <v>12</v>
      </c>
      <c r="I51" s="37">
        <f t="shared" si="4"/>
        <v>8.3333333333333329E-2</v>
      </c>
      <c r="J51" s="37">
        <f t="shared" si="5"/>
        <v>0.91666666666666663</v>
      </c>
      <c r="K51" s="38">
        <f t="shared" si="6"/>
        <v>3.75</v>
      </c>
      <c r="L51" s="38">
        <f t="shared" si="1"/>
        <v>0.97</v>
      </c>
      <c r="M51" s="39">
        <f t="shared" si="1"/>
        <v>4</v>
      </c>
      <c r="N51" s="39">
        <f t="shared" si="1"/>
        <v>3</v>
      </c>
      <c r="O51" s="40" t="s">
        <v>109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ht="15.75" thickBot="1">
      <c r="A52" s="34" t="s">
        <v>110</v>
      </c>
      <c r="B52" s="35">
        <f t="shared" si="2"/>
        <v>0</v>
      </c>
      <c r="C52" s="35">
        <f t="shared" si="2"/>
        <v>1</v>
      </c>
      <c r="D52" s="35">
        <f t="shared" si="2"/>
        <v>2</v>
      </c>
      <c r="E52" s="35">
        <f t="shared" si="2"/>
        <v>4</v>
      </c>
      <c r="F52" s="35">
        <f t="shared" si="2"/>
        <v>4</v>
      </c>
      <c r="G52" s="35">
        <f t="shared" si="2"/>
        <v>1</v>
      </c>
      <c r="H52" s="36">
        <f t="shared" si="3"/>
        <v>12</v>
      </c>
      <c r="I52" s="37">
        <f t="shared" si="4"/>
        <v>9.0909090909090912E-2</v>
      </c>
      <c r="J52" s="37">
        <f t="shared" si="5"/>
        <v>0.90909090909090906</v>
      </c>
      <c r="K52" s="38">
        <f t="shared" si="6"/>
        <v>4</v>
      </c>
      <c r="L52" s="38">
        <f t="shared" si="6"/>
        <v>1</v>
      </c>
      <c r="M52" s="39">
        <f t="shared" si="6"/>
        <v>4</v>
      </c>
      <c r="N52" s="39">
        <f t="shared" si="6"/>
        <v>4</v>
      </c>
      <c r="O52" s="40"/>
      <c r="P52" s="40"/>
      <c r="Q52" s="40" t="s">
        <v>111</v>
      </c>
      <c r="R52" s="40" t="s">
        <v>112</v>
      </c>
      <c r="S52" s="40" t="s">
        <v>113</v>
      </c>
      <c r="T52" s="40" t="s">
        <v>114</v>
      </c>
      <c r="U52" s="40" t="s">
        <v>115</v>
      </c>
      <c r="V52" s="40" t="s">
        <v>116</v>
      </c>
      <c r="W52" s="40" t="s">
        <v>117</v>
      </c>
      <c r="X52" s="40" t="s">
        <v>118</v>
      </c>
      <c r="Y52" s="40" t="s">
        <v>119</v>
      </c>
      <c r="Z52" s="40" t="s">
        <v>120</v>
      </c>
      <c r="AA52" s="40" t="s">
        <v>121</v>
      </c>
    </row>
    <row r="53" spans="1:27" ht="15.75" thickBot="1">
      <c r="A53" s="34" t="s">
        <v>122</v>
      </c>
      <c r="B53" s="35">
        <f t="shared" si="2"/>
        <v>0</v>
      </c>
      <c r="C53" s="35">
        <f t="shared" si="2"/>
        <v>1</v>
      </c>
      <c r="D53" s="35">
        <f t="shared" si="2"/>
        <v>0</v>
      </c>
      <c r="E53" s="35">
        <f t="shared" si="2"/>
        <v>5</v>
      </c>
      <c r="F53" s="35">
        <f t="shared" si="2"/>
        <v>6</v>
      </c>
      <c r="G53" s="35">
        <f t="shared" si="2"/>
        <v>0</v>
      </c>
      <c r="H53" s="36">
        <f t="shared" si="3"/>
        <v>12</v>
      </c>
      <c r="I53" s="37">
        <f t="shared" si="4"/>
        <v>8.3333333333333329E-2</v>
      </c>
      <c r="J53" s="37">
        <f t="shared" si="5"/>
        <v>0.91666666666666663</v>
      </c>
      <c r="K53" s="38">
        <f t="shared" si="6"/>
        <v>4.33</v>
      </c>
      <c r="L53" s="38">
        <f t="shared" si="6"/>
        <v>0.89</v>
      </c>
      <c r="M53" s="39">
        <f t="shared" si="6"/>
        <v>5</v>
      </c>
      <c r="N53" s="39">
        <f t="shared" si="6"/>
        <v>5</v>
      </c>
      <c r="O53" s="40" t="s">
        <v>123</v>
      </c>
      <c r="P53" s="40" t="s">
        <v>124</v>
      </c>
      <c r="Q53" s="40">
        <v>12</v>
      </c>
      <c r="R53" s="40">
        <v>12</v>
      </c>
      <c r="S53" s="40">
        <v>12</v>
      </c>
      <c r="T53" s="40">
        <v>12</v>
      </c>
      <c r="U53" s="40">
        <v>12</v>
      </c>
      <c r="V53" s="40">
        <v>0</v>
      </c>
      <c r="W53" s="40">
        <v>0</v>
      </c>
      <c r="X53" s="40">
        <v>12</v>
      </c>
      <c r="Y53" s="40">
        <v>12</v>
      </c>
      <c r="Z53" s="40">
        <v>12</v>
      </c>
      <c r="AA53" s="40">
        <v>12</v>
      </c>
    </row>
    <row r="54" spans="1:27" s="45" customForma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3"/>
      <c r="L54" s="43"/>
      <c r="M54" s="42"/>
      <c r="N54" s="42"/>
      <c r="O54" s="44"/>
      <c r="P54" s="44" t="s">
        <v>125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12</v>
      </c>
      <c r="W54" s="44">
        <v>12</v>
      </c>
      <c r="X54" s="44">
        <v>0</v>
      </c>
      <c r="Y54" s="44">
        <v>0</v>
      </c>
      <c r="Z54" s="44">
        <v>0</v>
      </c>
      <c r="AA54" s="44">
        <v>0</v>
      </c>
    </row>
    <row r="55" spans="1:27" s="45" customForma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3"/>
      <c r="L55" s="43"/>
      <c r="M55" s="42"/>
      <c r="N55" s="42"/>
      <c r="O55" s="44" t="s">
        <v>193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>
      <c r="A56" s="31" t="s">
        <v>4</v>
      </c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47"/>
      <c r="M56" s="46"/>
      <c r="N56" s="48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ht="34.5" customHeight="1" thickBot="1">
      <c r="A57" s="49" t="s">
        <v>126</v>
      </c>
      <c r="B57" s="102" t="s">
        <v>81</v>
      </c>
      <c r="C57" s="102"/>
      <c r="D57" s="102"/>
      <c r="E57" s="102"/>
      <c r="F57" s="102"/>
      <c r="G57" s="102"/>
      <c r="H57" s="102"/>
      <c r="I57" s="103" t="s">
        <v>82</v>
      </c>
      <c r="J57" s="103"/>
      <c r="K57" s="103" t="s">
        <v>83</v>
      </c>
      <c r="L57" s="103"/>
      <c r="M57" s="103"/>
      <c r="N57" s="103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ht="31.5" customHeight="1">
      <c r="A58" s="32"/>
      <c r="B58" s="33">
        <v>1</v>
      </c>
      <c r="C58" s="33">
        <v>2</v>
      </c>
      <c r="D58" s="33">
        <v>3</v>
      </c>
      <c r="E58" s="33">
        <v>4</v>
      </c>
      <c r="F58" s="33">
        <v>5</v>
      </c>
      <c r="G58" s="33" t="s">
        <v>5</v>
      </c>
      <c r="H58" s="33" t="s">
        <v>50</v>
      </c>
      <c r="I58" s="33" t="s">
        <v>85</v>
      </c>
      <c r="J58" s="33" t="s">
        <v>6</v>
      </c>
      <c r="K58" s="33" t="s">
        <v>7</v>
      </c>
      <c r="L58" s="33" t="s">
        <v>8</v>
      </c>
      <c r="M58" s="33" t="s">
        <v>9</v>
      </c>
      <c r="N58" s="33" t="s">
        <v>10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ht="15.75" thickBot="1">
      <c r="A59" s="34" t="s">
        <v>127</v>
      </c>
      <c r="B59" s="35">
        <f>+P21</f>
        <v>0</v>
      </c>
      <c r="C59" s="35">
        <f t="shared" ref="C59:G72" si="7">+Q21</f>
        <v>0</v>
      </c>
      <c r="D59" s="35">
        <f t="shared" si="7"/>
        <v>0</v>
      </c>
      <c r="E59" s="35">
        <f t="shared" si="7"/>
        <v>0</v>
      </c>
      <c r="F59" s="35">
        <f t="shared" si="7"/>
        <v>0</v>
      </c>
      <c r="G59" s="35">
        <f>+U21</f>
        <v>0</v>
      </c>
      <c r="H59" s="36">
        <f>SUM(B59:G59)</f>
        <v>0</v>
      </c>
      <c r="I59" s="37" t="e">
        <f t="shared" ref="I59:I72" si="8">(B59+C59)/(B59+C59+D59+E59+F59)</f>
        <v>#DIV/0!</v>
      </c>
      <c r="J59" s="37" t="e">
        <f t="shared" ref="J59:J72" si="9">(D59+E59+F59)/(B59+C59+D59+E59+F59)</f>
        <v>#DIV/0!</v>
      </c>
      <c r="K59" s="38" t="str">
        <f>+AC21</f>
        <v>.</v>
      </c>
      <c r="L59" s="38" t="str">
        <f t="shared" ref="L59:N72" si="10">+AD21</f>
        <v>.</v>
      </c>
      <c r="M59" s="38" t="str">
        <f t="shared" si="10"/>
        <v>.</v>
      </c>
      <c r="N59" s="38" t="str">
        <f t="shared" si="10"/>
        <v>.</v>
      </c>
      <c r="O59" s="40" t="s">
        <v>128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ht="15.75" thickBot="1">
      <c r="A60" s="34" t="s">
        <v>129</v>
      </c>
      <c r="B60" s="35">
        <f t="shared" ref="B60:B72" si="11">+P22</f>
        <v>0</v>
      </c>
      <c r="C60" s="35">
        <f t="shared" si="7"/>
        <v>0</v>
      </c>
      <c r="D60" s="35">
        <f t="shared" si="7"/>
        <v>0</v>
      </c>
      <c r="E60" s="35">
        <f t="shared" si="7"/>
        <v>0</v>
      </c>
      <c r="F60" s="35">
        <f t="shared" si="7"/>
        <v>0</v>
      </c>
      <c r="G60" s="35">
        <f t="shared" si="7"/>
        <v>0</v>
      </c>
      <c r="H60" s="36">
        <f t="shared" ref="H60:H72" si="12">SUM(B60:G60)</f>
        <v>0</v>
      </c>
      <c r="I60" s="37" t="e">
        <f t="shared" si="8"/>
        <v>#DIV/0!</v>
      </c>
      <c r="J60" s="37" t="e">
        <f t="shared" si="9"/>
        <v>#DIV/0!</v>
      </c>
      <c r="K60" s="38" t="str">
        <f t="shared" ref="K60:K72" si="13">+AC22</f>
        <v>.</v>
      </c>
      <c r="L60" s="38" t="str">
        <f t="shared" si="10"/>
        <v>.</v>
      </c>
      <c r="M60" s="38" t="str">
        <f t="shared" si="10"/>
        <v>.</v>
      </c>
      <c r="N60" s="38" t="str">
        <f t="shared" si="10"/>
        <v>.</v>
      </c>
      <c r="O60" s="40" t="s">
        <v>130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ht="15.75" thickBot="1">
      <c r="A61" s="34" t="s">
        <v>131</v>
      </c>
      <c r="B61" s="35">
        <f t="shared" si="11"/>
        <v>0</v>
      </c>
      <c r="C61" s="35">
        <f t="shared" si="7"/>
        <v>0</v>
      </c>
      <c r="D61" s="35">
        <f t="shared" si="7"/>
        <v>0</v>
      </c>
      <c r="E61" s="35">
        <f t="shared" si="7"/>
        <v>0</v>
      </c>
      <c r="F61" s="35">
        <f t="shared" si="7"/>
        <v>0</v>
      </c>
      <c r="G61" s="35">
        <f t="shared" si="7"/>
        <v>0</v>
      </c>
      <c r="H61" s="36">
        <f t="shared" si="12"/>
        <v>0</v>
      </c>
      <c r="I61" s="37" t="e">
        <f t="shared" si="8"/>
        <v>#DIV/0!</v>
      </c>
      <c r="J61" s="37" t="e">
        <f t="shared" si="9"/>
        <v>#DIV/0!</v>
      </c>
      <c r="K61" s="38" t="str">
        <f t="shared" si="13"/>
        <v>.</v>
      </c>
      <c r="L61" s="38" t="str">
        <f t="shared" si="10"/>
        <v>.</v>
      </c>
      <c r="M61" s="38" t="str">
        <f t="shared" si="10"/>
        <v>.</v>
      </c>
      <c r="N61" s="38" t="str">
        <f t="shared" si="10"/>
        <v>.</v>
      </c>
      <c r="O61" s="40"/>
      <c r="P61" s="40"/>
      <c r="Q61" s="40" t="s">
        <v>132</v>
      </c>
      <c r="R61" s="40" t="s">
        <v>133</v>
      </c>
      <c r="S61" s="40" t="s">
        <v>134</v>
      </c>
      <c r="T61" s="40" t="s">
        <v>135</v>
      </c>
      <c r="U61" s="40"/>
      <c r="V61" s="40"/>
      <c r="W61" s="40"/>
      <c r="X61" s="40"/>
      <c r="Y61" s="40"/>
      <c r="Z61" s="40"/>
      <c r="AA61" s="40"/>
    </row>
    <row r="62" spans="1:27" ht="15.75" thickBot="1">
      <c r="A62" s="34" t="s">
        <v>136</v>
      </c>
      <c r="B62" s="35">
        <f t="shared" si="11"/>
        <v>0</v>
      </c>
      <c r="C62" s="35">
        <f t="shared" si="7"/>
        <v>0</v>
      </c>
      <c r="D62" s="35">
        <f t="shared" si="7"/>
        <v>0</v>
      </c>
      <c r="E62" s="35">
        <f t="shared" si="7"/>
        <v>0</v>
      </c>
      <c r="F62" s="35">
        <f t="shared" si="7"/>
        <v>0</v>
      </c>
      <c r="G62" s="35">
        <f t="shared" si="7"/>
        <v>0</v>
      </c>
      <c r="H62" s="36">
        <f t="shared" si="12"/>
        <v>0</v>
      </c>
      <c r="I62" s="37" t="e">
        <f t="shared" si="8"/>
        <v>#DIV/0!</v>
      </c>
      <c r="J62" s="37" t="e">
        <f t="shared" si="9"/>
        <v>#DIV/0!</v>
      </c>
      <c r="K62" s="38" t="str">
        <f t="shared" si="13"/>
        <v>.</v>
      </c>
      <c r="L62" s="38" t="str">
        <f t="shared" si="10"/>
        <v>.</v>
      </c>
      <c r="M62" s="38" t="str">
        <f t="shared" si="10"/>
        <v>.</v>
      </c>
      <c r="N62" s="38" t="str">
        <f t="shared" si="10"/>
        <v>.</v>
      </c>
      <c r="O62" s="40" t="s">
        <v>124</v>
      </c>
      <c r="P62" s="40">
        <v>22</v>
      </c>
      <c r="Q62" s="40">
        <v>1</v>
      </c>
      <c r="R62" s="40">
        <v>8.3000000000000007</v>
      </c>
      <c r="S62" s="40">
        <v>8.3000000000000007</v>
      </c>
      <c r="T62" s="40">
        <v>8.3000000000000007</v>
      </c>
      <c r="U62" s="40"/>
      <c r="V62" s="40"/>
      <c r="W62" s="40"/>
      <c r="X62" s="40"/>
      <c r="Y62" s="40"/>
      <c r="Z62" s="40"/>
      <c r="AA62" s="40"/>
    </row>
    <row r="63" spans="1:27" ht="15.75" thickBot="1">
      <c r="A63" s="34" t="s">
        <v>137</v>
      </c>
      <c r="B63" s="35">
        <f t="shared" si="11"/>
        <v>0</v>
      </c>
      <c r="C63" s="35">
        <f t="shared" si="7"/>
        <v>0</v>
      </c>
      <c r="D63" s="35">
        <f t="shared" si="7"/>
        <v>0</v>
      </c>
      <c r="E63" s="35">
        <f t="shared" si="7"/>
        <v>0</v>
      </c>
      <c r="F63" s="35">
        <f t="shared" si="7"/>
        <v>0</v>
      </c>
      <c r="G63" s="35">
        <f t="shared" si="7"/>
        <v>0</v>
      </c>
      <c r="H63" s="36">
        <f t="shared" si="12"/>
        <v>0</v>
      </c>
      <c r="I63" s="37" t="e">
        <f t="shared" si="8"/>
        <v>#DIV/0!</v>
      </c>
      <c r="J63" s="37" t="e">
        <f t="shared" si="9"/>
        <v>#DIV/0!</v>
      </c>
      <c r="K63" s="38" t="str">
        <f t="shared" si="13"/>
        <v>.</v>
      </c>
      <c r="L63" s="38" t="str">
        <f t="shared" si="10"/>
        <v>.</v>
      </c>
      <c r="M63" s="38" t="str">
        <f t="shared" si="10"/>
        <v>.</v>
      </c>
      <c r="N63" s="38" t="str">
        <f t="shared" si="10"/>
        <v>.</v>
      </c>
      <c r="O63" s="40"/>
      <c r="P63" s="40">
        <v>23</v>
      </c>
      <c r="Q63" s="40">
        <v>1</v>
      </c>
      <c r="R63" s="40">
        <v>8.3000000000000007</v>
      </c>
      <c r="S63" s="40">
        <v>8.3000000000000007</v>
      </c>
      <c r="T63" s="40">
        <v>16.7</v>
      </c>
      <c r="U63" s="40"/>
      <c r="V63" s="40"/>
      <c r="W63" s="40"/>
      <c r="X63" s="40"/>
      <c r="Y63" s="40"/>
      <c r="Z63" s="40"/>
      <c r="AA63" s="40"/>
    </row>
    <row r="64" spans="1:27" ht="15.75" thickBot="1">
      <c r="A64" s="34" t="s">
        <v>138</v>
      </c>
      <c r="B64" s="35">
        <f t="shared" si="11"/>
        <v>0</v>
      </c>
      <c r="C64" s="35">
        <f t="shared" si="7"/>
        <v>0</v>
      </c>
      <c r="D64" s="35">
        <f t="shared" si="7"/>
        <v>0</v>
      </c>
      <c r="E64" s="35">
        <f t="shared" si="7"/>
        <v>0</v>
      </c>
      <c r="F64" s="35">
        <f t="shared" si="7"/>
        <v>0</v>
      </c>
      <c r="G64" s="35">
        <f t="shared" si="7"/>
        <v>0</v>
      </c>
      <c r="H64" s="36">
        <f t="shared" si="12"/>
        <v>0</v>
      </c>
      <c r="I64" s="37" t="e">
        <f t="shared" si="8"/>
        <v>#DIV/0!</v>
      </c>
      <c r="J64" s="37" t="e">
        <f t="shared" si="9"/>
        <v>#DIV/0!</v>
      </c>
      <c r="K64" s="38" t="str">
        <f t="shared" si="13"/>
        <v>.</v>
      </c>
      <c r="L64" s="38" t="str">
        <f t="shared" si="10"/>
        <v>.</v>
      </c>
      <c r="M64" s="38" t="str">
        <f t="shared" si="10"/>
        <v>.</v>
      </c>
      <c r="N64" s="38" t="str">
        <f t="shared" si="10"/>
        <v>.</v>
      </c>
      <c r="O64" s="40"/>
      <c r="P64" s="40">
        <v>24</v>
      </c>
      <c r="Q64" s="40">
        <v>1</v>
      </c>
      <c r="R64" s="40">
        <v>8.3000000000000007</v>
      </c>
      <c r="S64" s="40">
        <v>8.3000000000000007</v>
      </c>
      <c r="T64" s="40">
        <v>25</v>
      </c>
      <c r="U64" s="40"/>
      <c r="V64" s="40"/>
      <c r="W64" s="40"/>
      <c r="X64" s="40"/>
      <c r="Y64" s="40"/>
      <c r="Z64" s="40"/>
      <c r="AA64" s="40"/>
    </row>
    <row r="65" spans="1:27" ht="15.75" thickBot="1">
      <c r="A65" s="34" t="s">
        <v>139</v>
      </c>
      <c r="B65" s="35">
        <f t="shared" si="11"/>
        <v>0</v>
      </c>
      <c r="C65" s="35">
        <f t="shared" si="7"/>
        <v>0</v>
      </c>
      <c r="D65" s="35">
        <f t="shared" si="7"/>
        <v>0</v>
      </c>
      <c r="E65" s="35">
        <f t="shared" si="7"/>
        <v>0</v>
      </c>
      <c r="F65" s="35">
        <f t="shared" si="7"/>
        <v>0</v>
      </c>
      <c r="G65" s="35">
        <f t="shared" si="7"/>
        <v>0</v>
      </c>
      <c r="H65" s="36">
        <f t="shared" si="12"/>
        <v>0</v>
      </c>
      <c r="I65" s="37" t="e">
        <f t="shared" si="8"/>
        <v>#DIV/0!</v>
      </c>
      <c r="J65" s="37" t="e">
        <f t="shared" si="9"/>
        <v>#DIV/0!</v>
      </c>
      <c r="K65" s="38" t="str">
        <f t="shared" si="13"/>
        <v>.</v>
      </c>
      <c r="L65" s="38" t="str">
        <f t="shared" si="10"/>
        <v>.</v>
      </c>
      <c r="M65" s="38" t="str">
        <f t="shared" si="10"/>
        <v>.</v>
      </c>
      <c r="N65" s="38" t="str">
        <f t="shared" si="10"/>
        <v>.</v>
      </c>
      <c r="O65" s="40"/>
      <c r="P65" s="40">
        <v>25</v>
      </c>
      <c r="Q65" s="40">
        <v>2</v>
      </c>
      <c r="R65" s="40">
        <v>16.7</v>
      </c>
      <c r="S65" s="40">
        <v>16.7</v>
      </c>
      <c r="T65" s="40">
        <v>41.7</v>
      </c>
      <c r="U65" s="40"/>
      <c r="V65" s="40"/>
      <c r="W65" s="40"/>
      <c r="X65" s="40"/>
      <c r="Y65" s="40"/>
      <c r="Z65" s="40"/>
      <c r="AA65" s="40"/>
    </row>
    <row r="66" spans="1:27" ht="15.75" thickBot="1">
      <c r="A66" s="34" t="s">
        <v>140</v>
      </c>
      <c r="B66" s="35">
        <f t="shared" si="11"/>
        <v>0</v>
      </c>
      <c r="C66" s="35">
        <f t="shared" si="7"/>
        <v>0</v>
      </c>
      <c r="D66" s="35">
        <f t="shared" si="7"/>
        <v>0</v>
      </c>
      <c r="E66" s="35">
        <f t="shared" si="7"/>
        <v>0</v>
      </c>
      <c r="F66" s="35">
        <f t="shared" si="7"/>
        <v>0</v>
      </c>
      <c r="G66" s="35">
        <f t="shared" si="7"/>
        <v>0</v>
      </c>
      <c r="H66" s="36">
        <f t="shared" si="12"/>
        <v>0</v>
      </c>
      <c r="I66" s="37" t="e">
        <f t="shared" si="8"/>
        <v>#DIV/0!</v>
      </c>
      <c r="J66" s="37" t="e">
        <f t="shared" si="9"/>
        <v>#DIV/0!</v>
      </c>
      <c r="K66" s="38" t="str">
        <f t="shared" si="13"/>
        <v>.</v>
      </c>
      <c r="L66" s="38" t="str">
        <f t="shared" si="10"/>
        <v>.</v>
      </c>
      <c r="M66" s="38" t="str">
        <f t="shared" si="10"/>
        <v>.</v>
      </c>
      <c r="N66" s="38" t="str">
        <f t="shared" si="10"/>
        <v>.</v>
      </c>
      <c r="O66" s="40"/>
      <c r="P66" s="40">
        <v>26</v>
      </c>
      <c r="Q66" s="40">
        <v>2</v>
      </c>
      <c r="R66" s="40">
        <v>16.7</v>
      </c>
      <c r="S66" s="40">
        <v>16.7</v>
      </c>
      <c r="T66" s="40">
        <v>58.3</v>
      </c>
      <c r="U66" s="40"/>
      <c r="V66" s="40"/>
      <c r="W66" s="40"/>
      <c r="X66" s="40"/>
      <c r="Y66" s="40"/>
      <c r="Z66" s="40"/>
      <c r="AA66" s="40"/>
    </row>
    <row r="67" spans="1:27" ht="15.75" thickBot="1">
      <c r="A67" s="34" t="s">
        <v>141</v>
      </c>
      <c r="B67" s="35">
        <f t="shared" si="11"/>
        <v>0</v>
      </c>
      <c r="C67" s="35">
        <f t="shared" si="7"/>
        <v>0</v>
      </c>
      <c r="D67" s="35">
        <f t="shared" si="7"/>
        <v>0</v>
      </c>
      <c r="E67" s="35">
        <f t="shared" si="7"/>
        <v>0</v>
      </c>
      <c r="F67" s="35">
        <f t="shared" si="7"/>
        <v>0</v>
      </c>
      <c r="G67" s="35">
        <f t="shared" si="7"/>
        <v>0</v>
      </c>
      <c r="H67" s="36">
        <f t="shared" si="12"/>
        <v>0</v>
      </c>
      <c r="I67" s="37" t="e">
        <f t="shared" si="8"/>
        <v>#DIV/0!</v>
      </c>
      <c r="J67" s="37" t="e">
        <f t="shared" si="9"/>
        <v>#DIV/0!</v>
      </c>
      <c r="K67" s="38" t="str">
        <f t="shared" si="13"/>
        <v>.</v>
      </c>
      <c r="L67" s="38" t="str">
        <f t="shared" si="10"/>
        <v>.</v>
      </c>
      <c r="M67" s="38" t="str">
        <f t="shared" si="10"/>
        <v>.</v>
      </c>
      <c r="N67" s="38" t="str">
        <f t="shared" si="10"/>
        <v>.</v>
      </c>
      <c r="O67" s="40"/>
      <c r="P67" s="40">
        <v>31</v>
      </c>
      <c r="Q67" s="40">
        <v>1</v>
      </c>
      <c r="R67" s="40">
        <v>8.3000000000000007</v>
      </c>
      <c r="S67" s="40">
        <v>8.3000000000000007</v>
      </c>
      <c r="T67" s="40">
        <v>66.7</v>
      </c>
      <c r="U67" s="40"/>
      <c r="V67" s="40"/>
      <c r="W67" s="40"/>
      <c r="X67" s="40"/>
      <c r="Y67" s="40"/>
      <c r="Z67" s="40"/>
      <c r="AA67" s="40"/>
    </row>
    <row r="68" spans="1:27" ht="15.75" thickBot="1">
      <c r="A68" s="34" t="s">
        <v>142</v>
      </c>
      <c r="B68" s="35">
        <f t="shared" si="11"/>
        <v>0</v>
      </c>
      <c r="C68" s="35">
        <f t="shared" si="7"/>
        <v>0</v>
      </c>
      <c r="D68" s="35">
        <f t="shared" si="7"/>
        <v>0</v>
      </c>
      <c r="E68" s="35">
        <f t="shared" si="7"/>
        <v>0</v>
      </c>
      <c r="F68" s="35">
        <f t="shared" si="7"/>
        <v>0</v>
      </c>
      <c r="G68" s="35">
        <f t="shared" si="7"/>
        <v>0</v>
      </c>
      <c r="H68" s="36">
        <f t="shared" si="12"/>
        <v>0</v>
      </c>
      <c r="I68" s="37" t="e">
        <f t="shared" si="8"/>
        <v>#DIV/0!</v>
      </c>
      <c r="J68" s="37" t="e">
        <f t="shared" si="9"/>
        <v>#DIV/0!</v>
      </c>
      <c r="K68" s="38" t="str">
        <f t="shared" si="13"/>
        <v>.</v>
      </c>
      <c r="L68" s="38" t="str">
        <f t="shared" si="10"/>
        <v>.</v>
      </c>
      <c r="M68" s="38" t="str">
        <f t="shared" si="10"/>
        <v>.</v>
      </c>
      <c r="N68" s="38" t="str">
        <f t="shared" si="10"/>
        <v>.</v>
      </c>
      <c r="O68" s="40"/>
      <c r="P68" s="40">
        <v>32</v>
      </c>
      <c r="Q68" s="40">
        <v>1</v>
      </c>
      <c r="R68" s="40">
        <v>8.3000000000000007</v>
      </c>
      <c r="S68" s="40">
        <v>8.3000000000000007</v>
      </c>
      <c r="T68" s="40">
        <v>75</v>
      </c>
      <c r="U68" s="40"/>
      <c r="V68" s="40"/>
      <c r="W68" s="40"/>
      <c r="X68" s="40"/>
      <c r="Y68" s="40"/>
      <c r="Z68" s="40"/>
      <c r="AA68" s="40"/>
    </row>
    <row r="69" spans="1:27" ht="15.75" thickBot="1">
      <c r="A69" s="34" t="s">
        <v>143</v>
      </c>
      <c r="B69" s="35">
        <f t="shared" si="11"/>
        <v>0</v>
      </c>
      <c r="C69" s="35">
        <f t="shared" si="7"/>
        <v>0</v>
      </c>
      <c r="D69" s="35">
        <f t="shared" si="7"/>
        <v>0</v>
      </c>
      <c r="E69" s="35">
        <f t="shared" si="7"/>
        <v>0</v>
      </c>
      <c r="F69" s="35">
        <f t="shared" si="7"/>
        <v>0</v>
      </c>
      <c r="G69" s="35">
        <f t="shared" si="7"/>
        <v>0</v>
      </c>
      <c r="H69" s="36">
        <f t="shared" si="12"/>
        <v>0</v>
      </c>
      <c r="I69" s="37" t="e">
        <f t="shared" si="8"/>
        <v>#DIV/0!</v>
      </c>
      <c r="J69" s="37" t="e">
        <f t="shared" si="9"/>
        <v>#DIV/0!</v>
      </c>
      <c r="K69" s="38" t="str">
        <f t="shared" si="13"/>
        <v>.</v>
      </c>
      <c r="L69" s="38" t="str">
        <f t="shared" si="10"/>
        <v>.</v>
      </c>
      <c r="M69" s="38" t="str">
        <f t="shared" si="10"/>
        <v>.</v>
      </c>
      <c r="N69" s="38" t="str">
        <f t="shared" si="10"/>
        <v>.</v>
      </c>
      <c r="O69" s="40"/>
      <c r="P69" s="40">
        <v>37</v>
      </c>
      <c r="Q69" s="40">
        <v>1</v>
      </c>
      <c r="R69" s="40">
        <v>8.3000000000000007</v>
      </c>
      <c r="S69" s="40">
        <v>8.3000000000000007</v>
      </c>
      <c r="T69" s="40">
        <v>83.3</v>
      </c>
      <c r="U69" s="40"/>
      <c r="V69" s="40"/>
      <c r="W69" s="40"/>
      <c r="X69" s="40"/>
      <c r="Y69" s="40"/>
      <c r="Z69" s="40"/>
      <c r="AA69" s="40"/>
    </row>
    <row r="70" spans="1:27" ht="15.75" thickBot="1">
      <c r="A70" s="34" t="s">
        <v>144</v>
      </c>
      <c r="B70" s="35">
        <f t="shared" si="11"/>
        <v>0</v>
      </c>
      <c r="C70" s="35">
        <f t="shared" si="7"/>
        <v>0</v>
      </c>
      <c r="D70" s="35">
        <f t="shared" si="7"/>
        <v>0</v>
      </c>
      <c r="E70" s="35">
        <f t="shared" si="7"/>
        <v>0</v>
      </c>
      <c r="F70" s="35">
        <f t="shared" si="7"/>
        <v>0</v>
      </c>
      <c r="G70" s="35">
        <f t="shared" si="7"/>
        <v>0</v>
      </c>
      <c r="H70" s="36">
        <f t="shared" si="12"/>
        <v>0</v>
      </c>
      <c r="I70" s="37" t="e">
        <f t="shared" si="8"/>
        <v>#DIV/0!</v>
      </c>
      <c r="J70" s="37" t="e">
        <f t="shared" si="9"/>
        <v>#DIV/0!</v>
      </c>
      <c r="K70" s="38" t="str">
        <f t="shared" si="13"/>
        <v>.</v>
      </c>
      <c r="L70" s="38" t="str">
        <f t="shared" si="10"/>
        <v>.</v>
      </c>
      <c r="M70" s="38" t="str">
        <f t="shared" si="10"/>
        <v>.</v>
      </c>
      <c r="N70" s="38" t="str">
        <f t="shared" si="10"/>
        <v>.</v>
      </c>
      <c r="O70" s="40"/>
      <c r="P70" s="40">
        <v>38</v>
      </c>
      <c r="Q70" s="40">
        <v>1</v>
      </c>
      <c r="R70" s="40">
        <v>8.3000000000000007</v>
      </c>
      <c r="S70" s="40">
        <v>8.3000000000000007</v>
      </c>
      <c r="T70" s="40">
        <v>91.7</v>
      </c>
      <c r="U70" s="40"/>
      <c r="V70" s="40"/>
      <c r="W70" s="40"/>
      <c r="X70" s="40"/>
      <c r="Y70" s="40"/>
      <c r="Z70" s="40"/>
      <c r="AA70" s="40"/>
    </row>
    <row r="71" spans="1:27" ht="15.75" thickBot="1">
      <c r="A71" s="34" t="s">
        <v>145</v>
      </c>
      <c r="B71" s="35">
        <f t="shared" si="11"/>
        <v>0</v>
      </c>
      <c r="C71" s="35">
        <f t="shared" si="7"/>
        <v>0</v>
      </c>
      <c r="D71" s="35">
        <f t="shared" si="7"/>
        <v>0</v>
      </c>
      <c r="E71" s="35">
        <f t="shared" si="7"/>
        <v>0</v>
      </c>
      <c r="F71" s="35">
        <f t="shared" si="7"/>
        <v>0</v>
      </c>
      <c r="G71" s="35">
        <f t="shared" si="7"/>
        <v>0</v>
      </c>
      <c r="H71" s="36">
        <f t="shared" si="12"/>
        <v>0</v>
      </c>
      <c r="I71" s="37" t="e">
        <f t="shared" si="8"/>
        <v>#DIV/0!</v>
      </c>
      <c r="J71" s="37" t="e">
        <f t="shared" si="9"/>
        <v>#DIV/0!</v>
      </c>
      <c r="K71" s="38" t="str">
        <f t="shared" si="13"/>
        <v>.</v>
      </c>
      <c r="L71" s="38" t="str">
        <f t="shared" si="10"/>
        <v>.</v>
      </c>
      <c r="M71" s="38" t="str">
        <f t="shared" si="10"/>
        <v>.</v>
      </c>
      <c r="N71" s="38" t="str">
        <f t="shared" si="10"/>
        <v>.</v>
      </c>
      <c r="O71" s="40"/>
      <c r="P71" s="40">
        <v>41</v>
      </c>
      <c r="Q71" s="40">
        <v>1</v>
      </c>
      <c r="R71" s="40">
        <v>8.3000000000000007</v>
      </c>
      <c r="S71" s="40">
        <v>8.3000000000000007</v>
      </c>
      <c r="T71" s="40">
        <v>100</v>
      </c>
      <c r="U71" s="40"/>
      <c r="V71" s="40"/>
      <c r="W71" s="40"/>
      <c r="X71" s="40"/>
      <c r="Y71" s="40"/>
      <c r="Z71" s="40"/>
      <c r="AA71" s="40"/>
    </row>
    <row r="72" spans="1:27" ht="15.75" thickBot="1">
      <c r="A72" s="34" t="s">
        <v>146</v>
      </c>
      <c r="B72" s="35">
        <f t="shared" si="11"/>
        <v>0</v>
      </c>
      <c r="C72" s="35">
        <f t="shared" si="7"/>
        <v>0</v>
      </c>
      <c r="D72" s="35">
        <f t="shared" si="7"/>
        <v>0</v>
      </c>
      <c r="E72" s="35">
        <f t="shared" si="7"/>
        <v>0</v>
      </c>
      <c r="F72" s="35">
        <f t="shared" si="7"/>
        <v>0</v>
      </c>
      <c r="G72" s="35">
        <f t="shared" si="7"/>
        <v>0</v>
      </c>
      <c r="H72" s="36">
        <f t="shared" si="12"/>
        <v>0</v>
      </c>
      <c r="I72" s="37" t="e">
        <f t="shared" si="8"/>
        <v>#DIV/0!</v>
      </c>
      <c r="J72" s="37" t="e">
        <f t="shared" si="9"/>
        <v>#DIV/0!</v>
      </c>
      <c r="K72" s="38" t="str">
        <f t="shared" si="13"/>
        <v>.</v>
      </c>
      <c r="L72" s="38" t="str">
        <f t="shared" si="10"/>
        <v>.</v>
      </c>
      <c r="M72" s="38" t="str">
        <f t="shared" si="10"/>
        <v>.</v>
      </c>
      <c r="N72" s="38" t="str">
        <f t="shared" si="10"/>
        <v>.</v>
      </c>
      <c r="O72" s="40"/>
      <c r="P72" s="40" t="s">
        <v>50</v>
      </c>
      <c r="Q72" s="40">
        <v>12</v>
      </c>
      <c r="R72" s="40">
        <v>100</v>
      </c>
      <c r="S72" s="40">
        <v>100</v>
      </c>
      <c r="T72" s="40"/>
      <c r="U72" s="40"/>
      <c r="V72" s="40"/>
      <c r="W72" s="40"/>
      <c r="X72" s="40"/>
      <c r="Y72" s="40"/>
      <c r="Z72" s="40"/>
      <c r="AA72" s="40"/>
    </row>
    <row r="73" spans="1:27" s="55" customFormat="1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  <c r="L73" s="52"/>
      <c r="M73" s="51"/>
      <c r="N73" s="53"/>
      <c r="O73" s="54" t="s">
        <v>193</v>
      </c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s="55" customFormat="1" ht="15.75" customHeight="1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2"/>
      <c r="L74" s="52"/>
      <c r="M74" s="51"/>
      <c r="N74" s="53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>
      <c r="A75" s="31" t="s">
        <v>4</v>
      </c>
      <c r="B75" s="46"/>
      <c r="C75" s="46"/>
      <c r="D75" s="46"/>
      <c r="E75" s="46"/>
      <c r="F75" s="46"/>
      <c r="G75" s="46"/>
      <c r="H75" s="46"/>
      <c r="I75" s="46"/>
      <c r="J75" s="46"/>
      <c r="K75" s="47"/>
      <c r="L75" s="47"/>
      <c r="M75" s="46"/>
      <c r="N75" s="48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ht="35.25" customHeight="1" thickBot="1">
      <c r="A76" s="49" t="s">
        <v>147</v>
      </c>
      <c r="B76" s="102" t="s">
        <v>81</v>
      </c>
      <c r="C76" s="102"/>
      <c r="D76" s="102"/>
      <c r="E76" s="102"/>
      <c r="F76" s="102"/>
      <c r="G76" s="102"/>
      <c r="H76" s="102"/>
      <c r="I76" s="103" t="s">
        <v>82</v>
      </c>
      <c r="J76" s="103"/>
      <c r="K76" s="103" t="s">
        <v>83</v>
      </c>
      <c r="L76" s="103"/>
      <c r="M76" s="103"/>
      <c r="N76" s="103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ht="27" customHeight="1">
      <c r="A77" s="32"/>
      <c r="B77" s="33">
        <v>1</v>
      </c>
      <c r="C77" s="33">
        <v>2</v>
      </c>
      <c r="D77" s="33">
        <v>3</v>
      </c>
      <c r="E77" s="33">
        <v>4</v>
      </c>
      <c r="F77" s="33">
        <v>5</v>
      </c>
      <c r="G77" s="33" t="s">
        <v>5</v>
      </c>
      <c r="H77" s="33" t="s">
        <v>50</v>
      </c>
      <c r="I77" s="33" t="s">
        <v>85</v>
      </c>
      <c r="J77" s="33" t="s">
        <v>6</v>
      </c>
      <c r="K77" s="33" t="s">
        <v>7</v>
      </c>
      <c r="L77" s="33" t="s">
        <v>8</v>
      </c>
      <c r="M77" s="33" t="s">
        <v>9</v>
      </c>
      <c r="N77" s="33" t="s">
        <v>10</v>
      </c>
      <c r="O77" s="40" t="s">
        <v>150</v>
      </c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1:27" ht="15.75" thickBot="1">
      <c r="A78" s="34" t="s">
        <v>148</v>
      </c>
      <c r="B78" s="35">
        <f>+P35</f>
        <v>0</v>
      </c>
      <c r="C78" s="35">
        <f t="shared" ref="C78:G83" si="14">+Q35</f>
        <v>0</v>
      </c>
      <c r="D78" s="35">
        <f t="shared" si="14"/>
        <v>0</v>
      </c>
      <c r="E78" s="35">
        <f t="shared" si="14"/>
        <v>0</v>
      </c>
      <c r="F78" s="35">
        <f t="shared" si="14"/>
        <v>0</v>
      </c>
      <c r="G78" s="35">
        <f t="shared" si="14"/>
        <v>0</v>
      </c>
      <c r="H78" s="36">
        <f>SUM(B78:G78)</f>
        <v>0</v>
      </c>
      <c r="I78" s="36" t="e">
        <f t="shared" ref="I78:I83" si="15">(B78+C78)/(B78+C78+D78+E78+F78)</f>
        <v>#DIV/0!</v>
      </c>
      <c r="J78" s="36" t="e">
        <f t="shared" ref="J78:J83" si="16">(D78+E78+F78)/(B78+C78+D78+E78+F78)</f>
        <v>#DIV/0!</v>
      </c>
      <c r="K78" s="56" t="str">
        <f>+AC35</f>
        <v>.</v>
      </c>
      <c r="L78" s="56" t="str">
        <f t="shared" ref="L78:N83" si="17">+AD35</f>
        <v>.</v>
      </c>
      <c r="M78" s="56" t="str">
        <f t="shared" si="17"/>
        <v>.</v>
      </c>
      <c r="N78" s="56" t="str">
        <f t="shared" si="17"/>
        <v>.</v>
      </c>
      <c r="O78" s="40"/>
      <c r="P78" s="40"/>
      <c r="Q78" s="40" t="s">
        <v>132</v>
      </c>
      <c r="R78" s="40" t="s">
        <v>133</v>
      </c>
      <c r="S78" s="40" t="s">
        <v>134</v>
      </c>
      <c r="T78" s="40" t="s">
        <v>135</v>
      </c>
      <c r="U78" s="40"/>
      <c r="V78" s="40"/>
      <c r="W78" s="40"/>
      <c r="X78" s="40"/>
      <c r="Y78" s="40"/>
      <c r="Z78" s="40"/>
      <c r="AA78" s="40"/>
    </row>
    <row r="79" spans="1:27" ht="15.75" thickBot="1">
      <c r="A79" s="34" t="s">
        <v>149</v>
      </c>
      <c r="B79" s="35">
        <f t="shared" ref="B79:B83" si="18">+P36</f>
        <v>0</v>
      </c>
      <c r="C79" s="35">
        <f t="shared" si="14"/>
        <v>0</v>
      </c>
      <c r="D79" s="35">
        <f t="shared" si="14"/>
        <v>0</v>
      </c>
      <c r="E79" s="35">
        <f t="shared" si="14"/>
        <v>0</v>
      </c>
      <c r="F79" s="35">
        <f t="shared" si="14"/>
        <v>0</v>
      </c>
      <c r="G79" s="35">
        <f t="shared" si="14"/>
        <v>0</v>
      </c>
      <c r="H79" s="36">
        <f t="shared" ref="H79:H83" si="19">SUM(B79:G79)</f>
        <v>0</v>
      </c>
      <c r="I79" s="36" t="e">
        <f t="shared" si="15"/>
        <v>#DIV/0!</v>
      </c>
      <c r="J79" s="36" t="e">
        <f t="shared" si="16"/>
        <v>#DIV/0!</v>
      </c>
      <c r="K79" s="56" t="str">
        <f t="shared" ref="K79:K83" si="20">+AC36</f>
        <v>.</v>
      </c>
      <c r="L79" s="56" t="str">
        <f t="shared" si="17"/>
        <v>.</v>
      </c>
      <c r="M79" s="56" t="str">
        <f t="shared" si="17"/>
        <v>.</v>
      </c>
      <c r="N79" s="56" t="str">
        <f t="shared" si="17"/>
        <v>.</v>
      </c>
      <c r="O79" s="40" t="s">
        <v>124</v>
      </c>
      <c r="P79" s="40" t="s">
        <v>11</v>
      </c>
      <c r="Q79" s="40">
        <v>1</v>
      </c>
      <c r="R79" s="40">
        <v>8.3000000000000007</v>
      </c>
      <c r="S79" s="40">
        <v>8.3000000000000007</v>
      </c>
      <c r="T79" s="40">
        <v>8.3000000000000007</v>
      </c>
      <c r="U79" s="40"/>
      <c r="V79" s="40"/>
      <c r="W79" s="40"/>
      <c r="X79" s="40"/>
      <c r="Y79" s="40"/>
      <c r="Z79" s="40"/>
      <c r="AA79" s="40"/>
    </row>
    <row r="80" spans="1:27" ht="15.75" thickBot="1">
      <c r="A80" s="34" t="s">
        <v>151</v>
      </c>
      <c r="B80" s="35">
        <f t="shared" si="18"/>
        <v>0</v>
      </c>
      <c r="C80" s="35">
        <f t="shared" si="14"/>
        <v>0</v>
      </c>
      <c r="D80" s="35">
        <f t="shared" si="14"/>
        <v>0</v>
      </c>
      <c r="E80" s="35">
        <f t="shared" si="14"/>
        <v>0</v>
      </c>
      <c r="F80" s="35">
        <f t="shared" si="14"/>
        <v>0</v>
      </c>
      <c r="G80" s="35">
        <f t="shared" si="14"/>
        <v>0</v>
      </c>
      <c r="H80" s="36">
        <f t="shared" si="19"/>
        <v>0</v>
      </c>
      <c r="I80" s="36" t="e">
        <f t="shared" si="15"/>
        <v>#DIV/0!</v>
      </c>
      <c r="J80" s="36" t="e">
        <f t="shared" si="16"/>
        <v>#DIV/0!</v>
      </c>
      <c r="K80" s="56" t="str">
        <f t="shared" si="20"/>
        <v>.</v>
      </c>
      <c r="L80" s="56" t="str">
        <f t="shared" si="17"/>
        <v>.</v>
      </c>
      <c r="M80" s="56" t="str">
        <f t="shared" si="17"/>
        <v>.</v>
      </c>
      <c r="N80" s="56" t="str">
        <f t="shared" si="17"/>
        <v>.</v>
      </c>
      <c r="O80" s="40"/>
      <c r="P80" s="40" t="s">
        <v>12</v>
      </c>
      <c r="Q80" s="40">
        <v>11</v>
      </c>
      <c r="R80" s="40">
        <v>91.7</v>
      </c>
      <c r="S80" s="40">
        <v>91.7</v>
      </c>
      <c r="T80" s="40">
        <v>100</v>
      </c>
      <c r="U80" s="40"/>
      <c r="V80" s="40"/>
      <c r="W80" s="40"/>
      <c r="X80" s="40"/>
      <c r="Y80" s="40"/>
      <c r="Z80" s="40"/>
      <c r="AA80" s="40"/>
    </row>
    <row r="81" spans="1:27" ht="15.75" thickBot="1">
      <c r="A81" s="34" t="s">
        <v>152</v>
      </c>
      <c r="B81" s="35">
        <f t="shared" si="18"/>
        <v>0</v>
      </c>
      <c r="C81" s="35">
        <f t="shared" si="14"/>
        <v>0</v>
      </c>
      <c r="D81" s="35">
        <f t="shared" si="14"/>
        <v>0</v>
      </c>
      <c r="E81" s="35">
        <f t="shared" si="14"/>
        <v>0</v>
      </c>
      <c r="F81" s="35">
        <f t="shared" si="14"/>
        <v>0</v>
      </c>
      <c r="G81" s="35">
        <f t="shared" si="14"/>
        <v>0</v>
      </c>
      <c r="H81" s="36">
        <f t="shared" si="19"/>
        <v>0</v>
      </c>
      <c r="I81" s="36" t="e">
        <f t="shared" si="15"/>
        <v>#DIV/0!</v>
      </c>
      <c r="J81" s="36" t="e">
        <f t="shared" si="16"/>
        <v>#DIV/0!</v>
      </c>
      <c r="K81" s="56" t="str">
        <f t="shared" si="20"/>
        <v>.</v>
      </c>
      <c r="L81" s="56" t="str">
        <f t="shared" si="17"/>
        <v>.</v>
      </c>
      <c r="M81" s="56" t="str">
        <f t="shared" si="17"/>
        <v>.</v>
      </c>
      <c r="N81" s="56" t="str">
        <f t="shared" si="17"/>
        <v>.</v>
      </c>
      <c r="O81" s="40"/>
      <c r="P81" s="40" t="s">
        <v>50</v>
      </c>
      <c r="Q81" s="40">
        <v>12</v>
      </c>
      <c r="R81" s="40">
        <v>100</v>
      </c>
      <c r="S81" s="40">
        <v>100</v>
      </c>
      <c r="T81" s="40"/>
      <c r="U81" s="40"/>
      <c r="V81" s="40"/>
      <c r="W81" s="40"/>
      <c r="X81" s="40"/>
      <c r="Y81" s="40"/>
      <c r="Z81" s="40"/>
      <c r="AA81" s="40"/>
    </row>
    <row r="82" spans="1:27" ht="15.75" thickBot="1">
      <c r="A82" s="34" t="s">
        <v>153</v>
      </c>
      <c r="B82" s="35">
        <f t="shared" si="18"/>
        <v>0</v>
      </c>
      <c r="C82" s="35">
        <f t="shared" si="14"/>
        <v>0</v>
      </c>
      <c r="D82" s="35">
        <f t="shared" si="14"/>
        <v>0</v>
      </c>
      <c r="E82" s="35">
        <f t="shared" si="14"/>
        <v>0</v>
      </c>
      <c r="F82" s="35">
        <f t="shared" si="14"/>
        <v>0</v>
      </c>
      <c r="G82" s="35">
        <f t="shared" si="14"/>
        <v>0</v>
      </c>
      <c r="H82" s="36">
        <f t="shared" si="19"/>
        <v>0</v>
      </c>
      <c r="I82" s="36" t="e">
        <f t="shared" si="15"/>
        <v>#DIV/0!</v>
      </c>
      <c r="J82" s="36" t="e">
        <f t="shared" si="16"/>
        <v>#DIV/0!</v>
      </c>
      <c r="K82" s="56" t="str">
        <f t="shared" si="20"/>
        <v>.</v>
      </c>
      <c r="L82" s="56" t="str">
        <f t="shared" si="17"/>
        <v>.</v>
      </c>
      <c r="M82" s="56" t="str">
        <f t="shared" si="17"/>
        <v>.</v>
      </c>
      <c r="N82" s="56" t="str">
        <f t="shared" si="17"/>
        <v>.</v>
      </c>
      <c r="O82" s="40" t="s">
        <v>193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1:27" ht="15.75" thickBot="1">
      <c r="A83" s="34" t="s">
        <v>154</v>
      </c>
      <c r="B83" s="35">
        <f t="shared" si="18"/>
        <v>0</v>
      </c>
      <c r="C83" s="35">
        <f t="shared" si="14"/>
        <v>0</v>
      </c>
      <c r="D83" s="35">
        <f t="shared" si="14"/>
        <v>0</v>
      </c>
      <c r="E83" s="35">
        <f t="shared" si="14"/>
        <v>0</v>
      </c>
      <c r="F83" s="35">
        <f t="shared" si="14"/>
        <v>0</v>
      </c>
      <c r="G83" s="35">
        <f t="shared" si="14"/>
        <v>0</v>
      </c>
      <c r="H83" s="36">
        <f t="shared" si="19"/>
        <v>0</v>
      </c>
      <c r="I83" s="36" t="e">
        <f t="shared" si="15"/>
        <v>#DIV/0!</v>
      </c>
      <c r="J83" s="36" t="e">
        <f t="shared" si="16"/>
        <v>#DIV/0!</v>
      </c>
      <c r="K83" s="56" t="str">
        <f t="shared" si="20"/>
        <v>.</v>
      </c>
      <c r="L83" s="56" t="str">
        <f t="shared" si="17"/>
        <v>.</v>
      </c>
      <c r="M83" s="56" t="str">
        <f t="shared" si="17"/>
        <v>.</v>
      </c>
      <c r="N83" s="56" t="str">
        <f t="shared" si="17"/>
        <v>.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1:27" s="55" customFormat="1">
      <c r="A84" s="50"/>
      <c r="B84" s="57"/>
      <c r="C84" s="57"/>
      <c r="D84" s="57"/>
      <c r="E84" s="57"/>
      <c r="F84" s="57"/>
      <c r="G84" s="57"/>
      <c r="H84" s="57"/>
      <c r="I84" s="57"/>
      <c r="J84" s="57"/>
      <c r="K84" s="58"/>
      <c r="L84" s="58"/>
      <c r="M84" s="57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1:27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40" t="s">
        <v>155</v>
      </c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1:27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40"/>
      <c r="P87" s="40"/>
      <c r="Q87" s="40" t="s">
        <v>132</v>
      </c>
      <c r="R87" s="40" t="s">
        <v>133</v>
      </c>
      <c r="S87" s="40" t="s">
        <v>134</v>
      </c>
      <c r="T87" s="40" t="s">
        <v>135</v>
      </c>
      <c r="U87" s="40"/>
      <c r="V87" s="40"/>
      <c r="W87" s="40"/>
      <c r="X87" s="40"/>
      <c r="Y87" s="40"/>
      <c r="Z87" s="40"/>
      <c r="AA87" s="40"/>
    </row>
    <row r="88" spans="1:27" s="10" customFormat="1" ht="1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59" t="s">
        <v>124</v>
      </c>
      <c r="P88" s="59" t="s">
        <v>156</v>
      </c>
      <c r="Q88" s="59">
        <v>12</v>
      </c>
      <c r="R88" s="59">
        <v>100</v>
      </c>
      <c r="S88" s="59">
        <v>100</v>
      </c>
      <c r="T88" s="59">
        <v>100</v>
      </c>
      <c r="U88" s="59"/>
      <c r="V88" s="59"/>
      <c r="W88" s="59"/>
      <c r="X88" s="59"/>
      <c r="Y88" s="59"/>
      <c r="Z88" s="59"/>
      <c r="AA88" s="59"/>
    </row>
    <row r="89" spans="1:27" s="10" customFormat="1" ht="19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59" t="s">
        <v>193</v>
      </c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s="10" customFormat="1" ht="1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s="10" customFormat="1" ht="1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s="10" customFormat="1" ht="1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s="10" customFormat="1" ht="31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59" t="s">
        <v>157</v>
      </c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s="61" customForma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60"/>
      <c r="P94" s="60"/>
      <c r="Q94" s="60" t="s">
        <v>132</v>
      </c>
      <c r="R94" s="60" t="s">
        <v>133</v>
      </c>
      <c r="S94" s="60" t="s">
        <v>134</v>
      </c>
      <c r="T94" s="60" t="s">
        <v>135</v>
      </c>
      <c r="U94" s="60"/>
      <c r="V94" s="60"/>
      <c r="W94" s="60"/>
      <c r="X94" s="60"/>
      <c r="Y94" s="60"/>
      <c r="Z94" s="60"/>
      <c r="AA94" s="60"/>
    </row>
    <row r="95" spans="1:27" s="61" customForma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60" t="s">
        <v>124</v>
      </c>
      <c r="P95" s="60"/>
      <c r="Q95" s="60">
        <v>12</v>
      </c>
      <c r="R95" s="60">
        <v>100</v>
      </c>
      <c r="S95" s="60">
        <v>100</v>
      </c>
      <c r="T95" s="60">
        <v>100</v>
      </c>
      <c r="U95" s="60"/>
      <c r="V95" s="60"/>
      <c r="W95" s="60"/>
      <c r="X95" s="60"/>
      <c r="Y95" s="60"/>
      <c r="Z95" s="60"/>
      <c r="AA95" s="60"/>
    </row>
    <row r="96" spans="1:27" s="61" customForma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60" t="s">
        <v>193</v>
      </c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s="62" customFormat="1" ht="1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s="62" customFormat="1" ht="1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s="62" customFormat="1" ht="1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s="62" customFormat="1" ht="1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60" t="s">
        <v>158</v>
      </c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s="62" customFormat="1" ht="15.7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60"/>
      <c r="P101" s="60"/>
      <c r="Q101" s="60" t="s">
        <v>132</v>
      </c>
      <c r="R101" s="60" t="s">
        <v>133</v>
      </c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s="62" customFormat="1" ht="1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60" t="s">
        <v>125</v>
      </c>
      <c r="P102" s="60" t="s">
        <v>159</v>
      </c>
      <c r="Q102" s="60">
        <v>12</v>
      </c>
      <c r="R102" s="60">
        <v>100</v>
      </c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s="62" customFormat="1" ht="1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60" t="s">
        <v>193</v>
      </c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s="63" customFormat="1" ht="1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1:27" s="63" customFormat="1" ht="15.7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1:27" s="63" customFormat="1" ht="18.7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s="63" customFormat="1" ht="15.7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40" t="s">
        <v>160</v>
      </c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 s="63" customFormat="1" ht="18.7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40"/>
      <c r="P108" s="40"/>
      <c r="Q108" s="40" t="s">
        <v>132</v>
      </c>
      <c r="R108" s="40" t="s">
        <v>133</v>
      </c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 s="63" customFormat="1" ht="18.7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40" t="s">
        <v>125</v>
      </c>
      <c r="P109" s="40" t="s">
        <v>159</v>
      </c>
      <c r="Q109" s="40">
        <v>12</v>
      </c>
      <c r="R109" s="40">
        <v>100</v>
      </c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s="63" customFormat="1" ht="10.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40" t="s">
        <v>193</v>
      </c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40" t="s">
        <v>161</v>
      </c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40"/>
      <c r="P115" s="40"/>
      <c r="Q115" s="40" t="s">
        <v>132</v>
      </c>
      <c r="R115" s="40" t="s">
        <v>133</v>
      </c>
      <c r="S115" s="40" t="s">
        <v>134</v>
      </c>
      <c r="T115" s="40" t="s">
        <v>135</v>
      </c>
      <c r="U115" s="40"/>
      <c r="V115" s="40"/>
      <c r="W115" s="40"/>
      <c r="X115" s="40"/>
      <c r="Y115" s="40"/>
      <c r="Z115" s="40"/>
      <c r="AA115" s="40"/>
    </row>
    <row r="116" spans="1:27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40" t="s">
        <v>124</v>
      </c>
      <c r="P116" s="40" t="s">
        <v>156</v>
      </c>
      <c r="Q116" s="40">
        <v>12</v>
      </c>
      <c r="R116" s="40">
        <v>100</v>
      </c>
      <c r="S116" s="40">
        <v>100</v>
      </c>
      <c r="T116" s="40">
        <v>100</v>
      </c>
      <c r="U116" s="40"/>
      <c r="V116" s="40"/>
      <c r="W116" s="40"/>
      <c r="X116" s="40"/>
      <c r="Y116" s="40"/>
      <c r="Z116" s="40"/>
      <c r="AA116" s="40"/>
    </row>
    <row r="117" spans="1:27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40" t="s">
        <v>193</v>
      </c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40" t="s">
        <v>162</v>
      </c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40"/>
      <c r="P122" s="40"/>
      <c r="Q122" s="40" t="s">
        <v>132</v>
      </c>
      <c r="R122" s="40" t="s">
        <v>133</v>
      </c>
      <c r="S122" s="40" t="s">
        <v>134</v>
      </c>
      <c r="T122" s="40" t="s">
        <v>135</v>
      </c>
      <c r="U122" s="40"/>
      <c r="V122" s="40"/>
      <c r="W122" s="40"/>
      <c r="X122" s="40"/>
      <c r="Y122" s="40"/>
      <c r="Z122" s="40"/>
      <c r="AA122" s="40"/>
    </row>
    <row r="123" spans="1:27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40" t="s">
        <v>124</v>
      </c>
      <c r="P123" s="40"/>
      <c r="Q123" s="40">
        <v>12</v>
      </c>
      <c r="R123" s="40">
        <v>100</v>
      </c>
      <c r="S123" s="40">
        <v>100</v>
      </c>
      <c r="T123" s="40">
        <v>100</v>
      </c>
      <c r="U123" s="40"/>
      <c r="V123" s="40"/>
      <c r="W123" s="40"/>
      <c r="X123" s="40"/>
      <c r="Y123" s="40"/>
      <c r="Z123" s="40"/>
      <c r="AA123" s="40"/>
    </row>
    <row r="124" spans="1:27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40" t="s">
        <v>193</v>
      </c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40" t="s">
        <v>164</v>
      </c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40"/>
      <c r="P129" s="40"/>
      <c r="Q129" s="40" t="s">
        <v>132</v>
      </c>
      <c r="R129" s="40" t="s">
        <v>133</v>
      </c>
      <c r="S129" s="40" t="s">
        <v>134</v>
      </c>
      <c r="T129" s="40" t="s">
        <v>135</v>
      </c>
      <c r="U129" s="40"/>
      <c r="V129" s="40"/>
      <c r="W129" s="40"/>
      <c r="X129" s="40"/>
      <c r="Y129" s="40"/>
      <c r="Z129" s="40"/>
      <c r="AA129" s="40"/>
    </row>
    <row r="130" spans="1:27" ht="15.75">
      <c r="A130" s="64" t="s">
        <v>163</v>
      </c>
      <c r="O130" s="40" t="s">
        <v>124</v>
      </c>
      <c r="P130" s="40"/>
      <c r="Q130" s="40">
        <v>12</v>
      </c>
      <c r="R130" s="40">
        <v>100</v>
      </c>
      <c r="S130" s="40">
        <v>100</v>
      </c>
      <c r="T130" s="40">
        <v>100</v>
      </c>
      <c r="U130" s="40"/>
      <c r="V130" s="40"/>
      <c r="W130" s="40"/>
      <c r="X130" s="40"/>
      <c r="Y130" s="40"/>
      <c r="Z130" s="40"/>
      <c r="AA130" s="40"/>
    </row>
    <row r="131" spans="1:27" ht="15.75">
      <c r="A131" s="65" t="s">
        <v>165</v>
      </c>
      <c r="O131" s="40" t="s">
        <v>193</v>
      </c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>
      <c r="A132" s="105" t="s">
        <v>166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7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s="69" customFormat="1">
      <c r="A133" s="6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s="69" customFormat="1">
      <c r="A134" s="66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s="69" customFormat="1">
      <c r="A135" s="7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3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s="69" customFormat="1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s="69" customFormat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s="69" customFormat="1">
      <c r="A138" s="74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6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s="77" customFormat="1"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</row>
    <row r="140" spans="1:27" ht="15.75">
      <c r="A140" s="65" t="s">
        <v>167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>
      <c r="A141" s="99" t="s">
        <v>168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>
      <c r="A142" s="100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>
      <c r="A143" s="100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>
      <c r="A144" s="97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O144" s="40" t="s">
        <v>193</v>
      </c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>
      <c r="A145" s="80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>
      <c r="A146" s="99" t="s">
        <v>169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>
      <c r="A147" s="100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>
      <c r="A148" s="100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O148" s="40" t="s">
        <v>192</v>
      </c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>
      <c r="A149" s="80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O149" s="40" t="s">
        <v>171</v>
      </c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ht="15.75">
      <c r="A150" s="65" t="s">
        <v>170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O150" s="40"/>
      <c r="P150" s="40" t="s">
        <v>172</v>
      </c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 ht="45" customHeight="1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6"/>
      <c r="O151" s="40"/>
      <c r="P151" s="40" t="s">
        <v>124</v>
      </c>
      <c r="Q151" s="40"/>
      <c r="R151" s="40" t="s">
        <v>173</v>
      </c>
      <c r="S151" s="40"/>
      <c r="T151" s="40" t="s">
        <v>50</v>
      </c>
      <c r="U151" s="40"/>
      <c r="V151" s="40"/>
      <c r="W151" s="40"/>
      <c r="X151" s="40"/>
      <c r="Y151" s="40"/>
      <c r="Z151" s="40"/>
      <c r="AA151" s="40"/>
    </row>
    <row r="152" spans="1:27">
      <c r="A152" s="94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6"/>
      <c r="O152" s="40"/>
      <c r="P152" s="40" t="s">
        <v>123</v>
      </c>
      <c r="Q152" s="40" t="s">
        <v>133</v>
      </c>
      <c r="R152" s="40" t="s">
        <v>123</v>
      </c>
      <c r="S152" s="40" t="s">
        <v>133</v>
      </c>
      <c r="T152" s="40" t="s">
        <v>123</v>
      </c>
      <c r="U152" s="40" t="s">
        <v>133</v>
      </c>
      <c r="V152" s="40"/>
      <c r="W152" s="40"/>
      <c r="X152" s="40"/>
      <c r="Y152" s="40"/>
      <c r="Z152" s="40"/>
      <c r="AA152" s="40"/>
    </row>
    <row r="153" spans="1:27">
      <c r="A153" s="9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6"/>
      <c r="O153" s="40" t="s">
        <v>174</v>
      </c>
      <c r="P153" s="40">
        <v>12</v>
      </c>
      <c r="Q153" s="90">
        <v>1</v>
      </c>
      <c r="R153" s="40">
        <v>0</v>
      </c>
      <c r="S153" s="90">
        <v>0</v>
      </c>
      <c r="T153" s="40">
        <v>12</v>
      </c>
      <c r="U153" s="90">
        <v>1</v>
      </c>
      <c r="V153" s="40"/>
      <c r="W153" s="40"/>
      <c r="X153" s="40"/>
      <c r="Y153" s="40"/>
      <c r="Z153" s="40"/>
      <c r="AA153" s="40"/>
    </row>
    <row r="154" spans="1:27">
      <c r="A154" s="94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6"/>
      <c r="O154" s="40" t="s">
        <v>193</v>
      </c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 ht="45.75" customHeight="1">
      <c r="A155" s="94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6"/>
    </row>
    <row r="156" spans="1:27">
      <c r="A156" s="66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8"/>
    </row>
    <row r="157" spans="1:27">
      <c r="A157" s="66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8"/>
    </row>
    <row r="158" spans="1:27">
      <c r="A158" s="6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8"/>
      <c r="O158" t="s">
        <v>175</v>
      </c>
    </row>
    <row r="159" spans="1:27">
      <c r="A159" s="66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8"/>
      <c r="O159" t="s">
        <v>177</v>
      </c>
    </row>
    <row r="160" spans="1:27">
      <c r="A160" s="66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8"/>
      <c r="Q160" s="82" t="s">
        <v>113</v>
      </c>
      <c r="S160" s="82" t="s">
        <v>50</v>
      </c>
      <c r="U160" s="82"/>
    </row>
    <row r="161" spans="1:19">
      <c r="A161" s="83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Q161" t="s">
        <v>11</v>
      </c>
      <c r="R161" t="s">
        <v>12</v>
      </c>
    </row>
    <row r="162" spans="1:19">
      <c r="A162" s="83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O162" t="s">
        <v>112</v>
      </c>
      <c r="P162">
        <v>22</v>
      </c>
      <c r="Q162">
        <v>0</v>
      </c>
      <c r="R162">
        <v>1</v>
      </c>
      <c r="S162">
        <v>1</v>
      </c>
    </row>
    <row r="163" spans="1:19">
      <c r="A163" s="85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P163">
        <v>23</v>
      </c>
      <c r="Q163">
        <v>0</v>
      </c>
      <c r="R163">
        <v>1</v>
      </c>
      <c r="S163">
        <v>1</v>
      </c>
    </row>
    <row r="164" spans="1:19">
      <c r="A164" s="11" t="s">
        <v>113</v>
      </c>
      <c r="B164" s="12"/>
      <c r="C164" s="12"/>
      <c r="P164">
        <v>24</v>
      </c>
      <c r="Q164">
        <v>0</v>
      </c>
      <c r="R164">
        <v>1</v>
      </c>
      <c r="S164">
        <v>1</v>
      </c>
    </row>
    <row r="165" spans="1:19">
      <c r="A165" s="11" t="s">
        <v>11</v>
      </c>
      <c r="B165" s="11">
        <f>+F186</f>
        <v>1</v>
      </c>
      <c r="C165" s="11"/>
      <c r="P165">
        <v>25</v>
      </c>
      <c r="Q165">
        <v>0</v>
      </c>
      <c r="R165">
        <v>2</v>
      </c>
      <c r="S165">
        <v>2</v>
      </c>
    </row>
    <row r="166" spans="1:19">
      <c r="A166" s="11" t="s">
        <v>12</v>
      </c>
      <c r="B166" s="11">
        <f>+G186</f>
        <v>11</v>
      </c>
      <c r="C166" s="11"/>
      <c r="E166" t="s">
        <v>176</v>
      </c>
      <c r="P166">
        <v>26</v>
      </c>
      <c r="Q166">
        <v>0</v>
      </c>
      <c r="R166">
        <v>2</v>
      </c>
      <c r="S166">
        <v>2</v>
      </c>
    </row>
    <row r="167" spans="1:19">
      <c r="A167" s="11" t="s">
        <v>178</v>
      </c>
      <c r="B167" s="11" t="s">
        <v>11</v>
      </c>
      <c r="C167" s="11" t="s">
        <v>12</v>
      </c>
      <c r="E167" s="13" t="s">
        <v>179</v>
      </c>
      <c r="F167">
        <v>0</v>
      </c>
      <c r="P167">
        <v>31</v>
      </c>
      <c r="Q167">
        <v>0</v>
      </c>
      <c r="R167">
        <v>1</v>
      </c>
      <c r="S167">
        <v>1</v>
      </c>
    </row>
    <row r="168" spans="1:19" ht="15.75" customHeight="1">
      <c r="A168" s="11" t="s">
        <v>180</v>
      </c>
      <c r="B168" s="11"/>
      <c r="C168" s="11">
        <v>3</v>
      </c>
      <c r="E168" t="s">
        <v>181</v>
      </c>
      <c r="F168">
        <v>12</v>
      </c>
      <c r="P168">
        <v>32</v>
      </c>
      <c r="Q168">
        <v>0</v>
      </c>
      <c r="R168">
        <v>1</v>
      </c>
      <c r="S168">
        <v>1</v>
      </c>
    </row>
    <row r="169" spans="1:19">
      <c r="A169" s="11" t="s">
        <v>182</v>
      </c>
      <c r="B169" s="11"/>
      <c r="C169" s="11">
        <v>4</v>
      </c>
      <c r="E169" t="s">
        <v>183</v>
      </c>
      <c r="P169">
        <v>37</v>
      </c>
      <c r="Q169">
        <v>0</v>
      </c>
      <c r="R169">
        <v>1</v>
      </c>
      <c r="S169">
        <v>1</v>
      </c>
    </row>
    <row r="170" spans="1:19" ht="15.75" customHeight="1">
      <c r="A170" s="11" t="s">
        <v>13</v>
      </c>
      <c r="B170" s="11"/>
      <c r="C170" s="11">
        <v>2</v>
      </c>
      <c r="E170" t="s">
        <v>179</v>
      </c>
      <c r="F170">
        <v>0</v>
      </c>
      <c r="N170" s="87"/>
      <c r="P170">
        <v>38</v>
      </c>
      <c r="Q170">
        <v>0</v>
      </c>
      <c r="R170">
        <v>1</v>
      </c>
      <c r="S170">
        <v>1</v>
      </c>
    </row>
    <row r="171" spans="1:19" ht="16.5" customHeight="1">
      <c r="A171" s="14" t="s">
        <v>14</v>
      </c>
      <c r="B171" s="15"/>
      <c r="C171" s="15">
        <v>2</v>
      </c>
      <c r="E171" t="s">
        <v>181</v>
      </c>
      <c r="F171">
        <v>12</v>
      </c>
      <c r="P171">
        <v>41</v>
      </c>
      <c r="Q171">
        <v>1</v>
      </c>
      <c r="R171">
        <v>0</v>
      </c>
      <c r="S171">
        <v>1</v>
      </c>
    </row>
    <row r="172" spans="1:19" ht="16.5" customHeight="1">
      <c r="A172" s="14" t="s">
        <v>15</v>
      </c>
      <c r="B172" s="14">
        <v>1</v>
      </c>
      <c r="C172" s="14"/>
      <c r="O172" t="s">
        <v>50</v>
      </c>
      <c r="Q172">
        <v>1</v>
      </c>
      <c r="R172">
        <v>11</v>
      </c>
      <c r="S172">
        <v>12</v>
      </c>
    </row>
    <row r="173" spans="1:19" ht="15.75">
      <c r="A173" s="14" t="s">
        <v>16</v>
      </c>
      <c r="B173" s="15"/>
      <c r="C173" s="15"/>
      <c r="O173" t="s">
        <v>193</v>
      </c>
    </row>
    <row r="174" spans="1:19" ht="16.5" customHeight="1">
      <c r="A174" s="14" t="s">
        <v>17</v>
      </c>
      <c r="B174" s="15"/>
      <c r="C174" s="15"/>
      <c r="N174" s="88"/>
    </row>
    <row r="175" spans="1:19" ht="16.5" customHeight="1">
      <c r="A175" s="14" t="s">
        <v>18</v>
      </c>
      <c r="B175" s="15"/>
      <c r="C175" s="15"/>
      <c r="F175" t="s">
        <v>11</v>
      </c>
      <c r="G175" t="s">
        <v>12</v>
      </c>
      <c r="N175" s="88"/>
    </row>
    <row r="176" spans="1:19" ht="16.5" customHeight="1">
      <c r="A176" s="14" t="s">
        <v>184</v>
      </c>
      <c r="B176" s="15"/>
      <c r="C176" s="15"/>
      <c r="E176">
        <v>22</v>
      </c>
      <c r="F176">
        <v>0</v>
      </c>
      <c r="G176">
        <v>1</v>
      </c>
      <c r="N176" s="88"/>
    </row>
    <row r="177" spans="1:14" ht="15.75" customHeight="1">
      <c r="A177" s="2" t="s">
        <v>185</v>
      </c>
      <c r="E177">
        <v>23</v>
      </c>
      <c r="F177">
        <v>0</v>
      </c>
      <c r="G177">
        <v>1</v>
      </c>
      <c r="N177" s="88"/>
    </row>
    <row r="178" spans="1:14" ht="15.75" customHeight="1">
      <c r="A178" s="10">
        <v>0</v>
      </c>
      <c r="E178">
        <v>24</v>
      </c>
      <c r="F178">
        <v>0</v>
      </c>
      <c r="G178">
        <v>1</v>
      </c>
      <c r="N178" s="88"/>
    </row>
    <row r="179" spans="1:14">
      <c r="A179" s="2" t="s">
        <v>186</v>
      </c>
      <c r="E179">
        <v>25</v>
      </c>
      <c r="F179">
        <v>0</v>
      </c>
      <c r="G179">
        <v>2</v>
      </c>
      <c r="N179" s="88"/>
    </row>
    <row r="180" spans="1:14" ht="15.75" customHeight="1">
      <c r="A180" s="16" t="s">
        <v>187</v>
      </c>
      <c r="E180">
        <v>26</v>
      </c>
      <c r="F180">
        <v>0</v>
      </c>
      <c r="G180">
        <v>2</v>
      </c>
      <c r="N180" s="88"/>
    </row>
    <row r="181" spans="1:14" ht="15.75" customHeight="1">
      <c r="A181" s="16" t="s">
        <v>188</v>
      </c>
      <c r="E181">
        <v>31</v>
      </c>
      <c r="F181">
        <v>0</v>
      </c>
      <c r="G181">
        <v>1</v>
      </c>
    </row>
    <row r="182" spans="1:14" ht="15.75" customHeight="1">
      <c r="A182" s="2" t="s">
        <v>189</v>
      </c>
      <c r="E182">
        <v>32</v>
      </c>
      <c r="F182">
        <v>0</v>
      </c>
      <c r="G182">
        <v>1</v>
      </c>
    </row>
    <row r="183" spans="1:14" ht="15.75" customHeight="1">
      <c r="A183" s="2" t="s">
        <v>180</v>
      </c>
      <c r="E183">
        <v>37</v>
      </c>
      <c r="F183">
        <v>0</v>
      </c>
      <c r="G183">
        <v>1</v>
      </c>
      <c r="K183" s="89"/>
      <c r="M183" s="17"/>
    </row>
    <row r="184" spans="1:14">
      <c r="A184" s="2" t="s">
        <v>182</v>
      </c>
      <c r="E184">
        <v>38</v>
      </c>
      <c r="F184">
        <v>0</v>
      </c>
      <c r="G184">
        <v>1</v>
      </c>
    </row>
    <row r="185" spans="1:14">
      <c r="A185" s="2" t="s">
        <v>13</v>
      </c>
      <c r="E185">
        <v>41</v>
      </c>
      <c r="F185">
        <v>1</v>
      </c>
      <c r="G185">
        <v>0</v>
      </c>
    </row>
    <row r="186" spans="1:14">
      <c r="A186" s="2" t="s">
        <v>14</v>
      </c>
      <c r="F186">
        <f>SUM(F174:F185)</f>
        <v>1</v>
      </c>
      <c r="G186">
        <f>SUM(G174:G185)</f>
        <v>11</v>
      </c>
    </row>
    <row r="187" spans="1:14">
      <c r="A187" s="2" t="s">
        <v>190</v>
      </c>
    </row>
    <row r="188" spans="1:14">
      <c r="A188" s="2" t="s">
        <v>191</v>
      </c>
    </row>
    <row r="189" spans="1:14">
      <c r="A189" s="10">
        <v>0</v>
      </c>
    </row>
    <row r="190" spans="1:14">
      <c r="A190" s="2" t="s">
        <v>186</v>
      </c>
    </row>
    <row r="191" spans="1:14">
      <c r="A191" s="2" t="s">
        <v>187</v>
      </c>
    </row>
    <row r="192" spans="1:14">
      <c r="A192" s="2" t="s">
        <v>188</v>
      </c>
    </row>
    <row r="193" spans="1:1">
      <c r="A193" s="2" t="s">
        <v>189</v>
      </c>
    </row>
    <row r="194" spans="1:1">
      <c r="A194" s="2" t="s">
        <v>180</v>
      </c>
    </row>
    <row r="195" spans="1:1">
      <c r="A195" s="2" t="s">
        <v>182</v>
      </c>
    </row>
    <row r="196" spans="1:1">
      <c r="A196" s="2" t="s">
        <v>13</v>
      </c>
    </row>
    <row r="197" spans="1:1">
      <c r="A197" s="2" t="s">
        <v>14</v>
      </c>
    </row>
    <row r="198" spans="1:1">
      <c r="A198" s="2" t="s">
        <v>190</v>
      </c>
    </row>
  </sheetData>
  <sheetProtection sheet="1" objects="1" scenarios="1"/>
  <mergeCells count="35">
    <mergeCell ref="B34:H34"/>
    <mergeCell ref="I34:J34"/>
    <mergeCell ref="K34:N34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43:L143"/>
    <mergeCell ref="B57:H57"/>
    <mergeCell ref="I57:J57"/>
    <mergeCell ref="K57:N57"/>
    <mergeCell ref="B76:H76"/>
    <mergeCell ref="I76:J76"/>
    <mergeCell ref="K76:N76"/>
    <mergeCell ref="A86:N106"/>
    <mergeCell ref="A107:N129"/>
    <mergeCell ref="A132:L132"/>
    <mergeCell ref="A141:L141"/>
    <mergeCell ref="A142:L142"/>
    <mergeCell ref="A153:L153"/>
    <mergeCell ref="A154:L154"/>
    <mergeCell ref="A155:L155"/>
    <mergeCell ref="A144:L144"/>
    <mergeCell ref="A146:L146"/>
    <mergeCell ref="A147:L147"/>
    <mergeCell ref="A148:L148"/>
    <mergeCell ref="A151:L151"/>
    <mergeCell ref="A152:L15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100"/>
  <sheetViews>
    <sheetView view="pageBreakPreview" topLeftCell="A49" zoomScale="90" zoomScaleNormal="100" zoomScaleSheetLayoutView="90" workbookViewId="0">
      <selection activeCell="AH1" sqref="O1:AH1048576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32" width="11.42578125" style="3" hidden="1" customWidth="1"/>
    <col min="33" max="34" width="0" style="3" hidden="1" customWidth="1"/>
    <col min="35" max="16384" width="11.42578125" style="3"/>
  </cols>
  <sheetData>
    <row r="1" spans="1:32" ht="32.25" customHeight="1">
      <c r="A1" s="125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" t="s">
        <v>194</v>
      </c>
      <c r="W1" s="3" t="s">
        <v>194</v>
      </c>
    </row>
    <row r="2" spans="1:32" ht="16.5">
      <c r="B2" s="4"/>
      <c r="P2" s="3">
        <v>1</v>
      </c>
      <c r="Q2" s="3">
        <v>2</v>
      </c>
      <c r="R2" s="3">
        <v>3</v>
      </c>
      <c r="S2" s="3">
        <v>4</v>
      </c>
      <c r="T2" s="3">
        <v>5</v>
      </c>
      <c r="U2" s="3" t="s">
        <v>49</v>
      </c>
      <c r="V2" s="3" t="s">
        <v>50</v>
      </c>
      <c r="X2" s="3">
        <v>1</v>
      </c>
      <c r="Y2" s="3">
        <v>2</v>
      </c>
      <c r="Z2" s="3">
        <v>3</v>
      </c>
      <c r="AA2" s="3">
        <v>4</v>
      </c>
      <c r="AB2" s="3">
        <v>5</v>
      </c>
      <c r="AC2" s="3" t="s">
        <v>50</v>
      </c>
    </row>
    <row r="3" spans="1:32" ht="16.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6"/>
      <c r="O3" s="3" t="s">
        <v>195</v>
      </c>
      <c r="P3" s="3">
        <v>1</v>
      </c>
      <c r="Q3" s="3">
        <v>0</v>
      </c>
      <c r="R3" s="3">
        <v>0</v>
      </c>
      <c r="S3" s="3">
        <v>4</v>
      </c>
      <c r="T3" s="3">
        <v>8</v>
      </c>
      <c r="U3" s="3">
        <v>0</v>
      </c>
      <c r="V3" s="3">
        <v>13</v>
      </c>
      <c r="W3" s="3" t="s">
        <v>195</v>
      </c>
      <c r="X3" s="3">
        <v>1</v>
      </c>
      <c r="Y3" s="3">
        <v>0</v>
      </c>
      <c r="Z3" s="3">
        <v>0</v>
      </c>
      <c r="AA3" s="3">
        <v>4</v>
      </c>
      <c r="AB3" s="3">
        <v>8</v>
      </c>
      <c r="AC3" s="3">
        <v>4.38</v>
      </c>
      <c r="AD3" s="3">
        <v>1.1200000000000001</v>
      </c>
      <c r="AE3" s="3">
        <v>5</v>
      </c>
      <c r="AF3" s="3">
        <v>5</v>
      </c>
    </row>
    <row r="4" spans="1:32" ht="16.5">
      <c r="A4" s="122" t="s">
        <v>222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7"/>
      <c r="O4" s="3" t="s">
        <v>196</v>
      </c>
      <c r="P4" s="3">
        <v>1</v>
      </c>
      <c r="Q4" s="3">
        <v>0</v>
      </c>
      <c r="R4" s="3">
        <v>0</v>
      </c>
      <c r="S4" s="3">
        <v>4</v>
      </c>
      <c r="T4" s="3">
        <v>8</v>
      </c>
      <c r="U4" s="3">
        <v>0</v>
      </c>
      <c r="V4" s="3">
        <v>13</v>
      </c>
      <c r="W4" s="3" t="s">
        <v>196</v>
      </c>
      <c r="X4" s="3">
        <v>1</v>
      </c>
      <c r="Y4" s="3">
        <v>0</v>
      </c>
      <c r="Z4" s="3">
        <v>0</v>
      </c>
      <c r="AA4" s="3">
        <v>4</v>
      </c>
      <c r="AB4" s="3">
        <v>8</v>
      </c>
      <c r="AC4" s="3">
        <v>4.38</v>
      </c>
      <c r="AD4" s="3">
        <v>1.1200000000000001</v>
      </c>
      <c r="AE4" s="3">
        <v>5</v>
      </c>
      <c r="AF4" s="3">
        <v>5</v>
      </c>
    </row>
    <row r="5" spans="1:32" ht="16.5">
      <c r="A5" s="122" t="s">
        <v>220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7"/>
      <c r="O5" s="3" t="s">
        <v>197</v>
      </c>
      <c r="P5" s="3">
        <v>1</v>
      </c>
      <c r="Q5" s="3">
        <v>0</v>
      </c>
      <c r="R5" s="3">
        <v>1</v>
      </c>
      <c r="S5" s="3">
        <v>4</v>
      </c>
      <c r="T5" s="3">
        <v>7</v>
      </c>
      <c r="U5" s="3">
        <v>0</v>
      </c>
      <c r="V5" s="3">
        <v>13</v>
      </c>
      <c r="W5" s="3" t="s">
        <v>197</v>
      </c>
      <c r="X5" s="3">
        <v>1</v>
      </c>
      <c r="Y5" s="3">
        <v>0</v>
      </c>
      <c r="Z5" s="3">
        <v>1</v>
      </c>
      <c r="AA5" s="3">
        <v>4</v>
      </c>
      <c r="AB5" s="3">
        <v>7</v>
      </c>
      <c r="AC5" s="3">
        <v>4.2300000000000004</v>
      </c>
      <c r="AD5" s="3">
        <v>1.17</v>
      </c>
      <c r="AE5" s="3">
        <v>5</v>
      </c>
      <c r="AF5" s="3">
        <v>5</v>
      </c>
    </row>
    <row r="6" spans="1:32" ht="16.5">
      <c r="A6" s="122" t="s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7"/>
      <c r="O6" s="3" t="s">
        <v>198</v>
      </c>
      <c r="P6" s="3">
        <v>1</v>
      </c>
      <c r="Q6" s="3">
        <v>0</v>
      </c>
      <c r="R6" s="3">
        <v>1</v>
      </c>
      <c r="S6" s="3">
        <v>2</v>
      </c>
      <c r="T6" s="3">
        <v>7</v>
      </c>
      <c r="U6" s="3">
        <v>2</v>
      </c>
      <c r="V6" s="3">
        <v>13</v>
      </c>
      <c r="W6" s="3" t="s">
        <v>198</v>
      </c>
      <c r="X6" s="3">
        <v>1</v>
      </c>
      <c r="Y6" s="3">
        <v>0</v>
      </c>
      <c r="Z6" s="3">
        <v>1</v>
      </c>
      <c r="AA6" s="3">
        <v>2</v>
      </c>
      <c r="AB6" s="3">
        <v>7</v>
      </c>
      <c r="AC6" s="3">
        <v>4.2699999999999996</v>
      </c>
      <c r="AD6" s="3">
        <v>1.27</v>
      </c>
      <c r="AE6" s="3">
        <v>5</v>
      </c>
      <c r="AF6" s="3">
        <v>5</v>
      </c>
    </row>
    <row r="7" spans="1:32" ht="16.5">
      <c r="A7" s="122" t="s">
        <v>221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7"/>
      <c r="O7" s="3" t="s">
        <v>199</v>
      </c>
      <c r="P7" s="3">
        <v>2</v>
      </c>
      <c r="Q7" s="3">
        <v>2</v>
      </c>
      <c r="R7" s="3">
        <v>0</v>
      </c>
      <c r="S7" s="3">
        <v>1</v>
      </c>
      <c r="T7" s="3">
        <v>8</v>
      </c>
      <c r="U7" s="3">
        <v>0</v>
      </c>
      <c r="V7" s="3">
        <v>13</v>
      </c>
      <c r="W7" s="3" t="s">
        <v>199</v>
      </c>
      <c r="X7" s="3">
        <v>2</v>
      </c>
      <c r="Y7" s="3">
        <v>2</v>
      </c>
      <c r="Z7" s="3">
        <v>0</v>
      </c>
      <c r="AA7" s="3">
        <v>1</v>
      </c>
      <c r="AB7" s="3">
        <v>8</v>
      </c>
      <c r="AC7" s="3">
        <v>3.85</v>
      </c>
      <c r="AD7" s="3">
        <v>1.68</v>
      </c>
      <c r="AE7" s="3">
        <v>5</v>
      </c>
      <c r="AF7" s="3">
        <v>5</v>
      </c>
    </row>
    <row r="8" spans="1:32" ht="16.5">
      <c r="A8" s="132" t="s">
        <v>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8"/>
      <c r="O8" s="3" t="s">
        <v>200</v>
      </c>
      <c r="P8" s="3">
        <v>1</v>
      </c>
      <c r="Q8" s="3">
        <v>0</v>
      </c>
      <c r="R8" s="3">
        <v>0</v>
      </c>
      <c r="S8" s="3">
        <v>2</v>
      </c>
      <c r="T8" s="3">
        <v>8</v>
      </c>
      <c r="U8" s="3">
        <v>2</v>
      </c>
      <c r="V8" s="3">
        <v>13</v>
      </c>
      <c r="W8" s="3" t="s">
        <v>200</v>
      </c>
      <c r="X8" s="3">
        <v>1</v>
      </c>
      <c r="Y8" s="3">
        <v>0</v>
      </c>
      <c r="Z8" s="3">
        <v>0</v>
      </c>
      <c r="AA8" s="3">
        <v>2</v>
      </c>
      <c r="AB8" s="3">
        <v>8</v>
      </c>
      <c r="AC8" s="3">
        <v>4.45</v>
      </c>
      <c r="AD8" s="3">
        <v>1.21</v>
      </c>
      <c r="AE8" s="3">
        <v>5</v>
      </c>
      <c r="AF8" s="3">
        <v>5</v>
      </c>
    </row>
    <row r="9" spans="1:32" ht="16.5">
      <c r="A9" s="132" t="s">
        <v>223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/>
      <c r="N9" s="8"/>
      <c r="O9" s="3" t="s">
        <v>201</v>
      </c>
      <c r="P9" s="3">
        <v>0</v>
      </c>
      <c r="Q9" s="3">
        <v>1</v>
      </c>
      <c r="R9" s="3">
        <v>0</v>
      </c>
      <c r="S9" s="3">
        <v>0</v>
      </c>
      <c r="T9" s="3">
        <v>3</v>
      </c>
      <c r="U9" s="3">
        <v>9</v>
      </c>
      <c r="V9" s="3">
        <v>13</v>
      </c>
      <c r="W9" s="3" t="s">
        <v>201</v>
      </c>
      <c r="X9" s="3">
        <v>0</v>
      </c>
      <c r="Y9" s="3">
        <v>1</v>
      </c>
      <c r="Z9" s="3">
        <v>0</v>
      </c>
      <c r="AA9" s="3">
        <v>0</v>
      </c>
      <c r="AB9" s="3">
        <v>3</v>
      </c>
      <c r="AC9" s="3">
        <v>4.25</v>
      </c>
      <c r="AD9" s="3">
        <v>1.5</v>
      </c>
      <c r="AE9" s="3">
        <v>5</v>
      </c>
      <c r="AF9" s="3">
        <v>5</v>
      </c>
    </row>
    <row r="10" spans="1:32" ht="16.5">
      <c r="A10" s="135" t="s">
        <v>224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  <c r="N10" s="8"/>
      <c r="O10" s="3" t="s">
        <v>202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12</v>
      </c>
      <c r="V10" s="3">
        <v>13</v>
      </c>
      <c r="W10" s="3" t="s">
        <v>202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5</v>
      </c>
      <c r="AD10" s="3" t="s">
        <v>47</v>
      </c>
      <c r="AE10" s="3">
        <v>5</v>
      </c>
      <c r="AF10" s="3">
        <v>5</v>
      </c>
    </row>
    <row r="11" spans="1:32" ht="22.5" customHeight="1">
      <c r="A11" s="29"/>
      <c r="B11" s="29"/>
      <c r="C11" s="29"/>
      <c r="D11" s="29"/>
      <c r="O11" s="3" t="s">
        <v>203</v>
      </c>
      <c r="P11" s="3">
        <v>1</v>
      </c>
      <c r="Q11" s="3">
        <v>0</v>
      </c>
      <c r="R11" s="3">
        <v>0</v>
      </c>
      <c r="S11" s="3">
        <v>4</v>
      </c>
      <c r="T11" s="3">
        <v>8</v>
      </c>
      <c r="U11" s="3">
        <v>0</v>
      </c>
      <c r="V11" s="3">
        <v>13</v>
      </c>
      <c r="W11" s="3" t="s">
        <v>203</v>
      </c>
      <c r="X11" s="3">
        <v>1</v>
      </c>
      <c r="Y11" s="3">
        <v>0</v>
      </c>
      <c r="Z11" s="3">
        <v>0</v>
      </c>
      <c r="AA11" s="3">
        <v>4</v>
      </c>
      <c r="AB11" s="3">
        <v>8</v>
      </c>
      <c r="AC11" s="3">
        <v>4.38</v>
      </c>
      <c r="AD11" s="3">
        <v>1.1200000000000001</v>
      </c>
      <c r="AE11" s="3">
        <v>5</v>
      </c>
      <c r="AF11" s="3">
        <v>5</v>
      </c>
    </row>
    <row r="12" spans="1:32" ht="24" customHeight="1">
      <c r="A12" s="29"/>
      <c r="B12" s="29"/>
      <c r="C12" s="29"/>
      <c r="D12" s="29"/>
      <c r="O12" s="3" t="s">
        <v>204</v>
      </c>
      <c r="P12" s="3">
        <v>0</v>
      </c>
      <c r="Q12" s="3">
        <v>1</v>
      </c>
      <c r="R12" s="3">
        <v>1</v>
      </c>
      <c r="S12" s="3">
        <v>2</v>
      </c>
      <c r="T12" s="3">
        <v>4</v>
      </c>
      <c r="U12" s="3">
        <v>5</v>
      </c>
      <c r="V12" s="3">
        <v>13</v>
      </c>
      <c r="W12" s="3" t="s">
        <v>204</v>
      </c>
      <c r="X12" s="3">
        <v>0</v>
      </c>
      <c r="Y12" s="3">
        <v>1</v>
      </c>
      <c r="Z12" s="3">
        <v>1</v>
      </c>
      <c r="AA12" s="3">
        <v>2</v>
      </c>
      <c r="AB12" s="3">
        <v>4</v>
      </c>
      <c r="AC12" s="3">
        <v>4.13</v>
      </c>
      <c r="AD12" s="3">
        <v>1.1299999999999999</v>
      </c>
      <c r="AE12" s="3">
        <v>5</v>
      </c>
      <c r="AF12" s="3">
        <v>5</v>
      </c>
    </row>
    <row r="13" spans="1:32" ht="34.5" customHeight="1">
      <c r="A13" s="29"/>
      <c r="B13" s="29"/>
      <c r="C13" s="29"/>
      <c r="D13" s="29"/>
      <c r="O13" s="3" t="s">
        <v>205</v>
      </c>
      <c r="P13" s="3">
        <v>1</v>
      </c>
      <c r="Q13" s="3">
        <v>1</v>
      </c>
      <c r="R13" s="3">
        <v>0</v>
      </c>
      <c r="S13" s="3">
        <v>2</v>
      </c>
      <c r="T13" s="3">
        <v>7</v>
      </c>
      <c r="U13" s="3">
        <v>2</v>
      </c>
      <c r="V13" s="3">
        <v>13</v>
      </c>
      <c r="W13" s="3" t="s">
        <v>205</v>
      </c>
      <c r="X13" s="3">
        <v>1</v>
      </c>
      <c r="Y13" s="3">
        <v>1</v>
      </c>
      <c r="Z13" s="3">
        <v>0</v>
      </c>
      <c r="AA13" s="3">
        <v>2</v>
      </c>
      <c r="AB13" s="3">
        <v>7</v>
      </c>
      <c r="AC13" s="3">
        <v>4.18</v>
      </c>
      <c r="AD13" s="3">
        <v>1.4</v>
      </c>
      <c r="AE13" s="3">
        <v>5</v>
      </c>
      <c r="AF13" s="3">
        <v>5</v>
      </c>
    </row>
    <row r="14" spans="1:32" ht="34.5" customHeight="1">
      <c r="A14" s="29"/>
      <c r="B14" s="29"/>
      <c r="C14" s="29"/>
      <c r="D14" s="29"/>
      <c r="O14" s="3" t="s">
        <v>206</v>
      </c>
      <c r="P14" s="3">
        <v>1</v>
      </c>
      <c r="Q14" s="3">
        <v>0</v>
      </c>
      <c r="R14" s="3">
        <v>0</v>
      </c>
      <c r="S14" s="3">
        <v>4</v>
      </c>
      <c r="T14" s="3">
        <v>5</v>
      </c>
      <c r="U14" s="3">
        <v>3</v>
      </c>
      <c r="V14" s="3">
        <v>13</v>
      </c>
      <c r="W14" s="3" t="s">
        <v>206</v>
      </c>
      <c r="X14" s="3">
        <v>1</v>
      </c>
      <c r="Y14" s="3">
        <v>0</v>
      </c>
      <c r="Z14" s="3">
        <v>0</v>
      </c>
      <c r="AA14" s="3">
        <v>4</v>
      </c>
      <c r="AB14" s="3">
        <v>5</v>
      </c>
      <c r="AC14" s="3">
        <v>4.2</v>
      </c>
      <c r="AD14" s="3">
        <v>1.23</v>
      </c>
      <c r="AE14" s="3">
        <v>5</v>
      </c>
      <c r="AF14" s="3">
        <v>5</v>
      </c>
    </row>
    <row r="15" spans="1:32" ht="34.5" customHeight="1">
      <c r="A15" s="29"/>
      <c r="B15" s="29"/>
      <c r="C15" s="29"/>
      <c r="D15" s="29"/>
      <c r="O15" s="3" t="s">
        <v>207</v>
      </c>
      <c r="P15" s="3">
        <v>1</v>
      </c>
      <c r="Q15" s="3">
        <v>0</v>
      </c>
      <c r="R15" s="3">
        <v>0</v>
      </c>
      <c r="S15" s="3">
        <v>1</v>
      </c>
      <c r="T15" s="3">
        <v>10</v>
      </c>
      <c r="U15" s="3">
        <v>1</v>
      </c>
      <c r="V15" s="3">
        <v>13</v>
      </c>
      <c r="W15" s="3" t="s">
        <v>207</v>
      </c>
      <c r="X15" s="3">
        <v>1</v>
      </c>
      <c r="Y15" s="3">
        <v>0</v>
      </c>
      <c r="Z15" s="3">
        <v>0</v>
      </c>
      <c r="AA15" s="3">
        <v>1</v>
      </c>
      <c r="AB15" s="3">
        <v>10</v>
      </c>
      <c r="AC15" s="3">
        <v>4.58</v>
      </c>
      <c r="AD15" s="3">
        <v>1.1599999999999999</v>
      </c>
      <c r="AE15" s="3">
        <v>5</v>
      </c>
      <c r="AF15" s="3">
        <v>5</v>
      </c>
    </row>
    <row r="16" spans="1:32" ht="34.5" customHeight="1">
      <c r="A16" s="29"/>
      <c r="B16" s="29"/>
      <c r="C16" s="29"/>
      <c r="D16" s="29"/>
      <c r="O16" s="3" t="s">
        <v>208</v>
      </c>
      <c r="P16" s="3">
        <v>1</v>
      </c>
      <c r="Q16" s="3">
        <v>0</v>
      </c>
      <c r="R16" s="3">
        <v>0</v>
      </c>
      <c r="S16" s="3">
        <v>4</v>
      </c>
      <c r="T16" s="3">
        <v>8</v>
      </c>
      <c r="U16" s="3">
        <v>0</v>
      </c>
      <c r="V16" s="3">
        <v>13</v>
      </c>
      <c r="W16" s="3" t="s">
        <v>208</v>
      </c>
      <c r="X16" s="3">
        <v>1</v>
      </c>
      <c r="Y16" s="3">
        <v>0</v>
      </c>
      <c r="Z16" s="3">
        <v>0</v>
      </c>
      <c r="AA16" s="3">
        <v>4</v>
      </c>
      <c r="AB16" s="3">
        <v>8</v>
      </c>
      <c r="AC16" s="3">
        <v>4.38</v>
      </c>
      <c r="AD16" s="3">
        <v>1.1200000000000001</v>
      </c>
      <c r="AE16" s="3">
        <v>5</v>
      </c>
      <c r="AF16" s="3">
        <v>5</v>
      </c>
    </row>
    <row r="17" spans="1:32" ht="34.5" customHeight="1">
      <c r="A17" s="29"/>
      <c r="B17" s="29"/>
      <c r="C17" s="29"/>
      <c r="D17" s="29"/>
      <c r="O17" s="3" t="s">
        <v>209</v>
      </c>
      <c r="P17" s="3">
        <v>1</v>
      </c>
      <c r="Q17" s="3">
        <v>0</v>
      </c>
      <c r="R17" s="3">
        <v>0</v>
      </c>
      <c r="S17" s="3">
        <v>2</v>
      </c>
      <c r="T17" s="3">
        <v>9</v>
      </c>
      <c r="U17" s="3">
        <v>1</v>
      </c>
      <c r="V17" s="3">
        <v>13</v>
      </c>
      <c r="W17" s="3" t="s">
        <v>209</v>
      </c>
      <c r="X17" s="3">
        <v>1</v>
      </c>
      <c r="Y17" s="3">
        <v>0</v>
      </c>
      <c r="Z17" s="3">
        <v>0</v>
      </c>
      <c r="AA17" s="3">
        <v>2</v>
      </c>
      <c r="AB17" s="3">
        <v>9</v>
      </c>
      <c r="AC17" s="3">
        <v>4.5</v>
      </c>
      <c r="AD17" s="3">
        <v>1.17</v>
      </c>
      <c r="AE17" s="3">
        <v>5</v>
      </c>
      <c r="AF17" s="3">
        <v>5</v>
      </c>
    </row>
    <row r="18" spans="1:32" ht="34.5" customHeight="1">
      <c r="A18" s="29"/>
      <c r="B18" s="29"/>
      <c r="C18" s="29"/>
      <c r="D18" s="29"/>
      <c r="O18" s="3" t="s">
        <v>210</v>
      </c>
      <c r="W18" s="3" t="s">
        <v>210</v>
      </c>
    </row>
    <row r="19" spans="1:32" ht="34.5" customHeight="1">
      <c r="A19" s="29"/>
      <c r="B19" s="29"/>
      <c r="C19" s="29"/>
      <c r="D19" s="29"/>
    </row>
    <row r="20" spans="1:32" ht="34.5" customHeight="1">
      <c r="A20" s="29"/>
      <c r="B20" s="29"/>
      <c r="C20" s="29"/>
      <c r="D20" s="29"/>
    </row>
    <row r="21" spans="1:32" ht="34.5" customHeight="1">
      <c r="A21" s="29"/>
      <c r="B21" s="29"/>
      <c r="C21" s="29"/>
      <c r="D21" s="29"/>
    </row>
    <row r="22" spans="1:32" ht="34.5" customHeight="1">
      <c r="A22" s="29"/>
      <c r="B22" s="29"/>
      <c r="C22" s="29"/>
      <c r="D22" s="29"/>
    </row>
    <row r="23" spans="1:32" ht="34.5" customHeight="1">
      <c r="A23" s="29"/>
      <c r="B23" s="29"/>
      <c r="C23" s="29"/>
      <c r="D23" s="29"/>
    </row>
    <row r="24" spans="1:32" ht="34.5" customHeight="1">
      <c r="A24" s="29"/>
      <c r="B24" s="29"/>
      <c r="C24" s="29"/>
      <c r="D24" s="29"/>
    </row>
    <row r="25" spans="1:32" ht="34.5" customHeight="1">
      <c r="A25" s="29"/>
      <c r="B25" s="29"/>
      <c r="C25" s="29"/>
      <c r="D25" s="29"/>
      <c r="O25" s="3" t="s">
        <v>194</v>
      </c>
    </row>
    <row r="26" spans="1:32" ht="34.5" customHeight="1">
      <c r="A26" s="29"/>
      <c r="B26" s="29"/>
      <c r="C26" s="29"/>
      <c r="D26" s="29"/>
    </row>
    <row r="27" spans="1:32" ht="34.5" customHeight="1">
      <c r="A27" s="29"/>
      <c r="B27" s="29"/>
      <c r="C27" s="29"/>
      <c r="D27" s="29"/>
    </row>
    <row r="28" spans="1:32" ht="34.5" customHeight="1">
      <c r="A28" s="29"/>
      <c r="B28" s="29"/>
      <c r="C28" s="29"/>
      <c r="D28" s="29"/>
      <c r="O28" s="3" t="s">
        <v>128</v>
      </c>
    </row>
    <row r="29" spans="1:32" ht="16.5" customHeight="1">
      <c r="A29" s="18" t="s">
        <v>4</v>
      </c>
      <c r="O29" s="3" t="s">
        <v>211</v>
      </c>
    </row>
    <row r="30" spans="1:32" ht="33" customHeight="1" thickBot="1">
      <c r="A30" s="19"/>
      <c r="B30" s="138" t="s">
        <v>20</v>
      </c>
      <c r="C30" s="138"/>
      <c r="D30" s="138"/>
      <c r="E30" s="138"/>
      <c r="F30" s="138"/>
      <c r="G30" s="138"/>
      <c r="H30" s="138"/>
      <c r="I30" s="139" t="s">
        <v>21</v>
      </c>
      <c r="J30" s="139"/>
      <c r="K30" s="138" t="s">
        <v>22</v>
      </c>
      <c r="L30" s="138"/>
      <c r="M30" s="138"/>
      <c r="N30" s="138"/>
      <c r="Q30" s="3" t="s">
        <v>132</v>
      </c>
      <c r="R30" s="3" t="s">
        <v>133</v>
      </c>
      <c r="S30" s="3" t="s">
        <v>134</v>
      </c>
      <c r="T30" s="3" t="s">
        <v>135</v>
      </c>
    </row>
    <row r="31" spans="1:32" ht="36.75" customHeight="1" thickBot="1">
      <c r="A31" s="20"/>
      <c r="B31" s="21">
        <v>1</v>
      </c>
      <c r="C31" s="21">
        <v>2</v>
      </c>
      <c r="D31" s="21">
        <v>3</v>
      </c>
      <c r="E31" s="21">
        <v>4</v>
      </c>
      <c r="F31" s="21">
        <v>5</v>
      </c>
      <c r="G31" s="21" t="s">
        <v>5</v>
      </c>
      <c r="H31" s="21" t="s">
        <v>23</v>
      </c>
      <c r="I31" s="21" t="s">
        <v>24</v>
      </c>
      <c r="J31" s="21" t="s">
        <v>6</v>
      </c>
      <c r="K31" s="21" t="s">
        <v>7</v>
      </c>
      <c r="L31" s="21" t="s">
        <v>8</v>
      </c>
      <c r="M31" s="21" t="s">
        <v>9</v>
      </c>
      <c r="N31" s="22" t="s">
        <v>10</v>
      </c>
      <c r="O31" s="3" t="s">
        <v>124</v>
      </c>
      <c r="P31" s="3">
        <v>38</v>
      </c>
      <c r="Q31" s="3">
        <v>1</v>
      </c>
      <c r="R31" s="3">
        <v>7.7</v>
      </c>
      <c r="S31" s="3">
        <v>7.7</v>
      </c>
      <c r="T31" s="3">
        <v>7.7</v>
      </c>
    </row>
    <row r="32" spans="1:32" ht="41.25" customHeight="1" thickBot="1">
      <c r="A32" s="23" t="s">
        <v>25</v>
      </c>
      <c r="B32" s="24">
        <f>+P3</f>
        <v>1</v>
      </c>
      <c r="C32" s="24">
        <f t="shared" ref="C32:G46" si="0">+Q3</f>
        <v>0</v>
      </c>
      <c r="D32" s="24">
        <f t="shared" si="0"/>
        <v>0</v>
      </c>
      <c r="E32" s="24">
        <f t="shared" si="0"/>
        <v>4</v>
      </c>
      <c r="F32" s="24">
        <f t="shared" si="0"/>
        <v>8</v>
      </c>
      <c r="G32" s="24">
        <f t="shared" si="0"/>
        <v>0</v>
      </c>
      <c r="H32" s="24">
        <f>SUM(B32:G32)</f>
        <v>13</v>
      </c>
      <c r="I32" s="25">
        <f>(B32+C32)/(B32+C32+D32+E32+F32)</f>
        <v>7.6923076923076927E-2</v>
      </c>
      <c r="J32" s="25">
        <f>(D32+E32+F32)/(B32+C32+D32+E32+F32)</f>
        <v>0.92307692307692313</v>
      </c>
      <c r="K32" s="26">
        <f>+AC3</f>
        <v>4.38</v>
      </c>
      <c r="L32" s="26">
        <f t="shared" ref="L32:N46" si="1">+AD3</f>
        <v>1.1200000000000001</v>
      </c>
      <c r="M32" s="24">
        <f t="shared" si="1"/>
        <v>5</v>
      </c>
      <c r="N32" s="24">
        <f t="shared" si="1"/>
        <v>5</v>
      </c>
      <c r="P32" s="3">
        <v>40</v>
      </c>
      <c r="Q32" s="3">
        <v>1</v>
      </c>
      <c r="R32" s="3">
        <v>7.7</v>
      </c>
      <c r="S32" s="3">
        <v>7.7</v>
      </c>
      <c r="T32" s="3">
        <v>15.4</v>
      </c>
    </row>
    <row r="33" spans="1:20" ht="35.25" customHeight="1" thickBot="1">
      <c r="A33" s="23" t="s">
        <v>26</v>
      </c>
      <c r="B33" s="24">
        <f t="shared" ref="B33:B46" si="2">+P4</f>
        <v>1</v>
      </c>
      <c r="C33" s="24">
        <f t="shared" si="0"/>
        <v>0</v>
      </c>
      <c r="D33" s="24">
        <f t="shared" si="0"/>
        <v>0</v>
      </c>
      <c r="E33" s="24">
        <f t="shared" si="0"/>
        <v>4</v>
      </c>
      <c r="F33" s="24">
        <f t="shared" si="0"/>
        <v>8</v>
      </c>
      <c r="G33" s="24">
        <f t="shared" si="0"/>
        <v>0</v>
      </c>
      <c r="H33" s="24">
        <f t="shared" ref="H33:H46" si="3">SUM(B33:G33)</f>
        <v>13</v>
      </c>
      <c r="I33" s="25">
        <f t="shared" ref="I33:I46" si="4">(B33+C33)/(B33+C33+D33+E33+F33)</f>
        <v>7.6923076923076927E-2</v>
      </c>
      <c r="J33" s="25">
        <f t="shared" ref="J33:J46" si="5">(D33+E33+F33)/(B33+C33+D33+E33+F33)</f>
        <v>0.92307692307692313</v>
      </c>
      <c r="K33" s="26">
        <f t="shared" ref="K33:K46" si="6">+AC4</f>
        <v>4.38</v>
      </c>
      <c r="L33" s="26">
        <f t="shared" si="1"/>
        <v>1.1200000000000001</v>
      </c>
      <c r="M33" s="24">
        <f t="shared" si="1"/>
        <v>5</v>
      </c>
      <c r="N33" s="24">
        <f t="shared" si="1"/>
        <v>5</v>
      </c>
      <c r="P33" s="3">
        <v>42</v>
      </c>
      <c r="Q33" s="3">
        <v>1</v>
      </c>
      <c r="R33" s="3">
        <v>7.7</v>
      </c>
      <c r="S33" s="3">
        <v>7.7</v>
      </c>
      <c r="T33" s="3">
        <v>23.1</v>
      </c>
    </row>
    <row r="34" spans="1:20" ht="58.5" customHeight="1" thickBot="1">
      <c r="A34" s="23" t="s">
        <v>27</v>
      </c>
      <c r="B34" s="24">
        <f t="shared" si="2"/>
        <v>1</v>
      </c>
      <c r="C34" s="24">
        <f t="shared" si="0"/>
        <v>0</v>
      </c>
      <c r="D34" s="24">
        <f t="shared" si="0"/>
        <v>1</v>
      </c>
      <c r="E34" s="24">
        <f t="shared" si="0"/>
        <v>4</v>
      </c>
      <c r="F34" s="24">
        <f t="shared" si="0"/>
        <v>7</v>
      </c>
      <c r="G34" s="24">
        <f t="shared" si="0"/>
        <v>0</v>
      </c>
      <c r="H34" s="24">
        <f t="shared" si="3"/>
        <v>13</v>
      </c>
      <c r="I34" s="25">
        <f t="shared" si="4"/>
        <v>7.6923076923076927E-2</v>
      </c>
      <c r="J34" s="25">
        <f t="shared" si="5"/>
        <v>0.92307692307692313</v>
      </c>
      <c r="K34" s="26">
        <f t="shared" si="6"/>
        <v>4.2300000000000004</v>
      </c>
      <c r="L34" s="26">
        <f t="shared" si="1"/>
        <v>1.17</v>
      </c>
      <c r="M34" s="24">
        <f t="shared" si="1"/>
        <v>5</v>
      </c>
      <c r="N34" s="24">
        <f t="shared" si="1"/>
        <v>5</v>
      </c>
      <c r="P34" s="3">
        <v>50</v>
      </c>
      <c r="Q34" s="3">
        <v>1</v>
      </c>
      <c r="R34" s="3">
        <v>7.7</v>
      </c>
      <c r="S34" s="3">
        <v>7.7</v>
      </c>
      <c r="T34" s="3">
        <v>30.8</v>
      </c>
    </row>
    <row r="35" spans="1:20" ht="41.25" customHeight="1" thickBot="1">
      <c r="A35" s="23" t="s">
        <v>28</v>
      </c>
      <c r="B35" s="24">
        <f t="shared" si="2"/>
        <v>1</v>
      </c>
      <c r="C35" s="24">
        <f t="shared" si="0"/>
        <v>0</v>
      </c>
      <c r="D35" s="24">
        <f t="shared" si="0"/>
        <v>1</v>
      </c>
      <c r="E35" s="24">
        <f t="shared" si="0"/>
        <v>2</v>
      </c>
      <c r="F35" s="24">
        <f t="shared" si="0"/>
        <v>7</v>
      </c>
      <c r="G35" s="24">
        <f t="shared" si="0"/>
        <v>2</v>
      </c>
      <c r="H35" s="24">
        <f t="shared" si="3"/>
        <v>13</v>
      </c>
      <c r="I35" s="25">
        <f t="shared" si="4"/>
        <v>9.0909090909090912E-2</v>
      </c>
      <c r="J35" s="25">
        <f t="shared" si="5"/>
        <v>0.90909090909090906</v>
      </c>
      <c r="K35" s="26">
        <f t="shared" si="6"/>
        <v>4.2699999999999996</v>
      </c>
      <c r="L35" s="26">
        <f t="shared" si="1"/>
        <v>1.27</v>
      </c>
      <c r="M35" s="24">
        <f t="shared" si="1"/>
        <v>5</v>
      </c>
      <c r="N35" s="24">
        <f t="shared" si="1"/>
        <v>5</v>
      </c>
      <c r="P35" s="3">
        <v>52</v>
      </c>
      <c r="Q35" s="3">
        <v>1</v>
      </c>
      <c r="R35" s="3">
        <v>7.7</v>
      </c>
      <c r="S35" s="3">
        <v>7.7</v>
      </c>
      <c r="T35" s="3">
        <v>38.5</v>
      </c>
    </row>
    <row r="36" spans="1:20" ht="54" customHeight="1" thickBot="1">
      <c r="A36" s="23" t="s">
        <v>29</v>
      </c>
      <c r="B36" s="24">
        <f t="shared" si="2"/>
        <v>2</v>
      </c>
      <c r="C36" s="24">
        <f t="shared" si="0"/>
        <v>2</v>
      </c>
      <c r="D36" s="24">
        <f t="shared" si="0"/>
        <v>0</v>
      </c>
      <c r="E36" s="24">
        <f t="shared" si="0"/>
        <v>1</v>
      </c>
      <c r="F36" s="24">
        <f t="shared" si="0"/>
        <v>8</v>
      </c>
      <c r="G36" s="24">
        <f t="shared" si="0"/>
        <v>0</v>
      </c>
      <c r="H36" s="24">
        <f t="shared" si="3"/>
        <v>13</v>
      </c>
      <c r="I36" s="25">
        <f t="shared" si="4"/>
        <v>0.30769230769230771</v>
      </c>
      <c r="J36" s="25">
        <f t="shared" si="5"/>
        <v>0.69230769230769229</v>
      </c>
      <c r="K36" s="26">
        <f t="shared" si="6"/>
        <v>3.85</v>
      </c>
      <c r="L36" s="26">
        <f t="shared" si="1"/>
        <v>1.68</v>
      </c>
      <c r="M36" s="24">
        <f t="shared" si="1"/>
        <v>5</v>
      </c>
      <c r="N36" s="24">
        <f t="shared" si="1"/>
        <v>5</v>
      </c>
      <c r="P36" s="3">
        <v>53</v>
      </c>
      <c r="Q36" s="3">
        <v>1</v>
      </c>
      <c r="R36" s="3">
        <v>7.7</v>
      </c>
      <c r="S36" s="3">
        <v>7.7</v>
      </c>
      <c r="T36" s="3">
        <v>46.2</v>
      </c>
    </row>
    <row r="37" spans="1:20" ht="41.25" customHeight="1" thickBot="1">
      <c r="A37" s="23" t="s">
        <v>30</v>
      </c>
      <c r="B37" s="24">
        <f t="shared" si="2"/>
        <v>1</v>
      </c>
      <c r="C37" s="24">
        <f t="shared" si="0"/>
        <v>0</v>
      </c>
      <c r="D37" s="24">
        <f t="shared" si="0"/>
        <v>0</v>
      </c>
      <c r="E37" s="24">
        <f t="shared" si="0"/>
        <v>2</v>
      </c>
      <c r="F37" s="24">
        <f t="shared" si="0"/>
        <v>8</v>
      </c>
      <c r="G37" s="24">
        <f t="shared" si="0"/>
        <v>2</v>
      </c>
      <c r="H37" s="24">
        <f t="shared" si="3"/>
        <v>13</v>
      </c>
      <c r="I37" s="25">
        <f t="shared" si="4"/>
        <v>9.0909090909090912E-2</v>
      </c>
      <c r="J37" s="25">
        <f t="shared" si="5"/>
        <v>0.90909090909090906</v>
      </c>
      <c r="K37" s="26">
        <f t="shared" si="6"/>
        <v>4.45</v>
      </c>
      <c r="L37" s="26">
        <f t="shared" si="1"/>
        <v>1.21</v>
      </c>
      <c r="M37" s="24">
        <f t="shared" si="1"/>
        <v>5</v>
      </c>
      <c r="N37" s="24">
        <f t="shared" si="1"/>
        <v>5</v>
      </c>
      <c r="P37" s="3">
        <v>56</v>
      </c>
      <c r="Q37" s="3">
        <v>1</v>
      </c>
      <c r="R37" s="3">
        <v>7.7</v>
      </c>
      <c r="S37" s="3">
        <v>7.7</v>
      </c>
      <c r="T37" s="3">
        <v>53.8</v>
      </c>
    </row>
    <row r="38" spans="1:20" ht="41.25" customHeight="1" thickBot="1">
      <c r="A38" s="23" t="s">
        <v>31</v>
      </c>
      <c r="B38" s="24">
        <f t="shared" si="2"/>
        <v>0</v>
      </c>
      <c r="C38" s="24">
        <f t="shared" si="0"/>
        <v>1</v>
      </c>
      <c r="D38" s="24">
        <f t="shared" si="0"/>
        <v>0</v>
      </c>
      <c r="E38" s="24">
        <f t="shared" si="0"/>
        <v>0</v>
      </c>
      <c r="F38" s="24">
        <f t="shared" si="0"/>
        <v>3</v>
      </c>
      <c r="G38" s="24">
        <f t="shared" si="0"/>
        <v>9</v>
      </c>
      <c r="H38" s="24">
        <f t="shared" si="3"/>
        <v>13</v>
      </c>
      <c r="I38" s="25">
        <f t="shared" si="4"/>
        <v>0.25</v>
      </c>
      <c r="J38" s="25">
        <f t="shared" si="5"/>
        <v>0.75</v>
      </c>
      <c r="K38" s="26">
        <f t="shared" si="6"/>
        <v>4.25</v>
      </c>
      <c r="L38" s="26">
        <f t="shared" si="1"/>
        <v>1.5</v>
      </c>
      <c r="M38" s="24">
        <f t="shared" si="1"/>
        <v>5</v>
      </c>
      <c r="N38" s="24">
        <f t="shared" si="1"/>
        <v>5</v>
      </c>
      <c r="P38" s="3">
        <v>57</v>
      </c>
      <c r="Q38" s="3">
        <v>1</v>
      </c>
      <c r="R38" s="3">
        <v>7.7</v>
      </c>
      <c r="S38" s="3">
        <v>7.7</v>
      </c>
      <c r="T38" s="3">
        <v>61.5</v>
      </c>
    </row>
    <row r="39" spans="1:20" ht="41.25" customHeight="1" thickBot="1">
      <c r="A39" s="23" t="s">
        <v>32</v>
      </c>
      <c r="B39" s="24">
        <f t="shared" si="2"/>
        <v>0</v>
      </c>
      <c r="C39" s="24">
        <f t="shared" si="0"/>
        <v>0</v>
      </c>
      <c r="D39" s="24">
        <f t="shared" si="0"/>
        <v>0</v>
      </c>
      <c r="E39" s="24">
        <f t="shared" si="0"/>
        <v>0</v>
      </c>
      <c r="F39" s="24">
        <f t="shared" si="0"/>
        <v>1</v>
      </c>
      <c r="G39" s="24">
        <f t="shared" si="0"/>
        <v>12</v>
      </c>
      <c r="H39" s="24">
        <f t="shared" si="3"/>
        <v>13</v>
      </c>
      <c r="I39" s="25">
        <f>(B39+C39)/(B39+C39+D39+E39+F39)</f>
        <v>0</v>
      </c>
      <c r="J39" s="25">
        <f t="shared" si="5"/>
        <v>1</v>
      </c>
      <c r="K39" s="26">
        <f t="shared" si="6"/>
        <v>5</v>
      </c>
      <c r="L39" s="26" t="str">
        <f t="shared" si="1"/>
        <v>.</v>
      </c>
      <c r="M39" s="24">
        <f t="shared" si="1"/>
        <v>5</v>
      </c>
      <c r="N39" s="24">
        <f t="shared" si="1"/>
        <v>5</v>
      </c>
      <c r="P39" s="3">
        <v>58</v>
      </c>
      <c r="Q39" s="3">
        <v>1</v>
      </c>
      <c r="R39" s="3">
        <v>7.7</v>
      </c>
      <c r="S39" s="3">
        <v>7.7</v>
      </c>
      <c r="T39" s="3">
        <v>69.2</v>
      </c>
    </row>
    <row r="40" spans="1:20" ht="54.75" customHeight="1" thickBot="1">
      <c r="A40" s="23" t="s">
        <v>33</v>
      </c>
      <c r="B40" s="24">
        <f t="shared" si="2"/>
        <v>1</v>
      </c>
      <c r="C40" s="24">
        <f t="shared" si="0"/>
        <v>0</v>
      </c>
      <c r="D40" s="24">
        <f t="shared" si="0"/>
        <v>0</v>
      </c>
      <c r="E40" s="24">
        <f t="shared" si="0"/>
        <v>4</v>
      </c>
      <c r="F40" s="24">
        <f t="shared" si="0"/>
        <v>8</v>
      </c>
      <c r="G40" s="24">
        <f t="shared" si="0"/>
        <v>0</v>
      </c>
      <c r="H40" s="24">
        <f t="shared" si="3"/>
        <v>13</v>
      </c>
      <c r="I40" s="25">
        <f t="shared" si="4"/>
        <v>7.6923076923076927E-2</v>
      </c>
      <c r="J40" s="25">
        <f t="shared" si="5"/>
        <v>0.92307692307692313</v>
      </c>
      <c r="K40" s="26">
        <f t="shared" si="6"/>
        <v>4.38</v>
      </c>
      <c r="L40" s="26">
        <f t="shared" si="1"/>
        <v>1.1200000000000001</v>
      </c>
      <c r="M40" s="24">
        <f t="shared" si="1"/>
        <v>5</v>
      </c>
      <c r="N40" s="24">
        <f t="shared" si="1"/>
        <v>5</v>
      </c>
      <c r="P40" s="3">
        <v>59</v>
      </c>
      <c r="Q40" s="3">
        <v>1</v>
      </c>
      <c r="R40" s="3">
        <v>7.7</v>
      </c>
      <c r="S40" s="3">
        <v>7.7</v>
      </c>
      <c r="T40" s="3">
        <v>76.900000000000006</v>
      </c>
    </row>
    <row r="41" spans="1:20" ht="41.25" customHeight="1" thickBot="1">
      <c r="A41" s="23" t="s">
        <v>34</v>
      </c>
      <c r="B41" s="24">
        <f t="shared" si="2"/>
        <v>0</v>
      </c>
      <c r="C41" s="24">
        <f t="shared" si="0"/>
        <v>1</v>
      </c>
      <c r="D41" s="24">
        <f t="shared" si="0"/>
        <v>1</v>
      </c>
      <c r="E41" s="24">
        <f t="shared" si="0"/>
        <v>2</v>
      </c>
      <c r="F41" s="24">
        <f t="shared" si="0"/>
        <v>4</v>
      </c>
      <c r="G41" s="24">
        <f t="shared" si="0"/>
        <v>5</v>
      </c>
      <c r="H41" s="24">
        <f t="shared" si="3"/>
        <v>13</v>
      </c>
      <c r="I41" s="25">
        <f t="shared" si="4"/>
        <v>0.125</v>
      </c>
      <c r="J41" s="25">
        <f t="shared" si="5"/>
        <v>0.875</v>
      </c>
      <c r="K41" s="26">
        <f t="shared" si="6"/>
        <v>4.13</v>
      </c>
      <c r="L41" s="26">
        <f t="shared" si="1"/>
        <v>1.1299999999999999</v>
      </c>
      <c r="M41" s="24">
        <f t="shared" si="1"/>
        <v>5</v>
      </c>
      <c r="N41" s="24">
        <f t="shared" si="1"/>
        <v>5</v>
      </c>
      <c r="P41" s="3">
        <v>60</v>
      </c>
      <c r="Q41" s="3">
        <v>1</v>
      </c>
      <c r="R41" s="3">
        <v>7.7</v>
      </c>
      <c r="S41" s="3">
        <v>7.7</v>
      </c>
      <c r="T41" s="3">
        <v>84.6</v>
      </c>
    </row>
    <row r="42" spans="1:20" ht="41.25" customHeight="1" thickBot="1">
      <c r="A42" s="23" t="s">
        <v>35</v>
      </c>
      <c r="B42" s="24">
        <f t="shared" si="2"/>
        <v>1</v>
      </c>
      <c r="C42" s="24">
        <f t="shared" si="0"/>
        <v>1</v>
      </c>
      <c r="D42" s="24">
        <f t="shared" si="0"/>
        <v>0</v>
      </c>
      <c r="E42" s="24">
        <f t="shared" si="0"/>
        <v>2</v>
      </c>
      <c r="F42" s="24">
        <f t="shared" si="0"/>
        <v>7</v>
      </c>
      <c r="G42" s="24">
        <f t="shared" si="0"/>
        <v>2</v>
      </c>
      <c r="H42" s="24">
        <f t="shared" si="3"/>
        <v>13</v>
      </c>
      <c r="I42" s="25">
        <f t="shared" si="4"/>
        <v>0.18181818181818182</v>
      </c>
      <c r="J42" s="25">
        <f t="shared" si="5"/>
        <v>0.81818181818181823</v>
      </c>
      <c r="K42" s="26">
        <f t="shared" si="6"/>
        <v>4.18</v>
      </c>
      <c r="L42" s="26">
        <f t="shared" si="1"/>
        <v>1.4</v>
      </c>
      <c r="M42" s="24">
        <f t="shared" si="1"/>
        <v>5</v>
      </c>
      <c r="N42" s="24">
        <f t="shared" si="1"/>
        <v>5</v>
      </c>
      <c r="P42" s="3">
        <v>62</v>
      </c>
      <c r="Q42" s="3">
        <v>1</v>
      </c>
      <c r="R42" s="3">
        <v>7.7</v>
      </c>
      <c r="S42" s="3">
        <v>7.7</v>
      </c>
      <c r="T42" s="3">
        <v>92.3</v>
      </c>
    </row>
    <row r="43" spans="1:20" ht="41.25" customHeight="1" thickBot="1">
      <c r="A43" s="23" t="s">
        <v>36</v>
      </c>
      <c r="B43" s="24">
        <f t="shared" si="2"/>
        <v>1</v>
      </c>
      <c r="C43" s="24">
        <f t="shared" si="0"/>
        <v>0</v>
      </c>
      <c r="D43" s="24">
        <f t="shared" si="0"/>
        <v>0</v>
      </c>
      <c r="E43" s="24">
        <f t="shared" si="0"/>
        <v>4</v>
      </c>
      <c r="F43" s="24">
        <f t="shared" si="0"/>
        <v>5</v>
      </c>
      <c r="G43" s="24">
        <f t="shared" si="0"/>
        <v>3</v>
      </c>
      <c r="H43" s="24">
        <f t="shared" si="3"/>
        <v>13</v>
      </c>
      <c r="I43" s="25">
        <f t="shared" si="4"/>
        <v>0.1</v>
      </c>
      <c r="J43" s="25">
        <f t="shared" si="5"/>
        <v>0.9</v>
      </c>
      <c r="K43" s="26">
        <f t="shared" si="6"/>
        <v>4.2</v>
      </c>
      <c r="L43" s="26">
        <f t="shared" si="1"/>
        <v>1.23</v>
      </c>
      <c r="M43" s="24">
        <f t="shared" si="1"/>
        <v>5</v>
      </c>
      <c r="N43" s="24">
        <f t="shared" si="1"/>
        <v>5</v>
      </c>
      <c r="P43" s="3">
        <v>67</v>
      </c>
      <c r="Q43" s="3">
        <v>1</v>
      </c>
      <c r="R43" s="3">
        <v>7.7</v>
      </c>
      <c r="S43" s="3">
        <v>7.7</v>
      </c>
      <c r="T43" s="3">
        <v>100</v>
      </c>
    </row>
    <row r="44" spans="1:20" ht="41.25" customHeight="1" thickBot="1">
      <c r="A44" s="23" t="s">
        <v>37</v>
      </c>
      <c r="B44" s="24">
        <f t="shared" si="2"/>
        <v>1</v>
      </c>
      <c r="C44" s="24">
        <f t="shared" si="0"/>
        <v>0</v>
      </c>
      <c r="D44" s="24">
        <f t="shared" si="0"/>
        <v>0</v>
      </c>
      <c r="E44" s="24">
        <f t="shared" si="0"/>
        <v>1</v>
      </c>
      <c r="F44" s="24">
        <f t="shared" si="0"/>
        <v>10</v>
      </c>
      <c r="G44" s="24">
        <f t="shared" si="0"/>
        <v>1</v>
      </c>
      <c r="H44" s="24">
        <f t="shared" si="3"/>
        <v>13</v>
      </c>
      <c r="I44" s="25">
        <f t="shared" si="4"/>
        <v>8.3333333333333329E-2</v>
      </c>
      <c r="J44" s="25">
        <f t="shared" si="5"/>
        <v>0.91666666666666663</v>
      </c>
      <c r="K44" s="26">
        <f t="shared" si="6"/>
        <v>4.58</v>
      </c>
      <c r="L44" s="26">
        <f t="shared" si="1"/>
        <v>1.1599999999999999</v>
      </c>
      <c r="M44" s="24">
        <f t="shared" si="1"/>
        <v>5</v>
      </c>
      <c r="N44" s="24">
        <f t="shared" si="1"/>
        <v>5</v>
      </c>
      <c r="P44" s="3" t="s">
        <v>50</v>
      </c>
      <c r="Q44" s="3">
        <v>13</v>
      </c>
      <c r="R44" s="3">
        <v>100</v>
      </c>
      <c r="S44" s="3">
        <v>100</v>
      </c>
    </row>
    <row r="45" spans="1:20" ht="41.25" customHeight="1" thickBot="1">
      <c r="A45" s="23" t="s">
        <v>38</v>
      </c>
      <c r="B45" s="24">
        <f t="shared" si="2"/>
        <v>1</v>
      </c>
      <c r="C45" s="24">
        <f t="shared" si="0"/>
        <v>0</v>
      </c>
      <c r="D45" s="24">
        <f t="shared" si="0"/>
        <v>0</v>
      </c>
      <c r="E45" s="24">
        <f t="shared" si="0"/>
        <v>4</v>
      </c>
      <c r="F45" s="24">
        <f t="shared" si="0"/>
        <v>8</v>
      </c>
      <c r="G45" s="24">
        <f t="shared" si="0"/>
        <v>0</v>
      </c>
      <c r="H45" s="24">
        <f t="shared" si="3"/>
        <v>13</v>
      </c>
      <c r="I45" s="25">
        <f t="shared" si="4"/>
        <v>7.6923076923076927E-2</v>
      </c>
      <c r="J45" s="25">
        <f t="shared" si="5"/>
        <v>0.92307692307692313</v>
      </c>
      <c r="K45" s="26">
        <f t="shared" si="6"/>
        <v>4.38</v>
      </c>
      <c r="L45" s="26">
        <f t="shared" si="1"/>
        <v>1.1200000000000001</v>
      </c>
      <c r="M45" s="24">
        <f t="shared" si="1"/>
        <v>5</v>
      </c>
      <c r="N45" s="24">
        <f t="shared" si="1"/>
        <v>5</v>
      </c>
      <c r="O45" s="3" t="s">
        <v>210</v>
      </c>
    </row>
    <row r="46" spans="1:20" ht="41.25" customHeight="1">
      <c r="A46" s="23" t="s">
        <v>39</v>
      </c>
      <c r="B46" s="24">
        <f t="shared" si="2"/>
        <v>1</v>
      </c>
      <c r="C46" s="24">
        <f t="shared" si="0"/>
        <v>0</v>
      </c>
      <c r="D46" s="24">
        <f t="shared" si="0"/>
        <v>0</v>
      </c>
      <c r="E46" s="24">
        <f t="shared" si="0"/>
        <v>2</v>
      </c>
      <c r="F46" s="24">
        <f t="shared" si="0"/>
        <v>9</v>
      </c>
      <c r="G46" s="24">
        <f t="shared" si="0"/>
        <v>1</v>
      </c>
      <c r="H46" s="24">
        <f t="shared" si="3"/>
        <v>13</v>
      </c>
      <c r="I46" s="25">
        <f t="shared" si="4"/>
        <v>8.3333333333333329E-2</v>
      </c>
      <c r="J46" s="25">
        <f t="shared" si="5"/>
        <v>0.91666666666666663</v>
      </c>
      <c r="K46" s="26">
        <f t="shared" si="6"/>
        <v>4.5</v>
      </c>
      <c r="L46" s="26">
        <f t="shared" si="1"/>
        <v>1.17</v>
      </c>
      <c r="M46" s="24">
        <f t="shared" si="1"/>
        <v>5</v>
      </c>
      <c r="N46" s="24">
        <f t="shared" si="1"/>
        <v>5</v>
      </c>
    </row>
    <row r="47" spans="1:20" ht="13.5" customHeight="1"/>
    <row r="49" spans="1:20">
      <c r="O49" s="3" t="s">
        <v>150</v>
      </c>
    </row>
    <row r="50" spans="1:20" ht="15.75">
      <c r="A50" s="128" t="s">
        <v>40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Q50" s="3" t="s">
        <v>132</v>
      </c>
      <c r="R50" s="3" t="s">
        <v>133</v>
      </c>
      <c r="S50" s="3" t="s">
        <v>134</v>
      </c>
      <c r="T50" s="3" t="s">
        <v>135</v>
      </c>
    </row>
    <row r="51" spans="1:20" ht="15.75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3" t="s">
        <v>124</v>
      </c>
      <c r="P51" s="3" t="s">
        <v>11</v>
      </c>
      <c r="Q51" s="3">
        <v>9</v>
      </c>
      <c r="R51" s="3">
        <v>69.2</v>
      </c>
      <c r="S51" s="3">
        <v>69.2</v>
      </c>
      <c r="T51" s="3">
        <v>69.2</v>
      </c>
    </row>
    <row r="52" spans="1:20" ht="15.75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1"/>
      <c r="P52" s="3" t="s">
        <v>12</v>
      </c>
      <c r="Q52" s="3">
        <v>4</v>
      </c>
      <c r="R52" s="3">
        <v>30.8</v>
      </c>
      <c r="S52" s="3">
        <v>30.8</v>
      </c>
      <c r="T52" s="3">
        <v>100</v>
      </c>
    </row>
    <row r="53" spans="1:20" ht="45.75" customHeight="1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P53" s="3" t="s">
        <v>50</v>
      </c>
      <c r="Q53" s="3">
        <v>13</v>
      </c>
      <c r="R53" s="3">
        <v>100</v>
      </c>
      <c r="S53" s="3">
        <v>100</v>
      </c>
    </row>
    <row r="54" spans="1:20" ht="15.75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3"/>
      <c r="O54" s="3" t="s">
        <v>210</v>
      </c>
    </row>
    <row r="55" spans="1:20" ht="15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7" spans="1:20" ht="13.5" customHeight="1"/>
    <row r="58" spans="1:20">
      <c r="O58" s="3" t="s">
        <v>212</v>
      </c>
    </row>
    <row r="59" spans="1:20">
      <c r="A59" s="3" t="s">
        <v>11</v>
      </c>
      <c r="B59" s="3">
        <f>+Q51</f>
        <v>9</v>
      </c>
      <c r="Q59" s="3" t="s">
        <v>132</v>
      </c>
      <c r="R59" s="3" t="s">
        <v>133</v>
      </c>
      <c r="S59" s="3" t="s">
        <v>134</v>
      </c>
      <c r="T59" s="3" t="s">
        <v>135</v>
      </c>
    </row>
    <row r="60" spans="1:20">
      <c r="A60" s="3" t="s">
        <v>12</v>
      </c>
      <c r="B60" s="3">
        <f>+Q52</f>
        <v>4</v>
      </c>
      <c r="O60" s="3" t="s">
        <v>124</v>
      </c>
      <c r="P60" s="3" t="s">
        <v>213</v>
      </c>
      <c r="Q60" s="3">
        <v>8</v>
      </c>
      <c r="R60" s="3">
        <v>61.5</v>
      </c>
      <c r="S60" s="3">
        <v>61.5</v>
      </c>
      <c r="T60" s="3">
        <v>61.5</v>
      </c>
    </row>
    <row r="61" spans="1:20" ht="13.5" customHeight="1">
      <c r="P61" s="3" t="s">
        <v>46</v>
      </c>
      <c r="Q61" s="3">
        <v>1</v>
      </c>
      <c r="R61" s="3">
        <v>7.7</v>
      </c>
      <c r="S61" s="3">
        <v>7.7</v>
      </c>
      <c r="T61" s="3">
        <v>69.2</v>
      </c>
    </row>
    <row r="62" spans="1:20" ht="13.5" customHeight="1">
      <c r="A62" s="3" t="s">
        <v>41</v>
      </c>
      <c r="D62" s="3">
        <v>38</v>
      </c>
      <c r="E62" s="3">
        <v>1</v>
      </c>
      <c r="P62" s="3" t="s">
        <v>45</v>
      </c>
      <c r="Q62" s="3">
        <v>4</v>
      </c>
      <c r="R62" s="3">
        <v>30.8</v>
      </c>
      <c r="S62" s="3">
        <v>30.8</v>
      </c>
      <c r="T62" s="3">
        <v>100</v>
      </c>
    </row>
    <row r="63" spans="1:20">
      <c r="A63" s="3" t="s">
        <v>42</v>
      </c>
      <c r="D63" s="3">
        <v>40</v>
      </c>
      <c r="E63" s="3">
        <v>1</v>
      </c>
      <c r="P63" s="3" t="s">
        <v>50</v>
      </c>
      <c r="Q63" s="3">
        <v>13</v>
      </c>
      <c r="R63" s="3">
        <v>100</v>
      </c>
      <c r="S63" s="3">
        <v>100</v>
      </c>
    </row>
    <row r="64" spans="1:20" ht="13.5" customHeight="1">
      <c r="A64" s="3" t="s">
        <v>13</v>
      </c>
      <c r="D64" s="3">
        <v>42</v>
      </c>
      <c r="E64" s="3">
        <v>1</v>
      </c>
      <c r="O64" s="3" t="s">
        <v>210</v>
      </c>
    </row>
    <row r="65" spans="1:15" ht="13.5" customHeight="1">
      <c r="A65" s="3" t="s">
        <v>14</v>
      </c>
      <c r="B65" s="3">
        <v>1</v>
      </c>
      <c r="D65" s="3">
        <v>50</v>
      </c>
      <c r="E65" s="3">
        <v>1</v>
      </c>
    </row>
    <row r="66" spans="1:15">
      <c r="A66" s="3" t="s">
        <v>15</v>
      </c>
      <c r="B66" s="3">
        <v>2</v>
      </c>
      <c r="D66" s="3">
        <v>52</v>
      </c>
      <c r="E66" s="3">
        <v>1</v>
      </c>
    </row>
    <row r="67" spans="1:15" ht="13.5" customHeight="1">
      <c r="A67" s="3" t="s">
        <v>16</v>
      </c>
      <c r="D67" s="3">
        <v>53</v>
      </c>
      <c r="E67" s="3">
        <v>1</v>
      </c>
    </row>
    <row r="68" spans="1:15" ht="13.5" customHeight="1">
      <c r="A68" s="3" t="s">
        <v>17</v>
      </c>
      <c r="B68" s="3">
        <v>3</v>
      </c>
      <c r="D68" s="3">
        <v>56</v>
      </c>
      <c r="E68" s="3">
        <v>1</v>
      </c>
    </row>
    <row r="69" spans="1:15" ht="13.5" customHeight="1">
      <c r="A69" s="3" t="s">
        <v>18</v>
      </c>
      <c r="B69" s="3">
        <v>4</v>
      </c>
      <c r="D69" s="3">
        <v>57</v>
      </c>
      <c r="E69" s="3">
        <v>1</v>
      </c>
    </row>
    <row r="70" spans="1:15">
      <c r="A70" s="3" t="s">
        <v>43</v>
      </c>
      <c r="B70" s="3">
        <v>2</v>
      </c>
      <c r="D70" s="3">
        <v>58</v>
      </c>
      <c r="E70" s="3">
        <v>1</v>
      </c>
    </row>
    <row r="71" spans="1:15">
      <c r="A71" s="3" t="s">
        <v>44</v>
      </c>
      <c r="B71" s="3">
        <v>1</v>
      </c>
      <c r="D71" s="3">
        <v>59</v>
      </c>
      <c r="E71" s="3">
        <v>1</v>
      </c>
    </row>
    <row r="72" spans="1:15" ht="13.5" customHeight="1">
      <c r="B72" s="3">
        <f>SUM(B63:B71)</f>
        <v>13</v>
      </c>
      <c r="D72" s="3">
        <v>60</v>
      </c>
      <c r="E72" s="3">
        <v>1</v>
      </c>
    </row>
    <row r="73" spans="1:15">
      <c r="A73" s="3" t="s">
        <v>214</v>
      </c>
      <c r="D73" s="3">
        <v>62</v>
      </c>
      <c r="E73" s="3">
        <v>1</v>
      </c>
    </row>
    <row r="74" spans="1:15">
      <c r="A74" s="3" t="str">
        <f>+P60</f>
        <v>A Tiempo Completo</v>
      </c>
      <c r="B74" s="3">
        <f>+Q60</f>
        <v>8</v>
      </c>
      <c r="D74" s="3">
        <v>67</v>
      </c>
      <c r="E74" s="3">
        <v>1</v>
      </c>
      <c r="O74" s="3" t="s">
        <v>210</v>
      </c>
    </row>
    <row r="75" spans="1:15">
      <c r="A75" s="3" t="str">
        <f t="shared" ref="A75:B76" si="7">+P61</f>
        <v>A Tiempo Parcial</v>
      </c>
      <c r="B75" s="3">
        <f t="shared" si="7"/>
        <v>1</v>
      </c>
    </row>
    <row r="76" spans="1:15">
      <c r="A76" s="3" t="str">
        <f t="shared" si="7"/>
        <v>Profesional Externo</v>
      </c>
      <c r="B76" s="3">
        <f t="shared" si="7"/>
        <v>4</v>
      </c>
    </row>
    <row r="100" spans="1:1" ht="18.75">
      <c r="A100" s="9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2021-09-14T09:58:57Z</dcterms:modified>
</cp:coreProperties>
</file>