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9\"/>
    </mc:Choice>
  </mc:AlternateContent>
  <bookViews>
    <workbookView xWindow="0" yWindow="0" windowWidth="21825" windowHeight="11865"/>
  </bookViews>
  <sheets>
    <sheet name="Alumnos" sheetId="5" r:id="rId1"/>
    <sheet name="PDI" sheetId="7" r:id="rId2"/>
    <sheet name="Tutores" sheetId="6" r:id="rId3"/>
  </sheets>
  <definedNames>
    <definedName name="a" localSheetId="1">PDI!$A$1:$M$47</definedName>
    <definedName name="a" localSheetId="2">Tutores!$A$1:$M$10</definedName>
    <definedName name="_xlnm.Print_Area" localSheetId="0">Alumnos!$A$1:$N$14</definedName>
    <definedName name="_xlnm.Print_Area" localSheetId="1">PDI!$A$1:$N$57</definedName>
    <definedName name="_xlnm.Print_Area" localSheetId="2">Tutores!$A$1:$N$10</definedName>
    <definedName name="p" localSheetId="1">PDI!$A$1:$N$47,PDI!$A$50:$N$100</definedName>
    <definedName name="p" localSheetId="2">Tutores!$A$1:$N$10,Tutores!$A$11:$N$24</definedName>
    <definedName name="pp" localSheetId="1">PDI!$A$1:$N$46,PDI!$A$50:$N$100</definedName>
    <definedName name="pp" localSheetId="2">Tutores!$A$1:$N$10,Tutores!$A$11:$N$24</definedName>
    <definedName name="ppp" localSheetId="1">PDI!$A$1:$N$46,PDI!$A$50:$N$100</definedName>
    <definedName name="ppp" localSheetId="2">Tutores!$A$1:$N$10,Tutores!$A$11:$N$24</definedName>
    <definedName name="Print_Area" localSheetId="1">PDI!$A$1:$N$46,PDI!$A$50:$N$100</definedName>
    <definedName name="Print_Area" localSheetId="2">Tutores!$A$1:$N$10,Tutores!$A$11:$N$24</definedName>
  </definedNames>
  <calcPr calcId="162913"/>
</workbook>
</file>

<file path=xl/calcChain.xml><?xml version="1.0" encoding="utf-8"?>
<calcChain xmlns="http://schemas.openxmlformats.org/spreadsheetml/2006/main">
  <c r="B74" i="7" l="1"/>
  <c r="A74" i="7"/>
  <c r="B60" i="7"/>
  <c r="B59" i="7"/>
  <c r="L32" i="7" l="1"/>
  <c r="M32" i="7"/>
  <c r="N32" i="7"/>
  <c r="L33" i="7"/>
  <c r="M33" i="7"/>
  <c r="N33" i="7"/>
  <c r="L34" i="7"/>
  <c r="M34" i="7"/>
  <c r="N34" i="7"/>
  <c r="L35" i="7"/>
  <c r="M35" i="7"/>
  <c r="N35" i="7"/>
  <c r="L36" i="7"/>
  <c r="M36" i="7"/>
  <c r="N36" i="7"/>
  <c r="L37" i="7"/>
  <c r="M37" i="7"/>
  <c r="N37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46" i="7"/>
  <c r="M46" i="7"/>
  <c r="N46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32" i="7"/>
  <c r="C32" i="7"/>
  <c r="H32" i="7" s="1"/>
  <c r="D32" i="7"/>
  <c r="E32" i="7"/>
  <c r="F32" i="7"/>
  <c r="G32" i="7"/>
  <c r="C33" i="7"/>
  <c r="D33" i="7"/>
  <c r="E33" i="7"/>
  <c r="F33" i="7"/>
  <c r="G33" i="7"/>
  <c r="C34" i="7"/>
  <c r="D34" i="7"/>
  <c r="E34" i="7"/>
  <c r="F34" i="7"/>
  <c r="G34" i="7"/>
  <c r="C35" i="7"/>
  <c r="H35" i="7" s="1"/>
  <c r="D35" i="7"/>
  <c r="E35" i="7"/>
  <c r="F35" i="7"/>
  <c r="G35" i="7"/>
  <c r="C36" i="7"/>
  <c r="H36" i="7" s="1"/>
  <c r="D36" i="7"/>
  <c r="E36" i="7"/>
  <c r="F36" i="7"/>
  <c r="G36" i="7"/>
  <c r="C37" i="7"/>
  <c r="D37" i="7"/>
  <c r="E37" i="7"/>
  <c r="F37" i="7"/>
  <c r="G37" i="7"/>
  <c r="C38" i="7"/>
  <c r="D38" i="7"/>
  <c r="E38" i="7"/>
  <c r="F38" i="7"/>
  <c r="G38" i="7"/>
  <c r="C39" i="7"/>
  <c r="H39" i="7" s="1"/>
  <c r="D39" i="7"/>
  <c r="E39" i="7"/>
  <c r="F39" i="7"/>
  <c r="G39" i="7"/>
  <c r="C40" i="7"/>
  <c r="H40" i="7" s="1"/>
  <c r="D40" i="7"/>
  <c r="E40" i="7"/>
  <c r="F40" i="7"/>
  <c r="G40" i="7"/>
  <c r="C41" i="7"/>
  <c r="D41" i="7"/>
  <c r="E41" i="7"/>
  <c r="F41" i="7"/>
  <c r="G41" i="7"/>
  <c r="C42" i="7"/>
  <c r="D42" i="7"/>
  <c r="E42" i="7"/>
  <c r="F42" i="7"/>
  <c r="G42" i="7"/>
  <c r="C43" i="7"/>
  <c r="H43" i="7" s="1"/>
  <c r="D43" i="7"/>
  <c r="E43" i="7"/>
  <c r="F43" i="7"/>
  <c r="G43" i="7"/>
  <c r="C44" i="7"/>
  <c r="H44" i="7" s="1"/>
  <c r="D44" i="7"/>
  <c r="E44" i="7"/>
  <c r="F44" i="7"/>
  <c r="G44" i="7"/>
  <c r="C45" i="7"/>
  <c r="D45" i="7"/>
  <c r="E45" i="7"/>
  <c r="F45" i="7"/>
  <c r="G45" i="7"/>
  <c r="C46" i="7"/>
  <c r="D46" i="7"/>
  <c r="E46" i="7"/>
  <c r="F46" i="7"/>
  <c r="G46" i="7"/>
  <c r="B33" i="7"/>
  <c r="H33" i="7" s="1"/>
  <c r="B34" i="7"/>
  <c r="H34" i="7" s="1"/>
  <c r="B35" i="7"/>
  <c r="B36" i="7"/>
  <c r="B37" i="7"/>
  <c r="H37" i="7" s="1"/>
  <c r="B38" i="7"/>
  <c r="H38" i="7" s="1"/>
  <c r="B39" i="7"/>
  <c r="B40" i="7"/>
  <c r="B41" i="7"/>
  <c r="H41" i="7" s="1"/>
  <c r="B42" i="7"/>
  <c r="H42" i="7" s="1"/>
  <c r="B43" i="7"/>
  <c r="B44" i="7"/>
  <c r="B45" i="7"/>
  <c r="H45" i="7" s="1"/>
  <c r="B46" i="7"/>
  <c r="H46" i="7" s="1"/>
  <c r="B32" i="7"/>
  <c r="B72" i="7" l="1"/>
  <c r="J46" i="7" l="1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</calcChain>
</file>

<file path=xl/sharedStrings.xml><?xml version="1.0" encoding="utf-8"?>
<sst xmlns="http://schemas.openxmlformats.org/spreadsheetml/2006/main" count="171" uniqueCount="108">
  <si>
    <t>Ficha técnica:</t>
  </si>
  <si>
    <t>Ttipo de muestreo: aleatorio simple</t>
  </si>
  <si>
    <t>Método de entrevista: encuesta realizada a través de la plataforma de encuestas on-line de la Universidad de Jaén</t>
  </si>
  <si>
    <t>Población Estudio: Alumnado del máster encuestado.</t>
  </si>
  <si>
    <t>El informe de estos másteres no se ha podido realizar al no llegar al tamaño mínimo necesario para obtener la representatividad elegida.</t>
  </si>
  <si>
    <t>Tamaño Muestral: 2; calculado para un error de muestreo del (+)(-)10% y un nivel de confianza del 90%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</si>
  <si>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</si>
  <si>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</si>
  <si>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</si>
  <si>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</si>
  <si>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</si>
  <si>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</si>
  <si>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</si>
  <si>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</si>
  <si>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</si>
  <si>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</si>
  <si>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</si>
  <si>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</si>
  <si>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</si>
  <si>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</si>
  <si>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</si>
  <si>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</si>
  <si>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</si>
  <si>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</si>
  <si>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</si>
  <si>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</si>
  <si>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</si>
  <si>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</si>
  <si>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</si>
  <si>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</si>
  <si>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</si>
  <si>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</si>
  <si>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</si>
  <si>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</si>
  <si>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</si>
  <si>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</si>
  <si>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</si>
  <si>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</si>
  <si>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</si>
  <si>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</si>
  <si>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</si>
  <si>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</si>
  <si>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</si>
  <si>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</si>
  <si>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</si>
  <si>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</si>
  <si>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</si>
  <si>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Seleccione el Máster en el que imparte docencia y al que valora en este cuestionario: = Máster Interuniversitario en Economía y Desarrollo Territorial (UJA-UCA)</t>
  </si>
  <si>
    <t>Ns/Nc</t>
  </si>
  <si>
    <t>Total</t>
  </si>
  <si>
    <t>[1. La distribución temporal y coordinación de módulos y/o materias a lo largo del Máster] Valore de 1 a 5, recordando que:1 = "Muy insatisfecho/a"2 = "Insatisfecho/a"3 = "Ni insatisfecho/a ni satisfecho/a"4 = "Satisfecho/a"5 = "Muy satisfecho/a"ns/nc</t>
  </si>
  <si>
    <t>[2. La coordinación entre las materias/asignaturas de un mismo módulo] Valore de 1 a 5, recordando que:1 = "Muy insatisfecho/a"2 = "Insatisfecho/a"3 = "Ni insatisfecho/a ni satisfecho/a"4 = "Satisfecho/a"5 = "Muy satisfecho/a"ns/nc = "No sabe/No contesta</t>
  </si>
  <si>
    <t>[3. Los resultados alcanzados en cuanto a la consecución de los objetivos y las competencias previstas por parte de los estudiantes] Valore de 1 a 5, recordando que:1 = "Muy insatisfecho/a"2 = "Insatisfecho/a"3 = "Ni insatisfecho/a ni satisfecho/a"4 = "Sa</t>
  </si>
  <si>
    <t>[4. La distribución en el Plan de Estudios entre créditos teóricos y prácticos] Valore de 1 a 5, recordando que:1 = "Muy insatisfecho/a"2 = "Insatisfecho/a"3 = "Ni insatisfecho/a ni satisfecho/a"4 = "Satisfecho/a"5 = "Muy satisfecho/a"ns/nc = "No sabe/</t>
  </si>
  <si>
    <t>[5. El tamaño de los grupos para su adaptación a las nuevas metodologías de enseñanza-aprendizaje] Valore de 1 a 5, recordando que:1 = "Muy insatisfecho/a"2 = "Insatisfecho/a"3 = "Ni insatisfecho/a ni satisfecho/a"4 = "Satisfecho/a"5 = "Muy satisfecho/</t>
  </si>
  <si>
    <t>[6. La adecuación de los horarios] Valore de 1 a 5, recordando que:1 = "Muy insatisfecho/a"2 = "Insatisfecho/a"3 = "Ni insatisfecho/a ni satisfecho/a"4 = "Satisfecho/a"5 = "Muy satisfecho/a"ns/nc = "No sabe/No contesta"</t>
  </si>
  <si>
    <t>[7. La oferta de programas de movilidad] Valore de 1 a 5, recordando que:1 = "Muy insatisfecho/a"2 = "Insatisfecho/a"3 = "Ni insatisfecho/a ni satisfecho/a"4 = "Satisfecho/a"5 = "Muy satisfecho/a"ns/nc = "No sabe/No contesta"</t>
  </si>
  <si>
    <t>[8. La oferta de prácticas externas del Máster] Valore de 1 a 5, recordando que:1 = "Muy insatisfecho/a"2 = "Insatisfecho/a"3 = "Ni insatisfecho/a ni satisfecho/a"4 = "Satisfecho/a"5 = "Muy satisfecho/a"ns/nc = "No sabe/No contesta"</t>
  </si>
  <si>
    <t>[9. La disponibilidad, accesibilidad y utilidad de la información existente sobre el Máster (página WEB y otros medios de difusión)] Valore de 1 a 5, recordando que:1 = "Muy insatisfecho/a"2 = "Insatisfecho/a"3 = "Ni insatisfecho/a ni satisfecho/a"4 =</t>
  </si>
  <si>
    <t>[10. El equipamiento de las aulas disponibles para el Máster] Valore de 1 a 5, recordando que:1 = "Muy insatisfecho/a"2 = "Insatisfecho/a"3 = "Ni insatisfecho/a ni satisfecho/a"4 = "Satisfecho/a"5 = "Muy satisfecho/a"ns/nc = "No sabe/No contesta"</t>
  </si>
  <si>
    <t>[11. Las infraestructuras e instalaciones para el desarrollo del Máster] Valore de 1 a 5, recordando que:1 = "Muy insatisfecho/a"2 = "Insatisfecho/a"3 = "Ni insatisfecho/a ni satisfecho/a"4 = "Satisfecho/a"5 = "Muy satisfecho/a"ns/nc = "No sabe/No contest</t>
  </si>
  <si>
    <t>[12. El sistema existente para dar respuesta a las sugerencias y reclamaciones] Valore de 1 a 5, recordando que:1 = "Muy insatisfecho/a"2 = "Insatisfecho/a"3 = "Ni insatisfecho/a ni satisfecho/a"4 = "Satisfecho/a"5 = "Muy satisfecho/a"ns/nc = "No sabe/No c</t>
  </si>
  <si>
    <t>[13. La gestión desarrollada por el equipo que coordina el Máster] Valore de 1 a 5, recordando que:1 = "Muy insatisfecho/a"2 = "Insatisfecho/a"3 = "Ni insatisfecho/a ni satisfecho/a"4 = "Satisfecho/a"5 = "Muy satisfecho/a"ns/nc = "No sabe/No contesta"</t>
  </si>
  <si>
    <t>[14. El cumplimiento de las expectativas con respecto al Máster] Valore de 1 a 5, recordando que:1 = "Muy insatisfecho/a"2 = "Insatisfecho/a"3 = "Ni insatisfecho/a ni satisfecho/a"4 = "Satisfecho/a"5 = "Muy satisfecho/a"ns/nc = "No sabe/No contesta"</t>
  </si>
  <si>
    <t>[15. En general, el grado de satisfacción con el Máster] Valore de 1 a 5, recordando que:1 = "Muy insatisfecho/a"2 = "Insatisfecho/a"3 = "Ni insatisfecho/a ni satisfecho/a"4 = "Satisfecho/a"5 = "Muy satisfecho/a"ns/nc = "No sabe/No contesta"</t>
  </si>
  <si>
    <t>a Seleccione el Máster en el que imparte docencia y al que valora en este cuestionario: = Máster Interuniversitario en Economía y Desarrollo Territorial (UJA-UCA)</t>
  </si>
  <si>
    <t>b Existen múltiples modos. Se muestra el valor más pequeño</t>
  </si>
  <si>
    <t>Estadísticosa</t>
  </si>
  <si>
    <t>Seleccione el Máster en el que imparte docencia y al que valora en este cuestionario:</t>
  </si>
  <si>
    <t>Indique su edad:</t>
  </si>
  <si>
    <t>Sexo:</t>
  </si>
  <si>
    <t>Dedicación:</t>
  </si>
  <si>
    <t>Observaciones/Sugerencias:</t>
  </si>
  <si>
    <t>N</t>
  </si>
  <si>
    <t>Válido</t>
  </si>
  <si>
    <t>Perdidos</t>
  </si>
  <si>
    <t>Tabla de frecuencia</t>
  </si>
  <si>
    <t>Indique su edad:a</t>
  </si>
  <si>
    <t>Frecuencia</t>
  </si>
  <si>
    <t>Porcentaje</t>
  </si>
  <si>
    <t>Porcentaje válido</t>
  </si>
  <si>
    <t>Porcentaje acumulado</t>
  </si>
  <si>
    <t>Sexo:a</t>
  </si>
  <si>
    <t>Dedicación:a</t>
  </si>
  <si>
    <t>A Tiempo Completo</t>
  </si>
  <si>
    <t>Resumen de procesamiento de casosa</t>
  </si>
  <si>
    <t>Casos</t>
  </si>
  <si>
    <t>Perdido</t>
  </si>
  <si>
    <t>Indique su edad: * Sexo:</t>
  </si>
  <si>
    <t>Tabla cruzada Indique su edad:*Sexo:a</t>
  </si>
  <si>
    <t xml:space="preserve">Recuento </t>
  </si>
  <si>
    <t>INFORME DE RESULTADOS DE LA ENCUESTA A PDI DEL Máster Interuniversitario en Economía y Desarrollo Territorial (UJA-UCA)</t>
  </si>
  <si>
    <t>INFORME DE RESULTADOS DE LA ENCUESTA A ALUMNOS DEL Máster Interuniversitario en Economía y Desarrollo Territorial (UJA-UCA)</t>
  </si>
  <si>
    <t>Máster Interuniversitario en Economía y Desarrollo Territorial (UJA-UCA)</t>
  </si>
  <si>
    <t>INFORME DE RESULTADOS DE LA ENCUESTA A TUTORES DEL Máster Interuniversitario en Economía y Desarrollo Territorial (UJA-UCA)</t>
  </si>
  <si>
    <t>Fecha encuesta: Junio-Julio 2019</t>
  </si>
  <si>
    <t>Tamaño Muestral: 9 ; calculado para un error de muestreo del (+)(-)10% y un nivel de confianza del 90%</t>
  </si>
  <si>
    <t>Nº de encuestas recogidas: 2/ Nº encuestas necesarias: 9</t>
  </si>
  <si>
    <t>Porcentaje de encuestas recogidas sobre alumnos localizables (con e-mail): 2/ 10 =20%</t>
  </si>
  <si>
    <t>Tamaño Muestral: 21; calculado para un error de muestreo del (+)(-)10% y un nivel de confianza del 90%</t>
  </si>
  <si>
    <t>Nº de encuestas recogidas: 6 / Nº encuestas necesarias: 21</t>
  </si>
  <si>
    <t>Fecha encuesta: Julio 2019</t>
  </si>
  <si>
    <t>Porcentaje de encuestas recogidas sobre profesores localizables (con e-mail): 6/ 27 = 22,22 %</t>
  </si>
  <si>
    <r>
      <t xml:space="preserve">Población Estudio: </t>
    </r>
    <r>
      <rPr>
        <sz val="13"/>
        <rFont val="Arial Bold"/>
      </rPr>
      <t>Profesorado del máster encuestado.</t>
    </r>
  </si>
  <si>
    <t>Fecha encuesta: Junio - Julio 2019</t>
  </si>
  <si>
    <r>
      <t xml:space="preserve">Población Estudio: </t>
    </r>
    <r>
      <rPr>
        <sz val="13"/>
        <rFont val="Arial Bold"/>
      </rPr>
      <t>Tutores de prácticas del máster encuestado.</t>
    </r>
  </si>
  <si>
    <t>Nº de encuestas recogidas: 2 / Nº encuestas necesarias: 2</t>
  </si>
  <si>
    <t>Porcentaje de encuestas recogidas sobre tutores localizables (con e-mail): 2/2 =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</si>
</sst>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.00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3"/>
      <name val="Arial Bold"/>
    </font>
    <font>
      <sz val="13"/>
      <name val="Arial Bold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10" fontId="4" fillId="0" borderId="0" xfId="1" applyNumberFormat="1"/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1" fillId="0" borderId="3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1" fillId="0" borderId="4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9" fillId="5" borderId="0" xfId="1" applyFont="1" applyFill="1" applyAlignment="1">
      <alignment horizontal="left"/>
    </xf>
    <xf numFmtId="0" fontId="10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wrapText="1"/>
    </xf>
    <xf numFmtId="0" fontId="10" fillId="0" borderId="9" xfId="1" applyFont="1" applyFill="1" applyBorder="1" applyAlignment="1">
      <alignment horizontal="left" wrapText="1"/>
    </xf>
    <xf numFmtId="0" fontId="10" fillId="0" borderId="1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F96-444C-8866-527E204E6CFF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F96-444C-8866-527E204E6CF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6-444C-8866-527E204E6C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8-4AA8-BDD2-70B672A9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345152"/>
        <c:axId val="336345544"/>
        <c:axId val="0"/>
      </c:area3DChart>
      <c:dateAx>
        <c:axId val="336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345544"/>
        <c:crosses val="autoZero"/>
        <c:auto val="0"/>
        <c:lblOffset val="100"/>
        <c:baseTimeUnit val="days"/>
      </c:dateAx>
      <c:valAx>
        <c:axId val="3363455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3634515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6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02-4887-9C16-EC49C438DF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2-4887-9C16-EC49C438DF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"/>
  <sheetViews>
    <sheetView tabSelected="1" view="pageBreakPreview" zoomScaleNormal="100" zoomScaleSheetLayoutView="100" workbookViewId="0">
      <selection sqref="A1:N1"/>
    </sheetView>
  </sheetViews>
  <sheetFormatPr baseColWidth="10" defaultRowHeight="15"/>
  <cols>
    <col min="1" max="14" width="16.5703125" customWidth="1"/>
  </cols>
  <sheetData>
    <row r="1" spans="1:14">
      <c r="A1" s="26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>
      <c r="A2" s="27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6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</row>
    <row r="4" spans="1:14" ht="20.25">
      <c r="A4" s="31" t="s">
        <v>93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16.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ht="16.5">
      <c r="A6" s="33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4" ht="16.5">
      <c r="A7" s="36" t="s">
        <v>96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</row>
    <row r="8" spans="1:14" ht="16.5">
      <c r="A8" s="36" t="s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4" ht="16.5">
      <c r="A9" s="36" t="s">
        <v>95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4" ht="16.5" customHeight="1">
      <c r="A10" s="39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1:14" ht="16.5" customHeight="1">
      <c r="A11" s="39" t="s">
        <v>97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4" ht="16.5" customHeight="1">
      <c r="A12" s="23" t="s">
        <v>98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H100"/>
  <sheetViews>
    <sheetView view="pageBreakPreview" topLeftCell="A34" zoomScaleNormal="100" zoomScaleSheetLayoutView="100" workbookViewId="0">
      <selection activeCell="AH1" sqref="O1:AH1048576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34" width="11.28515625" style="2" hidden="1" customWidth="1"/>
    <col min="35" max="43" width="11.28515625" style="2" customWidth="1"/>
    <col min="44" max="16384" width="11.42578125" style="2"/>
  </cols>
  <sheetData>
    <row r="1" spans="1:32" ht="32.25" customHeight="1">
      <c r="A1" s="45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2" t="s">
        <v>47</v>
      </c>
      <c r="W1" s="2" t="s">
        <v>47</v>
      </c>
    </row>
    <row r="2" spans="1:32" ht="16.5">
      <c r="B2" s="8"/>
      <c r="P2" s="2">
        <v>1</v>
      </c>
      <c r="Q2" s="2">
        <v>2</v>
      </c>
      <c r="R2" s="2">
        <v>3</v>
      </c>
      <c r="S2" s="2">
        <v>4</v>
      </c>
      <c r="T2" s="2">
        <v>5</v>
      </c>
      <c r="U2" s="2" t="s">
        <v>48</v>
      </c>
      <c r="V2" s="2" t="s">
        <v>49</v>
      </c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 t="s">
        <v>49</v>
      </c>
    </row>
    <row r="3" spans="1:32" ht="16.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"/>
      <c r="O3" s="2" t="s">
        <v>50</v>
      </c>
      <c r="P3" s="2">
        <v>0</v>
      </c>
      <c r="Q3" s="2">
        <v>0</v>
      </c>
      <c r="R3" s="2">
        <v>0</v>
      </c>
      <c r="S3" s="2">
        <v>1</v>
      </c>
      <c r="T3" s="2">
        <v>5</v>
      </c>
      <c r="U3" s="2">
        <v>0</v>
      </c>
      <c r="V3" s="2">
        <v>6</v>
      </c>
      <c r="W3" s="2" t="s">
        <v>50</v>
      </c>
      <c r="X3" s="2">
        <v>0</v>
      </c>
      <c r="Y3" s="2">
        <v>0</v>
      </c>
      <c r="Z3" s="2">
        <v>0</v>
      </c>
      <c r="AA3" s="2">
        <v>1</v>
      </c>
      <c r="AB3" s="2">
        <v>5</v>
      </c>
      <c r="AC3" s="2">
        <v>4.83</v>
      </c>
      <c r="AD3" s="2">
        <v>0.41</v>
      </c>
      <c r="AE3" s="2">
        <v>5</v>
      </c>
      <c r="AF3" s="2">
        <v>5</v>
      </c>
    </row>
    <row r="4" spans="1:32" ht="16.5">
      <c r="A4" s="42" t="s">
        <v>103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5"/>
      <c r="O4" s="2" t="s">
        <v>51</v>
      </c>
      <c r="P4" s="2">
        <v>0</v>
      </c>
      <c r="Q4" s="2">
        <v>0</v>
      </c>
      <c r="R4" s="2">
        <v>0</v>
      </c>
      <c r="S4" s="2">
        <v>1</v>
      </c>
      <c r="T4" s="2">
        <v>5</v>
      </c>
      <c r="U4" s="2">
        <v>0</v>
      </c>
      <c r="V4" s="2">
        <v>6</v>
      </c>
      <c r="W4" s="2" t="s">
        <v>51</v>
      </c>
      <c r="X4" s="2">
        <v>0</v>
      </c>
      <c r="Y4" s="2">
        <v>0</v>
      </c>
      <c r="Z4" s="2">
        <v>0</v>
      </c>
      <c r="AA4" s="2">
        <v>1</v>
      </c>
      <c r="AB4" s="2">
        <v>5</v>
      </c>
      <c r="AC4" s="2">
        <v>4.83</v>
      </c>
      <c r="AD4" s="2">
        <v>0.41</v>
      </c>
      <c r="AE4" s="2">
        <v>5</v>
      </c>
      <c r="AF4" s="2">
        <v>5</v>
      </c>
    </row>
    <row r="5" spans="1:32" ht="16.5">
      <c r="A5" s="42" t="s">
        <v>99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5"/>
      <c r="O5" s="2" t="s">
        <v>52</v>
      </c>
      <c r="P5" s="2">
        <v>0</v>
      </c>
      <c r="Q5" s="2">
        <v>0</v>
      </c>
      <c r="R5" s="2">
        <v>0</v>
      </c>
      <c r="S5" s="2">
        <v>2</v>
      </c>
      <c r="T5" s="2">
        <v>4</v>
      </c>
      <c r="U5" s="2">
        <v>0</v>
      </c>
      <c r="V5" s="2">
        <v>6</v>
      </c>
      <c r="W5" s="2" t="s">
        <v>52</v>
      </c>
      <c r="X5" s="2">
        <v>0</v>
      </c>
      <c r="Y5" s="2">
        <v>0</v>
      </c>
      <c r="Z5" s="2">
        <v>0</v>
      </c>
      <c r="AA5" s="2">
        <v>2</v>
      </c>
      <c r="AB5" s="2">
        <v>4</v>
      </c>
      <c r="AC5" s="2">
        <v>4.67</v>
      </c>
      <c r="AD5" s="2">
        <v>0.52</v>
      </c>
      <c r="AE5" s="2">
        <v>5</v>
      </c>
      <c r="AF5" s="2">
        <v>5</v>
      </c>
    </row>
    <row r="6" spans="1:32" ht="16.5">
      <c r="A6" s="42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  <c r="N6" s="5"/>
      <c r="O6" s="2" t="s">
        <v>53</v>
      </c>
      <c r="P6" s="2">
        <v>0</v>
      </c>
      <c r="Q6" s="2">
        <v>0</v>
      </c>
      <c r="R6" s="2">
        <v>0</v>
      </c>
      <c r="S6" s="2">
        <v>4</v>
      </c>
      <c r="T6" s="2">
        <v>2</v>
      </c>
      <c r="U6" s="2">
        <v>0</v>
      </c>
      <c r="V6" s="2">
        <v>6</v>
      </c>
      <c r="W6" s="2" t="s">
        <v>53</v>
      </c>
      <c r="X6" s="2">
        <v>0</v>
      </c>
      <c r="Y6" s="2">
        <v>0</v>
      </c>
      <c r="Z6" s="2">
        <v>0</v>
      </c>
      <c r="AA6" s="2">
        <v>4</v>
      </c>
      <c r="AB6" s="2">
        <v>2</v>
      </c>
      <c r="AC6" s="2">
        <v>4.33</v>
      </c>
      <c r="AD6" s="2">
        <v>0.52</v>
      </c>
      <c r="AE6" s="2">
        <v>4</v>
      </c>
      <c r="AF6" s="2">
        <v>4</v>
      </c>
    </row>
    <row r="7" spans="1:32" ht="16.5">
      <c r="A7" s="42" t="s">
        <v>101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5"/>
      <c r="O7" s="2" t="s">
        <v>54</v>
      </c>
      <c r="P7" s="2">
        <v>0</v>
      </c>
      <c r="Q7" s="2">
        <v>0</v>
      </c>
      <c r="R7" s="2">
        <v>0</v>
      </c>
      <c r="S7" s="2">
        <v>0</v>
      </c>
      <c r="T7" s="2">
        <v>6</v>
      </c>
      <c r="U7" s="2">
        <v>0</v>
      </c>
      <c r="V7" s="2">
        <v>6</v>
      </c>
      <c r="W7" s="2" t="s">
        <v>54</v>
      </c>
      <c r="X7" s="2">
        <v>0</v>
      </c>
      <c r="Y7" s="2">
        <v>0</v>
      </c>
      <c r="Z7" s="2">
        <v>0</v>
      </c>
      <c r="AA7" s="2">
        <v>0</v>
      </c>
      <c r="AB7" s="2">
        <v>6</v>
      </c>
      <c r="AC7" s="2">
        <v>5</v>
      </c>
      <c r="AD7" s="2">
        <v>0</v>
      </c>
      <c r="AE7" s="2">
        <v>5</v>
      </c>
      <c r="AF7" s="2">
        <v>5</v>
      </c>
    </row>
    <row r="8" spans="1:32" ht="16.5">
      <c r="A8" s="48" t="s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6"/>
      <c r="O8" s="2" t="s">
        <v>55</v>
      </c>
      <c r="P8" s="2">
        <v>0</v>
      </c>
      <c r="Q8" s="2">
        <v>0</v>
      </c>
      <c r="R8" s="2">
        <v>0</v>
      </c>
      <c r="S8" s="2">
        <v>3</v>
      </c>
      <c r="T8" s="2">
        <v>3</v>
      </c>
      <c r="U8" s="2">
        <v>0</v>
      </c>
      <c r="V8" s="2">
        <v>6</v>
      </c>
      <c r="W8" s="2" t="s">
        <v>55</v>
      </c>
      <c r="X8" s="2">
        <v>0</v>
      </c>
      <c r="Y8" s="2">
        <v>0</v>
      </c>
      <c r="Z8" s="2">
        <v>0</v>
      </c>
      <c r="AA8" s="2">
        <v>3</v>
      </c>
      <c r="AB8" s="2">
        <v>3</v>
      </c>
      <c r="AC8" s="2">
        <v>4.5</v>
      </c>
      <c r="AD8" s="2">
        <v>0.55000000000000004</v>
      </c>
      <c r="AE8" s="2">
        <v>5</v>
      </c>
      <c r="AF8" s="2">
        <v>4</v>
      </c>
    </row>
    <row r="9" spans="1:32" ht="16.5">
      <c r="A9" s="48" t="s">
        <v>100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6"/>
      <c r="O9" s="2" t="s">
        <v>56</v>
      </c>
      <c r="P9" s="2">
        <v>0</v>
      </c>
      <c r="Q9" s="2">
        <v>0</v>
      </c>
      <c r="R9" s="2">
        <v>0</v>
      </c>
      <c r="S9" s="2">
        <v>1</v>
      </c>
      <c r="T9" s="2">
        <v>3</v>
      </c>
      <c r="U9" s="2">
        <v>2</v>
      </c>
      <c r="V9" s="2">
        <v>6</v>
      </c>
      <c r="W9" s="2" t="s">
        <v>56</v>
      </c>
      <c r="X9" s="2">
        <v>0</v>
      </c>
      <c r="Y9" s="2">
        <v>0</v>
      </c>
      <c r="Z9" s="2">
        <v>0</v>
      </c>
      <c r="AA9" s="2">
        <v>1</v>
      </c>
      <c r="AB9" s="2">
        <v>3</v>
      </c>
      <c r="AC9" s="2">
        <v>4.75</v>
      </c>
      <c r="AD9" s="2">
        <v>0.5</v>
      </c>
      <c r="AE9" s="2">
        <v>5</v>
      </c>
      <c r="AF9" s="2">
        <v>5</v>
      </c>
    </row>
    <row r="10" spans="1:32" ht="16.5">
      <c r="A10" s="51" t="s">
        <v>102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6"/>
      <c r="O10" s="2" t="s">
        <v>57</v>
      </c>
      <c r="P10" s="2">
        <v>0</v>
      </c>
      <c r="Q10" s="2">
        <v>0</v>
      </c>
      <c r="R10" s="2">
        <v>0</v>
      </c>
      <c r="S10" s="2">
        <v>1</v>
      </c>
      <c r="T10" s="2">
        <v>3</v>
      </c>
      <c r="U10" s="2">
        <v>2</v>
      </c>
      <c r="V10" s="2">
        <v>6</v>
      </c>
      <c r="W10" s="2" t="s">
        <v>57</v>
      </c>
      <c r="X10" s="2">
        <v>0</v>
      </c>
      <c r="Y10" s="2">
        <v>0</v>
      </c>
      <c r="Z10" s="2">
        <v>0</v>
      </c>
      <c r="AA10" s="2">
        <v>1</v>
      </c>
      <c r="AB10" s="2">
        <v>3</v>
      </c>
      <c r="AC10" s="2">
        <v>4.75</v>
      </c>
      <c r="AD10" s="2">
        <v>0.5</v>
      </c>
      <c r="AE10" s="2">
        <v>5</v>
      </c>
      <c r="AF10" s="2">
        <v>5</v>
      </c>
    </row>
    <row r="11" spans="1:32" ht="22.5" customHeight="1">
      <c r="A11" s="9"/>
      <c r="B11" s="9"/>
      <c r="C11" s="9"/>
      <c r="D11" s="9"/>
      <c r="O11" s="2" t="s">
        <v>58</v>
      </c>
      <c r="P11" s="2">
        <v>0</v>
      </c>
      <c r="Q11" s="2">
        <v>0</v>
      </c>
      <c r="R11" s="2">
        <v>0</v>
      </c>
      <c r="S11" s="2">
        <v>4</v>
      </c>
      <c r="T11" s="2">
        <v>2</v>
      </c>
      <c r="U11" s="2">
        <v>0</v>
      </c>
      <c r="V11" s="2">
        <v>6</v>
      </c>
      <c r="W11" s="2" t="s">
        <v>58</v>
      </c>
      <c r="X11" s="2">
        <v>0</v>
      </c>
      <c r="Y11" s="2">
        <v>0</v>
      </c>
      <c r="Z11" s="2">
        <v>0</v>
      </c>
      <c r="AA11" s="2">
        <v>4</v>
      </c>
      <c r="AB11" s="2">
        <v>2</v>
      </c>
      <c r="AC11" s="2">
        <v>4.33</v>
      </c>
      <c r="AD11" s="2">
        <v>0.52</v>
      </c>
      <c r="AE11" s="2">
        <v>4</v>
      </c>
      <c r="AF11" s="2">
        <v>4</v>
      </c>
    </row>
    <row r="12" spans="1:32" ht="24" customHeight="1">
      <c r="A12" s="9"/>
      <c r="B12" s="9"/>
      <c r="C12" s="9"/>
      <c r="D12" s="9"/>
      <c r="O12" s="2" t="s">
        <v>59</v>
      </c>
      <c r="P12" s="2">
        <v>0</v>
      </c>
      <c r="Q12" s="2">
        <v>0</v>
      </c>
      <c r="R12" s="2">
        <v>0</v>
      </c>
      <c r="S12" s="2">
        <v>3</v>
      </c>
      <c r="T12" s="2">
        <v>3</v>
      </c>
      <c r="U12" s="2">
        <v>0</v>
      </c>
      <c r="V12" s="2">
        <v>6</v>
      </c>
      <c r="W12" s="2" t="s">
        <v>59</v>
      </c>
      <c r="X12" s="2">
        <v>0</v>
      </c>
      <c r="Y12" s="2">
        <v>0</v>
      </c>
      <c r="Z12" s="2">
        <v>0</v>
      </c>
      <c r="AA12" s="2">
        <v>3</v>
      </c>
      <c r="AB12" s="2">
        <v>3</v>
      </c>
      <c r="AC12" s="2">
        <v>4.5</v>
      </c>
      <c r="AD12" s="2">
        <v>0.55000000000000004</v>
      </c>
      <c r="AE12" s="2">
        <v>5</v>
      </c>
      <c r="AF12" s="2">
        <v>4</v>
      </c>
    </row>
    <row r="13" spans="1:32" ht="34.5" customHeight="1">
      <c r="A13" s="9"/>
      <c r="B13" s="9"/>
      <c r="C13" s="9"/>
      <c r="D13" s="9"/>
      <c r="O13" s="2" t="s">
        <v>60</v>
      </c>
      <c r="P13" s="2">
        <v>0</v>
      </c>
      <c r="Q13" s="2">
        <v>0</v>
      </c>
      <c r="R13" s="2">
        <v>0</v>
      </c>
      <c r="S13" s="2">
        <v>2</v>
      </c>
      <c r="T13" s="2">
        <v>4</v>
      </c>
      <c r="U13" s="2">
        <v>0</v>
      </c>
      <c r="V13" s="2">
        <v>6</v>
      </c>
      <c r="W13" s="2" t="s">
        <v>60</v>
      </c>
      <c r="X13" s="2">
        <v>0</v>
      </c>
      <c r="Y13" s="2">
        <v>0</v>
      </c>
      <c r="Z13" s="2">
        <v>0</v>
      </c>
      <c r="AA13" s="2">
        <v>2</v>
      </c>
      <c r="AB13" s="2">
        <v>4</v>
      </c>
      <c r="AC13" s="2">
        <v>4.67</v>
      </c>
      <c r="AD13" s="2">
        <v>0.52</v>
      </c>
      <c r="AE13" s="2">
        <v>5</v>
      </c>
      <c r="AF13" s="2">
        <v>5</v>
      </c>
    </row>
    <row r="14" spans="1:32" ht="34.5" customHeight="1">
      <c r="A14" s="9"/>
      <c r="B14" s="9"/>
      <c r="C14" s="9"/>
      <c r="D14" s="9"/>
      <c r="O14" s="2" t="s">
        <v>61</v>
      </c>
      <c r="P14" s="2">
        <v>0</v>
      </c>
      <c r="Q14" s="2">
        <v>0</v>
      </c>
      <c r="R14" s="2">
        <v>0</v>
      </c>
      <c r="S14" s="2">
        <v>1</v>
      </c>
      <c r="T14" s="2">
        <v>4</v>
      </c>
      <c r="U14" s="2">
        <v>1</v>
      </c>
      <c r="V14" s="2">
        <v>6</v>
      </c>
      <c r="W14" s="2" t="s">
        <v>61</v>
      </c>
      <c r="X14" s="2">
        <v>0</v>
      </c>
      <c r="Y14" s="2">
        <v>0</v>
      </c>
      <c r="Z14" s="2">
        <v>0</v>
      </c>
      <c r="AA14" s="2">
        <v>1</v>
      </c>
      <c r="AB14" s="2">
        <v>4</v>
      </c>
      <c r="AC14" s="2">
        <v>4.8</v>
      </c>
      <c r="AD14" s="2">
        <v>0.45</v>
      </c>
      <c r="AE14" s="2">
        <v>5</v>
      </c>
      <c r="AF14" s="2">
        <v>5</v>
      </c>
    </row>
    <row r="15" spans="1:32" ht="34.5" customHeight="1">
      <c r="A15" s="9"/>
      <c r="B15" s="9"/>
      <c r="C15" s="9"/>
      <c r="D15" s="9"/>
      <c r="O15" s="2" t="s">
        <v>62</v>
      </c>
      <c r="P15" s="2">
        <v>0</v>
      </c>
      <c r="Q15" s="2">
        <v>0</v>
      </c>
      <c r="R15" s="2">
        <v>0</v>
      </c>
      <c r="S15" s="2">
        <v>0</v>
      </c>
      <c r="T15" s="2">
        <v>6</v>
      </c>
      <c r="U15" s="2">
        <v>0</v>
      </c>
      <c r="V15" s="2">
        <v>6</v>
      </c>
      <c r="W15" s="2" t="s">
        <v>62</v>
      </c>
      <c r="X15" s="2">
        <v>0</v>
      </c>
      <c r="Y15" s="2">
        <v>0</v>
      </c>
      <c r="Z15" s="2">
        <v>0</v>
      </c>
      <c r="AA15" s="2">
        <v>0</v>
      </c>
      <c r="AB15" s="2">
        <v>6</v>
      </c>
      <c r="AC15" s="2">
        <v>5</v>
      </c>
      <c r="AD15" s="2">
        <v>0</v>
      </c>
      <c r="AE15" s="2">
        <v>5</v>
      </c>
      <c r="AF15" s="2">
        <v>5</v>
      </c>
    </row>
    <row r="16" spans="1:32" ht="34.5" customHeight="1">
      <c r="A16" s="9"/>
      <c r="B16" s="9"/>
      <c r="C16" s="9"/>
      <c r="D16" s="9"/>
      <c r="O16" s="2" t="s">
        <v>63</v>
      </c>
      <c r="P16" s="2">
        <v>0</v>
      </c>
      <c r="Q16" s="2">
        <v>0</v>
      </c>
      <c r="R16" s="2">
        <v>0</v>
      </c>
      <c r="S16" s="2">
        <v>2</v>
      </c>
      <c r="T16" s="2">
        <v>4</v>
      </c>
      <c r="U16" s="2">
        <v>0</v>
      </c>
      <c r="V16" s="2">
        <v>6</v>
      </c>
      <c r="W16" s="2" t="s">
        <v>63</v>
      </c>
      <c r="X16" s="2">
        <v>0</v>
      </c>
      <c r="Y16" s="2">
        <v>0</v>
      </c>
      <c r="Z16" s="2">
        <v>0</v>
      </c>
      <c r="AA16" s="2">
        <v>2</v>
      </c>
      <c r="AB16" s="2">
        <v>4</v>
      </c>
      <c r="AC16" s="2">
        <v>4.67</v>
      </c>
      <c r="AD16" s="2">
        <v>0.52</v>
      </c>
      <c r="AE16" s="2">
        <v>5</v>
      </c>
      <c r="AF16" s="2">
        <v>5</v>
      </c>
    </row>
    <row r="17" spans="1:32" ht="34.5" customHeight="1">
      <c r="A17" s="9"/>
      <c r="B17" s="9"/>
      <c r="C17" s="9"/>
      <c r="D17" s="9"/>
      <c r="O17" s="2" t="s">
        <v>64</v>
      </c>
      <c r="P17" s="2">
        <v>0</v>
      </c>
      <c r="Q17" s="2">
        <v>0</v>
      </c>
      <c r="R17" s="2">
        <v>0</v>
      </c>
      <c r="S17" s="2">
        <v>2</v>
      </c>
      <c r="T17" s="2">
        <v>4</v>
      </c>
      <c r="U17" s="2">
        <v>0</v>
      </c>
      <c r="V17" s="2">
        <v>6</v>
      </c>
      <c r="W17" s="2" t="s">
        <v>64</v>
      </c>
      <c r="X17" s="2">
        <v>0</v>
      </c>
      <c r="Y17" s="2">
        <v>0</v>
      </c>
      <c r="Z17" s="2">
        <v>0</v>
      </c>
      <c r="AA17" s="2">
        <v>2</v>
      </c>
      <c r="AB17" s="2">
        <v>4</v>
      </c>
      <c r="AC17" s="2">
        <v>4.67</v>
      </c>
      <c r="AD17" s="2">
        <v>0.52</v>
      </c>
      <c r="AE17" s="2">
        <v>5</v>
      </c>
      <c r="AF17" s="2">
        <v>5</v>
      </c>
    </row>
    <row r="18" spans="1:32" ht="34.5" customHeight="1">
      <c r="A18" s="9"/>
      <c r="B18" s="9"/>
      <c r="C18" s="9"/>
      <c r="D18" s="9"/>
      <c r="O18" s="2" t="s">
        <v>65</v>
      </c>
      <c r="W18" s="2" t="s">
        <v>65</v>
      </c>
    </row>
    <row r="19" spans="1:32" ht="34.5" customHeight="1">
      <c r="A19" s="9"/>
      <c r="B19" s="9"/>
      <c r="C19" s="9"/>
      <c r="D19" s="9"/>
      <c r="W19" s="2" t="s">
        <v>66</v>
      </c>
    </row>
    <row r="20" spans="1:32" ht="34.5" customHeight="1">
      <c r="A20" s="9"/>
      <c r="B20" s="9"/>
      <c r="C20" s="9"/>
      <c r="D20" s="9"/>
    </row>
    <row r="21" spans="1:32" ht="34.5" customHeight="1">
      <c r="A21" s="9"/>
      <c r="B21" s="9"/>
      <c r="C21" s="9"/>
      <c r="D21" s="9"/>
    </row>
    <row r="22" spans="1:32" ht="34.5" customHeight="1">
      <c r="A22" s="9"/>
      <c r="B22" s="9"/>
      <c r="C22" s="9"/>
      <c r="D22" s="9"/>
    </row>
    <row r="23" spans="1:32" ht="34.5" customHeight="1">
      <c r="A23" s="9"/>
      <c r="B23" s="9"/>
      <c r="C23" s="9"/>
      <c r="D23" s="9"/>
    </row>
    <row r="24" spans="1:32" ht="34.5" customHeight="1">
      <c r="A24" s="9"/>
      <c r="B24" s="9"/>
      <c r="C24" s="9"/>
      <c r="D24" s="9"/>
    </row>
    <row r="25" spans="1:32" ht="34.5" customHeight="1">
      <c r="A25" s="9"/>
      <c r="B25" s="9"/>
      <c r="C25" s="9"/>
      <c r="D25" s="9"/>
      <c r="O25" s="2" t="s">
        <v>47</v>
      </c>
    </row>
    <row r="26" spans="1:32" ht="34.5" customHeight="1">
      <c r="A26" s="9"/>
      <c r="B26" s="9"/>
      <c r="C26" s="9"/>
      <c r="D26" s="9"/>
      <c r="O26" s="2" t="s">
        <v>67</v>
      </c>
    </row>
    <row r="27" spans="1:32" ht="34.5" customHeight="1">
      <c r="A27" s="9"/>
      <c r="B27" s="9"/>
      <c r="C27" s="9"/>
      <c r="D27" s="9"/>
      <c r="O27" s="10"/>
      <c r="Q27" s="2" t="s">
        <v>68</v>
      </c>
      <c r="R27" s="2" t="s">
        <v>69</v>
      </c>
      <c r="S27" s="2" t="s">
        <v>70</v>
      </c>
      <c r="T27" s="2" t="s">
        <v>71</v>
      </c>
      <c r="U27" s="2" t="s">
        <v>72</v>
      </c>
    </row>
    <row r="28" spans="1:32" ht="34.5" customHeight="1">
      <c r="A28" s="9"/>
      <c r="B28" s="9"/>
      <c r="C28" s="9"/>
      <c r="D28" s="9"/>
      <c r="O28" s="2" t="s">
        <v>73</v>
      </c>
      <c r="P28" s="2" t="s">
        <v>74</v>
      </c>
      <c r="Q28" s="2">
        <v>6</v>
      </c>
      <c r="R28" s="2">
        <v>6</v>
      </c>
      <c r="S28" s="2">
        <v>6</v>
      </c>
      <c r="T28" s="2">
        <v>6</v>
      </c>
      <c r="U28" s="2">
        <v>6</v>
      </c>
    </row>
    <row r="29" spans="1:32" ht="16.5" customHeight="1">
      <c r="A29" s="11" t="s">
        <v>6</v>
      </c>
      <c r="P29" s="2" t="s">
        <v>75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32" ht="33" customHeight="1" thickBot="1">
      <c r="A30" s="12"/>
      <c r="B30" s="54" t="s">
        <v>7</v>
      </c>
      <c r="C30" s="54"/>
      <c r="D30" s="54"/>
      <c r="E30" s="54"/>
      <c r="F30" s="54"/>
      <c r="G30" s="54"/>
      <c r="H30" s="54"/>
      <c r="I30" s="55" t="s">
        <v>8</v>
      </c>
      <c r="J30" s="55"/>
      <c r="K30" s="54" t="s">
        <v>9</v>
      </c>
      <c r="L30" s="54"/>
      <c r="M30" s="54"/>
      <c r="N30" s="54"/>
      <c r="O30" s="2" t="s">
        <v>65</v>
      </c>
    </row>
    <row r="31" spans="1:32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10</v>
      </c>
      <c r="H31" s="14" t="s">
        <v>11</v>
      </c>
      <c r="I31" s="14" t="s">
        <v>12</v>
      </c>
      <c r="J31" s="14" t="s">
        <v>13</v>
      </c>
      <c r="K31" s="14" t="s">
        <v>14</v>
      </c>
      <c r="L31" s="14" t="s">
        <v>15</v>
      </c>
      <c r="M31" s="14" t="s">
        <v>16</v>
      </c>
      <c r="N31" s="15" t="s">
        <v>17</v>
      </c>
    </row>
    <row r="32" spans="1:32" ht="41.25" customHeight="1" thickBot="1">
      <c r="A32" s="16" t="s">
        <v>18</v>
      </c>
      <c r="B32" s="17">
        <f>+P3</f>
        <v>0</v>
      </c>
      <c r="C32" s="17">
        <f t="shared" ref="C32:G46" si="0">+Q3</f>
        <v>0</v>
      </c>
      <c r="D32" s="17">
        <f t="shared" si="0"/>
        <v>0</v>
      </c>
      <c r="E32" s="17">
        <f t="shared" si="0"/>
        <v>1</v>
      </c>
      <c r="F32" s="17">
        <f t="shared" si="0"/>
        <v>5</v>
      </c>
      <c r="G32" s="17">
        <f t="shared" si="0"/>
        <v>0</v>
      </c>
      <c r="H32" s="17">
        <f>SUM(B32:G32)</f>
        <v>6</v>
      </c>
      <c r="I32" s="18">
        <f>(B32+C32)/(B32+C32+D32+E32+F32)</f>
        <v>0</v>
      </c>
      <c r="J32" s="18">
        <f>(D32+E32+F32)/(B32+C32+D32+E32+F32)</f>
        <v>1</v>
      </c>
      <c r="K32" s="19">
        <f>+AC3</f>
        <v>4.83</v>
      </c>
      <c r="L32" s="19">
        <f t="shared" ref="L32:N46" si="1">+AD3</f>
        <v>0.41</v>
      </c>
      <c r="M32" s="17">
        <f t="shared" si="1"/>
        <v>5</v>
      </c>
      <c r="N32" s="17">
        <f t="shared" si="1"/>
        <v>5</v>
      </c>
    </row>
    <row r="33" spans="1:20" ht="35.25" customHeight="1" thickBot="1">
      <c r="A33" s="16" t="s">
        <v>19</v>
      </c>
      <c r="B33" s="17">
        <f t="shared" ref="B33:B46" si="2">+P4</f>
        <v>0</v>
      </c>
      <c r="C33" s="17">
        <f t="shared" si="0"/>
        <v>0</v>
      </c>
      <c r="D33" s="17">
        <f t="shared" si="0"/>
        <v>0</v>
      </c>
      <c r="E33" s="17">
        <f t="shared" si="0"/>
        <v>1</v>
      </c>
      <c r="F33" s="17">
        <f t="shared" si="0"/>
        <v>5</v>
      </c>
      <c r="G33" s="17">
        <f t="shared" si="0"/>
        <v>0</v>
      </c>
      <c r="H33" s="17">
        <f t="shared" ref="H33:H46" si="3">SUM(B33:G33)</f>
        <v>6</v>
      </c>
      <c r="I33" s="18">
        <f t="shared" ref="I33:I46" si="4">(B33+C33)/(B33+C33+D33+E33+F33)</f>
        <v>0</v>
      </c>
      <c r="J33" s="18">
        <f t="shared" ref="J33:J46" si="5">(D33+E33+F33)/(B33+C33+D33+E33+F33)</f>
        <v>1</v>
      </c>
      <c r="K33" s="19">
        <f t="shared" ref="K33:K46" si="6">+AC4</f>
        <v>4.83</v>
      </c>
      <c r="L33" s="19">
        <f t="shared" si="1"/>
        <v>0.41</v>
      </c>
      <c r="M33" s="17">
        <f t="shared" si="1"/>
        <v>5</v>
      </c>
      <c r="N33" s="17">
        <f t="shared" si="1"/>
        <v>5</v>
      </c>
    </row>
    <row r="34" spans="1:20" ht="58.5" customHeight="1" thickBot="1">
      <c r="A34" s="16" t="s">
        <v>20</v>
      </c>
      <c r="B34" s="17">
        <f t="shared" si="2"/>
        <v>0</v>
      </c>
      <c r="C34" s="17">
        <f t="shared" si="0"/>
        <v>0</v>
      </c>
      <c r="D34" s="17">
        <f t="shared" si="0"/>
        <v>0</v>
      </c>
      <c r="E34" s="17">
        <f t="shared" si="0"/>
        <v>2</v>
      </c>
      <c r="F34" s="17">
        <f t="shared" si="0"/>
        <v>4</v>
      </c>
      <c r="G34" s="17">
        <f t="shared" si="0"/>
        <v>0</v>
      </c>
      <c r="H34" s="17">
        <f t="shared" si="3"/>
        <v>6</v>
      </c>
      <c r="I34" s="18">
        <f t="shared" si="4"/>
        <v>0</v>
      </c>
      <c r="J34" s="18">
        <f t="shared" si="5"/>
        <v>1</v>
      </c>
      <c r="K34" s="19">
        <f t="shared" si="6"/>
        <v>4.67</v>
      </c>
      <c r="L34" s="19">
        <f t="shared" si="1"/>
        <v>0.52</v>
      </c>
      <c r="M34" s="17">
        <f t="shared" si="1"/>
        <v>5</v>
      </c>
      <c r="N34" s="17">
        <f t="shared" si="1"/>
        <v>5</v>
      </c>
      <c r="O34" s="2" t="s">
        <v>76</v>
      </c>
    </row>
    <row r="35" spans="1:20" ht="41.25" customHeight="1" thickBot="1">
      <c r="A35" s="16" t="s">
        <v>21</v>
      </c>
      <c r="B35" s="17">
        <f t="shared" si="2"/>
        <v>0</v>
      </c>
      <c r="C35" s="17">
        <f t="shared" si="0"/>
        <v>0</v>
      </c>
      <c r="D35" s="17">
        <f t="shared" si="0"/>
        <v>0</v>
      </c>
      <c r="E35" s="17">
        <f t="shared" si="0"/>
        <v>4</v>
      </c>
      <c r="F35" s="17">
        <f t="shared" si="0"/>
        <v>2</v>
      </c>
      <c r="G35" s="17">
        <f t="shared" si="0"/>
        <v>0</v>
      </c>
      <c r="H35" s="17">
        <f t="shared" si="3"/>
        <v>6</v>
      </c>
      <c r="I35" s="18">
        <f t="shared" si="4"/>
        <v>0</v>
      </c>
      <c r="J35" s="18">
        <f t="shared" si="5"/>
        <v>1</v>
      </c>
      <c r="K35" s="19">
        <f t="shared" si="6"/>
        <v>4.33</v>
      </c>
      <c r="L35" s="19">
        <f t="shared" si="1"/>
        <v>0.52</v>
      </c>
      <c r="M35" s="17">
        <f t="shared" si="1"/>
        <v>4</v>
      </c>
      <c r="N35" s="17">
        <f t="shared" si="1"/>
        <v>4</v>
      </c>
      <c r="O35" s="2" t="s">
        <v>77</v>
      </c>
    </row>
    <row r="36" spans="1:20" ht="54" customHeight="1" thickBot="1">
      <c r="A36" s="16" t="s">
        <v>22</v>
      </c>
      <c r="B36" s="17">
        <f t="shared" si="2"/>
        <v>0</v>
      </c>
      <c r="C36" s="17">
        <f t="shared" si="0"/>
        <v>0</v>
      </c>
      <c r="D36" s="17">
        <f t="shared" si="0"/>
        <v>0</v>
      </c>
      <c r="E36" s="17">
        <f t="shared" si="0"/>
        <v>0</v>
      </c>
      <c r="F36" s="17">
        <f t="shared" si="0"/>
        <v>6</v>
      </c>
      <c r="G36" s="17">
        <f t="shared" si="0"/>
        <v>0</v>
      </c>
      <c r="H36" s="17">
        <f t="shared" si="3"/>
        <v>6</v>
      </c>
      <c r="I36" s="18">
        <f t="shared" si="4"/>
        <v>0</v>
      </c>
      <c r="J36" s="18">
        <f t="shared" si="5"/>
        <v>1</v>
      </c>
      <c r="K36" s="19">
        <f t="shared" si="6"/>
        <v>5</v>
      </c>
      <c r="L36" s="19">
        <f t="shared" si="1"/>
        <v>0</v>
      </c>
      <c r="M36" s="17">
        <f t="shared" si="1"/>
        <v>5</v>
      </c>
      <c r="N36" s="17">
        <f t="shared" si="1"/>
        <v>5</v>
      </c>
      <c r="Q36" s="2" t="s">
        <v>78</v>
      </c>
      <c r="R36" s="2" t="s">
        <v>79</v>
      </c>
      <c r="S36" s="2" t="s">
        <v>80</v>
      </c>
      <c r="T36" s="2" t="s">
        <v>81</v>
      </c>
    </row>
    <row r="37" spans="1:20" ht="41.25" customHeight="1" thickBot="1">
      <c r="A37" s="16" t="s">
        <v>23</v>
      </c>
      <c r="B37" s="17">
        <f t="shared" si="2"/>
        <v>0</v>
      </c>
      <c r="C37" s="17">
        <f t="shared" si="0"/>
        <v>0</v>
      </c>
      <c r="D37" s="17">
        <f t="shared" si="0"/>
        <v>0</v>
      </c>
      <c r="E37" s="17">
        <f t="shared" si="0"/>
        <v>3</v>
      </c>
      <c r="F37" s="17">
        <f t="shared" si="0"/>
        <v>3</v>
      </c>
      <c r="G37" s="17">
        <f t="shared" si="0"/>
        <v>0</v>
      </c>
      <c r="H37" s="17">
        <f t="shared" si="3"/>
        <v>6</v>
      </c>
      <c r="I37" s="18">
        <f t="shared" si="4"/>
        <v>0</v>
      </c>
      <c r="J37" s="18">
        <f t="shared" si="5"/>
        <v>1</v>
      </c>
      <c r="K37" s="19">
        <f t="shared" si="6"/>
        <v>4.5</v>
      </c>
      <c r="L37" s="19">
        <f t="shared" si="1"/>
        <v>0.55000000000000004</v>
      </c>
      <c r="M37" s="17">
        <f t="shared" si="1"/>
        <v>5</v>
      </c>
      <c r="N37" s="17">
        <f t="shared" si="1"/>
        <v>4</v>
      </c>
      <c r="O37" s="2" t="s">
        <v>74</v>
      </c>
      <c r="P37" s="2">
        <v>44</v>
      </c>
      <c r="Q37" s="2">
        <v>1</v>
      </c>
      <c r="R37" s="2">
        <v>16.7</v>
      </c>
      <c r="S37" s="2">
        <v>16.7</v>
      </c>
      <c r="T37" s="2">
        <v>16.7</v>
      </c>
    </row>
    <row r="38" spans="1:20" ht="41.25" customHeight="1" thickBot="1">
      <c r="A38" s="16" t="s">
        <v>24</v>
      </c>
      <c r="B38" s="17">
        <f t="shared" si="2"/>
        <v>0</v>
      </c>
      <c r="C38" s="17">
        <f t="shared" si="0"/>
        <v>0</v>
      </c>
      <c r="D38" s="17">
        <f t="shared" si="0"/>
        <v>0</v>
      </c>
      <c r="E38" s="17">
        <f t="shared" si="0"/>
        <v>1</v>
      </c>
      <c r="F38" s="17">
        <f t="shared" si="0"/>
        <v>3</v>
      </c>
      <c r="G38" s="17">
        <f t="shared" si="0"/>
        <v>2</v>
      </c>
      <c r="H38" s="17">
        <f t="shared" si="3"/>
        <v>6</v>
      </c>
      <c r="I38" s="18">
        <f t="shared" si="4"/>
        <v>0</v>
      </c>
      <c r="J38" s="18">
        <f t="shared" si="5"/>
        <v>1</v>
      </c>
      <c r="K38" s="19">
        <f t="shared" si="6"/>
        <v>4.75</v>
      </c>
      <c r="L38" s="19">
        <f t="shared" si="1"/>
        <v>0.5</v>
      </c>
      <c r="M38" s="17">
        <f t="shared" si="1"/>
        <v>5</v>
      </c>
      <c r="N38" s="17">
        <f t="shared" si="1"/>
        <v>5</v>
      </c>
      <c r="P38" s="2">
        <v>47</v>
      </c>
      <c r="Q38" s="2">
        <v>1</v>
      </c>
      <c r="R38" s="2">
        <v>16.7</v>
      </c>
      <c r="S38" s="2">
        <v>16.7</v>
      </c>
      <c r="T38" s="2">
        <v>33.299999999999997</v>
      </c>
    </row>
    <row r="39" spans="1:20" ht="41.25" customHeight="1" thickBot="1">
      <c r="A39" s="16" t="s">
        <v>25</v>
      </c>
      <c r="B39" s="17">
        <f t="shared" si="2"/>
        <v>0</v>
      </c>
      <c r="C39" s="17">
        <f t="shared" si="0"/>
        <v>0</v>
      </c>
      <c r="D39" s="17">
        <f t="shared" si="0"/>
        <v>0</v>
      </c>
      <c r="E39" s="17">
        <f t="shared" si="0"/>
        <v>1</v>
      </c>
      <c r="F39" s="17">
        <f t="shared" si="0"/>
        <v>3</v>
      </c>
      <c r="G39" s="17">
        <f t="shared" si="0"/>
        <v>2</v>
      </c>
      <c r="H39" s="17">
        <f t="shared" si="3"/>
        <v>6</v>
      </c>
      <c r="I39" s="18">
        <f t="shared" si="4"/>
        <v>0</v>
      </c>
      <c r="J39" s="18">
        <f t="shared" si="5"/>
        <v>1</v>
      </c>
      <c r="K39" s="19">
        <f t="shared" si="6"/>
        <v>4.75</v>
      </c>
      <c r="L39" s="19">
        <f t="shared" si="1"/>
        <v>0.5</v>
      </c>
      <c r="M39" s="17">
        <f t="shared" si="1"/>
        <v>5</v>
      </c>
      <c r="N39" s="17">
        <f t="shared" si="1"/>
        <v>5</v>
      </c>
      <c r="P39" s="2">
        <v>52</v>
      </c>
      <c r="Q39" s="2">
        <v>1</v>
      </c>
      <c r="R39" s="2">
        <v>16.7</v>
      </c>
      <c r="S39" s="2">
        <v>16.7</v>
      </c>
      <c r="T39" s="2">
        <v>50</v>
      </c>
    </row>
    <row r="40" spans="1:20" ht="54.75" customHeight="1" thickBot="1">
      <c r="A40" s="16" t="s">
        <v>26</v>
      </c>
      <c r="B40" s="17">
        <f t="shared" si="2"/>
        <v>0</v>
      </c>
      <c r="C40" s="17">
        <f t="shared" si="0"/>
        <v>0</v>
      </c>
      <c r="D40" s="17">
        <f t="shared" si="0"/>
        <v>0</v>
      </c>
      <c r="E40" s="17">
        <f t="shared" si="0"/>
        <v>4</v>
      </c>
      <c r="F40" s="17">
        <f t="shared" si="0"/>
        <v>2</v>
      </c>
      <c r="G40" s="17">
        <f t="shared" si="0"/>
        <v>0</v>
      </c>
      <c r="H40" s="17">
        <f t="shared" si="3"/>
        <v>6</v>
      </c>
      <c r="I40" s="18">
        <f t="shared" si="4"/>
        <v>0</v>
      </c>
      <c r="J40" s="18">
        <f t="shared" si="5"/>
        <v>1</v>
      </c>
      <c r="K40" s="19">
        <f t="shared" si="6"/>
        <v>4.33</v>
      </c>
      <c r="L40" s="19">
        <f t="shared" si="1"/>
        <v>0.52</v>
      </c>
      <c r="M40" s="17">
        <f t="shared" si="1"/>
        <v>4</v>
      </c>
      <c r="N40" s="17">
        <f t="shared" si="1"/>
        <v>4</v>
      </c>
      <c r="P40" s="2">
        <v>53</v>
      </c>
      <c r="Q40" s="2">
        <v>2</v>
      </c>
      <c r="R40" s="2">
        <v>33.299999999999997</v>
      </c>
      <c r="S40" s="2">
        <v>33.299999999999997</v>
      </c>
      <c r="T40" s="2">
        <v>83.3</v>
      </c>
    </row>
    <row r="41" spans="1:20" ht="41.25" customHeight="1" thickBot="1">
      <c r="A41" s="16" t="s">
        <v>27</v>
      </c>
      <c r="B41" s="17">
        <f t="shared" si="2"/>
        <v>0</v>
      </c>
      <c r="C41" s="17">
        <f t="shared" si="0"/>
        <v>0</v>
      </c>
      <c r="D41" s="17">
        <f t="shared" si="0"/>
        <v>0</v>
      </c>
      <c r="E41" s="17">
        <f t="shared" si="0"/>
        <v>3</v>
      </c>
      <c r="F41" s="17">
        <f t="shared" si="0"/>
        <v>3</v>
      </c>
      <c r="G41" s="17">
        <f t="shared" si="0"/>
        <v>0</v>
      </c>
      <c r="H41" s="17">
        <f t="shared" si="3"/>
        <v>6</v>
      </c>
      <c r="I41" s="18">
        <f t="shared" si="4"/>
        <v>0</v>
      </c>
      <c r="J41" s="18">
        <f t="shared" si="5"/>
        <v>1</v>
      </c>
      <c r="K41" s="19">
        <f t="shared" si="6"/>
        <v>4.5</v>
      </c>
      <c r="L41" s="19">
        <f t="shared" si="1"/>
        <v>0.55000000000000004</v>
      </c>
      <c r="M41" s="17">
        <f t="shared" si="1"/>
        <v>5</v>
      </c>
      <c r="N41" s="17">
        <f t="shared" si="1"/>
        <v>4</v>
      </c>
      <c r="P41" s="2">
        <v>55</v>
      </c>
      <c r="Q41" s="2">
        <v>1</v>
      </c>
      <c r="R41" s="2">
        <v>16.7</v>
      </c>
      <c r="S41" s="2">
        <v>16.7</v>
      </c>
      <c r="T41" s="2">
        <v>100</v>
      </c>
    </row>
    <row r="42" spans="1:20" ht="41.25" customHeight="1" thickBot="1">
      <c r="A42" s="16" t="s">
        <v>28</v>
      </c>
      <c r="B42" s="17">
        <f t="shared" si="2"/>
        <v>0</v>
      </c>
      <c r="C42" s="17">
        <f t="shared" si="0"/>
        <v>0</v>
      </c>
      <c r="D42" s="17">
        <f t="shared" si="0"/>
        <v>0</v>
      </c>
      <c r="E42" s="17">
        <f t="shared" si="0"/>
        <v>2</v>
      </c>
      <c r="F42" s="17">
        <f t="shared" si="0"/>
        <v>4</v>
      </c>
      <c r="G42" s="17">
        <f t="shared" si="0"/>
        <v>0</v>
      </c>
      <c r="H42" s="17">
        <f t="shared" si="3"/>
        <v>6</v>
      </c>
      <c r="I42" s="18">
        <f t="shared" si="4"/>
        <v>0</v>
      </c>
      <c r="J42" s="18">
        <f t="shared" si="5"/>
        <v>1</v>
      </c>
      <c r="K42" s="19">
        <f t="shared" si="6"/>
        <v>4.67</v>
      </c>
      <c r="L42" s="19">
        <f t="shared" si="1"/>
        <v>0.52</v>
      </c>
      <c r="M42" s="17">
        <f t="shared" si="1"/>
        <v>5</v>
      </c>
      <c r="N42" s="17">
        <f t="shared" si="1"/>
        <v>5</v>
      </c>
      <c r="P42" s="2" t="s">
        <v>49</v>
      </c>
      <c r="Q42" s="2">
        <v>6</v>
      </c>
      <c r="R42" s="2">
        <v>100</v>
      </c>
      <c r="S42" s="2">
        <v>100</v>
      </c>
    </row>
    <row r="43" spans="1:20" ht="41.25" customHeight="1" thickBot="1">
      <c r="A43" s="16" t="s">
        <v>29</v>
      </c>
      <c r="B43" s="17">
        <f t="shared" si="2"/>
        <v>0</v>
      </c>
      <c r="C43" s="17">
        <f t="shared" si="0"/>
        <v>0</v>
      </c>
      <c r="D43" s="17">
        <f t="shared" si="0"/>
        <v>0</v>
      </c>
      <c r="E43" s="17">
        <f t="shared" si="0"/>
        <v>1</v>
      </c>
      <c r="F43" s="17">
        <f t="shared" si="0"/>
        <v>4</v>
      </c>
      <c r="G43" s="17">
        <f t="shared" si="0"/>
        <v>1</v>
      </c>
      <c r="H43" s="17">
        <f t="shared" si="3"/>
        <v>6</v>
      </c>
      <c r="I43" s="18">
        <f t="shared" si="4"/>
        <v>0</v>
      </c>
      <c r="J43" s="18">
        <f t="shared" si="5"/>
        <v>1</v>
      </c>
      <c r="K43" s="19">
        <f t="shared" si="6"/>
        <v>4.8</v>
      </c>
      <c r="L43" s="19">
        <f t="shared" si="1"/>
        <v>0.45</v>
      </c>
      <c r="M43" s="17">
        <f t="shared" si="1"/>
        <v>5</v>
      </c>
      <c r="N43" s="17">
        <f t="shared" si="1"/>
        <v>5</v>
      </c>
      <c r="O43" s="2" t="s">
        <v>65</v>
      </c>
    </row>
    <row r="44" spans="1:20" ht="41.25" customHeight="1" thickBot="1">
      <c r="A44" s="16" t="s">
        <v>30</v>
      </c>
      <c r="B44" s="17">
        <f t="shared" si="2"/>
        <v>0</v>
      </c>
      <c r="C44" s="17">
        <f t="shared" si="0"/>
        <v>0</v>
      </c>
      <c r="D44" s="17">
        <f t="shared" si="0"/>
        <v>0</v>
      </c>
      <c r="E44" s="17">
        <f t="shared" si="0"/>
        <v>0</v>
      </c>
      <c r="F44" s="17">
        <f t="shared" si="0"/>
        <v>6</v>
      </c>
      <c r="G44" s="17">
        <f t="shared" si="0"/>
        <v>0</v>
      </c>
      <c r="H44" s="17">
        <f t="shared" si="3"/>
        <v>6</v>
      </c>
      <c r="I44" s="18">
        <f t="shared" si="4"/>
        <v>0</v>
      </c>
      <c r="J44" s="18">
        <f t="shared" si="5"/>
        <v>1</v>
      </c>
      <c r="K44" s="19">
        <f t="shared" si="6"/>
        <v>5</v>
      </c>
      <c r="L44" s="19">
        <f t="shared" si="1"/>
        <v>0</v>
      </c>
      <c r="M44" s="17">
        <f t="shared" si="1"/>
        <v>5</v>
      </c>
      <c r="N44" s="17">
        <f t="shared" si="1"/>
        <v>5</v>
      </c>
    </row>
    <row r="45" spans="1:20" ht="41.25" customHeight="1" thickBot="1">
      <c r="A45" s="16" t="s">
        <v>31</v>
      </c>
      <c r="B45" s="17">
        <f t="shared" si="2"/>
        <v>0</v>
      </c>
      <c r="C45" s="17">
        <f t="shared" si="0"/>
        <v>0</v>
      </c>
      <c r="D45" s="17">
        <f t="shared" si="0"/>
        <v>0</v>
      </c>
      <c r="E45" s="17">
        <f t="shared" si="0"/>
        <v>2</v>
      </c>
      <c r="F45" s="17">
        <f t="shared" si="0"/>
        <v>4</v>
      </c>
      <c r="G45" s="17">
        <f t="shared" si="0"/>
        <v>0</v>
      </c>
      <c r="H45" s="17">
        <f t="shared" si="3"/>
        <v>6</v>
      </c>
      <c r="I45" s="18">
        <f t="shared" si="4"/>
        <v>0</v>
      </c>
      <c r="J45" s="18">
        <f t="shared" si="5"/>
        <v>1</v>
      </c>
      <c r="K45" s="19">
        <f t="shared" si="6"/>
        <v>4.67</v>
      </c>
      <c r="L45" s="19">
        <f t="shared" si="1"/>
        <v>0.52</v>
      </c>
      <c r="M45" s="17">
        <f t="shared" si="1"/>
        <v>5</v>
      </c>
      <c r="N45" s="17">
        <f t="shared" si="1"/>
        <v>5</v>
      </c>
    </row>
    <row r="46" spans="1:20" ht="41.25" customHeight="1">
      <c r="A46" s="16" t="s">
        <v>32</v>
      </c>
      <c r="B46" s="17">
        <f t="shared" si="2"/>
        <v>0</v>
      </c>
      <c r="C46" s="17">
        <f t="shared" si="0"/>
        <v>0</v>
      </c>
      <c r="D46" s="17">
        <f t="shared" si="0"/>
        <v>0</v>
      </c>
      <c r="E46" s="17">
        <f t="shared" si="0"/>
        <v>2</v>
      </c>
      <c r="F46" s="17">
        <f t="shared" si="0"/>
        <v>4</v>
      </c>
      <c r="G46" s="17">
        <f t="shared" si="0"/>
        <v>0</v>
      </c>
      <c r="H46" s="17">
        <f t="shared" si="3"/>
        <v>6</v>
      </c>
      <c r="I46" s="18">
        <f t="shared" si="4"/>
        <v>0</v>
      </c>
      <c r="J46" s="18">
        <f t="shared" si="5"/>
        <v>1</v>
      </c>
      <c r="K46" s="19">
        <f t="shared" si="6"/>
        <v>4.67</v>
      </c>
      <c r="L46" s="19">
        <f t="shared" si="1"/>
        <v>0.52</v>
      </c>
      <c r="M46" s="17">
        <f t="shared" si="1"/>
        <v>5</v>
      </c>
      <c r="N46" s="17">
        <f t="shared" si="1"/>
        <v>5</v>
      </c>
    </row>
    <row r="47" spans="1:20" ht="13.5" customHeight="1">
      <c r="O47" s="2" t="s">
        <v>82</v>
      </c>
    </row>
    <row r="48" spans="1:20">
      <c r="Q48" s="2" t="s">
        <v>78</v>
      </c>
      <c r="R48" s="2" t="s">
        <v>79</v>
      </c>
      <c r="S48" s="2" t="s">
        <v>80</v>
      </c>
      <c r="T48" s="2" t="s">
        <v>81</v>
      </c>
    </row>
    <row r="49" spans="1:20">
      <c r="O49" s="2" t="s">
        <v>74</v>
      </c>
      <c r="P49" s="2" t="s">
        <v>34</v>
      </c>
      <c r="Q49" s="2">
        <v>4</v>
      </c>
      <c r="R49" s="2">
        <v>66.7</v>
      </c>
      <c r="S49" s="2">
        <v>66.7</v>
      </c>
      <c r="T49" s="2">
        <v>66.7</v>
      </c>
    </row>
    <row r="50" spans="1:20" ht="15.75">
      <c r="A50" s="56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P50" s="2" t="s">
        <v>35</v>
      </c>
      <c r="Q50" s="2">
        <v>2</v>
      </c>
      <c r="R50" s="2">
        <v>33.299999999999997</v>
      </c>
      <c r="S50" s="2">
        <v>33.299999999999997</v>
      </c>
      <c r="T50" s="2">
        <v>100</v>
      </c>
    </row>
    <row r="51" spans="1:20" ht="15.75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9"/>
      <c r="P51" s="2" t="s">
        <v>49</v>
      </c>
      <c r="Q51" s="2">
        <v>6</v>
      </c>
      <c r="R51" s="2">
        <v>100</v>
      </c>
      <c r="S51" s="2">
        <v>100</v>
      </c>
    </row>
    <row r="52" spans="1:20" ht="31.5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9"/>
      <c r="O52" s="2" t="s">
        <v>65</v>
      </c>
    </row>
    <row r="53" spans="1:20" ht="15.7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</row>
    <row r="54" spans="1:20" ht="15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</row>
    <row r="55" spans="1:20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6" spans="1:20">
      <c r="O56" s="2" t="s">
        <v>83</v>
      </c>
    </row>
    <row r="57" spans="1:20" ht="13.5" customHeight="1">
      <c r="Q57" s="2" t="s">
        <v>78</v>
      </c>
      <c r="R57" s="2" t="s">
        <v>79</v>
      </c>
      <c r="S57" s="2" t="s">
        <v>80</v>
      </c>
      <c r="T57" s="2" t="s">
        <v>81</v>
      </c>
    </row>
    <row r="58" spans="1:20">
      <c r="O58" s="2" t="s">
        <v>74</v>
      </c>
      <c r="P58" s="2" t="s">
        <v>84</v>
      </c>
      <c r="Q58" s="2">
        <v>6</v>
      </c>
      <c r="R58" s="2">
        <v>100</v>
      </c>
      <c r="S58" s="2">
        <v>100</v>
      </c>
      <c r="T58" s="2">
        <v>100</v>
      </c>
    </row>
    <row r="59" spans="1:20">
      <c r="A59" s="2" t="s">
        <v>34</v>
      </c>
      <c r="B59" s="2">
        <f>+Q49</f>
        <v>4</v>
      </c>
      <c r="O59" s="2" t="s">
        <v>65</v>
      </c>
    </row>
    <row r="60" spans="1:20">
      <c r="A60" s="2" t="s">
        <v>35</v>
      </c>
      <c r="B60" s="2">
        <f>+Q50</f>
        <v>2</v>
      </c>
    </row>
    <row r="61" spans="1:20" ht="13.5" customHeight="1"/>
    <row r="62" spans="1:20" ht="13.5" customHeight="1">
      <c r="A62" s="2" t="s">
        <v>36</v>
      </c>
      <c r="E62" s="2">
        <v>44</v>
      </c>
      <c r="F62" s="2">
        <v>1</v>
      </c>
    </row>
    <row r="63" spans="1:20">
      <c r="A63" s="2" t="s">
        <v>37</v>
      </c>
      <c r="E63" s="2">
        <v>47</v>
      </c>
      <c r="F63" s="2">
        <v>1</v>
      </c>
    </row>
    <row r="64" spans="1:20" ht="13.5" customHeight="1">
      <c r="A64" s="2" t="s">
        <v>38</v>
      </c>
      <c r="E64" s="2">
        <v>52</v>
      </c>
      <c r="F64" s="2">
        <v>1</v>
      </c>
    </row>
    <row r="65" spans="1:21" ht="13.5" customHeight="1">
      <c r="A65" s="2" t="s">
        <v>39</v>
      </c>
      <c r="E65" s="2">
        <v>53</v>
      </c>
      <c r="F65" s="2">
        <v>2</v>
      </c>
    </row>
    <row r="66" spans="1:21">
      <c r="A66" s="2" t="s">
        <v>40</v>
      </c>
      <c r="B66" s="2">
        <v>1</v>
      </c>
      <c r="E66" s="2">
        <v>55</v>
      </c>
      <c r="F66" s="2">
        <v>1</v>
      </c>
    </row>
    <row r="67" spans="1:21" ht="13.5" customHeight="1">
      <c r="A67" s="2" t="s">
        <v>41</v>
      </c>
      <c r="B67" s="2">
        <v>1</v>
      </c>
    </row>
    <row r="68" spans="1:21" ht="13.5" customHeight="1">
      <c r="A68" s="2" t="s">
        <v>42</v>
      </c>
      <c r="B68" s="2">
        <v>3</v>
      </c>
      <c r="O68" s="2" t="s">
        <v>65</v>
      </c>
    </row>
    <row r="69" spans="1:21" ht="13.5" customHeight="1">
      <c r="A69" s="2" t="s">
        <v>43</v>
      </c>
      <c r="B69" s="2">
        <v>1</v>
      </c>
    </row>
    <row r="70" spans="1:21">
      <c r="A70" s="2" t="s">
        <v>44</v>
      </c>
    </row>
    <row r="71" spans="1:21">
      <c r="A71" s="2" t="s">
        <v>45</v>
      </c>
    </row>
    <row r="72" spans="1:21" ht="13.5" customHeight="1">
      <c r="A72" s="2" t="s">
        <v>46</v>
      </c>
      <c r="B72" s="2">
        <f>SUM(B63:B71)</f>
        <v>6</v>
      </c>
    </row>
    <row r="74" spans="1:21">
      <c r="A74" s="2" t="str">
        <f>+P58</f>
        <v>A Tiempo Completo</v>
      </c>
      <c r="B74" s="2">
        <f>+Q58</f>
        <v>6</v>
      </c>
    </row>
    <row r="75" spans="1:21">
      <c r="O75" s="2" t="s">
        <v>47</v>
      </c>
    </row>
    <row r="76" spans="1:21">
      <c r="O76" s="2" t="s">
        <v>85</v>
      </c>
    </row>
    <row r="77" spans="1:21">
      <c r="P77" s="2" t="s">
        <v>86</v>
      </c>
    </row>
    <row r="78" spans="1:21">
      <c r="P78" s="2" t="s">
        <v>74</v>
      </c>
      <c r="R78" s="2" t="s">
        <v>87</v>
      </c>
      <c r="T78" s="2" t="s">
        <v>49</v>
      </c>
    </row>
    <row r="79" spans="1:21">
      <c r="P79" s="2" t="s">
        <v>73</v>
      </c>
      <c r="Q79" s="2" t="s">
        <v>79</v>
      </c>
      <c r="R79" s="2" t="s">
        <v>73</v>
      </c>
      <c r="S79" s="2" t="s">
        <v>79</v>
      </c>
      <c r="T79" s="2" t="s">
        <v>73</v>
      </c>
      <c r="U79" s="2" t="s">
        <v>79</v>
      </c>
    </row>
    <row r="80" spans="1:21">
      <c r="O80" s="2" t="s">
        <v>88</v>
      </c>
      <c r="P80" s="2">
        <v>6</v>
      </c>
      <c r="Q80" s="22">
        <v>1</v>
      </c>
      <c r="R80" s="2">
        <v>0</v>
      </c>
      <c r="S80" s="22">
        <v>0</v>
      </c>
      <c r="T80" s="2">
        <v>6</v>
      </c>
      <c r="U80" s="22">
        <v>1</v>
      </c>
    </row>
    <row r="81" spans="15:19">
      <c r="O81" s="2" t="s">
        <v>65</v>
      </c>
    </row>
    <row r="85" spans="15:19">
      <c r="O85" s="2" t="s">
        <v>89</v>
      </c>
    </row>
    <row r="86" spans="15:19">
      <c r="O86" s="2" t="s">
        <v>90</v>
      </c>
    </row>
    <row r="87" spans="15:19">
      <c r="Q87" s="2" t="s">
        <v>70</v>
      </c>
      <c r="S87" s="2" t="s">
        <v>49</v>
      </c>
    </row>
    <row r="88" spans="15:19">
      <c r="Q88" s="2" t="s">
        <v>34</v>
      </c>
      <c r="R88" s="2" t="s">
        <v>35</v>
      </c>
    </row>
    <row r="89" spans="15:19">
      <c r="O89" s="2" t="s">
        <v>69</v>
      </c>
      <c r="P89" s="2">
        <v>44</v>
      </c>
      <c r="Q89" s="2">
        <v>0</v>
      </c>
      <c r="R89" s="2">
        <v>1</v>
      </c>
      <c r="S89" s="2">
        <v>1</v>
      </c>
    </row>
    <row r="90" spans="15:19">
      <c r="P90" s="2">
        <v>47</v>
      </c>
      <c r="Q90" s="2">
        <v>0</v>
      </c>
      <c r="R90" s="2">
        <v>1</v>
      </c>
      <c r="S90" s="2">
        <v>1</v>
      </c>
    </row>
    <row r="91" spans="15:19">
      <c r="P91" s="2">
        <v>52</v>
      </c>
      <c r="Q91" s="2">
        <v>1</v>
      </c>
      <c r="R91" s="2">
        <v>0</v>
      </c>
      <c r="S91" s="2">
        <v>1</v>
      </c>
    </row>
    <row r="92" spans="15:19">
      <c r="P92" s="2">
        <v>53</v>
      </c>
      <c r="Q92" s="2">
        <v>2</v>
      </c>
      <c r="R92" s="2">
        <v>0</v>
      </c>
      <c r="S92" s="2">
        <v>2</v>
      </c>
    </row>
    <row r="93" spans="15:19">
      <c r="P93" s="2">
        <v>55</v>
      </c>
      <c r="Q93" s="2">
        <v>1</v>
      </c>
      <c r="R93" s="2">
        <v>0</v>
      </c>
      <c r="S93" s="2">
        <v>1</v>
      </c>
    </row>
    <row r="94" spans="15:19">
      <c r="O94" s="2" t="s">
        <v>49</v>
      </c>
      <c r="Q94" s="2">
        <v>4</v>
      </c>
      <c r="R94" s="2">
        <v>2</v>
      </c>
      <c r="S94" s="2">
        <v>6</v>
      </c>
    </row>
    <row r="95" spans="15:19">
      <c r="O95" s="2" t="s">
        <v>65</v>
      </c>
    </row>
    <row r="100" spans="1:1" ht="18.75">
      <c r="A100" s="7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4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55" style="2" customWidth="1"/>
    <col min="16" max="16384" width="11.42578125" style="2"/>
  </cols>
  <sheetData>
    <row r="1" spans="1:14" ht="32.25" customHeight="1">
      <c r="A1" s="63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>
      <c r="A2" s="27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6.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"/>
    </row>
    <row r="4" spans="1:14" ht="16.5">
      <c r="A4" s="33" t="s">
        <v>105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5"/>
    </row>
    <row r="5" spans="1:14" ht="16.5">
      <c r="A5" s="36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5"/>
    </row>
    <row r="6" spans="1:14" ht="16.5">
      <c r="A6" s="36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5"/>
    </row>
    <row r="7" spans="1:14" ht="16.5">
      <c r="A7" s="36" t="s">
        <v>104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5"/>
    </row>
    <row r="8" spans="1:14" ht="16.5" customHeight="1">
      <c r="A8" s="39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  <c r="N8" s="6"/>
    </row>
    <row r="9" spans="1:14" ht="16.5" customHeight="1">
      <c r="A9" s="39" t="s">
        <v>106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6"/>
    </row>
    <row r="10" spans="1:14" ht="16.5" customHeight="1">
      <c r="A10" s="23" t="s">
        <v>107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6"/>
    </row>
    <row r="24" spans="1:1" ht="18.75">
      <c r="A24" s="7"/>
    </row>
  </sheetData>
  <sheetProtection sheet="1" objects="1" scenarios="1"/>
  <mergeCells count="10">
    <mergeCell ref="A7:M7"/>
    <mergeCell ref="A8:M8"/>
    <mergeCell ref="A9:M9"/>
    <mergeCell ref="A10:M10"/>
    <mergeCell ref="A1:N1"/>
    <mergeCell ref="A2:N2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13</vt:i4>
      </vt:variant>
    </vt:vector>
  </HeadingPairs>
  <TitlesOfParts>
    <vt:vector size="16" baseType="lpstr">
      <vt:lpstr>Alumnos</vt:lpstr>
      <vt:lpstr>PDI</vt:lpstr>
      <vt:lpstr>Tutores</vt:lpstr>
      <vt:lpstr>PDI!a</vt:lpstr>
      <vt:lpstr>Tutores!a</vt:lpstr>
      <vt:lpstr>Alumnos!Área_de_impresión</vt:lpstr>
      <vt:lpstr>PDI!Área_de_impresión</vt:lpstr>
      <vt:lpstr>Tutores!Área_de_impresión</vt:lpstr>
      <vt:lpstr>PDI!p</vt:lpstr>
      <vt:lpstr>Tutores!p</vt:lpstr>
      <vt:lpstr>PDI!pp</vt:lpstr>
      <vt:lpstr>Tutores!pp</vt:lpstr>
      <vt:lpstr>PDI!ppp</vt:lpstr>
      <vt:lpstr>Tutores!ppp</vt:lpstr>
      <vt:lpstr>PDI!Print_Area</vt:lpstr>
      <vt:lpstr>Tutores!Print_Area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2021-09-14T10:00:33Z</dcterms:modified>
</cp:coreProperties>
</file>