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9\"/>
    </mc:Choice>
  </mc:AlternateContent>
  <bookViews>
    <workbookView xWindow="0" yWindow="0" windowWidth="24000" windowHeight="13635"/>
  </bookViews>
  <sheets>
    <sheet name="Alumnos " sheetId="8" r:id="rId1"/>
    <sheet name="PDI" sheetId="7" r:id="rId2"/>
    <sheet name="Tutores" sheetId="6" r:id="rId3"/>
  </sheets>
  <definedNames>
    <definedName name="a" localSheetId="1">PDI!$A$1:$M$10</definedName>
    <definedName name="a" localSheetId="2">Tutores!$A$1:$M$10</definedName>
    <definedName name="_xlnm.Print_Area" localSheetId="0">'Alumnos '!$A$1:$N$167</definedName>
    <definedName name="_xlnm.Print_Area" localSheetId="1">PDI!$A$1:$N$10</definedName>
    <definedName name="_xlnm.Print_Area" localSheetId="2">Tutores!$A$1:$N$10</definedName>
    <definedName name="p" localSheetId="1">PDI!$A$1:$N$10,PDI!$A$11:$N$20</definedName>
    <definedName name="p" localSheetId="2">Tutores!$A$1:$N$10,Tutores!$A$11:$N$24</definedName>
    <definedName name="pp" localSheetId="1">PDI!$A$1:$N$10,PDI!$A$11:$N$20</definedName>
    <definedName name="pp" localSheetId="2">Tutores!$A$1:$N$10,Tutores!$A$11:$N$24</definedName>
    <definedName name="ppp" localSheetId="1">PDI!$A$1:$N$10,PDI!$A$11:$N$20</definedName>
    <definedName name="ppp" localSheetId="2">Tutores!$A$1:$N$10,Tutores!$A$11:$N$24</definedName>
    <definedName name="Print_Area" localSheetId="0">'Alumnos '!$A$1:$N$92</definedName>
    <definedName name="Print_Area" localSheetId="1">PDI!$A$1:$N$10,PDI!$A$11:$N$20</definedName>
    <definedName name="Print_Area" localSheetId="2">Tutores!$A$1:$N$10,Tutores!$A$11:$N$24</definedName>
  </definedNames>
  <calcPr calcId="162913"/>
</workbook>
</file>

<file path=xl/calcChain.xml><?xml version="1.0" encoding="utf-8"?>
<calcChain xmlns="http://schemas.openxmlformats.org/spreadsheetml/2006/main">
  <c r="B170" i="8" l="1"/>
  <c r="B169" i="8"/>
  <c r="F175" i="8"/>
  <c r="F174" i="8"/>
  <c r="F172" i="8"/>
  <c r="F171" i="8"/>
  <c r="L78" i="8"/>
  <c r="M78" i="8"/>
  <c r="N78" i="8"/>
  <c r="L79" i="8"/>
  <c r="M79" i="8"/>
  <c r="N79" i="8"/>
  <c r="L80" i="8"/>
  <c r="M80" i="8"/>
  <c r="N80" i="8"/>
  <c r="L81" i="8"/>
  <c r="M81" i="8"/>
  <c r="N81" i="8"/>
  <c r="L82" i="8"/>
  <c r="M82" i="8"/>
  <c r="N82" i="8"/>
  <c r="L83" i="8"/>
  <c r="M83" i="8"/>
  <c r="N83" i="8"/>
  <c r="K79" i="8"/>
  <c r="K80" i="8"/>
  <c r="K81" i="8"/>
  <c r="K82" i="8"/>
  <c r="K83" i="8"/>
  <c r="K78" i="8"/>
  <c r="L59" i="8"/>
  <c r="M59" i="8"/>
  <c r="N59" i="8"/>
  <c r="L60" i="8"/>
  <c r="M60" i="8"/>
  <c r="N60" i="8"/>
  <c r="L61" i="8"/>
  <c r="M61" i="8"/>
  <c r="N61" i="8"/>
  <c r="L62" i="8"/>
  <c r="M62" i="8"/>
  <c r="N62" i="8"/>
  <c r="L63" i="8"/>
  <c r="M63" i="8"/>
  <c r="N63" i="8"/>
  <c r="L64" i="8"/>
  <c r="M64" i="8"/>
  <c r="N64" i="8"/>
  <c r="L65" i="8"/>
  <c r="M65" i="8"/>
  <c r="N65" i="8"/>
  <c r="L66" i="8"/>
  <c r="M66" i="8"/>
  <c r="N66" i="8"/>
  <c r="L67" i="8"/>
  <c r="M67" i="8"/>
  <c r="N67" i="8"/>
  <c r="L68" i="8"/>
  <c r="M68" i="8"/>
  <c r="N68" i="8"/>
  <c r="L69" i="8"/>
  <c r="M69" i="8"/>
  <c r="N69" i="8"/>
  <c r="L70" i="8"/>
  <c r="M70" i="8"/>
  <c r="N70" i="8"/>
  <c r="L71" i="8"/>
  <c r="M71" i="8"/>
  <c r="N71" i="8"/>
  <c r="L72" i="8"/>
  <c r="M72" i="8"/>
  <c r="N72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59" i="8"/>
  <c r="C78" i="8"/>
  <c r="D78" i="8"/>
  <c r="E78" i="8"/>
  <c r="F78" i="8"/>
  <c r="G78" i="8"/>
  <c r="C79" i="8"/>
  <c r="D79" i="8"/>
  <c r="E79" i="8"/>
  <c r="F79" i="8"/>
  <c r="G79" i="8"/>
  <c r="C80" i="8"/>
  <c r="D80" i="8"/>
  <c r="E80" i="8"/>
  <c r="F80" i="8"/>
  <c r="G80" i="8"/>
  <c r="C81" i="8"/>
  <c r="D81" i="8"/>
  <c r="E81" i="8"/>
  <c r="F81" i="8"/>
  <c r="G81" i="8"/>
  <c r="C82" i="8"/>
  <c r="D82" i="8"/>
  <c r="E82" i="8"/>
  <c r="F82" i="8"/>
  <c r="G82" i="8"/>
  <c r="C83" i="8"/>
  <c r="D83" i="8"/>
  <c r="E83" i="8"/>
  <c r="F83" i="8"/>
  <c r="G83" i="8"/>
  <c r="B79" i="8"/>
  <c r="B80" i="8"/>
  <c r="B81" i="8"/>
  <c r="B82" i="8"/>
  <c r="B83" i="8"/>
  <c r="B78" i="8"/>
  <c r="B53" i="8"/>
  <c r="B72" i="8"/>
  <c r="C59" i="8"/>
  <c r="D59" i="8"/>
  <c r="E59" i="8"/>
  <c r="F59" i="8"/>
  <c r="G59" i="8"/>
  <c r="C60" i="8"/>
  <c r="D60" i="8"/>
  <c r="E60" i="8"/>
  <c r="F60" i="8"/>
  <c r="G60" i="8"/>
  <c r="C61" i="8"/>
  <c r="D61" i="8"/>
  <c r="E61" i="8"/>
  <c r="F61" i="8"/>
  <c r="G61" i="8"/>
  <c r="C62" i="8"/>
  <c r="D62" i="8"/>
  <c r="E62" i="8"/>
  <c r="F62" i="8"/>
  <c r="G62" i="8"/>
  <c r="C63" i="8"/>
  <c r="D63" i="8"/>
  <c r="E63" i="8"/>
  <c r="F63" i="8"/>
  <c r="G63" i="8"/>
  <c r="C64" i="8"/>
  <c r="D64" i="8"/>
  <c r="E64" i="8"/>
  <c r="F64" i="8"/>
  <c r="G64" i="8"/>
  <c r="C65" i="8"/>
  <c r="D65" i="8"/>
  <c r="E65" i="8"/>
  <c r="F65" i="8"/>
  <c r="G65" i="8"/>
  <c r="C66" i="8"/>
  <c r="D66" i="8"/>
  <c r="E66" i="8"/>
  <c r="F66" i="8"/>
  <c r="G66" i="8"/>
  <c r="C67" i="8"/>
  <c r="D67" i="8"/>
  <c r="E67" i="8"/>
  <c r="F67" i="8"/>
  <c r="G67" i="8"/>
  <c r="C68" i="8"/>
  <c r="D68" i="8"/>
  <c r="E68" i="8"/>
  <c r="F68" i="8"/>
  <c r="G68" i="8"/>
  <c r="C69" i="8"/>
  <c r="D69" i="8"/>
  <c r="E69" i="8"/>
  <c r="F69" i="8"/>
  <c r="G69" i="8"/>
  <c r="C70" i="8"/>
  <c r="D70" i="8"/>
  <c r="E70" i="8"/>
  <c r="F70" i="8"/>
  <c r="G70" i="8"/>
  <c r="C71" i="8"/>
  <c r="D71" i="8"/>
  <c r="E71" i="8"/>
  <c r="F71" i="8"/>
  <c r="G71" i="8"/>
  <c r="C72" i="8"/>
  <c r="D72" i="8"/>
  <c r="E72" i="8"/>
  <c r="F72" i="8"/>
  <c r="G72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L47" i="8"/>
  <c r="M47" i="8"/>
  <c r="N47" i="8"/>
  <c r="L48" i="8"/>
  <c r="M48" i="8"/>
  <c r="N48" i="8"/>
  <c r="L49" i="8"/>
  <c r="M49" i="8"/>
  <c r="N49" i="8"/>
  <c r="L50" i="8"/>
  <c r="M50" i="8"/>
  <c r="N50" i="8"/>
  <c r="L51" i="8"/>
  <c r="M51" i="8"/>
  <c r="N51" i="8"/>
  <c r="L52" i="8"/>
  <c r="M52" i="8"/>
  <c r="N52" i="8"/>
  <c r="L53" i="8"/>
  <c r="M53" i="8"/>
  <c r="N53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36" i="8"/>
  <c r="C36" i="8"/>
  <c r="D36" i="8"/>
  <c r="E36" i="8"/>
  <c r="F36" i="8"/>
  <c r="G36" i="8"/>
  <c r="C37" i="8"/>
  <c r="D37" i="8"/>
  <c r="E37" i="8"/>
  <c r="F37" i="8"/>
  <c r="G37" i="8"/>
  <c r="C38" i="8"/>
  <c r="D38" i="8"/>
  <c r="E38" i="8"/>
  <c r="F38" i="8"/>
  <c r="G38" i="8"/>
  <c r="C39" i="8"/>
  <c r="D39" i="8"/>
  <c r="E39" i="8"/>
  <c r="F39" i="8"/>
  <c r="G39" i="8"/>
  <c r="C40" i="8"/>
  <c r="D40" i="8"/>
  <c r="E40" i="8"/>
  <c r="F40" i="8"/>
  <c r="G40" i="8"/>
  <c r="C41" i="8"/>
  <c r="D41" i="8"/>
  <c r="E41" i="8"/>
  <c r="F41" i="8"/>
  <c r="G41" i="8"/>
  <c r="C42" i="8"/>
  <c r="D42" i="8"/>
  <c r="E42" i="8"/>
  <c r="F42" i="8"/>
  <c r="G42" i="8"/>
  <c r="C43" i="8"/>
  <c r="D43" i="8"/>
  <c r="E43" i="8"/>
  <c r="F43" i="8"/>
  <c r="G43" i="8"/>
  <c r="C44" i="8"/>
  <c r="D44" i="8"/>
  <c r="E44" i="8"/>
  <c r="F44" i="8"/>
  <c r="G44" i="8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C50" i="8"/>
  <c r="D50" i="8"/>
  <c r="E50" i="8"/>
  <c r="F50" i="8"/>
  <c r="G50" i="8"/>
  <c r="C51" i="8"/>
  <c r="D51" i="8"/>
  <c r="E51" i="8"/>
  <c r="F51" i="8"/>
  <c r="G51" i="8"/>
  <c r="C52" i="8"/>
  <c r="D52" i="8"/>
  <c r="E52" i="8"/>
  <c r="F52" i="8"/>
  <c r="G52" i="8"/>
  <c r="C53" i="8"/>
  <c r="D53" i="8"/>
  <c r="E53" i="8"/>
  <c r="F53" i="8"/>
  <c r="G53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36" i="8"/>
  <c r="I49" i="8" l="1"/>
  <c r="I41" i="8"/>
  <c r="H71" i="8"/>
  <c r="H67" i="8"/>
  <c r="H63" i="8"/>
  <c r="H78" i="8"/>
  <c r="H80" i="8"/>
  <c r="H36" i="8"/>
  <c r="I45" i="8"/>
  <c r="I37" i="8"/>
  <c r="H50" i="8"/>
  <c r="H46" i="8"/>
  <c r="H42" i="8"/>
  <c r="H38" i="8"/>
  <c r="H59" i="8"/>
  <c r="H68" i="8"/>
  <c r="H64" i="8"/>
  <c r="H60" i="8"/>
  <c r="H81" i="8"/>
  <c r="J53" i="8"/>
  <c r="I48" i="8"/>
  <c r="I44" i="8"/>
  <c r="I40" i="8"/>
  <c r="I53" i="8"/>
  <c r="J52" i="8"/>
  <c r="J48" i="8"/>
  <c r="J44" i="8"/>
  <c r="J40" i="8"/>
  <c r="H70" i="8"/>
  <c r="H66" i="8"/>
  <c r="H62" i="8"/>
  <c r="H83" i="8"/>
  <c r="H79" i="8"/>
  <c r="J49" i="8"/>
  <c r="J45" i="8"/>
  <c r="J41" i="8"/>
  <c r="J37" i="8"/>
  <c r="H72" i="8"/>
  <c r="I52" i="8"/>
  <c r="I51" i="8"/>
  <c r="I47" i="8"/>
  <c r="I43" i="8"/>
  <c r="I39" i="8"/>
  <c r="J51" i="8"/>
  <c r="J50" i="8"/>
  <c r="J47" i="8"/>
  <c r="J46" i="8"/>
  <c r="J43" i="8"/>
  <c r="J42" i="8"/>
  <c r="J39" i="8"/>
  <c r="J38" i="8"/>
  <c r="H69" i="8"/>
  <c r="H65" i="8"/>
  <c r="H61" i="8"/>
  <c r="H82" i="8"/>
  <c r="H53" i="8"/>
  <c r="H49" i="8"/>
  <c r="H45" i="8"/>
  <c r="H41" i="8"/>
  <c r="H37" i="8"/>
  <c r="I50" i="8"/>
  <c r="I46" i="8"/>
  <c r="I42" i="8"/>
  <c r="I38" i="8"/>
  <c r="H52" i="8"/>
  <c r="H48" i="8"/>
  <c r="H44" i="8"/>
  <c r="H40" i="8"/>
  <c r="H47" i="8"/>
  <c r="H43" i="8"/>
  <c r="H39" i="8"/>
  <c r="H51" i="8"/>
  <c r="J83" i="8"/>
  <c r="I83" i="8"/>
  <c r="J82" i="8"/>
  <c r="I82" i="8"/>
  <c r="J81" i="8"/>
  <c r="I81" i="8"/>
  <c r="J80" i="8"/>
  <c r="I80" i="8"/>
  <c r="J79" i="8"/>
  <c r="I79" i="8"/>
  <c r="J78" i="8"/>
  <c r="I78" i="8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36" i="8"/>
  <c r="I36" i="8"/>
</calcChain>
</file>

<file path=xl/sharedStrings.xml><?xml version="1.0" encoding="utf-8"?>
<sst xmlns="http://schemas.openxmlformats.org/spreadsheetml/2006/main" count="427" uniqueCount="211">
  <si>
    <t>Ficha técnica:</t>
  </si>
  <si>
    <t>Ttipo de muestreo: aleatorio simple</t>
  </si>
  <si>
    <t>Método de entrevista: encuesta realizada a través de la plataforma de encuestas on-line de la Universidad de Jaén</t>
  </si>
  <si>
    <t>El informe de estos másteres no se ha podido realizar al no llegar al tamaño mínimo necesario para obtener la representatividad elegida.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</si>
  <si>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</si>
  <si>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</si>
  <si>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</si>
  <si>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</si>
  <si>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</si>
  <si>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</si>
  <si>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</si>
  <si>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</si>
  <si>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</si>
  <si>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</si>
  <si>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</si>
  <si>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</si>
  <si>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</si>
  <si>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</si>
  <si>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</si>
  <si>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Frecuencias</t>
  </si>
  <si>
    <t>Porcentaje por nivel de satisfacción</t>
  </si>
  <si>
    <t>Medias Estadísticas</t>
  </si>
  <si>
    <t>Total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</si>
  <si>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</si>
  <si>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</si>
  <si>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</si>
  <si>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</si>
  <si>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</si>
  <si>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</si>
  <si>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</si>
  <si>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</si>
  <si>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</si>
  <si>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</si>
  <si>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</si>
  <si>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</si>
  <si>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</si>
  <si>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</si>
  <si>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</si>
  <si>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</si>
  <si>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</si>
  <si>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</si>
  <si>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</si>
  <si>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</si>
  <si>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</si>
  <si>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</si>
  <si>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</si>
  <si>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</si>
  <si>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</si>
  <si>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</si>
  <si>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</si>
  <si>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</si>
  <si>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</si>
  <si>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</si>
  <si>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</si>
  <si>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</si>
  <si>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</si>
  <si>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</si>
  <si>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</si>
  <si>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</si>
  <si>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</si>
  <si>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</si>
  <si>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</si>
  <si>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</si>
  <si>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</si>
  <si>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</si>
  <si>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</si>
  <si>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</si>
  <si>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</si>
  <si>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</si>
  <si>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</si>
  <si>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</si>
  <si>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</si>
  <si>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</si>
  <si>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</si>
  <si>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</si>
  <si>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</si>
  <si>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</si>
  <si>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</si>
  <si>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</si>
  <si>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</si>
  <si>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</si>
  <si>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</si>
  <si>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</si>
  <si>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</si>
  <si>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</si>
  <si>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</si>
  <si>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</si>
  <si>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UNIVERSITARIO EN Análisis, conservación y restauración de componentes físicos y bióticos de los Hábitats</t>
  </si>
  <si>
    <t>Máster Universitario en Análisis, conservación y restauración de componentes físicos y bióticos de los Hábitats</t>
  </si>
  <si>
    <t>INFORME DE RESULTADOS DE LA ENCUESTA A PDI DEL MÁSTER EN Análisis, conservación y restauración de componentes físicos y bióticos de los Hábitats</t>
  </si>
  <si>
    <t>El informe de estos másteres no se ha podido realizar al no llegar al tamaño mínimo necesario para obtener la representatividad elegida y garantizar la confidencialidad del encuestado.</t>
  </si>
  <si>
    <t>INFORME DE RESULTADOS DE LA ENCUESTA A TUTORES DEL MÁSTER EN Análisis, conservación y restauración de componentes físicos y bióticos de los hábitats.</t>
  </si>
  <si>
    <t>Fecha encuesta: Junio-Julio 2019</t>
  </si>
  <si>
    <t>Seleccione el Máster que ha cursado: = Máster Universitario en Análisis, Conservación y Restauración de Componentes Físicos y Bióticos de los Hábitats</t>
  </si>
  <si>
    <t>Ns/Nc</t>
  </si>
  <si>
    <t>[Los sistemas de orientación y acogida al entrar en la Universidad para facilitar tu incorporación al Máster] Valore de 1 a 5 teniendo en cuenta que:1 = “Muy insatisfecho/a”2 = “Insatisfecho/a”3 = “Algo satisfecho/a”4 = “Bastante satisfech</t>
  </si>
  <si>
    <t>[La adecuación de los horarios y turnos]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</si>
  <si>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prácticos)] Valore de 1 a 5 teniendo en cuenta que:1 = “Muy insatisfecho/a”2 = “Insatisfecho/a”3 = “Algo satisfecho/a”4 = “Bastante satisfecho/a”5 = “Muy S</t>
  </si>
  <si>
    <t>[La variedad y adecuación de la metodología utilizada] Valore de 1 a 5 teniendo en cuenta que:1 = “Muy insatisfecho/a”2 = “Insatisfecho/a”3 = “Algo satisfecho/a”4 = “Bastante satisfecho/a”5 = “Muy Satisfecho/a”ns/nc = “No sabe/No co</t>
  </si>
  <si>
    <t>[La oferta de programas de movilidad para los/as estudiantes] Valore de 1 a 5 teniendo en cuenta que:1 = “Muy insatisfecho/a”2 = “Insatisfecho/a”3 = “Algo satisfecho/a”4 = “Bastante satisfecho/a”5 = “Muy Satisfecho/a”ns/nc = “No sabe/</t>
  </si>
  <si>
    <t>[La oferta de prácticas externas]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</si>
  <si>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difusión)] Valore de 1 a 5 teniendo en cuenta que:1 = “Muy insatisfecho/a”2 = “Insatisfecho/a”3 = “Algo satisfe</t>
  </si>
  <si>
    <t>[La profesionalidad del Personal de Administración y Servicios del Máster] Valore de 1 a 5 teniendo en cuenta que:1 = “Muy insatisfecho/a”2 = “Insatisfecho/a”3 = “Algo satisfecho/a”4 = “Bastante satisfecho/a”5 = “Muy Satisfecho/a”ns/n</t>
  </si>
  <si>
    <t>[La labor del profesorado del Máster]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</si>
  <si>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Máster] Valore de 1 a 5 teniendo en cuenta que:1 = “Muy insatisfecho/a”2 = “Insatisfecho/a”3 = “Algo satisfecho/a”4 = “Bastante satisfecho/a”5 = “Muy Satisfecho/a”ns/nc = “No sa</t>
  </si>
  <si>
    <t>[Las infraestructuras e instalaciones para el desarrollo del Máster] Valore de 1 a 5 teniendo en cuenta que:1 = “Muy insatisfecho/a”2 = “Insatisfecho/a”3 = “Algo satisfecho/a”4 = “Bastante satisfecho/a”5 = “Muy Satisfecho/a”ns/nc = “</t>
  </si>
  <si>
    <t>[Los resultados alcanzados en cuanto a la consecución de los objetivos y las competencias previstas] Valore de 1 a 5 teniendo en cuenta que:1 = “Muy insatisfecho/a”2 = “Insatisfecho/a”3 = “Algo satisfecho/a”4 = “Bastante satisfecho/a”5 = �</t>
  </si>
  <si>
    <t>[El sistema existente para dar respuesta a las sugerencias y reclamaciones] Valore de 1 a 5 teniendo en cuenta que:1 = “Muy insatisfecho/a”2 = “Insatisfecho/a”3 = “Algo satisfecho/a”4 = “Bastante satisfecho/a”5 = “Muy Satisfecho/a”ns/nc</t>
  </si>
  <si>
    <t>[El cumplimento de las expectativas con respecto al Máster] Valore de 1 a 5 teniendo en cuenta que:1 = “Muy insatisfecho/a”2 = “Insatisfecho/a”3 = “Algo satisfecho/a”4 = “Bastante satisfecho/a”5 = “Muy Satisfecho/a”ns/nc = “No sabe/N</t>
  </si>
  <si>
    <t>[La coordinación entre las materias/asignaturas de un mismo módulo] Valore de 1 a 5 teniendo en cuenta que:1 = “Muy insatisfecho/a”2 = “Insatisfecho/a”3 = “Algo satisfecho/a”4 = “Bastante satisfecho/a”5 = “Muy Satisfecho/a”ns/nc = “</t>
  </si>
  <si>
    <t>[La coordinación entre las materias de un mismo curso] Valore de 1 a 5 teniendo en cuenta que:1 = “Muy insatisfecho/a”2 = “Insatisfecho/a”3 = “Algo satisfecho/a”4 = “Bastante satisfecho/a”5 = “Muy Satisfecho/a”ns/nc = “No sabe/No con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</si>
  <si>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</si>
  <si>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trabajo] Valore su grado de satisfacción con las siguientes cuestiones relacionadas con las prácticas externas, recordando que:1 = “Muy insatisfecho/a”2 = “Insatisfecho/a”3 = “Algo satisfecho/a”4 = “Bastante satisfecho/a”5</t>
  </si>
  <si>
    <t>[Las instalaciones del Centro y las condiciones de seguridad e higiene] Valore su grado de satisfacción con las siguientes cuestiones relacionadas con las prácticas externas, recordando que:1 = “Muy insatisfecho/a”2 = “Insatisfecho/a”3 = “Algo</t>
  </si>
  <si>
    <t>[La ayuda recibida por parte de mis compañeros/as para realiazar mi trabajo] Valore su grado de satisfacción con las siguientes cuestiones relacionadas con las prácticas externas, recordando que:1 = “Muy insatisfecho/a”2 = “Insatisfecho/a”3 = �</t>
  </si>
  <si>
    <t>[La disponibilidad de material para realizar mi trabajo] Valore su grado de satisfacción con las siguientes cuestiones relacionadas con las prácticas externas, recordando que:1 = “Muy insatisfecho/a”2 = “Insatisfecho/a”3 = “Algo satisfecho/a”</t>
  </si>
  <si>
    <t>[La necesidad de manejar otro idioma] Valore su grado de satisfacción con las siguientes cuestiones relacionadas con las prácticas externas, recordando que:1 = “Muy insatisfecho/a”2 = “Insatisfecho/a”3 = “Algo satisfecho/a”4 = “Bastante sat</t>
  </si>
  <si>
    <t>[El horario de trabajo]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</si>
  <si>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Centro] Valore su grado de satisfacción con las siguientes cuestiones relacionadas con las prácticas externas, recordando que:1 = “Muy insatisfecho/a”2 = “Insatisfecho/a”3 = “Algo satisfecho</t>
  </si>
  <si>
    <t>[El funcionamiento general del Centro] Valore su grado de satisfacción con las siguientes cuestiones relacionadas con las prácticas externas, recordando que:1 = “Muy insatisfecho/a”2 = “Insatisfecho/a”3 = “Algo satisfecho/a”4 = “Bastante sa</t>
  </si>
  <si>
    <t>[El cumplimiento de mis expectativas] Valore su grado de satisfacción con las siguientes cuestiones relacionadas con las prácticas externas, recordando que:1 = “Muy insatisfecho/a”2 = “Insatisfecho/a”3 = “Algo satisfecho/a”4 = “Bastante sat</t>
  </si>
  <si>
    <t>[El asesoramiento por parte de mi tutor académico] Valore su grado de satisfacción con las siguientes cuestiones relacionadas con las prácticas externas, recordando que:1 = “Muy insatisfecho/a”2 = “Insatisfecho/a”3 = “Algo satisfecho/a”4 = �</t>
  </si>
  <si>
    <t>[Las labores realizadas a lo largo de las prácticas en el Centro] Valore su grado de satisfacción con las siguientes cuestiones relacionadas con las prácticas externas, recordando que:1 = “Muy insatisfecho/a”2 = “Insatisfecho/a”3 = “Algo satis</t>
  </si>
  <si>
    <t>[La duración de las prácticas] Valore su grado de satisfacción con las siguientes cuestiones relacionadas con las prácticas externas, recordando que:1 = “Muy insatisfecho/a”2 = “Insatisfecho/a”3 = “Algo satisfecho/a”4 = “Bastante satisfec</t>
  </si>
  <si>
    <t>[Volveria a realizar prácticas en el mismo Centro] Valore su grado de satisfacción con las siguientes cuestiones relacionadas con las prácticas externas, recordando que:1 = “Muy insatisfecho/a”2 = “Insatisfecho/a”3 = “Algo satisfecho/a”4 = �</t>
  </si>
  <si>
    <t>Valore la práctica realizada en su conjunto, de 1(muy mala) a 5(muy buena):</t>
  </si>
  <si>
    <t>[La atención y recepción por parte de la Universidad de acogida] Valore su grado de satisfacción con las siguientes cuestiones relacionadas con el programa de movilidad, recordando que:1 = “Muy insatisfecho/a”2 = “Insatisfecho/a”3 = “Algo sati</t>
  </si>
  <si>
    <t>[La facilidad de los trámites en la Universidad de acogida] Valore su grado de satisfacción con las siguientes cuestiones relacionadas con el programa de movilidad, recordando que:1 = “Muy insatisfecho/a”2 = “Insatisfecho/a”3 = “Algo satisfecho</t>
  </si>
  <si>
    <t>[La coordinación entre la Universidad de origen y la de acogida] Valore su grado de satisfacción con las siguientes cuestiones relacionadas con el programa de movilidad, recordando que:1 = “Muy insatisfecho/a”2 = “Insatisfecho/a”3 = “Algo satis</t>
  </si>
  <si>
    <t>[El tutor académico de mi Universidad de origen] Valore su grado de satisfacción con las siguientes cuestiones relacionadas con el programa de movilidad, recordando que:1 = “Muy insatisfecho/a”2 = “Insatisfecho/a”3 = “Algo satisfecho/a”4 = �</t>
  </si>
  <si>
    <t>[El tutor académico de la Universidad de acogida] Valore su grado de satisfacción con las siguientes cuestiones relacionadas con el programa de movilidad, recordando que:1 = “Muy insatisfecho/a”2 = “Insatisfecho/a”3 = “Algo satisfecho/a”4 = �</t>
  </si>
  <si>
    <t>[En general, nivel de satisfacción con el programa de movilidad] Valore su grado de satisfacción con las siguientes cuestiones relacionadas con el programa de movilidad, recordando que:1 = “Muy insatisfecho/a”2 = “Insatisfecho/a”3 = “Algo satis</t>
  </si>
  <si>
    <t>a Seleccione el Máster que ha cursado: = Máster Universitario en Análisis, Conservación y Restauración de Componentes Físicos y Bióticos de los Hábitats</t>
  </si>
  <si>
    <t>.</t>
  </si>
  <si>
    <t>b Existen múltiples modos. Se muestra el valor más pequeño</t>
  </si>
  <si>
    <t>Estadísticosa</t>
  </si>
  <si>
    <t>Seleccione el Máster que ha cursado:</t>
  </si>
  <si>
    <t>Por favor, indique su edad: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</si>
  <si>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</si>
  <si>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cuestiones:Enumera las principales actividades desarrolladas en la empresa/institución:</t>
  </si>
  <si>
    <t>Horas de prácticas realizadas por el alumno:Horas semanales: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</si>
  <si>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</si>
  <si>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</si>
  <si>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</si>
  <si>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</si>
  <si>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</si>
  <si>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</si>
  <si>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</si>
  <si>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</si>
  <si>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</si>
  <si>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Por favor, indique su edad:a</t>
  </si>
  <si>
    <t>Frecuencia</t>
  </si>
  <si>
    <t>Porcentaje</t>
  </si>
  <si>
    <t>Porcentaje válido</t>
  </si>
  <si>
    <t>Porcentaje acumulado</t>
  </si>
  <si>
    <t>Sexo:a</t>
  </si>
  <si>
    <t>Dentro del Plan de Estudios del Máster, ¿ha realizado prácticas externas en alguna empresa o institución?a</t>
  </si>
  <si>
    <t>Sí</t>
  </si>
  <si>
    <t>No</t>
  </si>
  <si>
    <t>Respecto a la actividad desarrollada en la empresa o institución durante las prácticas externas del máster, responde a estas cuestiones:Enumera las principales actividades desarrolladas en la empresa/institución:a</t>
  </si>
  <si>
    <t>Análisis de diversa índole, gestión de los análisis y consultorías</t>
  </si>
  <si>
    <t>Desarrollo d Estudios de Impacto AmbientalPlan de restauracion de zonas de explotación</t>
  </si>
  <si>
    <t>Estudio de impacto ambiental</t>
  </si>
  <si>
    <t>Estudio de las especies arbóreas del municipio, cartografiando las zonas más verdes del mismo. Realización de actividades de educación ambiental en el aula verde.</t>
  </si>
  <si>
    <t>i+d</t>
  </si>
  <si>
    <t>Observación y censo de aves en migración.</t>
  </si>
  <si>
    <t>Relacionadas con la empresa</t>
  </si>
  <si>
    <t>Seguimiento y estudio de una especie clave para la zona</t>
  </si>
  <si>
    <t>Trabajo de oficina</t>
  </si>
  <si>
    <t>Horas de prácticas realizadas por el alumno:Horas semanales:a</t>
  </si>
  <si>
    <t>Sistema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</si>
  <si>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</si>
  <si>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</si>
  <si>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</si>
  <si>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</si>
  <si>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/>
  </si>
  <si>
    <t>a. Seleccione el Máster que ha cursado: = Máster Universitario en Análisis, Conservación y Restauración de Componentes Físicos y Bióticos de los Hábitats</t>
  </si>
  <si>
    <t>23</t>
  </si>
  <si>
    <t>24</t>
  </si>
  <si>
    <t>25</t>
  </si>
  <si>
    <t>28</t>
  </si>
  <si>
    <t>29</t>
  </si>
  <si>
    <t>30</t>
  </si>
  <si>
    <t>33</t>
  </si>
  <si>
    <t>35</t>
  </si>
  <si>
    <t>50</t>
  </si>
  <si>
    <t>- Análisis de muestras de suelo Margas en Laboratorio.- Separación de texturas del suelo- Uso de los Equipos de laboratorio</t>
  </si>
  <si>
    <t>- Trabajo en campo.- Identificación de especies vegetales en laboratorio.</t>
  </si>
  <si>
    <t>5,0</t>
  </si>
  <si>
    <t>20,0</t>
  </si>
  <si>
    <t>25,0</t>
  </si>
  <si>
    <t>30,0</t>
  </si>
  <si>
    <t>35,0</t>
  </si>
  <si>
    <t>55,0</t>
  </si>
  <si>
    <t>100,0</t>
  </si>
  <si>
    <t>4,0</t>
  </si>
  <si>
    <t>24,0</t>
  </si>
  <si>
    <r>
      <t xml:space="preserve">Población Estudio: </t>
    </r>
    <r>
      <rPr>
        <sz val="13"/>
        <rFont val="Arial Bold"/>
      </rPr>
      <t>Alumnado del máster encuestado.</t>
    </r>
  </si>
  <si>
    <t>Tamaño Muestral:18; calculado para un error de muestreo del (+)(-)10% y un nivel de confianza del 90%</t>
  </si>
  <si>
    <t>Nº de encuestas recogidas: 14/ Nº encuestas necesarias: 18</t>
  </si>
  <si>
    <t>Porcentaje de encuestas recogidas sobre alumnos localizables (con e-mail): 14/ 22 = 63,64%</t>
  </si>
  <si>
    <t>Fecha encuesta: Julio 2019</t>
  </si>
  <si>
    <t>Nº de encuestas recogidas: 7 / Nº encuestas necesarias: 35</t>
  </si>
  <si>
    <r>
      <t xml:space="preserve">Población Estudio: </t>
    </r>
    <r>
      <rPr>
        <sz val="13"/>
        <rFont val="Arial Bold"/>
      </rPr>
      <t>Profesorado del máster encuestado.</t>
    </r>
  </si>
  <si>
    <t>Tamaño Muestral: 35; calculado para un error de muestreo del (+)(-)10% y un nivel de confianza del 90%</t>
  </si>
  <si>
    <t>Porcentaje de encuestas recogidas sobre profesores localizables (con e-mail): 7/ 55 = 12,73 %</t>
  </si>
  <si>
    <r>
      <t xml:space="preserve">Población Estudio: </t>
    </r>
    <r>
      <rPr>
        <sz val="13"/>
        <rFont val="Arial Bold"/>
      </rPr>
      <t>Tutores de prácticas del máster encuestado.</t>
    </r>
  </si>
  <si>
    <t>Tamaño Muestral: 13; calculado para un error de muestreo del (+)(-)10% y un nivel de confianza del 90%</t>
  </si>
  <si>
    <t>Nº de encuestas recogidas: 0 / Nº encuestas necesarias: 13</t>
  </si>
  <si>
    <t>Porcentaje de encuestas recogidas sobre tutores localizables (con e-mail): 0/15=0%</t>
  </si>
  <si>
    <t>Fecha encuesta: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</si>
</sst>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#"/>
  </numFmts>
  <fonts count="2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6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1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6"/>
    <xf numFmtId="0" fontId="7" fillId="4" borderId="15" xfId="0" applyFont="1" applyFill="1" applyBorder="1" applyAlignment="1">
      <alignment horizontal="left" vertical="center" wrapText="1"/>
    </xf>
    <xf numFmtId="164" fontId="12" fillId="0" borderId="1" xfId="7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9" fontId="12" fillId="0" borderId="1" xfId="5" applyFont="1" applyBorder="1" applyAlignment="1">
      <alignment horizontal="center" vertical="center"/>
    </xf>
    <xf numFmtId="165" fontId="12" fillId="0" borderId="1" xfId="7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wrapText="1"/>
    </xf>
    <xf numFmtId="0" fontId="12" fillId="0" borderId="1" xfId="7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164" fontId="8" fillId="6" borderId="0" xfId="0" applyNumberFormat="1" applyFont="1" applyFill="1" applyBorder="1" applyAlignment="1">
      <alignment horizontal="center" vertical="center"/>
    </xf>
    <xf numFmtId="165" fontId="8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164" fontId="8" fillId="6" borderId="0" xfId="0" applyNumberFormat="1" applyFont="1" applyFill="1" applyBorder="1" applyAlignment="1">
      <alignment horizontal="right" vertical="center"/>
    </xf>
    <xf numFmtId="165" fontId="8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9" applyFont="1" applyBorder="1" applyAlignment="1">
      <alignment vertical="top" wrapText="1"/>
    </xf>
    <xf numFmtId="0" fontId="19" fillId="0" borderId="0" xfId="9" applyFont="1" applyBorder="1" applyAlignment="1">
      <alignment vertical="top" wrapText="1"/>
    </xf>
    <xf numFmtId="0" fontId="4" fillId="0" borderId="0" xfId="10"/>
    <xf numFmtId="0" fontId="18" fillId="0" borderId="0" xfId="9" applyFont="1" applyFill="1" applyBorder="1" applyAlignment="1">
      <alignment vertical="top" wrapText="1"/>
    </xf>
    <xf numFmtId="0" fontId="4" fillId="0" borderId="0" xfId="12"/>
    <xf numFmtId="0" fontId="20" fillId="0" borderId="0" xfId="0" applyFont="1" applyAlignment="1">
      <alignment wrapText="1"/>
    </xf>
    <xf numFmtId="0" fontId="20" fillId="0" borderId="0" xfId="0" applyFont="1"/>
    <xf numFmtId="0" fontId="4" fillId="0" borderId="0" xfId="14"/>
    <xf numFmtId="0" fontId="4" fillId="0" borderId="0" xfId="15"/>
    <xf numFmtId="49" fontId="0" fillId="0" borderId="0" xfId="0" applyNumberForma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4" fillId="0" borderId="0" xfId="1" applyBorder="1"/>
    <xf numFmtId="49" fontId="4" fillId="0" borderId="0" xfId="1" applyNumberFormat="1" applyBorder="1"/>
    <xf numFmtId="166" fontId="12" fillId="0" borderId="1" xfId="7" applyNumberFormat="1" applyFont="1" applyBorder="1" applyAlignment="1">
      <alignment horizontal="center" vertical="center"/>
    </xf>
    <xf numFmtId="0" fontId="0" fillId="0" borderId="0" xfId="0" applyAlignment="1"/>
    <xf numFmtId="0" fontId="0" fillId="6" borderId="0" xfId="0" applyFill="1" applyAlignment="1"/>
    <xf numFmtId="0" fontId="21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0" borderId="0" xfId="11" applyAlignment="1"/>
    <xf numFmtId="0" fontId="4" fillId="0" borderId="0" xfId="13" applyAlignment="1"/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8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0" fontId="16" fillId="0" borderId="8" xfId="8" applyFont="1" applyBorder="1" applyAlignment="1">
      <alignment horizontal="left" vertical="center" wrapText="1"/>
    </xf>
    <xf numFmtId="0" fontId="16" fillId="0" borderId="9" xfId="8" applyFont="1" applyBorder="1" applyAlignment="1">
      <alignment horizontal="left" vertical="center" wrapText="1"/>
    </xf>
    <xf numFmtId="0" fontId="16" fillId="0" borderId="10" xfId="8" applyFont="1" applyBorder="1" applyAlignment="1">
      <alignment horizontal="left" vertical="center" wrapText="1"/>
    </xf>
    <xf numFmtId="0" fontId="16" fillId="0" borderId="1" xfId="8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3" fillId="0" borderId="0" xfId="8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0" fontId="2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22" fillId="0" borderId="3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 wrapText="1"/>
    </xf>
    <xf numFmtId="0" fontId="22" fillId="0" borderId="4" xfId="1" applyFont="1" applyFill="1" applyBorder="1" applyAlignment="1">
      <alignment horizontal="left" wrapText="1"/>
    </xf>
    <xf numFmtId="0" fontId="22" fillId="0" borderId="5" xfId="1" applyFont="1" applyFill="1" applyBorder="1" applyAlignment="1">
      <alignment horizontal="left" wrapText="1"/>
    </xf>
    <xf numFmtId="0" fontId="22" fillId="0" borderId="6" xfId="1" applyFont="1" applyFill="1" applyBorder="1" applyAlignment="1">
      <alignment horizontal="left" wrapText="1"/>
    </xf>
    <xf numFmtId="0" fontId="22" fillId="0" borderId="7" xfId="1" applyFont="1" applyFill="1" applyBorder="1" applyAlignment="1">
      <alignment horizontal="left" wrapText="1"/>
    </xf>
    <xf numFmtId="0" fontId="22" fillId="0" borderId="3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1" fillId="7" borderId="0" xfId="1" applyFont="1" applyFill="1" applyBorder="1" applyAlignment="1">
      <alignment horizontal="center"/>
    </xf>
  </cellXfs>
  <cellStyles count="16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" xfId="14"/>
    <cellStyle name="Normal_Gerontología Social_1" xfId="11"/>
    <cellStyle name="Normal_Hoja1" xfId="9"/>
    <cellStyle name="Normal_Hoja1_1" xfId="8"/>
    <cellStyle name="Normal_Ingeniería industrial" xfId="6"/>
    <cellStyle name="Normal_Profesorado de Educación" xfId="13"/>
    <cellStyle name="Normal_Psicologia general sanitaria" xfId="15"/>
    <cellStyle name="Normal_Sostenibilidad" xfId="10"/>
    <cellStyle name="Normal_Tecno Geoespaciales" xfId="12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C80-4EBF-A25C-9533ABA7A84F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C80-4EBF-A25C-9533ABA7A8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'!$A$169:$A$170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'!$B$169:$B$170</c:f>
              <c:numCache>
                <c:formatCode>General</c:formatCod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80-4EBF-A25C-9533ABA7A8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r>
              <a:rPr lang="es-ES" sz="1800">
                <a:solidFill>
                  <a:sysClr val="windowText" lastClr="000000"/>
                </a:solidFill>
              </a:rPr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'!$B$171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'!$A$172:$A$180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'!$B$172:$B$180</c:f>
              <c:numCache>
                <c:formatCode>General</c:formatCode>
                <c:ptCount val="9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8-4A96-8305-7CC86560E5C4}"/>
            </c:ext>
          </c:extLst>
        </c:ser>
        <c:ser>
          <c:idx val="2"/>
          <c:order val="1"/>
          <c:tx>
            <c:strRef>
              <c:f>'Alumnos '!$C$171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'!$A$172:$A$180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'!$C$172:$C$180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8-4A96-8305-7CC86560E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9995216"/>
        <c:axId val="377678384"/>
      </c:barChart>
      <c:catAx>
        <c:axId val="369995216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77678384"/>
        <c:crosses val="autoZero"/>
        <c:auto val="1"/>
        <c:lblAlgn val="ctr"/>
        <c:lblOffset val="100"/>
        <c:tickLblSkip val="1"/>
        <c:noMultiLvlLbl val="0"/>
      </c:catAx>
      <c:valAx>
        <c:axId val="37767838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69995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'!$F$171:$F$172</c:f>
              <c:numCache>
                <c:formatCode>General</c:formatCode>
                <c:ptCount val="2"/>
                <c:pt idx="0">
                  <c:v>12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4-491A-9974-42552CCEDC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'!$E$174:$E$175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'!$E$174:$E$175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'!$F$174:$F$175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7-41B7-ACA2-510DEBF5C5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'!$A$182:$A$191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'!$B$182:$B$191</c:f>
              <c:numCache>
                <c:formatCode>General</c:formatCode>
                <c:ptCount val="10"/>
                <c:pt idx="2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E-42A3-891D-56F219C22FF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'!$A$192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0-410C-B195-E1F63BC32F10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40-410C-B195-E1F63BC32F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'!$A$193:$A$202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'!$B$193:$B$202</c:f>
              <c:numCache>
                <c:formatCode>General</c:formatCode>
                <c:ptCount val="10"/>
                <c:pt idx="1">
                  <c:v>7</c:v>
                </c:pt>
                <c:pt idx="2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40-410C-B195-E1F63BC32F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09"/>
  <sheetViews>
    <sheetView tabSelected="1" view="pageBreakPreview" topLeftCell="N1" zoomScaleNormal="100" zoomScaleSheetLayoutView="100" workbookViewId="0">
      <selection activeCell="AG1" sqref="O1:AG1048576"/>
    </sheetView>
  </sheetViews>
  <sheetFormatPr baseColWidth="10" defaultRowHeight="15"/>
  <cols>
    <col min="1" max="1" width="91.7109375" style="10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36.7109375" hidden="1" customWidth="1"/>
    <col min="16" max="16" width="5.42578125" style="61" hidden="1" customWidth="1"/>
    <col min="17" max="17" width="5" hidden="1" customWidth="1"/>
    <col min="18" max="18" width="2" hidden="1" customWidth="1"/>
    <col min="19" max="19" width="3.140625" hidden="1" customWidth="1"/>
    <col min="20" max="20" width="2" hidden="1" customWidth="1"/>
    <col min="21" max="21" width="5.85546875" hidden="1" customWidth="1"/>
    <col min="22" max="22" width="5.42578125" hidden="1" customWidth="1"/>
    <col min="23" max="32" width="11.42578125" hidden="1" customWidth="1"/>
    <col min="33" max="33" width="0" hidden="1" customWidth="1"/>
  </cols>
  <sheetData>
    <row r="1" spans="1:32">
      <c r="A1" s="92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t="s">
        <v>93</v>
      </c>
      <c r="W1" t="s">
        <v>93</v>
      </c>
    </row>
    <row r="2" spans="1:32" ht="16.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"/>
      <c r="P2" s="61">
        <v>1</v>
      </c>
      <c r="Q2">
        <v>2</v>
      </c>
      <c r="R2">
        <v>3</v>
      </c>
      <c r="S2">
        <v>4</v>
      </c>
      <c r="T2">
        <v>5</v>
      </c>
      <c r="U2" t="s">
        <v>94</v>
      </c>
      <c r="V2" t="s">
        <v>22</v>
      </c>
      <c r="X2">
        <v>1</v>
      </c>
      <c r="Y2">
        <v>2</v>
      </c>
      <c r="Z2">
        <v>3</v>
      </c>
      <c r="AA2">
        <v>4</v>
      </c>
      <c r="AB2">
        <v>5</v>
      </c>
      <c r="AC2" t="s">
        <v>22</v>
      </c>
    </row>
    <row r="3" spans="1:32" ht="20.25">
      <c r="A3" s="94" t="s">
        <v>88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O3" t="s">
        <v>95</v>
      </c>
      <c r="P3" s="61">
        <v>1</v>
      </c>
      <c r="Q3">
        <v>0</v>
      </c>
      <c r="R3">
        <v>4</v>
      </c>
      <c r="S3">
        <v>3</v>
      </c>
      <c r="T3">
        <v>5</v>
      </c>
      <c r="U3">
        <v>1</v>
      </c>
      <c r="V3">
        <v>14</v>
      </c>
      <c r="W3" t="s">
        <v>95</v>
      </c>
      <c r="X3">
        <v>1</v>
      </c>
      <c r="Y3">
        <v>0</v>
      </c>
      <c r="Z3">
        <v>4</v>
      </c>
      <c r="AA3">
        <v>3</v>
      </c>
      <c r="AB3">
        <v>5</v>
      </c>
      <c r="AC3">
        <v>3.85</v>
      </c>
      <c r="AD3">
        <v>1.21</v>
      </c>
      <c r="AE3">
        <v>4</v>
      </c>
      <c r="AF3">
        <v>5</v>
      </c>
    </row>
    <row r="4" spans="1:32" ht="16.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t="s">
        <v>95</v>
      </c>
      <c r="P4" s="61">
        <v>1</v>
      </c>
      <c r="Q4">
        <v>0</v>
      </c>
      <c r="R4">
        <v>5</v>
      </c>
      <c r="S4">
        <v>3</v>
      </c>
      <c r="T4">
        <v>4</v>
      </c>
      <c r="U4">
        <v>1</v>
      </c>
      <c r="V4">
        <v>14</v>
      </c>
      <c r="W4" t="s">
        <v>95</v>
      </c>
      <c r="X4">
        <v>1</v>
      </c>
      <c r="Y4">
        <v>0</v>
      </c>
      <c r="Z4">
        <v>5</v>
      </c>
      <c r="AA4">
        <v>3</v>
      </c>
      <c r="AB4">
        <v>4</v>
      </c>
      <c r="AC4">
        <v>3.69</v>
      </c>
      <c r="AD4">
        <v>1.18</v>
      </c>
      <c r="AE4">
        <v>4</v>
      </c>
      <c r="AF4">
        <v>3</v>
      </c>
    </row>
    <row r="5" spans="1:32" ht="16.5">
      <c r="A5" s="96" t="s">
        <v>197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O5" t="s">
        <v>96</v>
      </c>
      <c r="P5" s="61">
        <v>1</v>
      </c>
      <c r="Q5">
        <v>2</v>
      </c>
      <c r="R5">
        <v>4</v>
      </c>
      <c r="S5">
        <v>3</v>
      </c>
      <c r="T5">
        <v>4</v>
      </c>
      <c r="U5">
        <v>0</v>
      </c>
      <c r="V5">
        <v>14</v>
      </c>
      <c r="W5" t="s">
        <v>96</v>
      </c>
      <c r="X5">
        <v>1</v>
      </c>
      <c r="Y5">
        <v>2</v>
      </c>
      <c r="Z5">
        <v>4</v>
      </c>
      <c r="AA5">
        <v>3</v>
      </c>
      <c r="AB5">
        <v>4</v>
      </c>
      <c r="AC5">
        <v>3.5</v>
      </c>
      <c r="AD5">
        <v>1.29</v>
      </c>
      <c r="AE5">
        <v>4</v>
      </c>
      <c r="AF5">
        <v>3</v>
      </c>
    </row>
    <row r="6" spans="1:32" ht="16.5">
      <c r="A6" s="96" t="s">
        <v>198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O6" t="s">
        <v>97</v>
      </c>
      <c r="P6" s="61">
        <v>1</v>
      </c>
      <c r="Q6">
        <v>8</v>
      </c>
      <c r="R6">
        <v>3</v>
      </c>
      <c r="S6">
        <v>0</v>
      </c>
      <c r="T6">
        <v>2</v>
      </c>
      <c r="U6">
        <v>0</v>
      </c>
      <c r="V6">
        <v>14</v>
      </c>
      <c r="W6" t="s">
        <v>97</v>
      </c>
      <c r="X6">
        <v>1</v>
      </c>
      <c r="Y6">
        <v>8</v>
      </c>
      <c r="Z6">
        <v>3</v>
      </c>
      <c r="AA6">
        <v>0</v>
      </c>
      <c r="AB6">
        <v>2</v>
      </c>
      <c r="AC6">
        <v>2.57</v>
      </c>
      <c r="AD6">
        <v>1.1599999999999999</v>
      </c>
      <c r="AE6">
        <v>2</v>
      </c>
      <c r="AF6">
        <v>2</v>
      </c>
    </row>
    <row r="7" spans="1:32" ht="16.5">
      <c r="A7" s="96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O7" t="s">
        <v>98</v>
      </c>
      <c r="P7" s="61">
        <v>1</v>
      </c>
      <c r="Q7">
        <v>3</v>
      </c>
      <c r="R7">
        <v>6</v>
      </c>
      <c r="S7">
        <v>3</v>
      </c>
      <c r="T7">
        <v>1</v>
      </c>
      <c r="U7">
        <v>0</v>
      </c>
      <c r="V7">
        <v>14</v>
      </c>
      <c r="W7" t="s">
        <v>98</v>
      </c>
      <c r="X7">
        <v>1</v>
      </c>
      <c r="Y7">
        <v>3</v>
      </c>
      <c r="Z7">
        <v>6</v>
      </c>
      <c r="AA7">
        <v>3</v>
      </c>
      <c r="AB7">
        <v>1</v>
      </c>
      <c r="AC7">
        <v>3</v>
      </c>
      <c r="AD7">
        <v>1.04</v>
      </c>
      <c r="AE7">
        <v>3</v>
      </c>
      <c r="AF7">
        <v>3</v>
      </c>
    </row>
    <row r="8" spans="1:32" ht="16.5">
      <c r="A8" s="96" t="s">
        <v>92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O8" t="s">
        <v>99</v>
      </c>
      <c r="P8" s="61">
        <v>1</v>
      </c>
      <c r="Q8">
        <v>0</v>
      </c>
      <c r="R8">
        <v>1</v>
      </c>
      <c r="S8">
        <v>1</v>
      </c>
      <c r="T8">
        <v>2</v>
      </c>
      <c r="U8">
        <v>9</v>
      </c>
      <c r="V8">
        <v>14</v>
      </c>
      <c r="W8" t="s">
        <v>99</v>
      </c>
      <c r="X8">
        <v>1</v>
      </c>
      <c r="Y8">
        <v>0</v>
      </c>
      <c r="Z8">
        <v>1</v>
      </c>
      <c r="AA8">
        <v>1</v>
      </c>
      <c r="AB8">
        <v>2</v>
      </c>
      <c r="AC8">
        <v>3.6</v>
      </c>
      <c r="AD8">
        <v>1.67</v>
      </c>
      <c r="AE8">
        <v>4</v>
      </c>
      <c r="AF8">
        <v>5</v>
      </c>
    </row>
    <row r="9" spans="1:32" ht="16.5">
      <c r="A9" s="99" t="s">
        <v>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O9" t="s">
        <v>100</v>
      </c>
      <c r="P9" s="61">
        <v>0</v>
      </c>
      <c r="Q9">
        <v>6</v>
      </c>
      <c r="R9">
        <v>4</v>
      </c>
      <c r="S9">
        <v>0</v>
      </c>
      <c r="T9">
        <v>3</v>
      </c>
      <c r="U9">
        <v>1</v>
      </c>
      <c r="V9">
        <v>14</v>
      </c>
      <c r="W9" t="s">
        <v>100</v>
      </c>
      <c r="X9">
        <v>0</v>
      </c>
      <c r="Y9">
        <v>6</v>
      </c>
      <c r="Z9">
        <v>4</v>
      </c>
      <c r="AA9">
        <v>0</v>
      </c>
      <c r="AB9">
        <v>3</v>
      </c>
      <c r="AC9">
        <v>3</v>
      </c>
      <c r="AD9">
        <v>1.22</v>
      </c>
      <c r="AE9">
        <v>3</v>
      </c>
      <c r="AF9">
        <v>2</v>
      </c>
    </row>
    <row r="10" spans="1:32" ht="16.5">
      <c r="A10" s="99" t="s">
        <v>199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O10" t="s">
        <v>101</v>
      </c>
      <c r="P10" s="61">
        <v>0</v>
      </c>
      <c r="Q10">
        <v>0</v>
      </c>
      <c r="R10">
        <v>4</v>
      </c>
      <c r="S10">
        <v>5</v>
      </c>
      <c r="T10">
        <v>5</v>
      </c>
      <c r="U10">
        <v>0</v>
      </c>
      <c r="V10">
        <v>14</v>
      </c>
      <c r="W10" t="s">
        <v>101</v>
      </c>
      <c r="X10">
        <v>0</v>
      </c>
      <c r="Y10">
        <v>0</v>
      </c>
      <c r="Z10">
        <v>4</v>
      </c>
      <c r="AA10">
        <v>5</v>
      </c>
      <c r="AB10">
        <v>5</v>
      </c>
      <c r="AC10">
        <v>4.07</v>
      </c>
      <c r="AD10">
        <v>0.83</v>
      </c>
      <c r="AE10">
        <v>4</v>
      </c>
      <c r="AF10">
        <v>4</v>
      </c>
    </row>
    <row r="11" spans="1:32" ht="16.5">
      <c r="A11" s="89" t="s">
        <v>200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O11" t="s">
        <v>102</v>
      </c>
      <c r="P11" s="61">
        <v>0</v>
      </c>
      <c r="Q11">
        <v>0</v>
      </c>
      <c r="R11">
        <v>3</v>
      </c>
      <c r="S11">
        <v>5</v>
      </c>
      <c r="T11">
        <v>6</v>
      </c>
      <c r="U11">
        <v>0</v>
      </c>
      <c r="V11">
        <v>14</v>
      </c>
      <c r="W11" t="s">
        <v>102</v>
      </c>
      <c r="X11">
        <v>0</v>
      </c>
      <c r="Y11">
        <v>0</v>
      </c>
      <c r="Z11">
        <v>3</v>
      </c>
      <c r="AA11">
        <v>5</v>
      </c>
      <c r="AB11">
        <v>6</v>
      </c>
      <c r="AC11">
        <v>4.21</v>
      </c>
      <c r="AD11">
        <v>0.8</v>
      </c>
      <c r="AE11">
        <v>4</v>
      </c>
      <c r="AF11">
        <v>5</v>
      </c>
    </row>
    <row r="12" spans="1:32">
      <c r="O12" t="s">
        <v>103</v>
      </c>
      <c r="P12" s="61">
        <v>0</v>
      </c>
      <c r="Q12">
        <v>3</v>
      </c>
      <c r="R12">
        <v>3</v>
      </c>
      <c r="S12">
        <v>4</v>
      </c>
      <c r="T12">
        <v>3</v>
      </c>
      <c r="U12">
        <v>1</v>
      </c>
      <c r="V12">
        <v>14</v>
      </c>
      <c r="W12" t="s">
        <v>103</v>
      </c>
      <c r="X12">
        <v>0</v>
      </c>
      <c r="Y12">
        <v>3</v>
      </c>
      <c r="Z12">
        <v>3</v>
      </c>
      <c r="AA12">
        <v>4</v>
      </c>
      <c r="AB12">
        <v>3</v>
      </c>
      <c r="AC12">
        <v>3.54</v>
      </c>
      <c r="AD12">
        <v>1.1299999999999999</v>
      </c>
      <c r="AE12">
        <v>4</v>
      </c>
      <c r="AF12">
        <v>4</v>
      </c>
    </row>
    <row r="13" spans="1:32" ht="16.5">
      <c r="A13" s="8"/>
      <c r="B13" s="8"/>
      <c r="C13" s="8"/>
      <c r="D13" s="8"/>
      <c r="E13" s="8"/>
      <c r="F13" s="8"/>
      <c r="G13" s="8"/>
      <c r="H13" s="8"/>
      <c r="I13" s="8"/>
      <c r="J13" s="8"/>
      <c r="O13" t="s">
        <v>104</v>
      </c>
      <c r="P13" s="61">
        <v>1</v>
      </c>
      <c r="Q13">
        <v>3</v>
      </c>
      <c r="R13">
        <v>0</v>
      </c>
      <c r="S13">
        <v>6</v>
      </c>
      <c r="T13">
        <v>4</v>
      </c>
      <c r="U13">
        <v>0</v>
      </c>
      <c r="V13">
        <v>14</v>
      </c>
      <c r="W13" t="s">
        <v>104</v>
      </c>
      <c r="X13">
        <v>1</v>
      </c>
      <c r="Y13">
        <v>3</v>
      </c>
      <c r="Z13">
        <v>0</v>
      </c>
      <c r="AA13">
        <v>6</v>
      </c>
      <c r="AB13">
        <v>4</v>
      </c>
      <c r="AC13">
        <v>3.64</v>
      </c>
      <c r="AD13">
        <v>1.34</v>
      </c>
      <c r="AE13">
        <v>4</v>
      </c>
      <c r="AF13">
        <v>4</v>
      </c>
    </row>
    <row r="14" spans="1:32" ht="16.5">
      <c r="A14" s="8"/>
      <c r="B14" s="8"/>
      <c r="C14" s="8"/>
      <c r="D14" s="8"/>
      <c r="E14" s="8"/>
      <c r="F14" s="8"/>
      <c r="G14" s="8"/>
      <c r="H14" s="8"/>
      <c r="I14" s="8"/>
      <c r="J14" s="8"/>
      <c r="O14" t="s">
        <v>105</v>
      </c>
      <c r="P14" s="61">
        <v>2</v>
      </c>
      <c r="Q14">
        <v>0</v>
      </c>
      <c r="R14">
        <v>2</v>
      </c>
      <c r="S14">
        <v>5</v>
      </c>
      <c r="T14">
        <v>5</v>
      </c>
      <c r="U14">
        <v>0</v>
      </c>
      <c r="V14">
        <v>14</v>
      </c>
      <c r="W14" t="s">
        <v>105</v>
      </c>
      <c r="X14">
        <v>2</v>
      </c>
      <c r="Y14">
        <v>0</v>
      </c>
      <c r="Z14">
        <v>2</v>
      </c>
      <c r="AA14">
        <v>5</v>
      </c>
      <c r="AB14">
        <v>5</v>
      </c>
      <c r="AC14">
        <v>3.79</v>
      </c>
      <c r="AD14">
        <v>1.37</v>
      </c>
      <c r="AE14">
        <v>4</v>
      </c>
      <c r="AF14">
        <v>4</v>
      </c>
    </row>
    <row r="15" spans="1:32">
      <c r="O15" t="s">
        <v>106</v>
      </c>
      <c r="P15" s="61">
        <v>1</v>
      </c>
      <c r="Q15">
        <v>1</v>
      </c>
      <c r="R15">
        <v>4</v>
      </c>
      <c r="S15">
        <v>4</v>
      </c>
      <c r="T15">
        <v>2</v>
      </c>
      <c r="U15">
        <v>2</v>
      </c>
      <c r="V15">
        <v>14</v>
      </c>
      <c r="W15" t="s">
        <v>106</v>
      </c>
      <c r="X15">
        <v>1</v>
      </c>
      <c r="Y15">
        <v>1</v>
      </c>
      <c r="Z15">
        <v>4</v>
      </c>
      <c r="AA15">
        <v>4</v>
      </c>
      <c r="AB15">
        <v>2</v>
      </c>
      <c r="AC15">
        <v>3.42</v>
      </c>
      <c r="AD15">
        <v>1.1599999999999999</v>
      </c>
      <c r="AE15">
        <v>4</v>
      </c>
      <c r="AF15">
        <v>3</v>
      </c>
    </row>
    <row r="16" spans="1:32">
      <c r="O16" t="s">
        <v>107</v>
      </c>
      <c r="P16" s="61">
        <v>1</v>
      </c>
      <c r="Q16">
        <v>0</v>
      </c>
      <c r="R16">
        <v>1</v>
      </c>
      <c r="S16">
        <v>2</v>
      </c>
      <c r="T16">
        <v>1</v>
      </c>
      <c r="U16">
        <v>9</v>
      </c>
      <c r="V16">
        <v>14</v>
      </c>
      <c r="W16" t="s">
        <v>107</v>
      </c>
      <c r="X16">
        <v>1</v>
      </c>
      <c r="Y16">
        <v>0</v>
      </c>
      <c r="Z16">
        <v>1</v>
      </c>
      <c r="AA16">
        <v>2</v>
      </c>
      <c r="AB16">
        <v>1</v>
      </c>
      <c r="AC16">
        <v>3.4</v>
      </c>
      <c r="AD16">
        <v>1.52</v>
      </c>
      <c r="AE16">
        <v>4</v>
      </c>
      <c r="AF16">
        <v>4</v>
      </c>
    </row>
    <row r="17" spans="1:32">
      <c r="O17" t="s">
        <v>108</v>
      </c>
      <c r="P17" s="61">
        <v>4</v>
      </c>
      <c r="Q17">
        <v>2</v>
      </c>
      <c r="R17">
        <v>3</v>
      </c>
      <c r="S17">
        <v>4</v>
      </c>
      <c r="T17">
        <v>1</v>
      </c>
      <c r="U17">
        <v>0</v>
      </c>
      <c r="V17">
        <v>14</v>
      </c>
      <c r="W17" t="s">
        <v>108</v>
      </c>
      <c r="X17">
        <v>4</v>
      </c>
      <c r="Y17">
        <v>2</v>
      </c>
      <c r="Z17">
        <v>3</v>
      </c>
      <c r="AA17">
        <v>4</v>
      </c>
      <c r="AB17">
        <v>1</v>
      </c>
      <c r="AC17">
        <v>2.71</v>
      </c>
      <c r="AD17">
        <v>1.38</v>
      </c>
      <c r="AE17">
        <v>3</v>
      </c>
      <c r="AF17">
        <v>1</v>
      </c>
    </row>
    <row r="18" spans="1:32">
      <c r="O18" t="s">
        <v>109</v>
      </c>
      <c r="P18" s="61">
        <v>4</v>
      </c>
      <c r="Q18">
        <v>2</v>
      </c>
      <c r="R18">
        <v>4</v>
      </c>
      <c r="S18">
        <v>2</v>
      </c>
      <c r="T18">
        <v>2</v>
      </c>
      <c r="U18">
        <v>0</v>
      </c>
      <c r="V18">
        <v>14</v>
      </c>
      <c r="W18" t="s">
        <v>109</v>
      </c>
      <c r="X18">
        <v>4</v>
      </c>
      <c r="Y18">
        <v>2</v>
      </c>
      <c r="Z18">
        <v>4</v>
      </c>
      <c r="AA18">
        <v>2</v>
      </c>
      <c r="AB18">
        <v>2</v>
      </c>
      <c r="AC18">
        <v>2.71</v>
      </c>
      <c r="AD18">
        <v>1.44</v>
      </c>
      <c r="AE18">
        <v>3</v>
      </c>
      <c r="AF18">
        <v>1</v>
      </c>
    </row>
    <row r="19" spans="1:32">
      <c r="O19" t="s">
        <v>110</v>
      </c>
      <c r="P19" s="61">
        <v>4</v>
      </c>
      <c r="Q19">
        <v>3</v>
      </c>
      <c r="R19">
        <v>4</v>
      </c>
      <c r="S19">
        <v>1</v>
      </c>
      <c r="T19">
        <v>2</v>
      </c>
      <c r="U19">
        <v>0</v>
      </c>
      <c r="V19">
        <v>14</v>
      </c>
      <c r="W19" t="s">
        <v>110</v>
      </c>
      <c r="X19">
        <v>4</v>
      </c>
      <c r="Y19">
        <v>3</v>
      </c>
      <c r="Z19">
        <v>4</v>
      </c>
      <c r="AA19">
        <v>1</v>
      </c>
      <c r="AB19">
        <v>2</v>
      </c>
      <c r="AC19">
        <v>2.57</v>
      </c>
      <c r="AD19">
        <v>1.4</v>
      </c>
      <c r="AE19">
        <v>3</v>
      </c>
      <c r="AF19">
        <v>1</v>
      </c>
    </row>
    <row r="20" spans="1:32">
      <c r="O20" t="s">
        <v>111</v>
      </c>
      <c r="P20" s="61">
        <v>1</v>
      </c>
      <c r="Q20">
        <v>3</v>
      </c>
      <c r="R20">
        <v>4</v>
      </c>
      <c r="S20">
        <v>2</v>
      </c>
      <c r="T20">
        <v>4</v>
      </c>
      <c r="U20">
        <v>0</v>
      </c>
      <c r="V20">
        <v>14</v>
      </c>
      <c r="W20" t="s">
        <v>111</v>
      </c>
      <c r="X20">
        <v>1</v>
      </c>
      <c r="Y20">
        <v>3</v>
      </c>
      <c r="Z20">
        <v>4</v>
      </c>
      <c r="AA20">
        <v>2</v>
      </c>
      <c r="AB20">
        <v>4</v>
      </c>
      <c r="AC20">
        <v>3.36</v>
      </c>
      <c r="AD20">
        <v>1.34</v>
      </c>
      <c r="AE20">
        <v>3</v>
      </c>
      <c r="AF20">
        <v>3</v>
      </c>
    </row>
    <row r="21" spans="1:32">
      <c r="O21" t="s">
        <v>112</v>
      </c>
      <c r="P21" s="61">
        <v>0</v>
      </c>
      <c r="Q21">
        <v>0</v>
      </c>
      <c r="R21">
        <v>3</v>
      </c>
      <c r="S21">
        <v>1</v>
      </c>
      <c r="T21">
        <v>7</v>
      </c>
      <c r="U21">
        <v>0</v>
      </c>
      <c r="V21">
        <v>11</v>
      </c>
      <c r="W21" t="s">
        <v>112</v>
      </c>
      <c r="X21">
        <v>0</v>
      </c>
      <c r="Y21">
        <v>0</v>
      </c>
      <c r="Z21">
        <v>3</v>
      </c>
      <c r="AA21">
        <v>1</v>
      </c>
      <c r="AB21">
        <v>7</v>
      </c>
      <c r="AC21">
        <v>4.3600000000000003</v>
      </c>
      <c r="AD21">
        <v>0.92</v>
      </c>
      <c r="AE21">
        <v>5</v>
      </c>
      <c r="AF21">
        <v>5</v>
      </c>
    </row>
    <row r="22" spans="1:32">
      <c r="O22" t="s">
        <v>113</v>
      </c>
      <c r="P22" s="61">
        <v>0</v>
      </c>
      <c r="Q22">
        <v>0</v>
      </c>
      <c r="R22">
        <v>1</v>
      </c>
      <c r="S22">
        <v>2</v>
      </c>
      <c r="T22">
        <v>7</v>
      </c>
      <c r="U22">
        <v>1</v>
      </c>
      <c r="V22">
        <v>11</v>
      </c>
      <c r="W22" t="s">
        <v>113</v>
      </c>
      <c r="X22">
        <v>0</v>
      </c>
      <c r="Y22">
        <v>0</v>
      </c>
      <c r="Z22">
        <v>1</v>
      </c>
      <c r="AA22">
        <v>2</v>
      </c>
      <c r="AB22">
        <v>7</v>
      </c>
      <c r="AC22">
        <v>4.5999999999999996</v>
      </c>
      <c r="AD22">
        <v>0.7</v>
      </c>
      <c r="AE22">
        <v>5</v>
      </c>
      <c r="AF22">
        <v>5</v>
      </c>
    </row>
    <row r="23" spans="1:32">
      <c r="O23" t="s">
        <v>114</v>
      </c>
      <c r="P23" s="61">
        <v>0</v>
      </c>
      <c r="Q23">
        <v>1</v>
      </c>
      <c r="R23">
        <v>2</v>
      </c>
      <c r="S23">
        <v>3</v>
      </c>
      <c r="T23">
        <v>5</v>
      </c>
      <c r="U23">
        <v>0</v>
      </c>
      <c r="V23">
        <v>11</v>
      </c>
      <c r="W23" t="s">
        <v>114</v>
      </c>
      <c r="X23">
        <v>0</v>
      </c>
      <c r="Y23">
        <v>1</v>
      </c>
      <c r="Z23">
        <v>2</v>
      </c>
      <c r="AA23">
        <v>3</v>
      </c>
      <c r="AB23">
        <v>5</v>
      </c>
      <c r="AC23">
        <v>4.09</v>
      </c>
      <c r="AD23">
        <v>1.04</v>
      </c>
      <c r="AE23">
        <v>4</v>
      </c>
      <c r="AF23">
        <v>5</v>
      </c>
    </row>
    <row r="24" spans="1:32">
      <c r="O24" t="s">
        <v>115</v>
      </c>
      <c r="P24" s="61">
        <v>0</v>
      </c>
      <c r="Q24">
        <v>1</v>
      </c>
      <c r="R24">
        <v>2</v>
      </c>
      <c r="S24">
        <v>1</v>
      </c>
      <c r="T24">
        <v>7</v>
      </c>
      <c r="U24">
        <v>0</v>
      </c>
      <c r="V24">
        <v>11</v>
      </c>
      <c r="W24" t="s">
        <v>115</v>
      </c>
      <c r="X24">
        <v>0</v>
      </c>
      <c r="Y24">
        <v>1</v>
      </c>
      <c r="Z24">
        <v>2</v>
      </c>
      <c r="AA24">
        <v>1</v>
      </c>
      <c r="AB24">
        <v>7</v>
      </c>
      <c r="AC24">
        <v>4.2699999999999996</v>
      </c>
      <c r="AD24">
        <v>1.1000000000000001</v>
      </c>
      <c r="AE24">
        <v>5</v>
      </c>
      <c r="AF24">
        <v>5</v>
      </c>
    </row>
    <row r="25" spans="1:32">
      <c r="O25" t="s">
        <v>116</v>
      </c>
      <c r="P25" s="61">
        <v>1</v>
      </c>
      <c r="Q25">
        <v>0</v>
      </c>
      <c r="R25">
        <v>1</v>
      </c>
      <c r="S25">
        <v>0</v>
      </c>
      <c r="T25">
        <v>2</v>
      </c>
      <c r="U25">
        <v>7</v>
      </c>
      <c r="V25">
        <v>11</v>
      </c>
      <c r="W25" t="s">
        <v>116</v>
      </c>
      <c r="X25">
        <v>1</v>
      </c>
      <c r="Y25">
        <v>0</v>
      </c>
      <c r="Z25">
        <v>1</v>
      </c>
      <c r="AA25">
        <v>0</v>
      </c>
      <c r="AB25">
        <v>2</v>
      </c>
      <c r="AC25">
        <v>3.5</v>
      </c>
      <c r="AD25">
        <v>1.91</v>
      </c>
      <c r="AE25">
        <v>4</v>
      </c>
      <c r="AF25">
        <v>5</v>
      </c>
    </row>
    <row r="26" spans="1:32">
      <c r="O26" t="s">
        <v>117</v>
      </c>
      <c r="P26" s="61">
        <v>0</v>
      </c>
      <c r="Q26">
        <v>0</v>
      </c>
      <c r="R26">
        <v>2</v>
      </c>
      <c r="S26">
        <v>4</v>
      </c>
      <c r="T26">
        <v>5</v>
      </c>
      <c r="U26">
        <v>0</v>
      </c>
      <c r="V26">
        <v>11</v>
      </c>
      <c r="W26" t="s">
        <v>117</v>
      </c>
      <c r="X26">
        <v>0</v>
      </c>
      <c r="Y26">
        <v>0</v>
      </c>
      <c r="Z26">
        <v>2</v>
      </c>
      <c r="AA26">
        <v>4</v>
      </c>
      <c r="AB26">
        <v>5</v>
      </c>
      <c r="AC26">
        <v>4.2699999999999996</v>
      </c>
      <c r="AD26">
        <v>0.79</v>
      </c>
      <c r="AE26">
        <v>4</v>
      </c>
      <c r="AF26">
        <v>5</v>
      </c>
    </row>
    <row r="27" spans="1:32">
      <c r="O27" t="s">
        <v>118</v>
      </c>
      <c r="P27" s="61">
        <v>1</v>
      </c>
      <c r="Q27">
        <v>3</v>
      </c>
      <c r="R27">
        <v>0</v>
      </c>
      <c r="S27">
        <v>2</v>
      </c>
      <c r="T27">
        <v>4</v>
      </c>
      <c r="U27">
        <v>1</v>
      </c>
      <c r="V27">
        <v>11</v>
      </c>
      <c r="W27" t="s">
        <v>118</v>
      </c>
      <c r="X27">
        <v>1</v>
      </c>
      <c r="Y27">
        <v>3</v>
      </c>
      <c r="Z27">
        <v>0</v>
      </c>
      <c r="AA27">
        <v>2</v>
      </c>
      <c r="AB27">
        <v>4</v>
      </c>
      <c r="AC27">
        <v>3.5</v>
      </c>
      <c r="AD27">
        <v>1.58</v>
      </c>
      <c r="AE27">
        <v>4</v>
      </c>
      <c r="AF27">
        <v>5</v>
      </c>
    </row>
    <row r="28" spans="1:32">
      <c r="O28" t="s">
        <v>119</v>
      </c>
      <c r="P28" s="61">
        <v>0</v>
      </c>
      <c r="Q28">
        <v>0</v>
      </c>
      <c r="R28">
        <v>3</v>
      </c>
      <c r="S28">
        <v>2</v>
      </c>
      <c r="T28">
        <v>4</v>
      </c>
      <c r="U28">
        <v>2</v>
      </c>
      <c r="V28">
        <v>11</v>
      </c>
      <c r="W28" t="s">
        <v>119</v>
      </c>
      <c r="X28">
        <v>0</v>
      </c>
      <c r="Y28">
        <v>0</v>
      </c>
      <c r="Z28">
        <v>3</v>
      </c>
      <c r="AA28">
        <v>2</v>
      </c>
      <c r="AB28">
        <v>4</v>
      </c>
      <c r="AC28">
        <v>4.1100000000000003</v>
      </c>
      <c r="AD28">
        <v>0.93</v>
      </c>
      <c r="AE28">
        <v>4</v>
      </c>
      <c r="AF28">
        <v>5</v>
      </c>
    </row>
    <row r="29" spans="1:32">
      <c r="O29" t="s">
        <v>120</v>
      </c>
      <c r="P29" s="61">
        <v>0</v>
      </c>
      <c r="Q29">
        <v>2</v>
      </c>
      <c r="R29">
        <v>2</v>
      </c>
      <c r="S29">
        <v>2</v>
      </c>
      <c r="T29">
        <v>5</v>
      </c>
      <c r="U29">
        <v>0</v>
      </c>
      <c r="V29">
        <v>11</v>
      </c>
      <c r="W29" t="s">
        <v>120</v>
      </c>
      <c r="X29">
        <v>0</v>
      </c>
      <c r="Y29">
        <v>2</v>
      </c>
      <c r="Z29">
        <v>2</v>
      </c>
      <c r="AA29">
        <v>2</v>
      </c>
      <c r="AB29">
        <v>5</v>
      </c>
      <c r="AC29">
        <v>3.91</v>
      </c>
      <c r="AD29">
        <v>1.22</v>
      </c>
      <c r="AE29">
        <v>4</v>
      </c>
      <c r="AF29">
        <v>5</v>
      </c>
    </row>
    <row r="30" spans="1:32">
      <c r="O30" t="s">
        <v>121</v>
      </c>
      <c r="P30" s="61">
        <v>1</v>
      </c>
      <c r="Q30">
        <v>1</v>
      </c>
      <c r="R30">
        <v>2</v>
      </c>
      <c r="S30">
        <v>2</v>
      </c>
      <c r="T30">
        <v>4</v>
      </c>
      <c r="U30">
        <v>1</v>
      </c>
      <c r="V30">
        <v>11</v>
      </c>
      <c r="W30" t="s">
        <v>121</v>
      </c>
      <c r="X30">
        <v>1</v>
      </c>
      <c r="Y30">
        <v>1</v>
      </c>
      <c r="Z30">
        <v>2</v>
      </c>
      <c r="AA30">
        <v>2</v>
      </c>
      <c r="AB30">
        <v>4</v>
      </c>
      <c r="AC30">
        <v>3.7</v>
      </c>
      <c r="AD30">
        <v>1.42</v>
      </c>
      <c r="AE30">
        <v>4</v>
      </c>
      <c r="AF30">
        <v>5</v>
      </c>
    </row>
    <row r="31" spans="1:32">
      <c r="O31" t="s">
        <v>122</v>
      </c>
      <c r="P31" s="61">
        <v>0</v>
      </c>
      <c r="Q31">
        <v>1</v>
      </c>
      <c r="R31">
        <v>1</v>
      </c>
      <c r="S31">
        <v>4</v>
      </c>
      <c r="T31">
        <v>5</v>
      </c>
      <c r="U31">
        <v>0</v>
      </c>
      <c r="V31">
        <v>11</v>
      </c>
      <c r="W31" t="s">
        <v>122</v>
      </c>
      <c r="X31">
        <v>0</v>
      </c>
      <c r="Y31">
        <v>1</v>
      </c>
      <c r="Z31">
        <v>1</v>
      </c>
      <c r="AA31">
        <v>4</v>
      </c>
      <c r="AB31">
        <v>5</v>
      </c>
      <c r="AC31">
        <v>4.18</v>
      </c>
      <c r="AD31">
        <v>0.98</v>
      </c>
      <c r="AE31">
        <v>4</v>
      </c>
      <c r="AF31">
        <v>5</v>
      </c>
    </row>
    <row r="32" spans="1:32">
      <c r="A32" s="9" t="s">
        <v>4</v>
      </c>
      <c r="O32" t="s">
        <v>123</v>
      </c>
      <c r="P32" s="61">
        <v>1</v>
      </c>
      <c r="Q32">
        <v>0</v>
      </c>
      <c r="R32">
        <v>2</v>
      </c>
      <c r="S32">
        <v>3</v>
      </c>
      <c r="T32">
        <v>5</v>
      </c>
      <c r="U32">
        <v>0</v>
      </c>
      <c r="V32">
        <v>11</v>
      </c>
      <c r="W32" t="s">
        <v>123</v>
      </c>
      <c r="X32">
        <v>1</v>
      </c>
      <c r="Y32">
        <v>0</v>
      </c>
      <c r="Z32">
        <v>2</v>
      </c>
      <c r="AA32">
        <v>3</v>
      </c>
      <c r="AB32">
        <v>5</v>
      </c>
      <c r="AC32">
        <v>4</v>
      </c>
      <c r="AD32">
        <v>1.26</v>
      </c>
      <c r="AE32">
        <v>4</v>
      </c>
      <c r="AF32">
        <v>5</v>
      </c>
    </row>
    <row r="33" spans="1:32">
      <c r="O33" t="s">
        <v>124</v>
      </c>
      <c r="P33" s="61">
        <v>1</v>
      </c>
      <c r="Q33">
        <v>1</v>
      </c>
      <c r="R33">
        <v>3</v>
      </c>
      <c r="S33">
        <v>1</v>
      </c>
      <c r="T33">
        <v>5</v>
      </c>
      <c r="U33">
        <v>0</v>
      </c>
      <c r="V33">
        <v>11</v>
      </c>
      <c r="W33" t="s">
        <v>124</v>
      </c>
      <c r="X33">
        <v>1</v>
      </c>
      <c r="Y33">
        <v>1</v>
      </c>
      <c r="Z33">
        <v>3</v>
      </c>
      <c r="AA33">
        <v>1</v>
      </c>
      <c r="AB33">
        <v>5</v>
      </c>
      <c r="AC33">
        <v>3.73</v>
      </c>
      <c r="AD33">
        <v>1.42</v>
      </c>
      <c r="AE33">
        <v>4</v>
      </c>
      <c r="AF33">
        <v>5</v>
      </c>
    </row>
    <row r="34" spans="1:32" ht="30" customHeight="1" thickBot="1">
      <c r="B34" s="86" t="s">
        <v>19</v>
      </c>
      <c r="C34" s="86"/>
      <c r="D34" s="86"/>
      <c r="E34" s="86"/>
      <c r="F34" s="86"/>
      <c r="G34" s="86"/>
      <c r="H34" s="86"/>
      <c r="I34" s="87" t="s">
        <v>20</v>
      </c>
      <c r="J34" s="87"/>
      <c r="K34" s="87" t="s">
        <v>21</v>
      </c>
      <c r="L34" s="87"/>
      <c r="M34" s="87"/>
      <c r="N34" s="87"/>
      <c r="O34" t="s">
        <v>125</v>
      </c>
      <c r="P34" s="61">
        <v>0</v>
      </c>
      <c r="Q34">
        <v>1</v>
      </c>
      <c r="R34">
        <v>3</v>
      </c>
      <c r="S34">
        <v>2</v>
      </c>
      <c r="T34">
        <v>5</v>
      </c>
      <c r="U34">
        <v>0</v>
      </c>
      <c r="V34">
        <v>11</v>
      </c>
      <c r="W34" t="s">
        <v>125</v>
      </c>
      <c r="X34">
        <v>0</v>
      </c>
      <c r="Y34">
        <v>1</v>
      </c>
      <c r="Z34">
        <v>3</v>
      </c>
      <c r="AA34">
        <v>2</v>
      </c>
      <c r="AB34">
        <v>5</v>
      </c>
      <c r="AC34">
        <v>4</v>
      </c>
      <c r="AD34">
        <v>1.1000000000000001</v>
      </c>
      <c r="AE34">
        <v>4</v>
      </c>
      <c r="AF34">
        <v>5</v>
      </c>
    </row>
    <row r="35" spans="1:32" ht="25.5">
      <c r="A35" s="11"/>
      <c r="B35" s="12">
        <v>1</v>
      </c>
      <c r="C35" s="12">
        <v>2</v>
      </c>
      <c r="D35" s="12">
        <v>3</v>
      </c>
      <c r="E35" s="12">
        <v>4</v>
      </c>
      <c r="F35" s="12">
        <v>5</v>
      </c>
      <c r="G35" s="12" t="s">
        <v>5</v>
      </c>
      <c r="H35" s="12" t="s">
        <v>22</v>
      </c>
      <c r="I35" s="12" t="s">
        <v>23</v>
      </c>
      <c r="J35" s="12" t="s">
        <v>6</v>
      </c>
      <c r="K35" s="12" t="s">
        <v>7</v>
      </c>
      <c r="L35" s="12" t="s">
        <v>8</v>
      </c>
      <c r="M35" s="12" t="s">
        <v>9</v>
      </c>
      <c r="N35" s="12" t="s">
        <v>10</v>
      </c>
      <c r="O35" t="s">
        <v>126</v>
      </c>
      <c r="P35" s="61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126</v>
      </c>
      <c r="X35">
        <v>0</v>
      </c>
      <c r="Y35" s="13">
        <v>0</v>
      </c>
      <c r="Z35">
        <v>0</v>
      </c>
      <c r="AA35">
        <v>0</v>
      </c>
      <c r="AB35">
        <v>0</v>
      </c>
      <c r="AC35" t="s">
        <v>133</v>
      </c>
      <c r="AD35" t="s">
        <v>133</v>
      </c>
      <c r="AE35" t="s">
        <v>133</v>
      </c>
      <c r="AF35" t="s">
        <v>133</v>
      </c>
    </row>
    <row r="36" spans="1:32" ht="34.5" customHeight="1" thickBot="1">
      <c r="A36" s="14" t="s">
        <v>24</v>
      </c>
      <c r="B36" s="15">
        <f>+P3</f>
        <v>1</v>
      </c>
      <c r="C36" s="15">
        <f t="shared" ref="C36:G51" si="0">+Q3</f>
        <v>0</v>
      </c>
      <c r="D36" s="15">
        <f t="shared" si="0"/>
        <v>4</v>
      </c>
      <c r="E36" s="15">
        <f t="shared" si="0"/>
        <v>3</v>
      </c>
      <c r="F36" s="15">
        <f t="shared" si="0"/>
        <v>5</v>
      </c>
      <c r="G36" s="15">
        <f t="shared" si="0"/>
        <v>1</v>
      </c>
      <c r="H36" s="16">
        <f>SUM(B36:G36)</f>
        <v>14</v>
      </c>
      <c r="I36" s="17">
        <f t="shared" ref="I36:I53" si="1">(B36+C36)/(B36+C36+D36+E36+F36)</f>
        <v>7.6923076923076927E-2</v>
      </c>
      <c r="J36" s="17">
        <f t="shared" ref="J36:J53" si="2">(D36+E36+F36)/(B36+C36+D36+E36+F36)</f>
        <v>0.92307692307692313</v>
      </c>
      <c r="K36" s="18">
        <f>+AC3</f>
        <v>3.85</v>
      </c>
      <c r="L36" s="18">
        <f t="shared" ref="L36:N51" si="3">+AD3</f>
        <v>1.21</v>
      </c>
      <c r="M36" s="60">
        <f t="shared" si="3"/>
        <v>4</v>
      </c>
      <c r="N36" s="60">
        <f t="shared" si="3"/>
        <v>5</v>
      </c>
      <c r="O36" t="s">
        <v>127</v>
      </c>
      <c r="P36" s="61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127</v>
      </c>
      <c r="X36">
        <v>0</v>
      </c>
      <c r="Y36" s="13">
        <v>0</v>
      </c>
      <c r="Z36">
        <v>0</v>
      </c>
      <c r="AA36">
        <v>0</v>
      </c>
      <c r="AB36">
        <v>0</v>
      </c>
      <c r="AC36" t="s">
        <v>133</v>
      </c>
      <c r="AD36" t="s">
        <v>133</v>
      </c>
      <c r="AE36" t="s">
        <v>133</v>
      </c>
      <c r="AF36" t="s">
        <v>133</v>
      </c>
    </row>
    <row r="37" spans="1:32" ht="26.25" thickBot="1">
      <c r="A37" s="14" t="s">
        <v>25</v>
      </c>
      <c r="B37" s="15">
        <f t="shared" ref="B37:B52" si="4">+P4</f>
        <v>1</v>
      </c>
      <c r="C37" s="15">
        <f t="shared" si="0"/>
        <v>0</v>
      </c>
      <c r="D37" s="15">
        <f t="shared" si="0"/>
        <v>5</v>
      </c>
      <c r="E37" s="15">
        <f t="shared" si="0"/>
        <v>3</v>
      </c>
      <c r="F37" s="15">
        <f t="shared" si="0"/>
        <v>4</v>
      </c>
      <c r="G37" s="15">
        <f t="shared" si="0"/>
        <v>1</v>
      </c>
      <c r="H37" s="16">
        <f t="shared" ref="H37:H53" si="5">SUM(B37:G37)</f>
        <v>14</v>
      </c>
      <c r="I37" s="17">
        <f t="shared" si="1"/>
        <v>7.6923076923076927E-2</v>
      </c>
      <c r="J37" s="17">
        <f t="shared" si="2"/>
        <v>0.92307692307692313</v>
      </c>
      <c r="K37" s="18">
        <f t="shared" ref="K37:K53" si="6">+AC4</f>
        <v>3.69</v>
      </c>
      <c r="L37" s="18">
        <f t="shared" si="3"/>
        <v>1.18</v>
      </c>
      <c r="M37" s="60">
        <f t="shared" si="3"/>
        <v>4</v>
      </c>
      <c r="N37" s="60">
        <f t="shared" si="3"/>
        <v>3</v>
      </c>
      <c r="O37" t="s">
        <v>128</v>
      </c>
      <c r="P37" s="61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128</v>
      </c>
      <c r="X37">
        <v>0</v>
      </c>
      <c r="Y37" s="13">
        <v>0</v>
      </c>
      <c r="Z37">
        <v>0</v>
      </c>
      <c r="AA37">
        <v>0</v>
      </c>
      <c r="AB37">
        <v>0</v>
      </c>
      <c r="AC37" t="s">
        <v>133</v>
      </c>
      <c r="AD37" t="s">
        <v>133</v>
      </c>
      <c r="AE37" t="s">
        <v>133</v>
      </c>
      <c r="AF37" t="s">
        <v>133</v>
      </c>
    </row>
    <row r="38" spans="1:32" ht="15.75" thickBot="1">
      <c r="A38" s="14" t="s">
        <v>26</v>
      </c>
      <c r="B38" s="15">
        <f t="shared" si="4"/>
        <v>1</v>
      </c>
      <c r="C38" s="15">
        <f t="shared" si="0"/>
        <v>2</v>
      </c>
      <c r="D38" s="15">
        <f t="shared" si="0"/>
        <v>4</v>
      </c>
      <c r="E38" s="15">
        <f t="shared" si="0"/>
        <v>3</v>
      </c>
      <c r="F38" s="15">
        <f t="shared" si="0"/>
        <v>4</v>
      </c>
      <c r="G38" s="15">
        <f t="shared" si="0"/>
        <v>0</v>
      </c>
      <c r="H38" s="16">
        <f t="shared" si="5"/>
        <v>14</v>
      </c>
      <c r="I38" s="17">
        <f t="shared" si="1"/>
        <v>0.21428571428571427</v>
      </c>
      <c r="J38" s="17">
        <f t="shared" si="2"/>
        <v>0.7857142857142857</v>
      </c>
      <c r="K38" s="18">
        <f t="shared" si="6"/>
        <v>3.5</v>
      </c>
      <c r="L38" s="18">
        <f t="shared" si="3"/>
        <v>1.29</v>
      </c>
      <c r="M38" s="60">
        <f t="shared" si="3"/>
        <v>4</v>
      </c>
      <c r="N38" s="60">
        <f t="shared" si="3"/>
        <v>3</v>
      </c>
      <c r="O38" t="s">
        <v>129</v>
      </c>
      <c r="P38" s="61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129</v>
      </c>
      <c r="X38">
        <v>0</v>
      </c>
      <c r="Y38" s="13">
        <v>0</v>
      </c>
      <c r="Z38">
        <v>0</v>
      </c>
      <c r="AA38">
        <v>0</v>
      </c>
      <c r="AB38">
        <v>0</v>
      </c>
      <c r="AC38" t="s">
        <v>133</v>
      </c>
      <c r="AD38" t="s">
        <v>133</v>
      </c>
      <c r="AE38" t="s">
        <v>133</v>
      </c>
      <c r="AF38" t="s">
        <v>133</v>
      </c>
    </row>
    <row r="39" spans="1:32" ht="15.75" thickBot="1">
      <c r="A39" s="14" t="s">
        <v>27</v>
      </c>
      <c r="B39" s="15">
        <f t="shared" si="4"/>
        <v>1</v>
      </c>
      <c r="C39" s="15">
        <f t="shared" si="0"/>
        <v>8</v>
      </c>
      <c r="D39" s="15">
        <f t="shared" si="0"/>
        <v>3</v>
      </c>
      <c r="E39" s="15">
        <f t="shared" si="0"/>
        <v>0</v>
      </c>
      <c r="F39" s="15">
        <f t="shared" si="0"/>
        <v>2</v>
      </c>
      <c r="G39" s="15">
        <f t="shared" si="0"/>
        <v>0</v>
      </c>
      <c r="H39" s="16">
        <f t="shared" si="5"/>
        <v>14</v>
      </c>
      <c r="I39" s="17">
        <f t="shared" si="1"/>
        <v>0.6428571428571429</v>
      </c>
      <c r="J39" s="17">
        <f t="shared" si="2"/>
        <v>0.35714285714285715</v>
      </c>
      <c r="K39" s="18">
        <f t="shared" si="6"/>
        <v>2.57</v>
      </c>
      <c r="L39" s="18">
        <f t="shared" si="3"/>
        <v>1.1599999999999999</v>
      </c>
      <c r="M39" s="60">
        <f t="shared" si="3"/>
        <v>2</v>
      </c>
      <c r="N39" s="60">
        <f t="shared" si="3"/>
        <v>2</v>
      </c>
      <c r="O39" t="s">
        <v>130</v>
      </c>
      <c r="P39" s="61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130</v>
      </c>
      <c r="X39">
        <v>0</v>
      </c>
      <c r="Y39" s="13">
        <v>0</v>
      </c>
      <c r="Z39">
        <v>0</v>
      </c>
      <c r="AA39">
        <v>0</v>
      </c>
      <c r="AB39">
        <v>0</v>
      </c>
      <c r="AC39" t="s">
        <v>133</v>
      </c>
      <c r="AD39" t="s">
        <v>133</v>
      </c>
      <c r="AE39" t="s">
        <v>133</v>
      </c>
      <c r="AF39" t="s">
        <v>133</v>
      </c>
    </row>
    <row r="40" spans="1:32" ht="15.75" thickBot="1">
      <c r="A40" s="14" t="s">
        <v>28</v>
      </c>
      <c r="B40" s="15">
        <f t="shared" si="4"/>
        <v>1</v>
      </c>
      <c r="C40" s="15">
        <f t="shared" si="0"/>
        <v>3</v>
      </c>
      <c r="D40" s="15">
        <f t="shared" si="0"/>
        <v>6</v>
      </c>
      <c r="E40" s="15">
        <f t="shared" si="0"/>
        <v>3</v>
      </c>
      <c r="F40" s="15">
        <f t="shared" si="0"/>
        <v>1</v>
      </c>
      <c r="G40" s="15">
        <f t="shared" si="0"/>
        <v>0</v>
      </c>
      <c r="H40" s="16">
        <f t="shared" si="5"/>
        <v>14</v>
      </c>
      <c r="I40" s="17">
        <f t="shared" si="1"/>
        <v>0.2857142857142857</v>
      </c>
      <c r="J40" s="17">
        <f t="shared" si="2"/>
        <v>0.7142857142857143</v>
      </c>
      <c r="K40" s="18">
        <f t="shared" si="6"/>
        <v>3</v>
      </c>
      <c r="L40" s="18">
        <f t="shared" si="3"/>
        <v>1.04</v>
      </c>
      <c r="M40" s="60">
        <f t="shared" si="3"/>
        <v>3</v>
      </c>
      <c r="N40" s="60">
        <f t="shared" si="3"/>
        <v>3</v>
      </c>
      <c r="O40" t="s">
        <v>131</v>
      </c>
      <c r="P40" s="61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131</v>
      </c>
      <c r="X40">
        <v>0</v>
      </c>
      <c r="Y40" s="13">
        <v>0</v>
      </c>
      <c r="Z40">
        <v>0</v>
      </c>
      <c r="AA40">
        <v>0</v>
      </c>
      <c r="AB40">
        <v>0</v>
      </c>
      <c r="AC40" t="s">
        <v>133</v>
      </c>
      <c r="AD40" t="s">
        <v>133</v>
      </c>
      <c r="AE40" t="s">
        <v>133</v>
      </c>
      <c r="AF40" t="s">
        <v>133</v>
      </c>
    </row>
    <row r="41" spans="1:32" ht="15.75" thickBot="1">
      <c r="A41" s="14" t="s">
        <v>29</v>
      </c>
      <c r="B41" s="15">
        <f t="shared" si="4"/>
        <v>1</v>
      </c>
      <c r="C41" s="15">
        <f t="shared" si="0"/>
        <v>0</v>
      </c>
      <c r="D41" s="15">
        <f t="shared" si="0"/>
        <v>1</v>
      </c>
      <c r="E41" s="15">
        <f t="shared" si="0"/>
        <v>1</v>
      </c>
      <c r="F41" s="15">
        <f t="shared" si="0"/>
        <v>2</v>
      </c>
      <c r="G41" s="15">
        <f t="shared" si="0"/>
        <v>9</v>
      </c>
      <c r="H41" s="16">
        <f t="shared" si="5"/>
        <v>14</v>
      </c>
      <c r="I41" s="17">
        <f t="shared" si="1"/>
        <v>0.2</v>
      </c>
      <c r="J41" s="17">
        <f t="shared" si="2"/>
        <v>0.8</v>
      </c>
      <c r="K41" s="18">
        <f t="shared" si="6"/>
        <v>3.6</v>
      </c>
      <c r="L41" s="18">
        <f t="shared" si="3"/>
        <v>1.67</v>
      </c>
      <c r="M41" s="60">
        <f t="shared" si="3"/>
        <v>4</v>
      </c>
      <c r="N41" s="60">
        <f t="shared" si="3"/>
        <v>5</v>
      </c>
      <c r="O41" t="s">
        <v>132</v>
      </c>
      <c r="W41" t="s">
        <v>132</v>
      </c>
      <c r="Y41" s="13"/>
    </row>
    <row r="42" spans="1:32" ht="15.75" thickBot="1">
      <c r="A42" s="14" t="s">
        <v>30</v>
      </c>
      <c r="B42" s="15">
        <f t="shared" si="4"/>
        <v>0</v>
      </c>
      <c r="C42" s="15">
        <f t="shared" si="0"/>
        <v>6</v>
      </c>
      <c r="D42" s="15">
        <f t="shared" si="0"/>
        <v>4</v>
      </c>
      <c r="E42" s="15">
        <f t="shared" si="0"/>
        <v>0</v>
      </c>
      <c r="F42" s="15">
        <f t="shared" si="0"/>
        <v>3</v>
      </c>
      <c r="G42" s="15">
        <f t="shared" si="0"/>
        <v>1</v>
      </c>
      <c r="H42" s="16">
        <f t="shared" si="5"/>
        <v>14</v>
      </c>
      <c r="I42" s="17">
        <f t="shared" si="1"/>
        <v>0.46153846153846156</v>
      </c>
      <c r="J42" s="17">
        <f t="shared" si="2"/>
        <v>0.53846153846153844</v>
      </c>
      <c r="K42" s="18">
        <f t="shared" si="6"/>
        <v>3</v>
      </c>
      <c r="L42" s="18">
        <f t="shared" si="3"/>
        <v>1.22</v>
      </c>
      <c r="M42" s="60">
        <f t="shared" si="3"/>
        <v>3</v>
      </c>
      <c r="N42" s="60">
        <f t="shared" si="3"/>
        <v>2</v>
      </c>
      <c r="W42" t="s">
        <v>134</v>
      </c>
      <c r="Y42" s="13"/>
    </row>
    <row r="43" spans="1:32" ht="26.25" thickBot="1">
      <c r="A43" s="14" t="s">
        <v>31</v>
      </c>
      <c r="B43" s="15">
        <f t="shared" si="4"/>
        <v>0</v>
      </c>
      <c r="C43" s="15">
        <f t="shared" si="0"/>
        <v>0</v>
      </c>
      <c r="D43" s="15">
        <f t="shared" si="0"/>
        <v>4</v>
      </c>
      <c r="E43" s="15">
        <f t="shared" si="0"/>
        <v>5</v>
      </c>
      <c r="F43" s="15">
        <f t="shared" si="0"/>
        <v>5</v>
      </c>
      <c r="G43" s="15">
        <f t="shared" si="0"/>
        <v>0</v>
      </c>
      <c r="H43" s="16">
        <f t="shared" si="5"/>
        <v>14</v>
      </c>
      <c r="I43" s="17">
        <f t="shared" si="1"/>
        <v>0</v>
      </c>
      <c r="J43" s="17">
        <f t="shared" si="2"/>
        <v>1</v>
      </c>
      <c r="K43" s="18">
        <f t="shared" si="6"/>
        <v>4.07</v>
      </c>
      <c r="L43" s="18">
        <f t="shared" si="3"/>
        <v>0.83</v>
      </c>
      <c r="M43" s="60">
        <f t="shared" si="3"/>
        <v>4</v>
      </c>
      <c r="N43" s="60">
        <f t="shared" si="3"/>
        <v>4</v>
      </c>
      <c r="Y43" s="13"/>
    </row>
    <row r="44" spans="1:32" ht="15.75" thickBot="1">
      <c r="A44" s="14" t="s">
        <v>32</v>
      </c>
      <c r="B44" s="15">
        <f t="shared" si="4"/>
        <v>0</v>
      </c>
      <c r="C44" s="15">
        <f t="shared" si="0"/>
        <v>0</v>
      </c>
      <c r="D44" s="15">
        <f t="shared" si="0"/>
        <v>3</v>
      </c>
      <c r="E44" s="15">
        <f t="shared" si="0"/>
        <v>5</v>
      </c>
      <c r="F44" s="15">
        <f t="shared" si="0"/>
        <v>6</v>
      </c>
      <c r="G44" s="15">
        <f t="shared" si="0"/>
        <v>0</v>
      </c>
      <c r="H44" s="16">
        <f t="shared" si="5"/>
        <v>14</v>
      </c>
      <c r="I44" s="17">
        <f t="shared" si="1"/>
        <v>0</v>
      </c>
      <c r="J44" s="17">
        <f t="shared" si="2"/>
        <v>1</v>
      </c>
      <c r="K44" s="18">
        <f t="shared" si="6"/>
        <v>4.21</v>
      </c>
      <c r="L44" s="18">
        <f t="shared" si="3"/>
        <v>0.8</v>
      </c>
      <c r="M44" s="60">
        <f t="shared" si="3"/>
        <v>4</v>
      </c>
      <c r="N44" s="60">
        <f t="shared" si="3"/>
        <v>5</v>
      </c>
      <c r="Y44" s="13"/>
    </row>
    <row r="45" spans="1:32" ht="15.75" thickBot="1">
      <c r="A45" s="14" t="s">
        <v>33</v>
      </c>
      <c r="B45" s="15">
        <f t="shared" si="4"/>
        <v>0</v>
      </c>
      <c r="C45" s="15">
        <f t="shared" si="0"/>
        <v>3</v>
      </c>
      <c r="D45" s="15">
        <f t="shared" si="0"/>
        <v>3</v>
      </c>
      <c r="E45" s="15">
        <f t="shared" si="0"/>
        <v>4</v>
      </c>
      <c r="F45" s="15">
        <f t="shared" si="0"/>
        <v>3</v>
      </c>
      <c r="G45" s="15">
        <f t="shared" si="0"/>
        <v>1</v>
      </c>
      <c r="H45" s="16">
        <f t="shared" si="5"/>
        <v>14</v>
      </c>
      <c r="I45" s="17">
        <f t="shared" si="1"/>
        <v>0.23076923076923078</v>
      </c>
      <c r="J45" s="17">
        <f t="shared" si="2"/>
        <v>0.76923076923076927</v>
      </c>
      <c r="K45" s="18">
        <f t="shared" si="6"/>
        <v>3.54</v>
      </c>
      <c r="L45" s="18">
        <f t="shared" si="3"/>
        <v>1.1299999999999999</v>
      </c>
      <c r="M45" s="60">
        <f t="shared" si="3"/>
        <v>4</v>
      </c>
      <c r="N45" s="60">
        <f t="shared" si="3"/>
        <v>4</v>
      </c>
      <c r="Y45" s="13"/>
    </row>
    <row r="46" spans="1:32" ht="15.75" thickBot="1">
      <c r="A46" s="14" t="s">
        <v>34</v>
      </c>
      <c r="B46" s="15">
        <f t="shared" si="4"/>
        <v>1</v>
      </c>
      <c r="C46" s="15">
        <f t="shared" si="0"/>
        <v>3</v>
      </c>
      <c r="D46" s="15">
        <f t="shared" si="0"/>
        <v>0</v>
      </c>
      <c r="E46" s="15">
        <f t="shared" si="0"/>
        <v>6</v>
      </c>
      <c r="F46" s="15">
        <f t="shared" si="0"/>
        <v>4</v>
      </c>
      <c r="G46" s="15">
        <f t="shared" si="0"/>
        <v>0</v>
      </c>
      <c r="H46" s="16">
        <f t="shared" si="5"/>
        <v>14</v>
      </c>
      <c r="I46" s="17">
        <f t="shared" si="1"/>
        <v>0.2857142857142857</v>
      </c>
      <c r="J46" s="17">
        <f t="shared" si="2"/>
        <v>0.7142857142857143</v>
      </c>
      <c r="K46" s="18">
        <f t="shared" si="6"/>
        <v>3.64</v>
      </c>
      <c r="L46" s="18">
        <f t="shared" si="3"/>
        <v>1.34</v>
      </c>
      <c r="M46" s="60">
        <f t="shared" si="3"/>
        <v>4</v>
      </c>
      <c r="N46" s="60">
        <f t="shared" si="3"/>
        <v>4</v>
      </c>
      <c r="Y46" s="13"/>
    </row>
    <row r="47" spans="1:32" ht="15.75" thickBot="1">
      <c r="A47" s="14" t="s">
        <v>35</v>
      </c>
      <c r="B47" s="15">
        <f t="shared" si="4"/>
        <v>2</v>
      </c>
      <c r="C47" s="15">
        <f t="shared" si="0"/>
        <v>0</v>
      </c>
      <c r="D47" s="15">
        <f t="shared" si="0"/>
        <v>2</v>
      </c>
      <c r="E47" s="15">
        <f t="shared" si="0"/>
        <v>5</v>
      </c>
      <c r="F47" s="15">
        <f t="shared" si="0"/>
        <v>5</v>
      </c>
      <c r="G47" s="15">
        <f t="shared" si="0"/>
        <v>0</v>
      </c>
      <c r="H47" s="16">
        <f t="shared" si="5"/>
        <v>14</v>
      </c>
      <c r="I47" s="17">
        <f t="shared" si="1"/>
        <v>0.14285714285714285</v>
      </c>
      <c r="J47" s="17">
        <f t="shared" si="2"/>
        <v>0.8571428571428571</v>
      </c>
      <c r="K47" s="18">
        <f t="shared" si="6"/>
        <v>3.79</v>
      </c>
      <c r="L47" s="18">
        <f t="shared" si="3"/>
        <v>1.37</v>
      </c>
      <c r="M47" s="60">
        <f t="shared" si="3"/>
        <v>4</v>
      </c>
      <c r="N47" s="60">
        <f t="shared" si="3"/>
        <v>4</v>
      </c>
      <c r="Y47" s="13"/>
    </row>
    <row r="48" spans="1:32" ht="15.75" thickBot="1">
      <c r="A48" s="14" t="s">
        <v>36</v>
      </c>
      <c r="B48" s="15">
        <f t="shared" si="4"/>
        <v>1</v>
      </c>
      <c r="C48" s="15">
        <f t="shared" si="0"/>
        <v>1</v>
      </c>
      <c r="D48" s="15">
        <f t="shared" si="0"/>
        <v>4</v>
      </c>
      <c r="E48" s="15">
        <f t="shared" si="0"/>
        <v>4</v>
      </c>
      <c r="F48" s="15">
        <f t="shared" si="0"/>
        <v>2</v>
      </c>
      <c r="G48" s="15">
        <f t="shared" si="0"/>
        <v>2</v>
      </c>
      <c r="H48" s="16">
        <f t="shared" si="5"/>
        <v>14</v>
      </c>
      <c r="I48" s="17">
        <f t="shared" si="1"/>
        <v>0.16666666666666666</v>
      </c>
      <c r="J48" s="17">
        <f t="shared" si="2"/>
        <v>0.83333333333333337</v>
      </c>
      <c r="K48" s="18">
        <f t="shared" si="6"/>
        <v>3.42</v>
      </c>
      <c r="L48" s="18">
        <f t="shared" si="3"/>
        <v>1.1599999999999999</v>
      </c>
      <c r="M48" s="60">
        <f t="shared" si="3"/>
        <v>4</v>
      </c>
      <c r="N48" s="60">
        <f t="shared" si="3"/>
        <v>3</v>
      </c>
      <c r="Y48" s="13"/>
    </row>
    <row r="49" spans="1:27" ht="15.75" thickBot="1">
      <c r="A49" s="14" t="s">
        <v>37</v>
      </c>
      <c r="B49" s="15">
        <f t="shared" si="4"/>
        <v>1</v>
      </c>
      <c r="C49" s="15">
        <f t="shared" si="0"/>
        <v>0</v>
      </c>
      <c r="D49" s="15">
        <f t="shared" si="0"/>
        <v>1</v>
      </c>
      <c r="E49" s="15">
        <f t="shared" si="0"/>
        <v>2</v>
      </c>
      <c r="F49" s="15">
        <f t="shared" si="0"/>
        <v>1</v>
      </c>
      <c r="G49" s="15">
        <f t="shared" si="0"/>
        <v>9</v>
      </c>
      <c r="H49" s="16">
        <f t="shared" si="5"/>
        <v>14</v>
      </c>
      <c r="I49" s="17">
        <f t="shared" si="1"/>
        <v>0.2</v>
      </c>
      <c r="J49" s="17">
        <f t="shared" si="2"/>
        <v>0.8</v>
      </c>
      <c r="K49" s="18">
        <f t="shared" si="6"/>
        <v>3.4</v>
      </c>
      <c r="L49" s="18">
        <f t="shared" si="3"/>
        <v>1.52</v>
      </c>
      <c r="M49" s="60">
        <f t="shared" si="3"/>
        <v>4</v>
      </c>
      <c r="N49" s="60">
        <f t="shared" si="3"/>
        <v>4</v>
      </c>
      <c r="Y49" s="13"/>
    </row>
    <row r="50" spans="1:27" ht="15.75" thickBot="1">
      <c r="A50" s="14" t="s">
        <v>38</v>
      </c>
      <c r="B50" s="15">
        <f t="shared" si="4"/>
        <v>4</v>
      </c>
      <c r="C50" s="15">
        <f t="shared" si="0"/>
        <v>2</v>
      </c>
      <c r="D50" s="15">
        <f t="shared" si="0"/>
        <v>3</v>
      </c>
      <c r="E50" s="15">
        <f t="shared" si="0"/>
        <v>4</v>
      </c>
      <c r="F50" s="15">
        <f t="shared" si="0"/>
        <v>1</v>
      </c>
      <c r="G50" s="15">
        <f t="shared" si="0"/>
        <v>0</v>
      </c>
      <c r="H50" s="16">
        <f t="shared" si="5"/>
        <v>14</v>
      </c>
      <c r="I50" s="17">
        <f t="shared" si="1"/>
        <v>0.42857142857142855</v>
      </c>
      <c r="J50" s="17">
        <f t="shared" si="2"/>
        <v>0.5714285714285714</v>
      </c>
      <c r="K50" s="18">
        <f t="shared" si="6"/>
        <v>2.71</v>
      </c>
      <c r="L50" s="18">
        <f t="shared" si="3"/>
        <v>1.38</v>
      </c>
      <c r="M50" s="60">
        <f t="shared" si="3"/>
        <v>3</v>
      </c>
      <c r="N50" s="60">
        <f t="shared" si="3"/>
        <v>1</v>
      </c>
      <c r="Y50" s="13"/>
    </row>
    <row r="51" spans="1:27" ht="15.75" thickBot="1">
      <c r="A51" s="14" t="s">
        <v>39</v>
      </c>
      <c r="B51" s="15">
        <f t="shared" si="4"/>
        <v>4</v>
      </c>
      <c r="C51" s="15">
        <f t="shared" si="0"/>
        <v>2</v>
      </c>
      <c r="D51" s="15">
        <f t="shared" si="0"/>
        <v>4</v>
      </c>
      <c r="E51" s="15">
        <f t="shared" si="0"/>
        <v>2</v>
      </c>
      <c r="F51" s="15">
        <f t="shared" si="0"/>
        <v>2</v>
      </c>
      <c r="G51" s="15">
        <f t="shared" si="0"/>
        <v>0</v>
      </c>
      <c r="H51" s="16">
        <f t="shared" si="5"/>
        <v>14</v>
      </c>
      <c r="I51" s="17">
        <f t="shared" si="1"/>
        <v>0.42857142857142855</v>
      </c>
      <c r="J51" s="17">
        <f t="shared" si="2"/>
        <v>0.5714285714285714</v>
      </c>
      <c r="K51" s="18">
        <f t="shared" si="6"/>
        <v>2.71</v>
      </c>
      <c r="L51" s="18">
        <f t="shared" si="3"/>
        <v>1.44</v>
      </c>
      <c r="M51" s="60">
        <f t="shared" si="3"/>
        <v>3</v>
      </c>
      <c r="N51" s="60">
        <f t="shared" si="3"/>
        <v>1</v>
      </c>
      <c r="O51" t="s">
        <v>93</v>
      </c>
      <c r="Y51" s="13"/>
    </row>
    <row r="52" spans="1:27" ht="15.75" thickBot="1">
      <c r="A52" s="14" t="s">
        <v>40</v>
      </c>
      <c r="B52" s="15">
        <f t="shared" si="4"/>
        <v>4</v>
      </c>
      <c r="C52" s="15">
        <f t="shared" ref="C52:C53" si="7">+Q19</f>
        <v>3</v>
      </c>
      <c r="D52" s="15">
        <f t="shared" ref="D52:D53" si="8">+R19</f>
        <v>4</v>
      </c>
      <c r="E52" s="15">
        <f t="shared" ref="E52:E53" si="9">+S19</f>
        <v>1</v>
      </c>
      <c r="F52" s="15">
        <f t="shared" ref="F52:F53" si="10">+T19</f>
        <v>2</v>
      </c>
      <c r="G52" s="15">
        <f t="shared" ref="G52:G53" si="11">+U19</f>
        <v>0</v>
      </c>
      <c r="H52" s="16">
        <f t="shared" si="5"/>
        <v>14</v>
      </c>
      <c r="I52" s="17">
        <f t="shared" si="1"/>
        <v>0.5</v>
      </c>
      <c r="J52" s="17">
        <f t="shared" si="2"/>
        <v>0.5</v>
      </c>
      <c r="K52" s="18">
        <f t="shared" si="6"/>
        <v>2.57</v>
      </c>
      <c r="L52" s="18">
        <f t="shared" ref="L52:L53" si="12">+AD19</f>
        <v>1.4</v>
      </c>
      <c r="M52" s="60">
        <f t="shared" ref="M52:M53" si="13">+AE19</f>
        <v>3</v>
      </c>
      <c r="N52" s="60">
        <f t="shared" ref="N52:N53" si="14">+AF19</f>
        <v>1</v>
      </c>
      <c r="Y52" s="13"/>
    </row>
    <row r="53" spans="1:27" ht="15.75" thickBot="1">
      <c r="A53" s="14" t="s">
        <v>41</v>
      </c>
      <c r="B53" s="15">
        <f>+P20</f>
        <v>1</v>
      </c>
      <c r="C53" s="15">
        <f t="shared" si="7"/>
        <v>3</v>
      </c>
      <c r="D53" s="15">
        <f t="shared" si="8"/>
        <v>4</v>
      </c>
      <c r="E53" s="15">
        <f t="shared" si="9"/>
        <v>2</v>
      </c>
      <c r="F53" s="15">
        <f t="shared" si="10"/>
        <v>4</v>
      </c>
      <c r="G53" s="15">
        <f t="shared" si="11"/>
        <v>0</v>
      </c>
      <c r="H53" s="16">
        <f t="shared" si="5"/>
        <v>14</v>
      </c>
      <c r="I53" s="17">
        <f t="shared" si="1"/>
        <v>0.2857142857142857</v>
      </c>
      <c r="J53" s="17">
        <f t="shared" si="2"/>
        <v>0.7142857142857143</v>
      </c>
      <c r="K53" s="18">
        <f t="shared" si="6"/>
        <v>3.36</v>
      </c>
      <c r="L53" s="18">
        <f t="shared" si="12"/>
        <v>1.34</v>
      </c>
      <c r="M53" s="60">
        <f t="shared" si="13"/>
        <v>3</v>
      </c>
      <c r="N53" s="60">
        <f t="shared" si="14"/>
        <v>3</v>
      </c>
      <c r="O53" t="s">
        <v>135</v>
      </c>
      <c r="Y53" s="13"/>
    </row>
    <row r="54" spans="1:27" s="22" customForma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  <c r="M54" s="20"/>
      <c r="N54" s="20"/>
      <c r="O54" t="s">
        <v>175</v>
      </c>
      <c r="P54" s="61"/>
      <c r="Q54" t="s">
        <v>136</v>
      </c>
      <c r="R54" t="s">
        <v>137</v>
      </c>
      <c r="S54" t="s">
        <v>71</v>
      </c>
      <c r="T54" t="s">
        <v>138</v>
      </c>
      <c r="U54" t="s">
        <v>139</v>
      </c>
      <c r="V54" t="s">
        <v>140</v>
      </c>
      <c r="W54" t="s">
        <v>141</v>
      </c>
      <c r="X54" t="s">
        <v>142</v>
      </c>
      <c r="Y54" s="13" t="s">
        <v>143</v>
      </c>
      <c r="Z54" t="s">
        <v>144</v>
      </c>
      <c r="AA54" s="22" t="s">
        <v>145</v>
      </c>
    </row>
    <row r="55" spans="1:27" s="22" customForma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  <c r="M55" s="20"/>
      <c r="N55" s="20"/>
      <c r="O55" t="s">
        <v>146</v>
      </c>
      <c r="P55" s="61" t="s">
        <v>147</v>
      </c>
      <c r="Q55">
        <v>14</v>
      </c>
      <c r="R55">
        <v>14</v>
      </c>
      <c r="S55">
        <v>14</v>
      </c>
      <c r="T55">
        <v>14</v>
      </c>
      <c r="U55">
        <v>14</v>
      </c>
      <c r="V55">
        <v>12</v>
      </c>
      <c r="W55">
        <v>12</v>
      </c>
      <c r="X55">
        <v>14</v>
      </c>
      <c r="Y55" s="13">
        <v>14</v>
      </c>
      <c r="Z55">
        <v>14</v>
      </c>
      <c r="AA55" s="22">
        <v>14</v>
      </c>
    </row>
    <row r="56" spans="1:27">
      <c r="A56" s="9" t="s">
        <v>4</v>
      </c>
      <c r="B56" s="23"/>
      <c r="C56" s="23"/>
      <c r="D56" s="23"/>
      <c r="E56" s="23"/>
      <c r="F56" s="23"/>
      <c r="G56" s="23"/>
      <c r="H56" s="23"/>
      <c r="I56" s="23"/>
      <c r="J56" s="23"/>
      <c r="K56" s="24"/>
      <c r="L56" s="24"/>
      <c r="M56" s="23"/>
      <c r="N56" s="25"/>
      <c r="P56" s="61" t="s">
        <v>148</v>
      </c>
      <c r="Q56">
        <v>0</v>
      </c>
      <c r="R56">
        <v>0</v>
      </c>
      <c r="S56">
        <v>0</v>
      </c>
      <c r="T56">
        <v>0</v>
      </c>
      <c r="U56">
        <v>0</v>
      </c>
      <c r="V56">
        <v>2</v>
      </c>
      <c r="W56">
        <v>2</v>
      </c>
      <c r="X56">
        <v>0</v>
      </c>
      <c r="Y56" s="13">
        <v>0</v>
      </c>
      <c r="Z56">
        <v>0</v>
      </c>
      <c r="AA56">
        <v>0</v>
      </c>
    </row>
    <row r="57" spans="1:27" ht="34.5" customHeight="1" thickBot="1">
      <c r="A57" s="26" t="s">
        <v>42</v>
      </c>
      <c r="B57" s="86" t="s">
        <v>19</v>
      </c>
      <c r="C57" s="86"/>
      <c r="D57" s="86"/>
      <c r="E57" s="86"/>
      <c r="F57" s="86"/>
      <c r="G57" s="86"/>
      <c r="H57" s="86"/>
      <c r="I57" s="87" t="s">
        <v>20</v>
      </c>
      <c r="J57" s="87"/>
      <c r="K57" s="87" t="s">
        <v>21</v>
      </c>
      <c r="L57" s="87"/>
      <c r="M57" s="87"/>
      <c r="N57" s="87"/>
      <c r="O57" t="s">
        <v>176</v>
      </c>
      <c r="Y57" s="13"/>
    </row>
    <row r="58" spans="1:27" ht="25.5">
      <c r="A58" s="11"/>
      <c r="B58" s="12">
        <v>1</v>
      </c>
      <c r="C58" s="12">
        <v>2</v>
      </c>
      <c r="D58" s="12">
        <v>3</v>
      </c>
      <c r="E58" s="12">
        <v>4</v>
      </c>
      <c r="F58" s="12">
        <v>5</v>
      </c>
      <c r="G58" s="12" t="s">
        <v>5</v>
      </c>
      <c r="H58" s="12" t="s">
        <v>22</v>
      </c>
      <c r="I58" s="12" t="s">
        <v>23</v>
      </c>
      <c r="J58" s="12" t="s">
        <v>6</v>
      </c>
      <c r="K58" s="12" t="s">
        <v>7</v>
      </c>
      <c r="L58" s="12" t="s">
        <v>8</v>
      </c>
      <c r="M58" s="12" t="s">
        <v>9</v>
      </c>
      <c r="N58" s="12" t="s">
        <v>10</v>
      </c>
      <c r="Y58" s="13"/>
    </row>
    <row r="59" spans="1:27" ht="15.75" thickBot="1">
      <c r="A59" s="14" t="s">
        <v>43</v>
      </c>
      <c r="B59" s="15">
        <f>+P21</f>
        <v>0</v>
      </c>
      <c r="C59" s="15">
        <f t="shared" ref="C59:G72" si="15">+Q21</f>
        <v>0</v>
      </c>
      <c r="D59" s="15">
        <f t="shared" si="15"/>
        <v>3</v>
      </c>
      <c r="E59" s="15">
        <f t="shared" si="15"/>
        <v>1</v>
      </c>
      <c r="F59" s="15">
        <f t="shared" si="15"/>
        <v>7</v>
      </c>
      <c r="G59" s="15">
        <f t="shared" si="15"/>
        <v>0</v>
      </c>
      <c r="H59" s="16">
        <f>SUM(B59:G59)</f>
        <v>11</v>
      </c>
      <c r="I59" s="17">
        <f t="shared" ref="I59:I72" si="16">(B59+C59)/(B59+C59+D59+E59+F59)</f>
        <v>0</v>
      </c>
      <c r="J59" s="17">
        <f t="shared" ref="J59:J72" si="17">(D59+E59+F59)/(B59+C59+D59+E59+F59)</f>
        <v>1</v>
      </c>
      <c r="K59" s="18">
        <f>+AC21</f>
        <v>4.3600000000000003</v>
      </c>
      <c r="L59" s="18">
        <f t="shared" ref="L59:N72" si="18">+AD21</f>
        <v>0.92</v>
      </c>
      <c r="M59" s="60">
        <f t="shared" si="18"/>
        <v>5</v>
      </c>
      <c r="N59" s="60">
        <f t="shared" si="18"/>
        <v>5</v>
      </c>
      <c r="Y59" s="13"/>
    </row>
    <row r="60" spans="1:27" ht="15.75" thickBot="1">
      <c r="A60" s="14" t="s">
        <v>44</v>
      </c>
      <c r="B60" s="15">
        <f t="shared" ref="B60:B71" si="19">+P22</f>
        <v>0</v>
      </c>
      <c r="C60" s="15">
        <f t="shared" si="15"/>
        <v>0</v>
      </c>
      <c r="D60" s="15">
        <f t="shared" si="15"/>
        <v>1</v>
      </c>
      <c r="E60" s="15">
        <f t="shared" si="15"/>
        <v>2</v>
      </c>
      <c r="F60" s="15">
        <f t="shared" si="15"/>
        <v>7</v>
      </c>
      <c r="G60" s="15">
        <f t="shared" si="15"/>
        <v>1</v>
      </c>
      <c r="H60" s="16">
        <f t="shared" ref="H60:H72" si="20">SUM(B60:G60)</f>
        <v>11</v>
      </c>
      <c r="I60" s="17">
        <f t="shared" si="16"/>
        <v>0</v>
      </c>
      <c r="J60" s="17">
        <f t="shared" si="17"/>
        <v>1</v>
      </c>
      <c r="K60" s="18">
        <f t="shared" ref="K60:K72" si="21">+AC22</f>
        <v>4.5999999999999996</v>
      </c>
      <c r="L60" s="18">
        <f t="shared" si="18"/>
        <v>0.7</v>
      </c>
      <c r="M60" s="60">
        <f t="shared" si="18"/>
        <v>5</v>
      </c>
      <c r="N60" s="60">
        <f t="shared" si="18"/>
        <v>5</v>
      </c>
      <c r="O60" t="s">
        <v>149</v>
      </c>
      <c r="Y60" s="13"/>
    </row>
    <row r="61" spans="1:27" ht="15.75" thickBot="1">
      <c r="A61" s="14" t="s">
        <v>45</v>
      </c>
      <c r="B61" s="15">
        <f t="shared" si="19"/>
        <v>0</v>
      </c>
      <c r="C61" s="15">
        <f t="shared" si="15"/>
        <v>1</v>
      </c>
      <c r="D61" s="15">
        <f t="shared" si="15"/>
        <v>2</v>
      </c>
      <c r="E61" s="15">
        <f t="shared" si="15"/>
        <v>3</v>
      </c>
      <c r="F61" s="15">
        <f t="shared" si="15"/>
        <v>5</v>
      </c>
      <c r="G61" s="15">
        <f t="shared" si="15"/>
        <v>0</v>
      </c>
      <c r="H61" s="16">
        <f t="shared" si="20"/>
        <v>11</v>
      </c>
      <c r="I61" s="17">
        <f t="shared" si="16"/>
        <v>9.0909090909090912E-2</v>
      </c>
      <c r="J61" s="17">
        <f t="shared" si="17"/>
        <v>0.90909090909090906</v>
      </c>
      <c r="K61" s="18">
        <f t="shared" si="21"/>
        <v>4.09</v>
      </c>
      <c r="L61" s="18">
        <f t="shared" si="18"/>
        <v>1.04</v>
      </c>
      <c r="M61" s="60">
        <f t="shared" si="18"/>
        <v>4</v>
      </c>
      <c r="N61" s="60">
        <f t="shared" si="18"/>
        <v>5</v>
      </c>
      <c r="Y61" s="13"/>
    </row>
    <row r="62" spans="1:27" ht="15.75" thickBot="1">
      <c r="A62" s="14" t="s">
        <v>46</v>
      </c>
      <c r="B62" s="15">
        <f t="shared" si="19"/>
        <v>0</v>
      </c>
      <c r="C62" s="15">
        <f t="shared" si="15"/>
        <v>1</v>
      </c>
      <c r="D62" s="15">
        <f t="shared" si="15"/>
        <v>2</v>
      </c>
      <c r="E62" s="15">
        <f t="shared" si="15"/>
        <v>1</v>
      </c>
      <c r="F62" s="15">
        <f t="shared" si="15"/>
        <v>7</v>
      </c>
      <c r="G62" s="15">
        <f t="shared" si="15"/>
        <v>0</v>
      </c>
      <c r="H62" s="16">
        <f t="shared" si="20"/>
        <v>11</v>
      </c>
      <c r="I62" s="17">
        <f t="shared" si="16"/>
        <v>9.0909090909090912E-2</v>
      </c>
      <c r="J62" s="17">
        <f t="shared" si="17"/>
        <v>0.90909090909090906</v>
      </c>
      <c r="K62" s="18">
        <f t="shared" si="21"/>
        <v>4.2699999999999996</v>
      </c>
      <c r="L62" s="18">
        <f t="shared" si="18"/>
        <v>1.1000000000000001</v>
      </c>
      <c r="M62" s="60">
        <f t="shared" si="18"/>
        <v>5</v>
      </c>
      <c r="N62" s="60">
        <f t="shared" si="18"/>
        <v>5</v>
      </c>
      <c r="O62" t="s">
        <v>150</v>
      </c>
      <c r="Y62" s="13"/>
    </row>
    <row r="63" spans="1:27" ht="15.75" thickBot="1">
      <c r="A63" s="14" t="s">
        <v>47</v>
      </c>
      <c r="B63" s="15">
        <f t="shared" si="19"/>
        <v>1</v>
      </c>
      <c r="C63" s="15">
        <f t="shared" si="15"/>
        <v>0</v>
      </c>
      <c r="D63" s="15">
        <f t="shared" si="15"/>
        <v>1</v>
      </c>
      <c r="E63" s="15">
        <f t="shared" si="15"/>
        <v>0</v>
      </c>
      <c r="F63" s="15">
        <f t="shared" si="15"/>
        <v>2</v>
      </c>
      <c r="G63" s="15">
        <f t="shared" si="15"/>
        <v>7</v>
      </c>
      <c r="H63" s="16">
        <f t="shared" si="20"/>
        <v>11</v>
      </c>
      <c r="I63" s="17">
        <f t="shared" si="16"/>
        <v>0.25</v>
      </c>
      <c r="J63" s="17">
        <f t="shared" si="17"/>
        <v>0.75</v>
      </c>
      <c r="K63" s="18">
        <f t="shared" si="21"/>
        <v>3.5</v>
      </c>
      <c r="L63" s="18">
        <f t="shared" si="18"/>
        <v>1.91</v>
      </c>
      <c r="M63" s="60">
        <f t="shared" si="18"/>
        <v>4</v>
      </c>
      <c r="N63" s="60">
        <f t="shared" si="18"/>
        <v>5</v>
      </c>
      <c r="O63" t="s">
        <v>175</v>
      </c>
      <c r="Q63" t="s">
        <v>151</v>
      </c>
      <c r="R63" t="s">
        <v>152</v>
      </c>
      <c r="S63" t="s">
        <v>153</v>
      </c>
      <c r="T63" t="s">
        <v>154</v>
      </c>
      <c r="Y63" s="13"/>
    </row>
    <row r="64" spans="1:27" ht="15.75" thickBot="1">
      <c r="A64" s="14" t="s">
        <v>48</v>
      </c>
      <c r="B64" s="15">
        <f t="shared" si="19"/>
        <v>0</v>
      </c>
      <c r="C64" s="15">
        <f t="shared" si="15"/>
        <v>0</v>
      </c>
      <c r="D64" s="15">
        <f t="shared" si="15"/>
        <v>2</v>
      </c>
      <c r="E64" s="15">
        <f t="shared" si="15"/>
        <v>4</v>
      </c>
      <c r="F64" s="15">
        <f t="shared" si="15"/>
        <v>5</v>
      </c>
      <c r="G64" s="15">
        <f t="shared" si="15"/>
        <v>0</v>
      </c>
      <c r="H64" s="16">
        <f t="shared" si="20"/>
        <v>11</v>
      </c>
      <c r="I64" s="17">
        <f t="shared" si="16"/>
        <v>0</v>
      </c>
      <c r="J64" s="17">
        <f t="shared" si="17"/>
        <v>1</v>
      </c>
      <c r="K64" s="18">
        <f t="shared" si="21"/>
        <v>4.2699999999999996</v>
      </c>
      <c r="L64" s="18">
        <f t="shared" si="18"/>
        <v>0.79</v>
      </c>
      <c r="M64" s="60">
        <f t="shared" si="18"/>
        <v>4</v>
      </c>
      <c r="N64" s="60">
        <f t="shared" si="18"/>
        <v>5</v>
      </c>
      <c r="O64" t="s">
        <v>147</v>
      </c>
      <c r="P64" s="61" t="s">
        <v>177</v>
      </c>
      <c r="Q64">
        <v>2</v>
      </c>
      <c r="R64">
        <v>14.285714285714285</v>
      </c>
      <c r="S64">
        <v>14.285714285714285</v>
      </c>
      <c r="T64">
        <v>14.285714285714285</v>
      </c>
      <c r="Y64" s="13"/>
    </row>
    <row r="65" spans="1:26" ht="15.75" thickBot="1">
      <c r="A65" s="14" t="s">
        <v>49</v>
      </c>
      <c r="B65" s="15">
        <f t="shared" si="19"/>
        <v>1</v>
      </c>
      <c r="C65" s="15">
        <f t="shared" si="15"/>
        <v>3</v>
      </c>
      <c r="D65" s="15">
        <f t="shared" si="15"/>
        <v>0</v>
      </c>
      <c r="E65" s="15">
        <f t="shared" si="15"/>
        <v>2</v>
      </c>
      <c r="F65" s="15">
        <f t="shared" si="15"/>
        <v>4</v>
      </c>
      <c r="G65" s="15">
        <f t="shared" si="15"/>
        <v>1</v>
      </c>
      <c r="H65" s="16">
        <f t="shared" si="20"/>
        <v>11</v>
      </c>
      <c r="I65" s="17">
        <f t="shared" si="16"/>
        <v>0.4</v>
      </c>
      <c r="J65" s="17">
        <f t="shared" si="17"/>
        <v>0.6</v>
      </c>
      <c r="K65" s="18">
        <f t="shared" si="21"/>
        <v>3.5</v>
      </c>
      <c r="L65" s="18">
        <f t="shared" si="18"/>
        <v>1.58</v>
      </c>
      <c r="M65" s="60">
        <f t="shared" si="18"/>
        <v>4</v>
      </c>
      <c r="N65" s="60">
        <f t="shared" si="18"/>
        <v>5</v>
      </c>
      <c r="P65" s="61" t="s">
        <v>178</v>
      </c>
      <c r="Q65">
        <v>3</v>
      </c>
      <c r="R65">
        <v>21.428571428571427</v>
      </c>
      <c r="S65">
        <v>21.428571428571427</v>
      </c>
      <c r="T65">
        <v>35.714285714285715</v>
      </c>
      <c r="Y65" s="13"/>
    </row>
    <row r="66" spans="1:26" ht="15.75" thickBot="1">
      <c r="A66" s="14" t="s">
        <v>50</v>
      </c>
      <c r="B66" s="15">
        <f t="shared" si="19"/>
        <v>0</v>
      </c>
      <c r="C66" s="15">
        <f t="shared" si="15"/>
        <v>0</v>
      </c>
      <c r="D66" s="15">
        <f t="shared" si="15"/>
        <v>3</v>
      </c>
      <c r="E66" s="15">
        <f t="shared" si="15"/>
        <v>2</v>
      </c>
      <c r="F66" s="15">
        <f t="shared" si="15"/>
        <v>4</v>
      </c>
      <c r="G66" s="15">
        <f t="shared" si="15"/>
        <v>2</v>
      </c>
      <c r="H66" s="16">
        <f t="shared" si="20"/>
        <v>11</v>
      </c>
      <c r="I66" s="17">
        <f t="shared" si="16"/>
        <v>0</v>
      </c>
      <c r="J66" s="17">
        <f t="shared" si="17"/>
        <v>1</v>
      </c>
      <c r="K66" s="18">
        <f t="shared" si="21"/>
        <v>4.1100000000000003</v>
      </c>
      <c r="L66" s="18">
        <f t="shared" si="18"/>
        <v>0.93</v>
      </c>
      <c r="M66" s="60">
        <f t="shared" si="18"/>
        <v>4</v>
      </c>
      <c r="N66" s="60">
        <f t="shared" si="18"/>
        <v>5</v>
      </c>
      <c r="P66" s="61" t="s">
        <v>179</v>
      </c>
      <c r="Q66">
        <v>3</v>
      </c>
      <c r="R66">
        <v>21.428571428571427</v>
      </c>
      <c r="S66">
        <v>21.428571428571427</v>
      </c>
      <c r="T66">
        <v>57.142857142857139</v>
      </c>
      <c r="Y66" s="13"/>
    </row>
    <row r="67" spans="1:26" ht="15.75" thickBot="1">
      <c r="A67" s="14" t="s">
        <v>51</v>
      </c>
      <c r="B67" s="15">
        <f t="shared" si="19"/>
        <v>0</v>
      </c>
      <c r="C67" s="15">
        <f t="shared" si="15"/>
        <v>2</v>
      </c>
      <c r="D67" s="15">
        <f t="shared" si="15"/>
        <v>2</v>
      </c>
      <c r="E67" s="15">
        <f t="shared" si="15"/>
        <v>2</v>
      </c>
      <c r="F67" s="15">
        <f t="shared" si="15"/>
        <v>5</v>
      </c>
      <c r="G67" s="15">
        <f t="shared" si="15"/>
        <v>0</v>
      </c>
      <c r="H67" s="16">
        <f t="shared" si="20"/>
        <v>11</v>
      </c>
      <c r="I67" s="17">
        <f t="shared" si="16"/>
        <v>0.18181818181818182</v>
      </c>
      <c r="J67" s="17">
        <f t="shared" si="17"/>
        <v>0.81818181818181823</v>
      </c>
      <c r="K67" s="18">
        <f t="shared" si="21"/>
        <v>3.91</v>
      </c>
      <c r="L67" s="18">
        <f t="shared" si="18"/>
        <v>1.22</v>
      </c>
      <c r="M67" s="60">
        <f t="shared" si="18"/>
        <v>4</v>
      </c>
      <c r="N67" s="60">
        <f t="shared" si="18"/>
        <v>5</v>
      </c>
      <c r="P67" s="61" t="s">
        <v>180</v>
      </c>
      <c r="Q67">
        <v>1</v>
      </c>
      <c r="R67">
        <v>7.1428571428571423</v>
      </c>
      <c r="S67">
        <v>7.1428571428571423</v>
      </c>
      <c r="T67">
        <v>64.285714285714292</v>
      </c>
      <c r="Y67" s="13"/>
    </row>
    <row r="68" spans="1:26" ht="15.75" thickBot="1">
      <c r="A68" s="14" t="s">
        <v>52</v>
      </c>
      <c r="B68" s="15">
        <f t="shared" si="19"/>
        <v>1</v>
      </c>
      <c r="C68" s="15">
        <f t="shared" si="15"/>
        <v>1</v>
      </c>
      <c r="D68" s="15">
        <f t="shared" si="15"/>
        <v>2</v>
      </c>
      <c r="E68" s="15">
        <f t="shared" si="15"/>
        <v>2</v>
      </c>
      <c r="F68" s="15">
        <f t="shared" si="15"/>
        <v>4</v>
      </c>
      <c r="G68" s="15">
        <f t="shared" si="15"/>
        <v>1</v>
      </c>
      <c r="H68" s="16">
        <f t="shared" si="20"/>
        <v>11</v>
      </c>
      <c r="I68" s="17">
        <f t="shared" si="16"/>
        <v>0.2</v>
      </c>
      <c r="J68" s="17">
        <f t="shared" si="17"/>
        <v>0.8</v>
      </c>
      <c r="K68" s="18">
        <f t="shared" si="21"/>
        <v>3.7</v>
      </c>
      <c r="L68" s="18">
        <f t="shared" si="18"/>
        <v>1.42</v>
      </c>
      <c r="M68" s="60">
        <f t="shared" si="18"/>
        <v>4</v>
      </c>
      <c r="N68" s="60">
        <f t="shared" si="18"/>
        <v>5</v>
      </c>
      <c r="P68" s="61" t="s">
        <v>181</v>
      </c>
      <c r="Q68">
        <v>1</v>
      </c>
      <c r="R68">
        <v>7.1428571428571423</v>
      </c>
      <c r="S68">
        <v>7.1428571428571423</v>
      </c>
      <c r="T68">
        <v>71.428571428571431</v>
      </c>
      <c r="Y68" s="13"/>
    </row>
    <row r="69" spans="1:26" ht="15.75" thickBot="1">
      <c r="A69" s="14" t="s">
        <v>53</v>
      </c>
      <c r="B69" s="15">
        <f t="shared" si="19"/>
        <v>0</v>
      </c>
      <c r="C69" s="15">
        <f t="shared" si="15"/>
        <v>1</v>
      </c>
      <c r="D69" s="15">
        <f t="shared" si="15"/>
        <v>1</v>
      </c>
      <c r="E69" s="15">
        <f t="shared" si="15"/>
        <v>4</v>
      </c>
      <c r="F69" s="15">
        <f t="shared" si="15"/>
        <v>5</v>
      </c>
      <c r="G69" s="15">
        <f t="shared" si="15"/>
        <v>0</v>
      </c>
      <c r="H69" s="16">
        <f t="shared" si="20"/>
        <v>11</v>
      </c>
      <c r="I69" s="17">
        <f t="shared" si="16"/>
        <v>9.0909090909090912E-2</v>
      </c>
      <c r="J69" s="17">
        <f t="shared" si="17"/>
        <v>0.90909090909090906</v>
      </c>
      <c r="K69" s="18">
        <f t="shared" si="21"/>
        <v>4.18</v>
      </c>
      <c r="L69" s="18">
        <f t="shared" si="18"/>
        <v>0.98</v>
      </c>
      <c r="M69" s="60">
        <f t="shared" si="18"/>
        <v>4</v>
      </c>
      <c r="N69" s="60">
        <f t="shared" si="18"/>
        <v>5</v>
      </c>
      <c r="P69" s="61" t="s">
        <v>182</v>
      </c>
      <c r="Q69">
        <v>1</v>
      </c>
      <c r="R69">
        <v>7.1428571428571423</v>
      </c>
      <c r="S69">
        <v>7.1428571428571423</v>
      </c>
      <c r="T69">
        <v>78.571428571428569</v>
      </c>
      <c r="Y69" s="13"/>
    </row>
    <row r="70" spans="1:26" ht="15.75" thickBot="1">
      <c r="A70" s="14" t="s">
        <v>54</v>
      </c>
      <c r="B70" s="15">
        <f t="shared" si="19"/>
        <v>1</v>
      </c>
      <c r="C70" s="15">
        <f t="shared" si="15"/>
        <v>0</v>
      </c>
      <c r="D70" s="15">
        <f t="shared" si="15"/>
        <v>2</v>
      </c>
      <c r="E70" s="15">
        <f t="shared" si="15"/>
        <v>3</v>
      </c>
      <c r="F70" s="15">
        <f t="shared" si="15"/>
        <v>5</v>
      </c>
      <c r="G70" s="15">
        <f t="shared" si="15"/>
        <v>0</v>
      </c>
      <c r="H70" s="16">
        <f t="shared" si="20"/>
        <v>11</v>
      </c>
      <c r="I70" s="17">
        <f t="shared" si="16"/>
        <v>9.0909090909090912E-2</v>
      </c>
      <c r="J70" s="17">
        <f t="shared" si="17"/>
        <v>0.90909090909090906</v>
      </c>
      <c r="K70" s="18">
        <f t="shared" si="21"/>
        <v>4</v>
      </c>
      <c r="L70" s="18">
        <f t="shared" si="18"/>
        <v>1.26</v>
      </c>
      <c r="M70" s="60">
        <f t="shared" si="18"/>
        <v>4</v>
      </c>
      <c r="N70" s="60">
        <f t="shared" si="18"/>
        <v>5</v>
      </c>
      <c r="P70" s="61" t="s">
        <v>183</v>
      </c>
      <c r="Q70">
        <v>1</v>
      </c>
      <c r="R70">
        <v>7.1428571428571423</v>
      </c>
      <c r="S70">
        <v>7.1428571428571423</v>
      </c>
      <c r="T70">
        <v>85.714285714285708</v>
      </c>
      <c r="Y70" s="13"/>
    </row>
    <row r="71" spans="1:26" ht="15.75" thickBot="1">
      <c r="A71" s="14" t="s">
        <v>55</v>
      </c>
      <c r="B71" s="15">
        <f t="shared" si="19"/>
        <v>1</v>
      </c>
      <c r="C71" s="15">
        <f t="shared" si="15"/>
        <v>1</v>
      </c>
      <c r="D71" s="15">
        <f t="shared" si="15"/>
        <v>3</v>
      </c>
      <c r="E71" s="15">
        <f t="shared" si="15"/>
        <v>1</v>
      </c>
      <c r="F71" s="15">
        <f t="shared" si="15"/>
        <v>5</v>
      </c>
      <c r="G71" s="15">
        <f t="shared" si="15"/>
        <v>0</v>
      </c>
      <c r="H71" s="16">
        <f t="shared" si="20"/>
        <v>11</v>
      </c>
      <c r="I71" s="17">
        <f t="shared" si="16"/>
        <v>0.18181818181818182</v>
      </c>
      <c r="J71" s="17">
        <f t="shared" si="17"/>
        <v>0.81818181818181823</v>
      </c>
      <c r="K71" s="18">
        <f t="shared" si="21"/>
        <v>3.73</v>
      </c>
      <c r="L71" s="18">
        <f t="shared" si="18"/>
        <v>1.42</v>
      </c>
      <c r="M71" s="60">
        <f t="shared" si="18"/>
        <v>4</v>
      </c>
      <c r="N71" s="60">
        <f t="shared" si="18"/>
        <v>5</v>
      </c>
      <c r="P71" s="61" t="s">
        <v>184</v>
      </c>
      <c r="Q71">
        <v>1</v>
      </c>
      <c r="R71">
        <v>7.1428571428571423</v>
      </c>
      <c r="S71">
        <v>7.1428571428571423</v>
      </c>
      <c r="T71">
        <v>92.857142857142861</v>
      </c>
      <c r="Y71" s="13"/>
    </row>
    <row r="72" spans="1:26" ht="15.75" thickBot="1">
      <c r="A72" s="14" t="s">
        <v>56</v>
      </c>
      <c r="B72" s="15">
        <f>+P34</f>
        <v>0</v>
      </c>
      <c r="C72" s="15">
        <f t="shared" si="15"/>
        <v>1</v>
      </c>
      <c r="D72" s="15">
        <f t="shared" si="15"/>
        <v>3</v>
      </c>
      <c r="E72" s="15">
        <f t="shared" si="15"/>
        <v>2</v>
      </c>
      <c r="F72" s="15">
        <f t="shared" si="15"/>
        <v>5</v>
      </c>
      <c r="G72" s="15">
        <f t="shared" si="15"/>
        <v>0</v>
      </c>
      <c r="H72" s="16">
        <f t="shared" si="20"/>
        <v>11</v>
      </c>
      <c r="I72" s="17">
        <f t="shared" si="16"/>
        <v>9.0909090909090912E-2</v>
      </c>
      <c r="J72" s="17">
        <f t="shared" si="17"/>
        <v>0.90909090909090906</v>
      </c>
      <c r="K72" s="18">
        <f t="shared" si="21"/>
        <v>4</v>
      </c>
      <c r="L72" s="18">
        <f t="shared" si="18"/>
        <v>1.1000000000000001</v>
      </c>
      <c r="M72" s="60">
        <f t="shared" si="18"/>
        <v>4</v>
      </c>
      <c r="N72" s="60">
        <f t="shared" si="18"/>
        <v>5</v>
      </c>
      <c r="P72" s="61" t="s">
        <v>185</v>
      </c>
      <c r="Q72">
        <v>1</v>
      </c>
      <c r="R72">
        <v>7.1428571428571423</v>
      </c>
      <c r="S72">
        <v>7.1428571428571423</v>
      </c>
      <c r="T72">
        <v>100</v>
      </c>
      <c r="Y72" s="13"/>
    </row>
    <row r="73" spans="1:26" s="32" customForma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30"/>
      <c r="M73" s="29"/>
      <c r="N73" s="31"/>
      <c r="O73"/>
      <c r="P73" s="61" t="s">
        <v>22</v>
      </c>
      <c r="Q73">
        <v>14</v>
      </c>
      <c r="R73">
        <v>100</v>
      </c>
      <c r="S73">
        <v>100</v>
      </c>
      <c r="T73"/>
      <c r="U73"/>
      <c r="V73"/>
      <c r="W73"/>
      <c r="X73"/>
      <c r="Y73" s="13"/>
      <c r="Z73"/>
    </row>
    <row r="74" spans="1:26" s="32" customFormat="1" ht="15.7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30"/>
      <c r="M74" s="29"/>
      <c r="N74" s="31"/>
      <c r="O74" t="s">
        <v>176</v>
      </c>
      <c r="P74" s="61"/>
      <c r="Q74"/>
      <c r="R74"/>
      <c r="S74"/>
      <c r="T74"/>
      <c r="U74"/>
      <c r="V74"/>
      <c r="W74"/>
      <c r="X74"/>
      <c r="Y74" s="13"/>
      <c r="Z74"/>
    </row>
    <row r="75" spans="1:26">
      <c r="A75" s="9" t="s">
        <v>4</v>
      </c>
      <c r="B75" s="23"/>
      <c r="C75" s="23"/>
      <c r="D75" s="23"/>
      <c r="E75" s="23"/>
      <c r="F75" s="23"/>
      <c r="G75" s="23"/>
      <c r="H75" s="23"/>
      <c r="I75" s="23"/>
      <c r="J75" s="23"/>
      <c r="K75" s="24"/>
      <c r="L75" s="24"/>
      <c r="M75" s="23"/>
      <c r="N75" s="25"/>
    </row>
    <row r="76" spans="1:26" ht="35.25" customHeight="1" thickBot="1">
      <c r="A76" s="26" t="s">
        <v>57</v>
      </c>
      <c r="B76" s="86" t="s">
        <v>19</v>
      </c>
      <c r="C76" s="86"/>
      <c r="D76" s="86"/>
      <c r="E76" s="86"/>
      <c r="F76" s="86"/>
      <c r="G76" s="86"/>
      <c r="H76" s="86"/>
      <c r="I76" s="87" t="s">
        <v>20</v>
      </c>
      <c r="J76" s="87"/>
      <c r="K76" s="87" t="s">
        <v>21</v>
      </c>
      <c r="L76" s="87"/>
      <c r="M76" s="87"/>
      <c r="N76" s="87"/>
      <c r="O76" t="s">
        <v>155</v>
      </c>
    </row>
    <row r="77" spans="1:26" ht="25.5">
      <c r="A77" s="11"/>
      <c r="B77" s="12">
        <v>1</v>
      </c>
      <c r="C77" s="12">
        <v>2</v>
      </c>
      <c r="D77" s="12">
        <v>3</v>
      </c>
      <c r="E77" s="12">
        <v>4</v>
      </c>
      <c r="F77" s="12">
        <v>5</v>
      </c>
      <c r="G77" s="12" t="s">
        <v>5</v>
      </c>
      <c r="H77" s="12" t="s">
        <v>22</v>
      </c>
      <c r="I77" s="12" t="s">
        <v>23</v>
      </c>
      <c r="J77" s="12" t="s">
        <v>6</v>
      </c>
      <c r="K77" s="12" t="s">
        <v>7</v>
      </c>
      <c r="L77" s="12" t="s">
        <v>8</v>
      </c>
      <c r="M77" s="12" t="s">
        <v>9</v>
      </c>
      <c r="N77" s="12" t="s">
        <v>10</v>
      </c>
      <c r="O77" t="s">
        <v>175</v>
      </c>
      <c r="Q77" t="s">
        <v>151</v>
      </c>
      <c r="R77" t="s">
        <v>152</v>
      </c>
      <c r="S77" t="s">
        <v>153</v>
      </c>
      <c r="T77" t="s">
        <v>154</v>
      </c>
    </row>
    <row r="78" spans="1:26" ht="15.75" thickBot="1">
      <c r="A78" s="14" t="s">
        <v>58</v>
      </c>
      <c r="B78" s="15">
        <f>+P35</f>
        <v>0</v>
      </c>
      <c r="C78" s="15">
        <f t="shared" ref="C78:G83" si="22">+Q35</f>
        <v>0</v>
      </c>
      <c r="D78" s="15">
        <f t="shared" si="22"/>
        <v>0</v>
      </c>
      <c r="E78" s="15">
        <f t="shared" si="22"/>
        <v>0</v>
      </c>
      <c r="F78" s="15">
        <f t="shared" si="22"/>
        <v>0</v>
      </c>
      <c r="G78" s="15">
        <f t="shared" si="22"/>
        <v>0</v>
      </c>
      <c r="H78" s="15">
        <f>SUM(B78:G78)</f>
        <v>0</v>
      </c>
      <c r="I78" s="17" t="e">
        <f t="shared" ref="I78:I83" si="23">(B78+C78)/(B78+C78+D78+E78+F78)</f>
        <v>#DIV/0!</v>
      </c>
      <c r="J78" s="17" t="e">
        <f t="shared" ref="J78:J83" si="24">(D78+E78+F78)/(B78+C78+D78+E78+F78)</f>
        <v>#DIV/0!</v>
      </c>
      <c r="K78" s="27" t="str">
        <f>+AC35</f>
        <v>.</v>
      </c>
      <c r="L78" s="27" t="str">
        <f t="shared" ref="L78:N83" si="25">+AD35</f>
        <v>.</v>
      </c>
      <c r="M78" s="27" t="str">
        <f t="shared" si="25"/>
        <v>.</v>
      </c>
      <c r="N78" s="27" t="str">
        <f t="shared" si="25"/>
        <v>.</v>
      </c>
      <c r="O78" t="s">
        <v>147</v>
      </c>
      <c r="P78" s="61" t="s">
        <v>11</v>
      </c>
      <c r="Q78">
        <v>5</v>
      </c>
      <c r="R78">
        <v>35.714285714285715</v>
      </c>
      <c r="S78">
        <v>35.714285714285715</v>
      </c>
      <c r="T78">
        <v>35.714285714285715</v>
      </c>
    </row>
    <row r="79" spans="1:26" ht="15.75" thickBot="1">
      <c r="A79" s="14" t="s">
        <v>59</v>
      </c>
      <c r="B79" s="15">
        <f t="shared" ref="B79:B83" si="26">+P36</f>
        <v>0</v>
      </c>
      <c r="C79" s="15">
        <f t="shared" si="22"/>
        <v>0</v>
      </c>
      <c r="D79" s="15">
        <f t="shared" si="22"/>
        <v>0</v>
      </c>
      <c r="E79" s="15">
        <f t="shared" si="22"/>
        <v>0</v>
      </c>
      <c r="F79" s="15">
        <f t="shared" si="22"/>
        <v>0</v>
      </c>
      <c r="G79" s="15">
        <f t="shared" si="22"/>
        <v>0</v>
      </c>
      <c r="H79" s="15">
        <f t="shared" ref="H79:H83" si="27">SUM(B79:G79)</f>
        <v>0</v>
      </c>
      <c r="I79" s="17" t="e">
        <f t="shared" si="23"/>
        <v>#DIV/0!</v>
      </c>
      <c r="J79" s="17" t="e">
        <f t="shared" si="24"/>
        <v>#DIV/0!</v>
      </c>
      <c r="K79" s="27" t="str">
        <f t="shared" ref="K79:K83" si="28">+AC36</f>
        <v>.</v>
      </c>
      <c r="L79" s="27" t="str">
        <f t="shared" si="25"/>
        <v>.</v>
      </c>
      <c r="M79" s="27" t="str">
        <f t="shared" si="25"/>
        <v>.</v>
      </c>
      <c r="N79" s="27" t="str">
        <f t="shared" si="25"/>
        <v>.</v>
      </c>
      <c r="P79" s="61" t="s">
        <v>12</v>
      </c>
      <c r="Q79">
        <v>9</v>
      </c>
      <c r="R79">
        <v>64.285714285714292</v>
      </c>
      <c r="S79">
        <v>64.285714285714292</v>
      </c>
      <c r="T79">
        <v>100</v>
      </c>
    </row>
    <row r="80" spans="1:26" ht="15.75" thickBot="1">
      <c r="A80" s="14" t="s">
        <v>60</v>
      </c>
      <c r="B80" s="15">
        <f t="shared" si="26"/>
        <v>0</v>
      </c>
      <c r="C80" s="15">
        <f t="shared" si="22"/>
        <v>0</v>
      </c>
      <c r="D80" s="15">
        <f t="shared" si="22"/>
        <v>0</v>
      </c>
      <c r="E80" s="15">
        <f t="shared" si="22"/>
        <v>0</v>
      </c>
      <c r="F80" s="15">
        <f t="shared" si="22"/>
        <v>0</v>
      </c>
      <c r="G80" s="15">
        <f t="shared" si="22"/>
        <v>0</v>
      </c>
      <c r="H80" s="15">
        <f t="shared" si="27"/>
        <v>0</v>
      </c>
      <c r="I80" s="17" t="e">
        <f t="shared" si="23"/>
        <v>#DIV/0!</v>
      </c>
      <c r="J80" s="17" t="e">
        <f t="shared" si="24"/>
        <v>#DIV/0!</v>
      </c>
      <c r="K80" s="27" t="str">
        <f t="shared" si="28"/>
        <v>.</v>
      </c>
      <c r="L80" s="27" t="str">
        <f t="shared" si="25"/>
        <v>.</v>
      </c>
      <c r="M80" s="27" t="str">
        <f t="shared" si="25"/>
        <v>.</v>
      </c>
      <c r="N80" s="27" t="str">
        <f t="shared" si="25"/>
        <v>.</v>
      </c>
      <c r="P80" s="61" t="s">
        <v>22</v>
      </c>
      <c r="Q80">
        <v>14</v>
      </c>
      <c r="R80">
        <v>100</v>
      </c>
      <c r="S80">
        <v>100</v>
      </c>
    </row>
    <row r="81" spans="1:20" ht="15.75" thickBot="1">
      <c r="A81" s="14" t="s">
        <v>61</v>
      </c>
      <c r="B81" s="15">
        <f t="shared" si="26"/>
        <v>0</v>
      </c>
      <c r="C81" s="15">
        <f t="shared" si="22"/>
        <v>0</v>
      </c>
      <c r="D81" s="15">
        <f t="shared" si="22"/>
        <v>0</v>
      </c>
      <c r="E81" s="15">
        <f t="shared" si="22"/>
        <v>0</v>
      </c>
      <c r="F81" s="15">
        <f t="shared" si="22"/>
        <v>0</v>
      </c>
      <c r="G81" s="15">
        <f t="shared" si="22"/>
        <v>0</v>
      </c>
      <c r="H81" s="15">
        <f t="shared" si="27"/>
        <v>0</v>
      </c>
      <c r="I81" s="17" t="e">
        <f t="shared" si="23"/>
        <v>#DIV/0!</v>
      </c>
      <c r="J81" s="17" t="e">
        <f t="shared" si="24"/>
        <v>#DIV/0!</v>
      </c>
      <c r="K81" s="27" t="str">
        <f t="shared" si="28"/>
        <v>.</v>
      </c>
      <c r="L81" s="27" t="str">
        <f t="shared" si="25"/>
        <v>.</v>
      </c>
      <c r="M81" s="27" t="str">
        <f t="shared" si="25"/>
        <v>.</v>
      </c>
      <c r="N81" s="27" t="str">
        <f t="shared" si="25"/>
        <v>.</v>
      </c>
      <c r="O81" t="s">
        <v>176</v>
      </c>
    </row>
    <row r="82" spans="1:20" ht="15.75" thickBot="1">
      <c r="A82" s="14" t="s">
        <v>62</v>
      </c>
      <c r="B82" s="15">
        <f t="shared" si="26"/>
        <v>0</v>
      </c>
      <c r="C82" s="15">
        <f t="shared" si="22"/>
        <v>0</v>
      </c>
      <c r="D82" s="15">
        <f t="shared" si="22"/>
        <v>0</v>
      </c>
      <c r="E82" s="15">
        <f t="shared" si="22"/>
        <v>0</v>
      </c>
      <c r="F82" s="15">
        <f t="shared" si="22"/>
        <v>0</v>
      </c>
      <c r="G82" s="15">
        <f t="shared" si="22"/>
        <v>0</v>
      </c>
      <c r="H82" s="15">
        <f t="shared" si="27"/>
        <v>0</v>
      </c>
      <c r="I82" s="17" t="e">
        <f t="shared" si="23"/>
        <v>#DIV/0!</v>
      </c>
      <c r="J82" s="17" t="e">
        <f t="shared" si="24"/>
        <v>#DIV/0!</v>
      </c>
      <c r="K82" s="27" t="str">
        <f t="shared" si="28"/>
        <v>.</v>
      </c>
      <c r="L82" s="27" t="str">
        <f t="shared" si="25"/>
        <v>.</v>
      </c>
      <c r="M82" s="27" t="str">
        <f t="shared" si="25"/>
        <v>.</v>
      </c>
      <c r="N82" s="27" t="str">
        <f t="shared" si="25"/>
        <v>.</v>
      </c>
    </row>
    <row r="83" spans="1:20" ht="15.75" thickBot="1">
      <c r="A83" s="14" t="s">
        <v>63</v>
      </c>
      <c r="B83" s="15">
        <f t="shared" si="26"/>
        <v>0</v>
      </c>
      <c r="C83" s="15">
        <f t="shared" si="22"/>
        <v>0</v>
      </c>
      <c r="D83" s="15">
        <f t="shared" si="22"/>
        <v>0</v>
      </c>
      <c r="E83" s="15">
        <f t="shared" si="22"/>
        <v>0</v>
      </c>
      <c r="F83" s="15">
        <f t="shared" si="22"/>
        <v>0</v>
      </c>
      <c r="G83" s="15">
        <f t="shared" si="22"/>
        <v>0</v>
      </c>
      <c r="H83" s="15">
        <f t="shared" si="27"/>
        <v>0</v>
      </c>
      <c r="I83" s="17" t="e">
        <f t="shared" si="23"/>
        <v>#DIV/0!</v>
      </c>
      <c r="J83" s="17" t="e">
        <f t="shared" si="24"/>
        <v>#DIV/0!</v>
      </c>
      <c r="K83" s="27" t="str">
        <f t="shared" si="28"/>
        <v>.</v>
      </c>
      <c r="L83" s="27" t="str">
        <f t="shared" si="25"/>
        <v>.</v>
      </c>
      <c r="M83" s="27" t="str">
        <f t="shared" si="25"/>
        <v>.</v>
      </c>
      <c r="N83" s="27" t="str">
        <f t="shared" si="25"/>
        <v>.</v>
      </c>
      <c r="O83" t="s">
        <v>156</v>
      </c>
    </row>
    <row r="84" spans="1:20" s="32" customFormat="1">
      <c r="A84" s="28"/>
      <c r="B84" s="33"/>
      <c r="C84" s="33"/>
      <c r="D84" s="33"/>
      <c r="E84" s="33"/>
      <c r="F84" s="33"/>
      <c r="G84" s="33"/>
      <c r="H84" s="33"/>
      <c r="I84" s="33"/>
      <c r="J84" s="33"/>
      <c r="K84" s="34"/>
      <c r="L84" s="34"/>
      <c r="M84" s="33"/>
      <c r="O84" s="32" t="s">
        <v>175</v>
      </c>
      <c r="P84" s="62"/>
      <c r="Q84" s="32" t="s">
        <v>151</v>
      </c>
      <c r="R84" s="32" t="s">
        <v>152</v>
      </c>
      <c r="S84" s="32" t="s">
        <v>153</v>
      </c>
      <c r="T84" s="32" t="s">
        <v>154</v>
      </c>
    </row>
    <row r="85" spans="1:20">
      <c r="O85" t="s">
        <v>147</v>
      </c>
      <c r="P85" s="61" t="s">
        <v>157</v>
      </c>
      <c r="Q85">
        <v>12</v>
      </c>
      <c r="R85">
        <v>85.714285714285708</v>
      </c>
      <c r="S85">
        <v>85.714285714285708</v>
      </c>
      <c r="T85">
        <v>85.714285714285708</v>
      </c>
    </row>
    <row r="86" spans="1:20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P86" s="61" t="s">
        <v>158</v>
      </c>
      <c r="Q86">
        <v>2</v>
      </c>
      <c r="R86">
        <v>14.285714285714285</v>
      </c>
      <c r="S86">
        <v>14.285714285714285</v>
      </c>
      <c r="T86">
        <v>100</v>
      </c>
    </row>
    <row r="87" spans="1:20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P87" s="61" t="s">
        <v>22</v>
      </c>
      <c r="Q87">
        <v>14</v>
      </c>
      <c r="R87">
        <v>100</v>
      </c>
      <c r="S87">
        <v>100</v>
      </c>
    </row>
    <row r="88" spans="1:20" s="35" customFormat="1" ht="1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35" t="s">
        <v>176</v>
      </c>
      <c r="P88" s="36"/>
    </row>
    <row r="89" spans="1:20" s="35" customForma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P89" s="36"/>
    </row>
    <row r="90" spans="1:20" s="35" customFormat="1" ht="1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35" t="s">
        <v>159</v>
      </c>
      <c r="P90" s="36"/>
    </row>
    <row r="91" spans="1:20" s="35" customFormat="1" ht="1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35" t="s">
        <v>175</v>
      </c>
      <c r="P91" s="36"/>
      <c r="Q91" s="35" t="s">
        <v>151</v>
      </c>
      <c r="R91" s="35" t="s">
        <v>152</v>
      </c>
      <c r="S91" s="35" t="s">
        <v>153</v>
      </c>
      <c r="T91" s="35" t="s">
        <v>154</v>
      </c>
    </row>
    <row r="92" spans="1:20" s="35" customFormat="1" ht="1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35" t="s">
        <v>147</v>
      </c>
      <c r="P92" s="36" t="s">
        <v>175</v>
      </c>
      <c r="Q92" s="35">
        <v>3</v>
      </c>
      <c r="R92" s="35">
        <v>21.428571428571427</v>
      </c>
      <c r="S92" s="35">
        <v>21.428571428571427</v>
      </c>
      <c r="T92" s="35">
        <v>21.428571428571427</v>
      </c>
    </row>
    <row r="93" spans="1:20" s="35" customForma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P93" s="36" t="s">
        <v>186</v>
      </c>
      <c r="Q93" s="35">
        <v>1</v>
      </c>
      <c r="R93" s="35">
        <v>7.1428571428571423</v>
      </c>
      <c r="S93" s="35">
        <v>7.1428571428571423</v>
      </c>
      <c r="T93" s="35">
        <v>28.571428571428569</v>
      </c>
    </row>
    <row r="94" spans="1:20" s="36" customForma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P94" s="36" t="s">
        <v>187</v>
      </c>
      <c r="Q94" s="36">
        <v>1</v>
      </c>
      <c r="R94" s="36">
        <v>7.1428571428571423</v>
      </c>
      <c r="S94" s="36">
        <v>7.1428571428571423</v>
      </c>
      <c r="T94" s="36">
        <v>35.714285714285715</v>
      </c>
    </row>
    <row r="95" spans="1:20" s="36" customForma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P95" s="36" t="s">
        <v>160</v>
      </c>
      <c r="Q95" s="36">
        <v>1</v>
      </c>
      <c r="R95" s="36">
        <v>7.1428571428571423</v>
      </c>
      <c r="S95" s="36">
        <v>7.1428571428571423</v>
      </c>
      <c r="T95" s="36">
        <v>42.857142857142854</v>
      </c>
    </row>
    <row r="96" spans="1:20" s="36" customForma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P96" s="36" t="s">
        <v>161</v>
      </c>
      <c r="Q96" s="36">
        <v>1</v>
      </c>
      <c r="R96" s="36">
        <v>7.1428571428571423</v>
      </c>
      <c r="S96" s="36">
        <v>7.1428571428571423</v>
      </c>
      <c r="T96" s="36">
        <v>50</v>
      </c>
    </row>
    <row r="97" spans="1:20" s="37" customFormat="1" ht="1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56"/>
      <c r="P97" s="56" t="s">
        <v>162</v>
      </c>
      <c r="Q97" s="56">
        <v>1</v>
      </c>
      <c r="R97" s="56">
        <v>7.1428571428571423</v>
      </c>
      <c r="S97" s="56">
        <v>7.1428571428571423</v>
      </c>
      <c r="T97" s="37">
        <v>57.142857142857139</v>
      </c>
    </row>
    <row r="98" spans="1:20" s="37" customFormat="1" ht="1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56"/>
      <c r="P98" s="56" t="s">
        <v>163</v>
      </c>
      <c r="Q98" s="56">
        <v>1</v>
      </c>
      <c r="R98" s="56">
        <v>7.1428571428571423</v>
      </c>
      <c r="S98" s="56">
        <v>7.1428571428571423</v>
      </c>
      <c r="T98" s="37">
        <v>64.285714285714292</v>
      </c>
    </row>
    <row r="99" spans="1:20" s="37" customFormat="1" ht="1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56"/>
      <c r="P99" s="56" t="s">
        <v>164</v>
      </c>
      <c r="Q99" s="56">
        <v>1</v>
      </c>
      <c r="R99" s="56">
        <v>7.1428571428571423</v>
      </c>
      <c r="S99" s="56">
        <v>7.1428571428571423</v>
      </c>
      <c r="T99" s="37">
        <v>71.428571428571431</v>
      </c>
    </row>
    <row r="100" spans="1:20" s="37" customFormat="1" ht="1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56"/>
      <c r="P100" s="56" t="s">
        <v>165</v>
      </c>
      <c r="Q100" s="56">
        <v>1</v>
      </c>
      <c r="R100" s="56">
        <v>7.1428571428571423</v>
      </c>
      <c r="S100" s="56">
        <v>7.1428571428571423</v>
      </c>
      <c r="T100" s="37">
        <v>78.571428571428569</v>
      </c>
    </row>
    <row r="101" spans="1:20" s="37" customFormat="1" ht="15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56"/>
      <c r="P101" s="56" t="s">
        <v>166</v>
      </c>
      <c r="Q101" s="56">
        <v>1</v>
      </c>
      <c r="R101" s="56">
        <v>7.1428571428571423</v>
      </c>
      <c r="S101" s="56">
        <v>7.1428571428571423</v>
      </c>
      <c r="T101" s="37">
        <v>85.714285714285708</v>
      </c>
    </row>
    <row r="102" spans="1:20" s="37" customFormat="1" ht="1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56"/>
      <c r="P102" s="56" t="s">
        <v>167</v>
      </c>
      <c r="Q102" s="56">
        <v>1</v>
      </c>
      <c r="R102" s="56">
        <v>7.1428571428571423</v>
      </c>
      <c r="S102" s="56">
        <v>7.1428571428571423</v>
      </c>
      <c r="T102" s="37">
        <v>92.857142857142861</v>
      </c>
    </row>
    <row r="103" spans="1:20" s="37" customFormat="1" ht="1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56"/>
      <c r="P103" s="56" t="s">
        <v>168</v>
      </c>
      <c r="Q103" s="56">
        <v>1</v>
      </c>
      <c r="R103" s="56">
        <v>7.1428571428571423</v>
      </c>
      <c r="S103" s="56">
        <v>7.1428571428571423</v>
      </c>
      <c r="T103" s="37">
        <v>100</v>
      </c>
    </row>
    <row r="104" spans="1:20" s="38" customFormat="1" ht="1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57"/>
      <c r="P104" s="63" t="s">
        <v>22</v>
      </c>
      <c r="Q104" s="57">
        <v>14</v>
      </c>
      <c r="R104" s="57">
        <v>100</v>
      </c>
      <c r="S104" s="57">
        <v>100</v>
      </c>
    </row>
    <row r="105" spans="1:20" s="38" customFormat="1" ht="15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57" t="s">
        <v>176</v>
      </c>
      <c r="P105" s="63"/>
      <c r="Q105" s="57"/>
      <c r="R105" s="57"/>
      <c r="S105" s="57"/>
    </row>
    <row r="106" spans="1:20" s="38" customFormat="1" ht="18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57"/>
      <c r="P106" s="63"/>
      <c r="Q106" s="57"/>
      <c r="R106" s="57"/>
      <c r="S106" s="57"/>
    </row>
    <row r="107" spans="1:20" s="38" customFormat="1" ht="15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57" t="s">
        <v>169</v>
      </c>
      <c r="P107" s="63"/>
      <c r="Q107" s="57"/>
      <c r="R107" s="57"/>
      <c r="S107" s="57"/>
    </row>
    <row r="108" spans="1:20" s="38" customFormat="1" ht="18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57" t="s">
        <v>175</v>
      </c>
      <c r="P108" s="63"/>
      <c r="Q108" s="57" t="s">
        <v>151</v>
      </c>
      <c r="R108" s="57" t="s">
        <v>152</v>
      </c>
      <c r="S108" s="57" t="s">
        <v>153</v>
      </c>
      <c r="T108" s="38" t="s">
        <v>154</v>
      </c>
    </row>
    <row r="109" spans="1:20" s="38" customFormat="1" ht="18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57" t="s">
        <v>147</v>
      </c>
      <c r="P109" s="63" t="s">
        <v>188</v>
      </c>
      <c r="Q109" s="57">
        <v>1</v>
      </c>
      <c r="R109" s="57">
        <v>7.1428571428571423</v>
      </c>
      <c r="S109" s="57">
        <v>8.3333333333333321</v>
      </c>
      <c r="T109" s="38">
        <v>8.3333333333333321</v>
      </c>
    </row>
    <row r="110" spans="1:20" s="38" customFormat="1" ht="10.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57"/>
      <c r="P110" s="63" t="s">
        <v>189</v>
      </c>
      <c r="Q110" s="57">
        <v>2</v>
      </c>
      <c r="R110" s="57">
        <v>14.285714285714285</v>
      </c>
      <c r="S110" s="57">
        <v>16.666666666666664</v>
      </c>
      <c r="T110" s="38">
        <v>25</v>
      </c>
    </row>
    <row r="111" spans="1:20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P111" s="63" t="s">
        <v>190</v>
      </c>
      <c r="Q111" s="57">
        <v>5</v>
      </c>
      <c r="R111" s="57">
        <v>35.714285714285715</v>
      </c>
      <c r="S111" s="57">
        <v>41.666666666666671</v>
      </c>
      <c r="T111">
        <v>66.666666666666657</v>
      </c>
    </row>
    <row r="112" spans="1:20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P112" s="63" t="s">
        <v>191</v>
      </c>
      <c r="Q112" s="57">
        <v>1</v>
      </c>
      <c r="R112" s="57">
        <v>7.1428571428571423</v>
      </c>
      <c r="S112" s="57">
        <v>8.3333333333333321</v>
      </c>
      <c r="T112">
        <v>75</v>
      </c>
    </row>
    <row r="113" spans="1:20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P113" s="63" t="s">
        <v>192</v>
      </c>
      <c r="Q113" s="57">
        <v>1</v>
      </c>
      <c r="R113" s="57">
        <v>7.1428571428571423</v>
      </c>
      <c r="S113" s="57">
        <v>8.3333333333333321</v>
      </c>
      <c r="T113">
        <v>83.333333333333343</v>
      </c>
    </row>
    <row r="114" spans="1:20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P114" s="61" t="s">
        <v>193</v>
      </c>
      <c r="Q114">
        <v>1</v>
      </c>
      <c r="R114">
        <v>7.1428571428571423</v>
      </c>
      <c r="S114">
        <v>8.3333333333333321</v>
      </c>
      <c r="T114">
        <v>91.666666666666657</v>
      </c>
    </row>
    <row r="115" spans="1:20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P115" s="61" t="s">
        <v>194</v>
      </c>
      <c r="Q115">
        <v>1</v>
      </c>
      <c r="R115">
        <v>7.1428571428571423</v>
      </c>
      <c r="S115">
        <v>8.3333333333333321</v>
      </c>
      <c r="T115">
        <v>100</v>
      </c>
    </row>
    <row r="116" spans="1:20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P116" s="61" t="s">
        <v>22</v>
      </c>
      <c r="Q116">
        <v>12</v>
      </c>
      <c r="R116">
        <v>85.714285714285708</v>
      </c>
      <c r="S116">
        <v>100</v>
      </c>
    </row>
    <row r="117" spans="1:20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t="s">
        <v>148</v>
      </c>
      <c r="P117" s="61" t="s">
        <v>170</v>
      </c>
      <c r="Q117">
        <v>2</v>
      </c>
      <c r="R117">
        <v>14.285714285714285</v>
      </c>
    </row>
    <row r="118" spans="1:20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t="s">
        <v>22</v>
      </c>
      <c r="Q118">
        <v>14</v>
      </c>
      <c r="R118">
        <v>100</v>
      </c>
    </row>
    <row r="119" spans="1:20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t="s">
        <v>176</v>
      </c>
    </row>
    <row r="120" spans="1:20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1:20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t="s">
        <v>171</v>
      </c>
    </row>
    <row r="122" spans="1:20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t="s">
        <v>175</v>
      </c>
      <c r="Q122" t="s">
        <v>151</v>
      </c>
      <c r="R122" t="s">
        <v>152</v>
      </c>
      <c r="S122" t="s">
        <v>153</v>
      </c>
      <c r="T122" t="s">
        <v>154</v>
      </c>
    </row>
    <row r="123" spans="1:20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t="s">
        <v>147</v>
      </c>
      <c r="P123" s="61" t="s">
        <v>195</v>
      </c>
      <c r="Q123">
        <v>7</v>
      </c>
      <c r="R123">
        <v>50</v>
      </c>
      <c r="S123">
        <v>58.333333333333336</v>
      </c>
      <c r="T123">
        <v>58.333333333333336</v>
      </c>
    </row>
    <row r="124" spans="1:20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P124" s="61" t="s">
        <v>188</v>
      </c>
      <c r="Q124">
        <v>4</v>
      </c>
      <c r="R124">
        <v>28.571428571428569</v>
      </c>
      <c r="S124">
        <v>33.333333333333329</v>
      </c>
      <c r="T124">
        <v>91.666666666666657</v>
      </c>
    </row>
    <row r="125" spans="1:20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P125" s="61" t="s">
        <v>196</v>
      </c>
      <c r="Q125">
        <v>1</v>
      </c>
      <c r="R125">
        <v>7.1428571428571423</v>
      </c>
      <c r="S125">
        <v>8.3333333333333321</v>
      </c>
      <c r="T125">
        <v>100</v>
      </c>
    </row>
    <row r="126" spans="1:20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P126" s="61" t="s">
        <v>22</v>
      </c>
      <c r="Q126">
        <v>12</v>
      </c>
      <c r="R126">
        <v>85.714285714285708</v>
      </c>
      <c r="S126">
        <v>100</v>
      </c>
    </row>
    <row r="127" spans="1:20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t="s">
        <v>148</v>
      </c>
      <c r="P127" s="61" t="s">
        <v>170</v>
      </c>
      <c r="Q127">
        <v>2</v>
      </c>
      <c r="R127">
        <v>14.285714285714285</v>
      </c>
    </row>
    <row r="128" spans="1:20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t="s">
        <v>22</v>
      </c>
      <c r="Q128">
        <v>14</v>
      </c>
      <c r="R128">
        <v>100</v>
      </c>
    </row>
    <row r="129" spans="1:28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t="s">
        <v>176</v>
      </c>
    </row>
    <row r="130" spans="1:28" ht="15.75">
      <c r="A130" s="39" t="s">
        <v>64</v>
      </c>
    </row>
    <row r="131" spans="1:28" ht="15.75">
      <c r="A131" s="40" t="s">
        <v>65</v>
      </c>
      <c r="O131" t="s">
        <v>172</v>
      </c>
    </row>
    <row r="132" spans="1:28">
      <c r="A132" s="83" t="s">
        <v>66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5"/>
      <c r="O132" t="s">
        <v>175</v>
      </c>
      <c r="Q132" t="s">
        <v>151</v>
      </c>
      <c r="R132" t="s">
        <v>152</v>
      </c>
      <c r="S132" t="s">
        <v>153</v>
      </c>
      <c r="T132" t="s">
        <v>154</v>
      </c>
    </row>
    <row r="133" spans="1:28" s="41" customFormat="1">
      <c r="A133" s="68" t="s">
        <v>186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70"/>
      <c r="O133" s="41" t="s">
        <v>147</v>
      </c>
      <c r="P133" s="64" t="s">
        <v>175</v>
      </c>
      <c r="Q133" s="41">
        <v>1</v>
      </c>
      <c r="R133" s="41">
        <v>7.1428571428571423</v>
      </c>
      <c r="S133" s="41">
        <v>7.1428571428571423</v>
      </c>
      <c r="T133" s="41">
        <v>7.1428571428571423</v>
      </c>
    </row>
    <row r="134" spans="1:28" s="41" customFormat="1">
      <c r="A134" s="68" t="s">
        <v>187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70"/>
      <c r="P134" s="64"/>
    </row>
    <row r="135" spans="1:28" s="41" customFormat="1">
      <c r="A135" s="68" t="s">
        <v>160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70"/>
      <c r="P135" s="64" t="s">
        <v>158</v>
      </c>
      <c r="Q135" s="41">
        <v>13</v>
      </c>
      <c r="R135" s="41">
        <v>92.857142857142861</v>
      </c>
      <c r="S135" s="41">
        <v>92.857142857142861</v>
      </c>
      <c r="T135" s="41">
        <v>100</v>
      </c>
    </row>
    <row r="136" spans="1:28" s="41" customFormat="1">
      <c r="A136" s="68" t="s">
        <v>161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70"/>
      <c r="P136" s="64" t="s">
        <v>22</v>
      </c>
      <c r="Q136" s="41">
        <v>14</v>
      </c>
      <c r="R136" s="41">
        <v>100</v>
      </c>
      <c r="S136" s="41">
        <v>100</v>
      </c>
    </row>
    <row r="137" spans="1:28" s="41" customFormat="1">
      <c r="A137" s="68" t="s">
        <v>162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70"/>
      <c r="O137" s="41" t="s">
        <v>176</v>
      </c>
      <c r="P137" s="64"/>
    </row>
    <row r="138" spans="1:28" s="41" customFormat="1">
      <c r="A138" s="68" t="s">
        <v>163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70"/>
      <c r="P138" s="64"/>
    </row>
    <row r="139" spans="1:28" s="41" customFormat="1">
      <c r="A139" s="68" t="s">
        <v>164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70"/>
      <c r="O139" s="41" t="s">
        <v>173</v>
      </c>
      <c r="P139" s="64"/>
    </row>
    <row r="140" spans="1:28" s="41" customFormat="1">
      <c r="A140" s="68" t="s">
        <v>165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70"/>
      <c r="O140" s="41" t="s">
        <v>175</v>
      </c>
      <c r="P140" s="64"/>
      <c r="Q140" s="41" t="s">
        <v>151</v>
      </c>
      <c r="R140" s="41" t="s">
        <v>152</v>
      </c>
      <c r="S140" s="41" t="s">
        <v>153</v>
      </c>
      <c r="T140" s="41" t="s">
        <v>154</v>
      </c>
    </row>
    <row r="141" spans="1:28" s="43" customFormat="1" ht="18" customHeight="1">
      <c r="A141" s="68" t="s">
        <v>166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70"/>
      <c r="M141" s="41"/>
      <c r="N141" s="41"/>
      <c r="O141" s="41" t="s">
        <v>147</v>
      </c>
      <c r="P141" s="64" t="s">
        <v>175</v>
      </c>
      <c r="Q141" s="41">
        <v>14</v>
      </c>
      <c r="R141" s="41">
        <v>100</v>
      </c>
      <c r="S141" s="41">
        <v>100</v>
      </c>
      <c r="T141" s="41">
        <v>100</v>
      </c>
      <c r="U141" s="41"/>
      <c r="V141" s="41"/>
      <c r="W141" s="41"/>
      <c r="X141" s="41"/>
      <c r="Y141" s="41"/>
      <c r="Z141" s="41"/>
      <c r="AA141" s="41"/>
      <c r="AB141" s="41"/>
    </row>
    <row r="142" spans="1:28">
      <c r="A142" s="68" t="s">
        <v>167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70"/>
      <c r="M142" s="41"/>
      <c r="N142" s="41"/>
      <c r="O142" s="65" t="s">
        <v>176</v>
      </c>
      <c r="P142" s="65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</row>
    <row r="143" spans="1:28">
      <c r="A143" s="68" t="s">
        <v>168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70"/>
      <c r="M143" s="41"/>
      <c r="N143" s="41"/>
    </row>
    <row r="144" spans="1:28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70"/>
      <c r="M144" s="41"/>
      <c r="N144" s="41"/>
      <c r="O144" t="s">
        <v>174</v>
      </c>
    </row>
    <row r="145" spans="1:28" ht="15.75">
      <c r="A145" s="40" t="s">
        <v>67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1"/>
      <c r="N145" s="41"/>
      <c r="O145" t="s">
        <v>175</v>
      </c>
      <c r="Q145" t="s">
        <v>151</v>
      </c>
      <c r="R145" t="s">
        <v>152</v>
      </c>
      <c r="S145" t="s">
        <v>153</v>
      </c>
      <c r="T145" t="s">
        <v>154</v>
      </c>
    </row>
    <row r="146" spans="1:28">
      <c r="A146" s="74" t="s">
        <v>68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41"/>
      <c r="N146" s="41"/>
      <c r="O146" t="s">
        <v>147</v>
      </c>
      <c r="P146" s="61" t="s">
        <v>175</v>
      </c>
      <c r="Q146">
        <v>14</v>
      </c>
      <c r="R146">
        <v>100</v>
      </c>
      <c r="S146">
        <v>100</v>
      </c>
      <c r="T146">
        <v>100</v>
      </c>
    </row>
    <row r="147" spans="1:28">
      <c r="A147" s="80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2"/>
      <c r="M147" s="41"/>
      <c r="N147" s="41"/>
      <c r="O147" t="s">
        <v>176</v>
      </c>
    </row>
    <row r="148" spans="1:28">
      <c r="A148" s="80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2"/>
      <c r="M148" s="43"/>
      <c r="N148" s="43"/>
    </row>
    <row r="149" spans="1:28" ht="33" customHeigh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</row>
    <row r="150" spans="1:28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</row>
    <row r="151" spans="1:28" ht="34.5" customHeight="1">
      <c r="A151" s="78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</row>
    <row r="152" spans="1:28" ht="16.5" customHeight="1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</row>
    <row r="153" spans="1:28" ht="51.75" customHeight="1">
      <c r="A153" s="74" t="s">
        <v>69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</row>
    <row r="154" spans="1:28" ht="48.75" customHeight="1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7"/>
    </row>
    <row r="155" spans="1:28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7"/>
    </row>
    <row r="156" spans="1:28" ht="30" customHeight="1">
      <c r="A156" s="75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7"/>
    </row>
    <row r="157" spans="1:28" s="10" customFormat="1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/>
      <c r="N157"/>
      <c r="O157"/>
      <c r="P157" s="61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O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5.75">
      <c r="A159" s="40" t="s">
        <v>70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</row>
    <row r="160" spans="1:28" ht="136.5" customHeight="1">
      <c r="A160" s="71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3"/>
      <c r="O160" t="s">
        <v>176</v>
      </c>
    </row>
    <row r="161" spans="1:16">
      <c r="A161" s="71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3"/>
    </row>
    <row r="162" spans="1:16" ht="59.25" customHeight="1">
      <c r="A162" s="71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3"/>
    </row>
    <row r="163" spans="1:16" ht="90" customHeight="1">
      <c r="A163" s="71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3"/>
    </row>
    <row r="164" spans="1:16" ht="78" customHeight="1">
      <c r="A164" s="71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3"/>
      <c r="M164" s="10"/>
      <c r="N164" s="10"/>
      <c r="O164" s="48"/>
    </row>
    <row r="165" spans="1:16" ht="103.5" customHeight="1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3"/>
      <c r="O165" s="48"/>
    </row>
    <row r="166" spans="1:16" ht="121.5" customHeight="1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3"/>
      <c r="O166" s="48"/>
      <c r="P166" s="66"/>
    </row>
    <row r="167" spans="1:16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O167" s="48"/>
      <c r="P167" s="66"/>
    </row>
    <row r="168" spans="1:16" ht="16.5" customHeight="1">
      <c r="A168" s="46" t="s">
        <v>71</v>
      </c>
      <c r="B168" s="47"/>
      <c r="C168" s="47"/>
      <c r="O168" s="50"/>
      <c r="P168" s="66"/>
    </row>
    <row r="169" spans="1:16" ht="16.5" customHeight="1">
      <c r="A169" s="46" t="s">
        <v>11</v>
      </c>
      <c r="B169" s="46">
        <f>+Q78</f>
        <v>5</v>
      </c>
      <c r="C169" s="46"/>
      <c r="O169" s="50"/>
      <c r="P169" s="66"/>
    </row>
    <row r="170" spans="1:16" ht="16.5" customHeight="1">
      <c r="A170" s="46" t="s">
        <v>12</v>
      </c>
      <c r="B170" s="46">
        <f>+Q79</f>
        <v>9</v>
      </c>
      <c r="C170" s="46"/>
      <c r="E170" t="s">
        <v>72</v>
      </c>
      <c r="O170" s="50"/>
      <c r="P170" s="67"/>
    </row>
    <row r="171" spans="1:16" ht="16.5" customHeight="1">
      <c r="A171" s="46" t="s">
        <v>73</v>
      </c>
      <c r="B171" s="46" t="s">
        <v>11</v>
      </c>
      <c r="C171" s="46" t="s">
        <v>12</v>
      </c>
      <c r="E171" s="49" t="s">
        <v>74</v>
      </c>
      <c r="F171">
        <f>+Q85</f>
        <v>12</v>
      </c>
      <c r="O171" s="50"/>
      <c r="P171" s="67"/>
    </row>
    <row r="172" spans="1:16" ht="16.5" customHeight="1">
      <c r="A172" s="46" t="s">
        <v>75</v>
      </c>
      <c r="B172" s="46"/>
      <c r="C172" s="46">
        <v>1</v>
      </c>
      <c r="E172" t="s">
        <v>76</v>
      </c>
      <c r="F172">
        <f>+Q86</f>
        <v>2</v>
      </c>
      <c r="O172" s="50"/>
      <c r="P172" s="67"/>
    </row>
    <row r="173" spans="1:16" ht="16.5" customHeight="1">
      <c r="A173" s="46" t="s">
        <v>77</v>
      </c>
      <c r="B173" s="46">
        <v>2</v>
      </c>
      <c r="C173" s="46">
        <v>1</v>
      </c>
      <c r="E173" t="s">
        <v>78</v>
      </c>
      <c r="O173" s="50"/>
      <c r="P173" s="67"/>
    </row>
    <row r="174" spans="1:16" ht="15.75" customHeight="1">
      <c r="A174" s="46" t="s">
        <v>13</v>
      </c>
      <c r="B174" s="46"/>
      <c r="C174" s="46">
        <v>1</v>
      </c>
      <c r="E174" t="s">
        <v>74</v>
      </c>
      <c r="F174">
        <f>+Q134</f>
        <v>0</v>
      </c>
      <c r="P174" s="67"/>
    </row>
    <row r="175" spans="1:16" ht="15.75" customHeight="1">
      <c r="A175" s="51" t="s">
        <v>14</v>
      </c>
      <c r="B175" s="52"/>
      <c r="C175" s="52"/>
      <c r="E175" t="s">
        <v>76</v>
      </c>
      <c r="F175">
        <f>+Q135</f>
        <v>13</v>
      </c>
      <c r="P175" s="67"/>
    </row>
    <row r="176" spans="1:16" ht="15.75" customHeight="1">
      <c r="A176" s="51" t="s">
        <v>15</v>
      </c>
      <c r="B176" s="51"/>
      <c r="C176" s="51"/>
      <c r="P176" s="66"/>
    </row>
    <row r="177" spans="1:14" ht="15.75">
      <c r="A177" s="51" t="s">
        <v>16</v>
      </c>
      <c r="B177" s="52"/>
      <c r="C177" s="52"/>
    </row>
    <row r="178" spans="1:14" ht="15.75" customHeight="1">
      <c r="A178" s="51" t="s">
        <v>17</v>
      </c>
      <c r="B178" s="52"/>
      <c r="C178" s="52"/>
    </row>
    <row r="179" spans="1:14" ht="15.75" customHeight="1">
      <c r="A179" s="51" t="s">
        <v>18</v>
      </c>
      <c r="B179" s="52"/>
      <c r="C179" s="52"/>
    </row>
    <row r="180" spans="1:14" ht="15.75" customHeight="1">
      <c r="A180" s="51" t="s">
        <v>79</v>
      </c>
      <c r="B180" s="52"/>
      <c r="C180" s="52"/>
    </row>
    <row r="181" spans="1:14">
      <c r="A181" s="10" t="s">
        <v>80</v>
      </c>
      <c r="L181" s="53"/>
      <c r="N181" s="48"/>
    </row>
    <row r="182" spans="1:14">
      <c r="A182" s="35">
        <v>0</v>
      </c>
      <c r="K182" s="13"/>
      <c r="L182" s="53"/>
    </row>
    <row r="183" spans="1:14" ht="15.75" customHeight="1">
      <c r="A183" s="10" t="s">
        <v>81</v>
      </c>
      <c r="E183" t="s">
        <v>188</v>
      </c>
      <c r="F183">
        <v>1</v>
      </c>
      <c r="K183" s="13"/>
      <c r="L183" s="53"/>
      <c r="M183" s="54"/>
    </row>
    <row r="184" spans="1:14">
      <c r="A184" s="55" t="s">
        <v>82</v>
      </c>
      <c r="B184">
        <v>1</v>
      </c>
      <c r="E184" t="s">
        <v>189</v>
      </c>
      <c r="F184">
        <v>2</v>
      </c>
      <c r="K184" s="13"/>
      <c r="L184" s="53"/>
      <c r="M184" s="54"/>
    </row>
    <row r="185" spans="1:14">
      <c r="A185" s="55" t="s">
        <v>83</v>
      </c>
      <c r="E185" t="s">
        <v>190</v>
      </c>
      <c r="F185">
        <v>5</v>
      </c>
      <c r="K185" s="13"/>
      <c r="L185" s="53"/>
      <c r="M185" s="54"/>
    </row>
    <row r="186" spans="1:14">
      <c r="A186" s="10" t="s">
        <v>84</v>
      </c>
      <c r="E186" t="s">
        <v>191</v>
      </c>
      <c r="F186">
        <v>1</v>
      </c>
      <c r="K186" s="13"/>
      <c r="L186" s="53"/>
      <c r="M186" s="54"/>
    </row>
    <row r="187" spans="1:14">
      <c r="A187" s="10" t="s">
        <v>75</v>
      </c>
      <c r="B187">
        <v>2</v>
      </c>
      <c r="E187" t="s">
        <v>192</v>
      </c>
      <c r="F187">
        <v>1</v>
      </c>
      <c r="K187" s="13"/>
      <c r="M187" s="54"/>
    </row>
    <row r="188" spans="1:14">
      <c r="A188" s="10" t="s">
        <v>77</v>
      </c>
      <c r="B188">
        <v>5</v>
      </c>
      <c r="E188" t="s">
        <v>193</v>
      </c>
      <c r="F188">
        <v>1</v>
      </c>
      <c r="K188" s="13"/>
    </row>
    <row r="189" spans="1:14">
      <c r="A189" s="10" t="s">
        <v>13</v>
      </c>
      <c r="B189">
        <v>1</v>
      </c>
      <c r="E189" t="s">
        <v>194</v>
      </c>
      <c r="F189">
        <v>1</v>
      </c>
      <c r="K189" s="13"/>
      <c r="L189" s="54"/>
    </row>
    <row r="190" spans="1:14">
      <c r="A190" s="10" t="s">
        <v>14</v>
      </c>
      <c r="B190">
        <v>1</v>
      </c>
      <c r="K190" s="13"/>
      <c r="L190" s="54"/>
    </row>
    <row r="191" spans="1:14">
      <c r="A191" s="10" t="s">
        <v>85</v>
      </c>
      <c r="B191">
        <v>2</v>
      </c>
      <c r="K191" s="13"/>
    </row>
    <row r="192" spans="1:14">
      <c r="A192" s="10" t="s">
        <v>86</v>
      </c>
      <c r="K192" s="13"/>
    </row>
    <row r="193" spans="1:11">
      <c r="A193" s="35">
        <v>0</v>
      </c>
      <c r="K193" s="13"/>
    </row>
    <row r="194" spans="1:11">
      <c r="A194" s="10" t="s">
        <v>81</v>
      </c>
      <c r="B194">
        <v>7</v>
      </c>
      <c r="E194" t="s">
        <v>195</v>
      </c>
      <c r="F194">
        <v>7</v>
      </c>
      <c r="K194" s="13"/>
    </row>
    <row r="195" spans="1:11">
      <c r="A195" s="10" t="s">
        <v>82</v>
      </c>
      <c r="B195">
        <v>4</v>
      </c>
      <c r="E195" t="s">
        <v>188</v>
      </c>
      <c r="F195">
        <v>4</v>
      </c>
      <c r="K195" s="13"/>
    </row>
    <row r="196" spans="1:11" ht="15.75" customHeight="1">
      <c r="A196" s="10" t="s">
        <v>83</v>
      </c>
      <c r="E196" t="s">
        <v>196</v>
      </c>
      <c r="F196">
        <v>1</v>
      </c>
      <c r="K196" s="13"/>
    </row>
    <row r="197" spans="1:11" ht="15.75" customHeight="1">
      <c r="A197" s="10" t="s">
        <v>84</v>
      </c>
      <c r="K197" s="13"/>
    </row>
    <row r="198" spans="1:11">
      <c r="A198" s="10" t="s">
        <v>75</v>
      </c>
      <c r="B198">
        <v>1</v>
      </c>
      <c r="K198" s="13"/>
    </row>
    <row r="199" spans="1:11">
      <c r="A199" s="10" t="s">
        <v>77</v>
      </c>
      <c r="K199" s="13"/>
    </row>
    <row r="200" spans="1:11">
      <c r="A200" s="10" t="s">
        <v>13</v>
      </c>
      <c r="K200" s="13"/>
    </row>
    <row r="201" spans="1:11">
      <c r="A201" s="10" t="s">
        <v>14</v>
      </c>
      <c r="K201" s="13"/>
    </row>
    <row r="202" spans="1:11">
      <c r="A202" s="10" t="s">
        <v>85</v>
      </c>
      <c r="K202" s="13"/>
    </row>
    <row r="203" spans="1:11">
      <c r="K203" s="13"/>
    </row>
    <row r="204" spans="1:11">
      <c r="K204" s="13"/>
    </row>
    <row r="208" spans="1:11" ht="15" customHeight="1"/>
    <row r="209" spans="2:26" s="10" customFormat="1" ht="15.75" customHeight="1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 s="61"/>
      <c r="Q209"/>
      <c r="R209"/>
      <c r="S209"/>
      <c r="T209"/>
      <c r="U209"/>
      <c r="V209"/>
      <c r="W209"/>
      <c r="X209"/>
      <c r="Y209"/>
      <c r="Z209"/>
    </row>
  </sheetData>
  <sheetProtection sheet="1" objects="1" scenarios="1"/>
  <mergeCells count="55"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32:L132"/>
    <mergeCell ref="B34:H34"/>
    <mergeCell ref="I34:J34"/>
    <mergeCell ref="K34:N34"/>
    <mergeCell ref="B57:H57"/>
    <mergeCell ref="I57:J57"/>
    <mergeCell ref="K57:N57"/>
    <mergeCell ref="B76:H76"/>
    <mergeCell ref="I76:J76"/>
    <mergeCell ref="K76:N76"/>
    <mergeCell ref="A86:N106"/>
    <mergeCell ref="A107:N129"/>
    <mergeCell ref="A152:L152"/>
    <mergeCell ref="A143:L143"/>
    <mergeCell ref="A144:L144"/>
    <mergeCell ref="A146:L146"/>
    <mergeCell ref="A147:L147"/>
    <mergeCell ref="A148:L148"/>
    <mergeCell ref="A149:L149"/>
    <mergeCell ref="A150:L150"/>
    <mergeCell ref="A151:L151"/>
    <mergeCell ref="A166:L166"/>
    <mergeCell ref="A165:L165"/>
    <mergeCell ref="A153:L153"/>
    <mergeCell ref="A154:L154"/>
    <mergeCell ref="A155:L155"/>
    <mergeCell ref="A156:L156"/>
    <mergeCell ref="A157:L157"/>
    <mergeCell ref="A158:L158"/>
    <mergeCell ref="A160:L160"/>
    <mergeCell ref="A161:L161"/>
    <mergeCell ref="A162:L162"/>
    <mergeCell ref="A163:L163"/>
    <mergeCell ref="A164:L164"/>
    <mergeCell ref="A133:L133"/>
    <mergeCell ref="A134:L134"/>
    <mergeCell ref="A135:L135"/>
    <mergeCell ref="A136:L136"/>
    <mergeCell ref="A137:L137"/>
    <mergeCell ref="A138:L138"/>
    <mergeCell ref="A139:L139"/>
    <mergeCell ref="A140:L140"/>
    <mergeCell ref="A141:L141"/>
    <mergeCell ref="A142:L14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0"/>
  <sheetViews>
    <sheetView view="pageBreakPreview" zoomScaleNormal="100" zoomScaleSheetLayoutView="100" workbookViewId="0">
      <selection activeCell="O10" sqref="O10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33.5703125" style="2" customWidth="1"/>
    <col min="16" max="16" width="5.42578125" style="2" bestFit="1" customWidth="1"/>
    <col min="17" max="17" width="5.5703125" style="2" bestFit="1" customWidth="1"/>
    <col min="18" max="19" width="2.140625" style="2" bestFit="1" customWidth="1"/>
    <col min="20" max="16384" width="11.42578125" style="2"/>
  </cols>
  <sheetData>
    <row r="1" spans="1:14" ht="32.25" customHeight="1">
      <c r="A1" s="111" t="s">
        <v>89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customFormat="1" ht="15">
      <c r="A2" s="114" t="s">
        <v>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ht="16.5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4"/>
    </row>
    <row r="4" spans="1:14" ht="16.5">
      <c r="A4" s="108" t="s">
        <v>203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5"/>
    </row>
    <row r="5" spans="1:14" ht="16.5">
      <c r="A5" s="108" t="s">
        <v>204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5"/>
    </row>
    <row r="6" spans="1:14" ht="16.5">
      <c r="A6" s="108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5"/>
    </row>
    <row r="7" spans="1:14" ht="16.5">
      <c r="A7" s="108" t="s">
        <v>201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5"/>
    </row>
    <row r="8" spans="1:14" ht="16.5">
      <c r="A8" s="102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6"/>
    </row>
    <row r="9" spans="1:14" ht="16.5">
      <c r="A9" s="102" t="s">
        <v>202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6"/>
    </row>
    <row r="10" spans="1:14" ht="16.5">
      <c r="A10" s="105" t="s">
        <v>205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  <c r="N10" s="6"/>
    </row>
    <row r="20" spans="1:1" ht="18.75">
      <c r="A20" s="7"/>
    </row>
  </sheetData>
  <sheetProtection sheet="1" objects="1" scenarios="1"/>
  <mergeCells count="10">
    <mergeCell ref="A8:M8"/>
    <mergeCell ref="A9:M9"/>
    <mergeCell ref="A10:M10"/>
    <mergeCell ref="A7:M7"/>
    <mergeCell ref="A1:N1"/>
    <mergeCell ref="A3:M3"/>
    <mergeCell ref="A4:M4"/>
    <mergeCell ref="A5:M5"/>
    <mergeCell ref="A6:M6"/>
    <mergeCell ref="A2:N2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view="pageBreakPreview" zoomScaleNormal="100" zoomScaleSheetLayoutView="100" workbookViewId="0">
      <selection activeCell="B35" sqref="B35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55" style="2" customWidth="1"/>
    <col min="16" max="16384" width="11.42578125" style="2"/>
  </cols>
  <sheetData>
    <row r="1" spans="1:14" ht="32.25" customHeight="1">
      <c r="A1" s="111" t="s">
        <v>91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>
      <c r="A2" s="114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ht="16.5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4"/>
    </row>
    <row r="4" spans="1:14" ht="16.5">
      <c r="A4" s="117" t="s">
        <v>206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5"/>
    </row>
    <row r="5" spans="1:14" ht="16.5">
      <c r="A5" s="96" t="s">
        <v>207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5"/>
    </row>
    <row r="6" spans="1:14" ht="16.5">
      <c r="A6" s="96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5"/>
    </row>
    <row r="7" spans="1:14" ht="16.5">
      <c r="A7" s="96" t="s">
        <v>210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5"/>
    </row>
    <row r="8" spans="1:14" ht="16.5" customHeight="1">
      <c r="A8" s="99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6"/>
    </row>
    <row r="9" spans="1:14" ht="16.5" customHeight="1">
      <c r="A9" s="99" t="s">
        <v>208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6"/>
    </row>
    <row r="10" spans="1:14" ht="16.5" customHeight="1">
      <c r="A10" s="89" t="s">
        <v>209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  <c r="N10" s="6"/>
    </row>
    <row r="21" spans="1:14" s="58" customForma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59"/>
    </row>
    <row r="24" spans="1:14" ht="18.75">
      <c r="A24" s="7"/>
    </row>
  </sheetData>
  <sheetProtection sheet="1" objects="1" scenarios="1"/>
  <mergeCells count="11">
    <mergeCell ref="A21:M21"/>
    <mergeCell ref="A7:M7"/>
    <mergeCell ref="A8:M8"/>
    <mergeCell ref="A9:M9"/>
    <mergeCell ref="A10:M10"/>
    <mergeCell ref="A6:M6"/>
    <mergeCell ref="A1:N1"/>
    <mergeCell ref="A2:N2"/>
    <mergeCell ref="A3:M3"/>
    <mergeCell ref="A4:M4"/>
    <mergeCell ref="A5:M5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Alumnos </vt:lpstr>
      <vt:lpstr>PDI</vt:lpstr>
      <vt:lpstr>Tutores</vt:lpstr>
      <vt:lpstr>PDI!a</vt:lpstr>
      <vt:lpstr>Tutores!a</vt:lpstr>
      <vt:lpstr>'Alumnos '!Área_de_impresión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'Alumnos '!Print_Area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2021-09-14T10:14:07Z</dcterms:modified>
</cp:coreProperties>
</file>