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295" activeTab="1"/>
  </bookViews>
  <sheets>
    <sheet name="Alumnos" sheetId="12" r:id="rId1"/>
    <sheet name="PDI" sheetId="10" r:id="rId2"/>
  </sheets>
  <definedNames>
    <definedName name="a" localSheetId="1">PDI!$A$1:$M$47</definedName>
    <definedName name="_xlnm.Print_Area" localSheetId="0">Alumnos!$A$1:$N$163</definedName>
    <definedName name="_xlnm.Print_Area" localSheetId="1">PDI!$A$1:$N$57</definedName>
    <definedName name="p" localSheetId="1">PDI!$A$1:$N$47,PDI!$A$50:$N$100</definedName>
    <definedName name="pp" localSheetId="1">PDI!$A$1:$N$46,PDI!$A$50:$N$100</definedName>
    <definedName name="ppp" localSheetId="1">PDI!$A$1:$N$46,PDI!$A$50:$N$100</definedName>
    <definedName name="Print_Area" localSheetId="0">Alumnos!$A$1:$N$93</definedName>
    <definedName name="Print_Area" localSheetId="1">PDI!$A$1:$N$46,PDI!$A$50:$N$100</definedName>
  </definedNames>
  <calcPr calcId="162913"/>
</workbook>
</file>

<file path=xl/calcChain.xml><?xml version="1.0" encoding="utf-8"?>
<calcChain xmlns="http://schemas.openxmlformats.org/spreadsheetml/2006/main">
  <c r="F190" i="12" l="1"/>
  <c r="B166" i="12" s="1"/>
  <c r="E190" i="12"/>
  <c r="B165" i="12" s="1"/>
  <c r="A75" i="10" l="1"/>
  <c r="B75" i="10"/>
  <c r="B74" i="10"/>
  <c r="A74" i="10"/>
  <c r="B60" i="10"/>
  <c r="B59" i="10"/>
  <c r="E67" i="10"/>
  <c r="L32" i="10"/>
  <c r="M32" i="10"/>
  <c r="N32" i="10"/>
  <c r="L33" i="10"/>
  <c r="M33" i="10"/>
  <c r="N33" i="10"/>
  <c r="L34" i="10"/>
  <c r="M34" i="10"/>
  <c r="N34" i="10"/>
  <c r="L35" i="10"/>
  <c r="M35" i="10"/>
  <c r="N35" i="10"/>
  <c r="L36" i="10"/>
  <c r="M36" i="10"/>
  <c r="N36" i="10"/>
  <c r="L37" i="10"/>
  <c r="M37" i="10"/>
  <c r="N37" i="10"/>
  <c r="L38" i="10"/>
  <c r="M38" i="10"/>
  <c r="N38" i="10"/>
  <c r="L39" i="10"/>
  <c r="M39" i="10"/>
  <c r="N39" i="10"/>
  <c r="L40" i="10"/>
  <c r="M40" i="10"/>
  <c r="N40" i="10"/>
  <c r="L41" i="10"/>
  <c r="M41" i="10"/>
  <c r="N41" i="10"/>
  <c r="L42" i="10"/>
  <c r="M42" i="10"/>
  <c r="N42" i="10"/>
  <c r="L43" i="10"/>
  <c r="M43" i="10"/>
  <c r="N43" i="10"/>
  <c r="L44" i="10"/>
  <c r="M44" i="10"/>
  <c r="N44" i="10"/>
  <c r="L45" i="10"/>
  <c r="M45" i="10"/>
  <c r="N45" i="10"/>
  <c r="L46" i="10"/>
  <c r="M46" i="10"/>
  <c r="N46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32" i="10"/>
  <c r="C32" i="10"/>
  <c r="D32" i="10"/>
  <c r="E32" i="10"/>
  <c r="F32" i="10"/>
  <c r="G32" i="10"/>
  <c r="C33" i="10"/>
  <c r="D33" i="10"/>
  <c r="E33" i="10"/>
  <c r="F33" i="10"/>
  <c r="G33" i="10"/>
  <c r="C34" i="10"/>
  <c r="D34" i="10"/>
  <c r="E34" i="10"/>
  <c r="F34" i="10"/>
  <c r="G34" i="10"/>
  <c r="C35" i="10"/>
  <c r="D35" i="10"/>
  <c r="E35" i="10"/>
  <c r="F35" i="10"/>
  <c r="G35" i="10"/>
  <c r="C36" i="10"/>
  <c r="D36" i="10"/>
  <c r="E36" i="10"/>
  <c r="F36" i="10"/>
  <c r="G36" i="10"/>
  <c r="C37" i="10"/>
  <c r="D37" i="10"/>
  <c r="E37" i="10"/>
  <c r="F37" i="10"/>
  <c r="G37" i="10"/>
  <c r="C38" i="10"/>
  <c r="D38" i="10"/>
  <c r="E38" i="10"/>
  <c r="F38" i="10"/>
  <c r="G38" i="10"/>
  <c r="C39" i="10"/>
  <c r="D39" i="10"/>
  <c r="E39" i="10"/>
  <c r="F39" i="10"/>
  <c r="G39" i="10"/>
  <c r="C40" i="10"/>
  <c r="D40" i="10"/>
  <c r="E40" i="10"/>
  <c r="F40" i="10"/>
  <c r="G40" i="10"/>
  <c r="C41" i="10"/>
  <c r="D41" i="10"/>
  <c r="E41" i="10"/>
  <c r="F41" i="10"/>
  <c r="G41" i="10"/>
  <c r="C42" i="10"/>
  <c r="D42" i="10"/>
  <c r="E42" i="10"/>
  <c r="F42" i="10"/>
  <c r="G42" i="10"/>
  <c r="C43" i="10"/>
  <c r="D43" i="10"/>
  <c r="E43" i="10"/>
  <c r="F43" i="10"/>
  <c r="G43" i="10"/>
  <c r="C44" i="10"/>
  <c r="D44" i="10"/>
  <c r="E44" i="10"/>
  <c r="F44" i="10"/>
  <c r="G44" i="10"/>
  <c r="C45" i="10"/>
  <c r="D45" i="10"/>
  <c r="E45" i="10"/>
  <c r="F45" i="10"/>
  <c r="G45" i="10"/>
  <c r="C46" i="10"/>
  <c r="D46" i="10"/>
  <c r="E46" i="10"/>
  <c r="F46" i="10"/>
  <c r="G46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32" i="10"/>
  <c r="B199" i="12"/>
  <c r="B188" i="12"/>
  <c r="L79" i="12"/>
  <c r="M79" i="12"/>
  <c r="N79" i="12"/>
  <c r="L80" i="12"/>
  <c r="M80" i="12"/>
  <c r="N80" i="12"/>
  <c r="L81" i="12"/>
  <c r="M81" i="12"/>
  <c r="N81" i="12"/>
  <c r="L82" i="12"/>
  <c r="M82" i="12"/>
  <c r="N82" i="12"/>
  <c r="L83" i="12"/>
  <c r="M83" i="12"/>
  <c r="N83" i="12"/>
  <c r="L84" i="12"/>
  <c r="M84" i="12"/>
  <c r="N84" i="12"/>
  <c r="K80" i="12"/>
  <c r="K81" i="12"/>
  <c r="K82" i="12"/>
  <c r="K83" i="12"/>
  <c r="K84" i="12"/>
  <c r="K79" i="12"/>
  <c r="C79" i="12"/>
  <c r="D79" i="12"/>
  <c r="E79" i="12"/>
  <c r="F79" i="12"/>
  <c r="G79" i="12"/>
  <c r="C80" i="12"/>
  <c r="D80" i="12"/>
  <c r="E80" i="12"/>
  <c r="F80" i="12"/>
  <c r="G80" i="12"/>
  <c r="C81" i="12"/>
  <c r="D81" i="12"/>
  <c r="E81" i="12"/>
  <c r="F81" i="12"/>
  <c r="G81" i="12"/>
  <c r="C82" i="12"/>
  <c r="D82" i="12"/>
  <c r="E82" i="12"/>
  <c r="F82" i="12"/>
  <c r="G82" i="12"/>
  <c r="C83" i="12"/>
  <c r="D83" i="12"/>
  <c r="E83" i="12"/>
  <c r="F83" i="12"/>
  <c r="G83" i="12"/>
  <c r="C84" i="12"/>
  <c r="D84" i="12"/>
  <c r="E84" i="12"/>
  <c r="F84" i="12"/>
  <c r="G84" i="12"/>
  <c r="B80" i="12"/>
  <c r="B81" i="12"/>
  <c r="B82" i="12"/>
  <c r="B83" i="12"/>
  <c r="B84" i="12"/>
  <c r="B79" i="12"/>
  <c r="L60" i="12"/>
  <c r="M60" i="12"/>
  <c r="N60" i="12"/>
  <c r="L61" i="12"/>
  <c r="M61" i="12"/>
  <c r="N61" i="12"/>
  <c r="L62" i="12"/>
  <c r="M62" i="12"/>
  <c r="N62" i="12"/>
  <c r="L63" i="12"/>
  <c r="M63" i="12"/>
  <c r="N63" i="12"/>
  <c r="L64" i="12"/>
  <c r="M64" i="12"/>
  <c r="N64" i="12"/>
  <c r="L65" i="12"/>
  <c r="M65" i="12"/>
  <c r="N65" i="12"/>
  <c r="L66" i="12"/>
  <c r="M66" i="12"/>
  <c r="N66" i="12"/>
  <c r="L67" i="12"/>
  <c r="M67" i="12"/>
  <c r="N67" i="12"/>
  <c r="L68" i="12"/>
  <c r="M68" i="12"/>
  <c r="N68" i="12"/>
  <c r="L69" i="12"/>
  <c r="M69" i="12"/>
  <c r="N69" i="12"/>
  <c r="L70" i="12"/>
  <c r="M70" i="12"/>
  <c r="N70" i="12"/>
  <c r="L71" i="12"/>
  <c r="M71" i="12"/>
  <c r="N71" i="12"/>
  <c r="L72" i="12"/>
  <c r="M72" i="12"/>
  <c r="N72" i="12"/>
  <c r="L73" i="12"/>
  <c r="M73" i="12"/>
  <c r="N73" i="12"/>
  <c r="K61" i="12"/>
  <c r="K62" i="12"/>
  <c r="K63" i="12"/>
  <c r="K64" i="12"/>
  <c r="K65" i="12"/>
  <c r="K66" i="12"/>
  <c r="K67" i="12"/>
  <c r="K68" i="12"/>
  <c r="K69" i="12"/>
  <c r="K70" i="12"/>
  <c r="K71" i="12"/>
  <c r="K72" i="12"/>
  <c r="K73" i="12"/>
  <c r="K60" i="12"/>
  <c r="C60" i="12"/>
  <c r="D60" i="12"/>
  <c r="E60" i="12"/>
  <c r="F60" i="12"/>
  <c r="G60" i="12"/>
  <c r="C61" i="12"/>
  <c r="D61" i="12"/>
  <c r="E61" i="12"/>
  <c r="F61" i="12"/>
  <c r="G61" i="12"/>
  <c r="C62" i="12"/>
  <c r="D62" i="12"/>
  <c r="E62" i="12"/>
  <c r="F62" i="12"/>
  <c r="G62" i="12"/>
  <c r="C63" i="12"/>
  <c r="D63" i="12"/>
  <c r="E63" i="12"/>
  <c r="F63" i="12"/>
  <c r="G63" i="12"/>
  <c r="C64" i="12"/>
  <c r="D64" i="12"/>
  <c r="E64" i="12"/>
  <c r="F64" i="12"/>
  <c r="G64" i="12"/>
  <c r="C65" i="12"/>
  <c r="D65" i="12"/>
  <c r="E65" i="12"/>
  <c r="F65" i="12"/>
  <c r="G65" i="12"/>
  <c r="C66" i="12"/>
  <c r="D66" i="12"/>
  <c r="E66" i="12"/>
  <c r="F66" i="12"/>
  <c r="G66" i="12"/>
  <c r="C67" i="12"/>
  <c r="D67" i="12"/>
  <c r="E67" i="12"/>
  <c r="F67" i="12"/>
  <c r="G67" i="12"/>
  <c r="C68" i="12"/>
  <c r="D68" i="12"/>
  <c r="E68" i="12"/>
  <c r="F68" i="12"/>
  <c r="G68" i="12"/>
  <c r="C69" i="12"/>
  <c r="D69" i="12"/>
  <c r="E69" i="12"/>
  <c r="F69" i="12"/>
  <c r="G69" i="12"/>
  <c r="C70" i="12"/>
  <c r="D70" i="12"/>
  <c r="E70" i="12"/>
  <c r="F70" i="12"/>
  <c r="G70" i="12"/>
  <c r="C71" i="12"/>
  <c r="D71" i="12"/>
  <c r="E71" i="12"/>
  <c r="F71" i="12"/>
  <c r="G71" i="12"/>
  <c r="C72" i="12"/>
  <c r="D72" i="12"/>
  <c r="E72" i="12"/>
  <c r="F72" i="12"/>
  <c r="G72" i="12"/>
  <c r="C73" i="12"/>
  <c r="D73" i="12"/>
  <c r="E73" i="12"/>
  <c r="F73" i="12"/>
  <c r="G73" i="12"/>
  <c r="B61" i="12"/>
  <c r="B62" i="12"/>
  <c r="B63" i="12"/>
  <c r="B64" i="12"/>
  <c r="B65" i="12"/>
  <c r="B66" i="12"/>
  <c r="B67" i="12"/>
  <c r="B68" i="12"/>
  <c r="B69" i="12"/>
  <c r="B70" i="12"/>
  <c r="B71" i="12"/>
  <c r="B72" i="12"/>
  <c r="B73" i="12"/>
  <c r="B60" i="12"/>
  <c r="L37" i="12"/>
  <c r="M37" i="12"/>
  <c r="N37" i="12"/>
  <c r="L38" i="12"/>
  <c r="M38" i="12"/>
  <c r="N38" i="12"/>
  <c r="L39" i="12"/>
  <c r="M39" i="12"/>
  <c r="N39" i="12"/>
  <c r="L40" i="12"/>
  <c r="M40" i="12"/>
  <c r="N40" i="12"/>
  <c r="L41" i="12"/>
  <c r="M41" i="12"/>
  <c r="N41" i="12"/>
  <c r="L42" i="12"/>
  <c r="M42" i="12"/>
  <c r="N42" i="12"/>
  <c r="L43" i="12"/>
  <c r="M43" i="12"/>
  <c r="N43" i="12"/>
  <c r="L44" i="12"/>
  <c r="M44" i="12"/>
  <c r="N44" i="12"/>
  <c r="L45" i="12"/>
  <c r="M45" i="12"/>
  <c r="N45" i="12"/>
  <c r="L46" i="12"/>
  <c r="M46" i="12"/>
  <c r="N46" i="12"/>
  <c r="L47" i="12"/>
  <c r="M47" i="12"/>
  <c r="N47" i="12"/>
  <c r="L48" i="12"/>
  <c r="M48" i="12"/>
  <c r="N48" i="12"/>
  <c r="L49" i="12"/>
  <c r="M49" i="12"/>
  <c r="N49" i="12"/>
  <c r="L50" i="12"/>
  <c r="M50" i="12"/>
  <c r="N50" i="12"/>
  <c r="L51" i="12"/>
  <c r="M51" i="12"/>
  <c r="N51" i="12"/>
  <c r="L52" i="12"/>
  <c r="M52" i="12"/>
  <c r="N52" i="12"/>
  <c r="L53" i="12"/>
  <c r="M53" i="12"/>
  <c r="N53" i="12"/>
  <c r="L54" i="12"/>
  <c r="M54" i="12"/>
  <c r="N54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3" i="12"/>
  <c r="K54" i="12"/>
  <c r="K37" i="12"/>
  <c r="C37" i="12"/>
  <c r="D37" i="12"/>
  <c r="E37" i="12"/>
  <c r="F37" i="12"/>
  <c r="G37" i="12"/>
  <c r="C38" i="12"/>
  <c r="D38" i="12"/>
  <c r="E38" i="12"/>
  <c r="F38" i="12"/>
  <c r="G38" i="12"/>
  <c r="C39" i="12"/>
  <c r="D39" i="12"/>
  <c r="E39" i="12"/>
  <c r="F39" i="12"/>
  <c r="G39" i="12"/>
  <c r="C40" i="12"/>
  <c r="D40" i="12"/>
  <c r="E40" i="12"/>
  <c r="F40" i="12"/>
  <c r="G40" i="12"/>
  <c r="C41" i="12"/>
  <c r="D41" i="12"/>
  <c r="E41" i="12"/>
  <c r="F41" i="12"/>
  <c r="G41" i="12"/>
  <c r="C42" i="12"/>
  <c r="D42" i="12"/>
  <c r="E42" i="12"/>
  <c r="F42" i="12"/>
  <c r="G42" i="12"/>
  <c r="C43" i="12"/>
  <c r="D43" i="12"/>
  <c r="E43" i="12"/>
  <c r="F43" i="12"/>
  <c r="G43" i="12"/>
  <c r="C44" i="12"/>
  <c r="D44" i="12"/>
  <c r="E44" i="12"/>
  <c r="F44" i="12"/>
  <c r="G44" i="12"/>
  <c r="C45" i="12"/>
  <c r="D45" i="12"/>
  <c r="E45" i="12"/>
  <c r="F45" i="12"/>
  <c r="G45" i="12"/>
  <c r="C46" i="12"/>
  <c r="D46" i="12"/>
  <c r="E46" i="12"/>
  <c r="F46" i="12"/>
  <c r="G46" i="12"/>
  <c r="C47" i="12"/>
  <c r="D47" i="12"/>
  <c r="E47" i="12"/>
  <c r="F47" i="12"/>
  <c r="G47" i="12"/>
  <c r="C48" i="12"/>
  <c r="D48" i="12"/>
  <c r="E48" i="12"/>
  <c r="F48" i="12"/>
  <c r="G48" i="12"/>
  <c r="C49" i="12"/>
  <c r="D49" i="12"/>
  <c r="E49" i="12"/>
  <c r="F49" i="12"/>
  <c r="G49" i="12"/>
  <c r="C50" i="12"/>
  <c r="D50" i="12"/>
  <c r="E50" i="12"/>
  <c r="F50" i="12"/>
  <c r="G50" i="12"/>
  <c r="C51" i="12"/>
  <c r="D51" i="12"/>
  <c r="E51" i="12"/>
  <c r="F51" i="12"/>
  <c r="G51" i="12"/>
  <c r="C52" i="12"/>
  <c r="D52" i="12"/>
  <c r="E52" i="12"/>
  <c r="F52" i="12"/>
  <c r="G52" i="12"/>
  <c r="C53" i="12"/>
  <c r="D53" i="12"/>
  <c r="E53" i="12"/>
  <c r="F53" i="12"/>
  <c r="G53" i="12"/>
  <c r="C54" i="12"/>
  <c r="D54" i="12"/>
  <c r="E54" i="12"/>
  <c r="F54" i="12"/>
  <c r="G54" i="12"/>
  <c r="B38" i="12"/>
  <c r="B39" i="12"/>
  <c r="B40" i="12"/>
  <c r="B41" i="12"/>
  <c r="B42" i="12"/>
  <c r="B43" i="12"/>
  <c r="B44" i="12"/>
  <c r="B45" i="12"/>
  <c r="B46" i="12"/>
  <c r="B47" i="12"/>
  <c r="B48" i="12"/>
  <c r="B49" i="12"/>
  <c r="B50" i="12"/>
  <c r="B51" i="12"/>
  <c r="B52" i="12"/>
  <c r="B53" i="12"/>
  <c r="B54" i="12"/>
  <c r="B37" i="12"/>
  <c r="H32" i="10" l="1"/>
  <c r="H43" i="10"/>
  <c r="H39" i="10"/>
  <c r="H35" i="10"/>
  <c r="H45" i="10"/>
  <c r="H41" i="10"/>
  <c r="H37" i="10"/>
  <c r="H33" i="10"/>
  <c r="H46" i="10"/>
  <c r="H42" i="10"/>
  <c r="H38" i="10"/>
  <c r="H34" i="10"/>
  <c r="H44" i="10"/>
  <c r="H40" i="10"/>
  <c r="H36" i="10"/>
  <c r="H39" i="12"/>
  <c r="H37" i="12"/>
  <c r="H43" i="12"/>
  <c r="H51" i="12"/>
  <c r="H47" i="12"/>
  <c r="H50" i="12"/>
  <c r="H42" i="12"/>
  <c r="H52" i="12"/>
  <c r="H48" i="12"/>
  <c r="H44" i="12"/>
  <c r="H40" i="12"/>
  <c r="H54" i="12"/>
  <c r="H46" i="12"/>
  <c r="H38" i="12"/>
  <c r="H53" i="12"/>
  <c r="H49" i="12"/>
  <c r="H45" i="12"/>
  <c r="H41" i="12"/>
  <c r="H72" i="12"/>
  <c r="H68" i="12"/>
  <c r="H64" i="12"/>
  <c r="H83" i="12"/>
  <c r="H60" i="12"/>
  <c r="H70" i="12"/>
  <c r="H66" i="12"/>
  <c r="H62" i="12"/>
  <c r="H79" i="12"/>
  <c r="H81" i="12"/>
  <c r="H73" i="12"/>
  <c r="H69" i="12"/>
  <c r="H65" i="12"/>
  <c r="H61" i="12"/>
  <c r="H84" i="12"/>
  <c r="H80" i="12"/>
  <c r="H71" i="12"/>
  <c r="H67" i="12"/>
  <c r="H63" i="12"/>
  <c r="H82" i="12"/>
  <c r="B72" i="10"/>
  <c r="J84" i="12" l="1"/>
  <c r="I84" i="12"/>
  <c r="J83" i="12"/>
  <c r="I83" i="12"/>
  <c r="J82" i="12"/>
  <c r="I82" i="12"/>
  <c r="J81" i="12"/>
  <c r="I81" i="12"/>
  <c r="J80" i="12"/>
  <c r="I80" i="12"/>
  <c r="J79" i="12"/>
  <c r="I79" i="12"/>
  <c r="J73" i="12"/>
  <c r="I73" i="12"/>
  <c r="J72" i="12"/>
  <c r="I72" i="12"/>
  <c r="J71" i="12"/>
  <c r="I71" i="12"/>
  <c r="J70" i="12"/>
  <c r="I70" i="12"/>
  <c r="J69" i="12"/>
  <c r="I69" i="12"/>
  <c r="J68" i="12"/>
  <c r="I68" i="12"/>
  <c r="J67" i="12"/>
  <c r="I67" i="12"/>
  <c r="J66" i="12"/>
  <c r="I66" i="12"/>
  <c r="J65" i="12"/>
  <c r="I65" i="12"/>
  <c r="J64" i="12"/>
  <c r="I64" i="12"/>
  <c r="J63" i="12"/>
  <c r="I63" i="12"/>
  <c r="J62" i="12"/>
  <c r="I62" i="12"/>
  <c r="J61" i="12"/>
  <c r="I61" i="12"/>
  <c r="J60" i="12"/>
  <c r="I60" i="12"/>
  <c r="J54" i="12"/>
  <c r="I54" i="12"/>
  <c r="J53" i="12"/>
  <c r="I53" i="12"/>
  <c r="J52" i="12"/>
  <c r="I52" i="12"/>
  <c r="J51" i="12"/>
  <c r="I51" i="12"/>
  <c r="J50" i="12"/>
  <c r="I50" i="12"/>
  <c r="J49" i="12"/>
  <c r="I49" i="12"/>
  <c r="J48" i="12"/>
  <c r="I48" i="12"/>
  <c r="J47" i="12"/>
  <c r="I47" i="12"/>
  <c r="J46" i="12"/>
  <c r="I46" i="12"/>
  <c r="J45" i="12"/>
  <c r="I45" i="12"/>
  <c r="J44" i="12"/>
  <c r="I44" i="12"/>
  <c r="J43" i="12"/>
  <c r="I43" i="12"/>
  <c r="J42" i="12"/>
  <c r="I42" i="12"/>
  <c r="J41" i="12"/>
  <c r="I41" i="12"/>
  <c r="J40" i="12"/>
  <c r="I40" i="12"/>
  <c r="J39" i="12"/>
  <c r="I39" i="12"/>
  <c r="J38" i="12"/>
  <c r="I38" i="12"/>
  <c r="J37" i="12"/>
  <c r="I37" i="12"/>
  <c r="J46" i="10" l="1"/>
  <c r="I46" i="10"/>
  <c r="J45" i="10"/>
  <c r="I45" i="10"/>
  <c r="J44" i="10"/>
  <c r="I44" i="10"/>
  <c r="J43" i="10"/>
  <c r="I43" i="10"/>
  <c r="J42" i="10"/>
  <c r="I42" i="10"/>
  <c r="J41" i="10"/>
  <c r="I41" i="10"/>
  <c r="J40" i="10"/>
  <c r="I40" i="10"/>
  <c r="J39" i="10"/>
  <c r="I39" i="10"/>
  <c r="J38" i="10"/>
  <c r="I38" i="10"/>
  <c r="J37" i="10"/>
  <c r="I37" i="10"/>
  <c r="J36" i="10"/>
  <c r="I36" i="10"/>
  <c r="J35" i="10"/>
  <c r="I35" i="10"/>
  <c r="J34" i="10"/>
  <c r="I34" i="10"/>
  <c r="J33" i="10"/>
  <c r="I33" i="10"/>
  <c r="J32" i="10"/>
  <c r="I32" i="10"/>
</calcChain>
</file>

<file path=xl/sharedStrings.xml><?xml version="1.0" encoding="utf-8"?>
<sst xmlns="http://schemas.openxmlformats.org/spreadsheetml/2006/main" count="566" uniqueCount="240">
  <si>
    <t>Ficha técnica:</t>
  </si>
  <si>
    <t>Ttipo de muestreo: aleatorio simple</t>
  </si>
  <si>
    <t>Método de entrevista: encuesta realizada a través de la plataforma de encuestas on-line de la Universidad de Jaén</t>
  </si>
  <si>
    <t>Resultados detallados por preguntas:</t>
  </si>
  <si>
    <t>ns/nc</t>
  </si>
  <si>
    <t>% Satisfacción</t>
  </si>
  <si>
    <t>Media</t>
  </si>
  <si>
    <t>Desviación típica</t>
  </si>
  <si>
    <t>Mediana</t>
  </si>
  <si>
    <t>Moda</t>
  </si>
  <si>
    <t>Hombre</t>
  </si>
  <si>
    <t>Mujer</t>
  </si>
  <si>
    <t>30-34</t>
  </si>
  <si>
    <t>35-39</t>
  </si>
  <si>
    <t>40-44</t>
  </si>
  <si>
    <t>45-49</t>
  </si>
  <si>
    <t>50-54</t>
  </si>
  <si>
    <t>55-59</t>
  </si>
  <si>
    <t>y</t>
  </si>
  <si>
    <r>
      <t xml:space="preserve">Población Estudio: </t>
    </r>
    <r>
      <rPr>
        <sz val="13"/>
        <color indexed="8"/>
        <rFont val="Arial Bold"/>
      </rPr>
      <t>Profesorado del máster encuestado.</t>
    </r>
  </si>
  <si>
    <t>Frecuencias absolutas</t>
  </si>
  <si>
    <t>Frecuencias por nivel de satisfacción</t>
  </si>
  <si>
    <t>Medidas Estadísticas</t>
  </si>
  <si>
    <t>TOTAL</t>
  </si>
  <si>
    <t>% Insatisfacción</t>
  </si>
  <si>
    <r>
      <rPr>
        <b/>
        <sz val="10"/>
        <color indexed="8"/>
        <rFont val="Times New Roman"/>
        <family val="1"/>
      </rPr>
      <t xml:space="preserve">1. La distribución temporal y coordinación de módulos y/o materias a lo largo del Máster : </t>
    </r>
  </si>
  <si>
    <r>
      <rPr>
        <b/>
        <sz val="10"/>
        <color indexed="8"/>
        <rFont val="Times New Roman"/>
        <family val="1"/>
      </rPr>
      <t xml:space="preserve">2. La coordinación entre las materias/asignaturas de un mismo módulo : </t>
    </r>
  </si>
  <si>
    <r>
      <rPr>
        <b/>
        <sz val="10"/>
        <color indexed="8"/>
        <rFont val="Times New Roman"/>
        <family val="1"/>
      </rPr>
      <t xml:space="preserve">3. Los resultados alcanzados en cuanto a la consecución de los objetivos y las competencias previstas por parte de los estudiantes : </t>
    </r>
  </si>
  <si>
    <r>
      <rPr>
        <b/>
        <sz val="10"/>
        <color indexed="8"/>
        <rFont val="Times New Roman"/>
        <family val="1"/>
      </rPr>
      <t xml:space="preserve">4. La distribución en el Plan de Estudios entre créditos teóricos y prácticos : </t>
    </r>
  </si>
  <si>
    <r>
      <rPr>
        <b/>
        <sz val="10"/>
        <color indexed="8"/>
        <rFont val="Times New Roman"/>
        <family val="1"/>
      </rPr>
      <t xml:space="preserve">5. El tamaño de los grupos para su adaptación a las nuevas metodologías de enseñanza-aprendizaje : </t>
    </r>
  </si>
  <si>
    <r>
      <rPr>
        <b/>
        <sz val="10"/>
        <color indexed="8"/>
        <rFont val="Times New Roman"/>
        <family val="1"/>
      </rPr>
      <t xml:space="preserve">6. La adecuación de los horarios : </t>
    </r>
  </si>
  <si>
    <r>
      <rPr>
        <b/>
        <sz val="10"/>
        <color indexed="8"/>
        <rFont val="Times New Roman"/>
        <family val="1"/>
      </rPr>
      <t xml:space="preserve">7. La oferta de programas de movilidad : </t>
    </r>
  </si>
  <si>
    <r>
      <rPr>
        <b/>
        <sz val="10"/>
        <color indexed="8"/>
        <rFont val="Times New Roman"/>
        <family val="1"/>
      </rPr>
      <t xml:space="preserve">8. La oferta de prácticas externas del Máster : </t>
    </r>
  </si>
  <si>
    <t xml:space="preserve">9. La disponibilidad, accesibilidad y utilidad de la información existente sobre el Máster (página WEB y otros medios de difusión) : </t>
  </si>
  <si>
    <r>
      <rPr>
        <b/>
        <sz val="10"/>
        <color indexed="8"/>
        <rFont val="Times New Roman"/>
        <family val="1"/>
      </rPr>
      <t xml:space="preserve">10. El equipamiento de las aulas disponibles para el Máster : </t>
    </r>
  </si>
  <si>
    <r>
      <rPr>
        <b/>
        <sz val="10"/>
        <color indexed="8"/>
        <rFont val="Times New Roman"/>
        <family val="1"/>
      </rPr>
      <t xml:space="preserve">11. Las infraestructuras e instalaciones para el desarrollo del Máster : </t>
    </r>
  </si>
  <si>
    <r>
      <rPr>
        <b/>
        <sz val="10"/>
        <color indexed="8"/>
        <rFont val="Times New Roman"/>
        <family val="1"/>
      </rPr>
      <t xml:space="preserve">12. El sistema existente para dar respuesta a las sugerencias y reclamaciones : </t>
    </r>
  </si>
  <si>
    <r>
      <rPr>
        <b/>
        <sz val="10"/>
        <color indexed="8"/>
        <rFont val="Times New Roman"/>
        <family val="1"/>
      </rPr>
      <t xml:space="preserve">13. La gestión desarrollada por el equipo que coordina el Máster : </t>
    </r>
  </si>
  <si>
    <r>
      <rPr>
        <b/>
        <sz val="10"/>
        <color indexed="8"/>
        <rFont val="Times New Roman"/>
        <family val="1"/>
      </rPr>
      <t xml:space="preserve">14. El cumplimiento de las expectativas con respecto al Máster : </t>
    </r>
  </si>
  <si>
    <t>15. En general, el grado de satisfacción con el Máster:</t>
  </si>
  <si>
    <t>OBSERVACIONES:</t>
  </si>
  <si>
    <t>Edad</t>
  </si>
  <si>
    <t>&lt;30</t>
  </si>
  <si>
    <t>60-64</t>
  </si>
  <si>
    <t>&gt;=65</t>
  </si>
  <si>
    <t>Profesional Externo</t>
  </si>
  <si>
    <t>A Tiempo Parcial</t>
  </si>
  <si>
    <t>Frecuencias</t>
  </si>
  <si>
    <t>Porcentaje por nivel de satisfacción</t>
  </si>
  <si>
    <t>Medias Estadísticas</t>
  </si>
  <si>
    <t>Total</t>
  </si>
  <si>
    <t>% Insatistación</t>
  </si>
  <si>
    <t xml:space="preserve">Los sistemas de orientación y acogida al entrar en la Universidad para facilitar tu incorporación al Máster </t>
  </si>
  <si>
    <t>La distribución temporal y coordinación de módulos y/o materias a lo largo del Máster (ordenación de las materias entre los cursos)</t>
  </si>
  <si>
    <t>La adecuación de los horarios y turnos</t>
  </si>
  <si>
    <t xml:space="preserve">La distribución teórica-práctica (proporción entre conocimientos teóricos y prácticos) </t>
  </si>
  <si>
    <t>La variedad y adecuación de la metodología utilizada</t>
  </si>
  <si>
    <t>La oferta de programas de movilidad para los/as estudiantes</t>
  </si>
  <si>
    <t>La oferta de prácticas externas</t>
  </si>
  <si>
    <t>La disponibilidad, accesibilidad y utilidad de la información existente sobre el Máster (página WEB del Máster y otros medios de difusión)</t>
  </si>
  <si>
    <t>La profesionalidad del Personal de Administración y Servicios del Máster</t>
  </si>
  <si>
    <t>La labor del profesorado del Máster</t>
  </si>
  <si>
    <t>La gestión desarrollada por el equipo que coordina el Máster</t>
  </si>
  <si>
    <t>Las infraestructuras e instalaciones para el desarrollo del Máster</t>
  </si>
  <si>
    <t>Los resultados alcanzados en cuanto a la consecución de los objetivos y las competencias previstas</t>
  </si>
  <si>
    <t>El sistema existente para dar respuesta a las sugerencias y reclamaciones</t>
  </si>
  <si>
    <t>El cumplimento de las expectativas con respecto al Máster</t>
  </si>
  <si>
    <t>La coordinación entre las materias/asignaturas de un mismo módulo</t>
  </si>
  <si>
    <t>La coordinación entre las materias de un mismo curso</t>
  </si>
  <si>
    <t>En general, el grado de satisfacción con el Máster</t>
  </si>
  <si>
    <t>Relativas a las PRÁCTICAS:</t>
  </si>
  <si>
    <t>El ambiente de trabajo</t>
  </si>
  <si>
    <t>Las instalaciones del Centro y las condiciones de seguridad e higiene</t>
  </si>
  <si>
    <t>La ayuda recibida por parte de mis compañeros/as para realiazar mi trabajo</t>
  </si>
  <si>
    <t xml:space="preserve">La disponibilidad de material para realizar mi trabajo </t>
  </si>
  <si>
    <t>La necesidad de manejar otro idioma</t>
  </si>
  <si>
    <t>El horario de trabajo</t>
  </si>
  <si>
    <t>El interés por mi trabajo del tutor asignado por el Centro</t>
  </si>
  <si>
    <t>El funcionamiento general del Centro</t>
  </si>
  <si>
    <t>El cumplimiento de mis expectativas</t>
  </si>
  <si>
    <t>El asesoramiento por parte de mi tutor académico</t>
  </si>
  <si>
    <t>Las labores realizadas a lo largo de las prácticas en el Centro</t>
  </si>
  <si>
    <t>La duración de las prácticas</t>
  </si>
  <si>
    <t>Volveria a realizar prácticas en el mismo Centro</t>
  </si>
  <si>
    <t>Valore la práctica realizada en su conjunto</t>
  </si>
  <si>
    <t>Relativas a la MOVILIDAD:</t>
  </si>
  <si>
    <t>La atención y recepción por parte de la Universidad de acogida</t>
  </si>
  <si>
    <t>La facilidad de los trámites en la Universidad de acogida</t>
  </si>
  <si>
    <t>La coordinación entre la Universidad de origen y la de acogida</t>
  </si>
  <si>
    <t>El tutor académico de mi Universidad de origen</t>
  </si>
  <si>
    <t>El tutor académico de la Universidad de acogida</t>
  </si>
  <si>
    <t>En general, nivel de satisfacción con el programa de movilidad</t>
  </si>
  <si>
    <t>Preguntas tipo texto:(respuestas literales):</t>
  </si>
  <si>
    <t>Respecto a las prácticas:</t>
  </si>
  <si>
    <t>Enumera las principales actividades desarrolladas en la empresa/institución</t>
  </si>
  <si>
    <t>Respecto a la movilidad:</t>
  </si>
  <si>
    <t>Señala los puntos fuertes más significativos del programa de movilidad en el que has participado</t>
  </si>
  <si>
    <t>Señala los puntos débiles más significativos del programa de movilidad en el que has participado</t>
  </si>
  <si>
    <t>Observaciones complementarias:</t>
  </si>
  <si>
    <t>Sexo:</t>
  </si>
  <si>
    <t>Prácticas Externas</t>
  </si>
  <si>
    <t>Edad:</t>
  </si>
  <si>
    <t xml:space="preserve">si </t>
  </si>
  <si>
    <t>20-24</t>
  </si>
  <si>
    <t>no</t>
  </si>
  <si>
    <t>25-29</t>
  </si>
  <si>
    <t>Movilidad</t>
  </si>
  <si>
    <t>&gt;=60</t>
  </si>
  <si>
    <t>horas semanales</t>
  </si>
  <si>
    <t>0-4</t>
  </si>
  <si>
    <t>5-9</t>
  </si>
  <si>
    <t>10-14</t>
  </si>
  <si>
    <t>15-19</t>
  </si>
  <si>
    <t>&gt;=40</t>
  </si>
  <si>
    <t>nº semanas</t>
  </si>
  <si>
    <t>Frecuencia</t>
  </si>
  <si>
    <t>Porcentaje</t>
  </si>
  <si>
    <t>Porcentaje válido</t>
  </si>
  <si>
    <t>Válido</t>
  </si>
  <si>
    <t>Perdidos</t>
  </si>
  <si>
    <t>Ns/Nc</t>
  </si>
  <si>
    <t>[Los sistemas de orientación y acogida al entrar en la Universidad para facilitar tu incorporación al Máster] Valore de 1 a 5 teniendo en cuenta que:1 = “Muy insatisfecho/a”2 = “Insatisfecho/a”3 = “Algo satisfecho/a”4 = “Bastante satisfech</t>
  </si>
  <si>
    <t>[La adecuación de los horarios y turnos] Valore de 1 a 5 teniendo en cuenta que:1 = “Muy insatisfecho/a”2 = “Insatisfecho/a”3 = “Algo satisfecho/a”4 = “Bastante satisfecho/a”5 = “Muy Satisfecho/a”ns/nc = “No sabe/No contesta”</t>
  </si>
  <si>
    <t>[La distribución teórica-práctica (proporción entre conocimientos teóricos y prácticos)] Valore de 1 a 5 teniendo en cuenta que:1 = “Muy insatisfecho/a”2 = “Insatisfecho/a”3 = “Algo satisfecho/a”4 = “Bastante satisfecho/a”5 = “Muy S</t>
  </si>
  <si>
    <t>[La variedad y adecuación de la metodología utilizada] Valore de 1 a 5 teniendo en cuenta que:1 = “Muy insatisfecho/a”2 = “Insatisfecho/a”3 = “Algo satisfecho/a”4 = “Bastante satisfecho/a”5 = “Muy Satisfecho/a”ns/nc = “No sabe/No co</t>
  </si>
  <si>
    <t>[La oferta de programas de movilidad para los/as estudiantes] Valore de 1 a 5 teniendo en cuenta que:1 = “Muy insatisfecho/a”2 = “Insatisfecho/a”3 = “Algo satisfecho/a”4 = “Bastante satisfecho/a”5 = “Muy Satisfecho/a”ns/nc = “No sabe/</t>
  </si>
  <si>
    <t>[La oferta de prácticas externas] Valore de 1 a 5 teniendo en cuenta que:1 = “Muy insatisfecho/a”2 = “Insatisfecho/a”3 = “Algo satisfecho/a”4 = “Bastante satisfecho/a”5 = “Muy Satisfecho/a”ns/nc = “No sabe/No contesta”</t>
  </si>
  <si>
    <t>[La disponibilidad, accesibilidad y utilidad de la información existente sobre el Máster (página WEB del Máster y otros medios de difusión)] Valore de 1 a 5 teniendo en cuenta que:1 = “Muy insatisfecho/a”2 = “Insatisfecho/a”3 = “Algo satisfe</t>
  </si>
  <si>
    <t>[La profesionalidad del Personal de Administración y Servicios del Máster] Valore de 1 a 5 teniendo en cuenta que:1 = “Muy insatisfecho/a”2 = “Insatisfecho/a”3 = “Algo satisfecho/a”4 = “Bastante satisfecho/a”5 = “Muy Satisfecho/a”ns/n</t>
  </si>
  <si>
    <t>[La labor del profesorado del Máster] Valore de 1 a 5 teniendo en cuenta que:1 = “Muy insatisfecho/a”2 = “Insatisfecho/a”3 = “Algo satisfecho/a”4 = “Bastante satisfecho/a”5 = “Muy Satisfecho/a”ns/nc = “No sabe/No contesta”</t>
  </si>
  <si>
    <t>[La gestión desarrollada por el equipo que coordina el Máster] Valore de 1 a 5 teniendo en cuenta que:1 = “Muy insatisfecho/a”2 = “Insatisfecho/a”3 = “Algo satisfecho/a”4 = “Bastante satisfecho/a”5 = “Muy Satisfecho/a”ns/nc = “No sa</t>
  </si>
  <si>
    <t>[Las infraestructuras e instalaciones para el desarrollo del Máster] Valore de 1 a 5 teniendo en cuenta que:1 = “Muy insatisfecho/a”2 = “Insatisfecho/a”3 = “Algo satisfecho/a”4 = “Bastante satisfecho/a”5 = “Muy Satisfecho/a”ns/nc = “</t>
  </si>
  <si>
    <t>[Los resultados alcanzados en cuanto a la consecución de los objetivos y las competencias previstas] Valore de 1 a 5 teniendo en cuenta que:1 = “Muy insatisfecho/a”2 = “Insatisfecho/a”3 = “Algo satisfecho/a”4 = “Bastante satisfecho/a”5 = �</t>
  </si>
  <si>
    <t>[El sistema existente para dar respuesta a las sugerencias y reclamaciones] Valore de 1 a 5 teniendo en cuenta que:1 = “Muy insatisfecho/a”2 = “Insatisfecho/a”3 = “Algo satisfecho/a”4 = “Bastante satisfecho/a”5 = “Muy Satisfecho/a”ns/nc</t>
  </si>
  <si>
    <t>[El cumplimento de las expectativas con respecto al Máster] Valore de 1 a 5 teniendo en cuenta que:1 = “Muy insatisfecho/a”2 = “Insatisfecho/a”3 = “Algo satisfecho/a”4 = “Bastante satisfecho/a”5 = “Muy Satisfecho/a”ns/nc = “No sabe/N</t>
  </si>
  <si>
    <t>[La coordinación entre las materias/asignaturas de un mismo módulo] Valore de 1 a 5 teniendo en cuenta que:1 = “Muy insatisfecho/a”2 = “Insatisfecho/a”3 = “Algo satisfecho/a”4 = “Bastante satisfecho/a”5 = “Muy Satisfecho/a”ns/nc = “</t>
  </si>
  <si>
    <t>[La coordinación entre las materias de un mismo curso] Valore de 1 a 5 teniendo en cuenta que:1 = “Muy insatisfecho/a”2 = “Insatisfecho/a”3 = “Algo satisfecho/a”4 = “Bastante satisfecho/a”5 = “Muy Satisfecho/a”ns/nc = “No sabe/No con</t>
  </si>
  <si>
    <t>[En general, el grado de satisfacción con el Máster.] Valore de 1 a 5 teniendo en cuenta que:1 = “Muy insatisfecho/a”2 = “Insatisfecho/a”3 = “Algo satisfecho/a”4 = “Bastante satisfecho/a”5 = “Muy Satisfecho/a”ns/nc = “No sabe/No con</t>
  </si>
  <si>
    <t>[El ambiente de trabajo] Valore su grado de satisfacción con las siguientes cuestiones relacionadas con las prácticas externas, recordando que:1 = “Muy insatisfecho/a”2 = “Insatisfecho/a”3 = “Algo satisfecho/a”4 = “Bastante satisfecho/a”5</t>
  </si>
  <si>
    <t>[Las instalaciones del Centro y las condiciones de seguridad e higiene] Valore su grado de satisfacción con las siguientes cuestiones relacionadas con las prácticas externas, recordando que:1 = “Muy insatisfecho/a”2 = “Insatisfecho/a”3 = “Algo</t>
  </si>
  <si>
    <t>[La ayuda recibida por parte de mis compañeros/as para realiazar mi trabajo] Valore su grado de satisfacción con las siguientes cuestiones relacionadas con las prácticas externas, recordando que:1 = “Muy insatisfecho/a”2 = “Insatisfecho/a”3 = �</t>
  </si>
  <si>
    <t>[La disponibilidad de material para realizar mi trabajo] Valore su grado de satisfacción con las siguientes cuestiones relacionadas con las prácticas externas, recordando que:1 = “Muy insatisfecho/a”2 = “Insatisfecho/a”3 = “Algo satisfecho/a”</t>
  </si>
  <si>
    <t>[La necesidad de manejar otro idioma] Valore su grado de satisfacción con las siguientes cuestiones relacionadas con las prácticas externas, recordando que:1 = “Muy insatisfecho/a”2 = “Insatisfecho/a”3 = “Algo satisfecho/a”4 = “Bastante sat</t>
  </si>
  <si>
    <t>[El horario de trabajo] Valore su grado de satisfacción con las siguientes cuestiones relacionadas con las prácticas externas, recordando que:1 = “Muy insatisfecho/a”2 = “Insatisfecho/a”3 = “Algo satisfecho/a”4 = “Bastante satisfecho/a”5</t>
  </si>
  <si>
    <t>[El interés por mi trabajo del tutor asignado por el Centro] Valore su grado de satisfacción con las siguientes cuestiones relacionadas con las prácticas externas, recordando que:1 = “Muy insatisfecho/a”2 = “Insatisfecho/a”3 = “Algo satisfecho</t>
  </si>
  <si>
    <t>[El funcionamiento general del Centro] Valore su grado de satisfacción con las siguientes cuestiones relacionadas con las prácticas externas, recordando que:1 = “Muy insatisfecho/a”2 = “Insatisfecho/a”3 = “Algo satisfecho/a”4 = “Bastante sa</t>
  </si>
  <si>
    <t>[El cumplimiento de mis expectativas] Valore su grado de satisfacción con las siguientes cuestiones relacionadas con las prácticas externas, recordando que:1 = “Muy insatisfecho/a”2 = “Insatisfecho/a”3 = “Algo satisfecho/a”4 = “Bastante sat</t>
  </si>
  <si>
    <t>[El asesoramiento por parte de mi tutor académico] Valore su grado de satisfacción con las siguientes cuestiones relacionadas con las prácticas externas, recordando que:1 = “Muy insatisfecho/a”2 = “Insatisfecho/a”3 = “Algo satisfecho/a”4 = �</t>
  </si>
  <si>
    <t>[Las labores realizadas a lo largo de las prácticas en el Centro] Valore su grado de satisfacción con las siguientes cuestiones relacionadas con las prácticas externas, recordando que:1 = “Muy insatisfecho/a”2 = “Insatisfecho/a”3 = “Algo satis</t>
  </si>
  <si>
    <t>[La duración de las prácticas] Valore su grado de satisfacción con las siguientes cuestiones relacionadas con las prácticas externas, recordando que:1 = “Muy insatisfecho/a”2 = “Insatisfecho/a”3 = “Algo satisfecho/a”4 = “Bastante satisfec</t>
  </si>
  <si>
    <t>[Volveria a realizar prácticas en el mismo Centro] Valore su grado de satisfacción con las siguientes cuestiones relacionadas con las prácticas externas, recordando que:1 = “Muy insatisfecho/a”2 = “Insatisfecho/a”3 = “Algo satisfecho/a”4 = �</t>
  </si>
  <si>
    <t>Valore la práctica realizada en su conjunto, de 1(muy mala) a 5(muy buena):</t>
  </si>
  <si>
    <t>[La atención y recepción por parte de la Universidad de acogida] Valore su grado de satisfacción con las siguientes cuestiones relacionadas con el programa de movilidad, recordando que:1 = “Muy insatisfecho/a”2 = “Insatisfecho/a”3 = “Algo sati</t>
  </si>
  <si>
    <t>[La facilidad de los trámites en la Universidad de acogida] Valore su grado de satisfacción con las siguientes cuestiones relacionadas con el programa de movilidad, recordando que:1 = “Muy insatisfecho/a”2 = “Insatisfecho/a”3 = “Algo satisfecho</t>
  </si>
  <si>
    <t>[La coordinación entre la Universidad de origen y la de acogida] Valore su grado de satisfacción con las siguientes cuestiones relacionadas con el programa de movilidad, recordando que:1 = “Muy insatisfecho/a”2 = “Insatisfecho/a”3 = “Algo satis</t>
  </si>
  <si>
    <t>[El tutor académico de mi Universidad de origen] Valore su grado de satisfacción con las siguientes cuestiones relacionadas con el programa de movilidad, recordando que:1 = “Muy insatisfecho/a”2 = “Insatisfecho/a”3 = “Algo satisfecho/a”4 = �</t>
  </si>
  <si>
    <t>[El tutor académico de la Universidad de acogida] Valore su grado de satisfacción con las siguientes cuestiones relacionadas con el programa de movilidad, recordando que:1 = “Muy insatisfecho/a”2 = “Insatisfecho/a”3 = “Algo satisfecho/a”4 = �</t>
  </si>
  <si>
    <t>[En general, nivel de satisfacción con el programa de movilidad] Valore su grado de satisfacción con las siguientes cuestiones relacionadas con el programa de movilidad, recordando que:1 = “Muy insatisfecho/a”2 = “Insatisfecho/a”3 = “Algo satis</t>
  </si>
  <si>
    <t>b Existen múltiples modos. Se muestra el valor más pequeño</t>
  </si>
  <si>
    <t>Estadísticosa</t>
  </si>
  <si>
    <t>Observaciones/Sugerencias:</t>
  </si>
  <si>
    <t>N</t>
  </si>
  <si>
    <t>Tabla de frecuencia</t>
  </si>
  <si>
    <t>Porcentaje acumulado</t>
  </si>
  <si>
    <t>Sexo:a</t>
  </si>
  <si>
    <t>Observaciones/Sugerencias:a</t>
  </si>
  <si>
    <t>Resumen de procesamiento de casosa</t>
  </si>
  <si>
    <t>Casos</t>
  </si>
  <si>
    <t>Perdido</t>
  </si>
  <si>
    <t xml:space="preserve">Recuento </t>
  </si>
  <si>
    <t>[1. La distribución temporal y coordinación de módulos y/o materias a lo largo del Máster] Valore de 1 a 5, recordando que:1 = "Muy insatisfecho/a"2 = "Insatisfecho/a"3 = "Ni insatisfecho/a ni satisfecho/a"4 = "Satisfecho/a"5 = "Muy satisfecho/a"ns/nc</t>
  </si>
  <si>
    <t>[2. La coordinación entre las materias/asignaturas de un mismo módulo] Valore de 1 a 5, recordando que:1 = "Muy insatisfecho/a"2 = "Insatisfecho/a"3 = "Ni insatisfecho/a ni satisfecho/a"4 = "Satisfecho/a"5 = "Muy satisfecho/a"ns/nc = "No sabe/No contesta</t>
  </si>
  <si>
    <t>[3. Los resultados alcanzados en cuanto a la consecución de los objetivos y las competencias previstas por parte de los estudiantes] Valore de 1 a 5, recordando que:1 = "Muy insatisfecho/a"2 = "Insatisfecho/a"3 = "Ni insatisfecho/a ni satisfecho/a"4 = "Sa</t>
  </si>
  <si>
    <t>[4. La distribución en el Plan de Estudios entre créditos teóricos y prácticos] Valore de 1 a 5, recordando que:1 = "Muy insatisfecho/a"2 = "Insatisfecho/a"3 = "Ni insatisfecho/a ni satisfecho/a"4 = "Satisfecho/a"5 = "Muy satisfecho/a"ns/nc = "No sabe/</t>
  </si>
  <si>
    <t>[5. El tamaño de los grupos para su adaptación a las nuevas metodologías de enseñanza-aprendizaje] Valore de 1 a 5, recordando que:1 = "Muy insatisfecho/a"2 = "Insatisfecho/a"3 = "Ni insatisfecho/a ni satisfecho/a"4 = "Satisfecho/a"5 = "Muy satisfecho/</t>
  </si>
  <si>
    <t>[6. La adecuación de los horarios] Valore de 1 a 5, recordando que:1 = "Muy insatisfecho/a"2 = "Insatisfecho/a"3 = "Ni insatisfecho/a ni satisfecho/a"4 = "Satisfecho/a"5 = "Muy satisfecho/a"ns/nc = "No sabe/No contesta"</t>
  </si>
  <si>
    <t>[7. La oferta de programas de movilidad] Valore de 1 a 5, recordando que:1 = "Muy insatisfecho/a"2 = "Insatisfecho/a"3 = "Ni insatisfecho/a ni satisfecho/a"4 = "Satisfecho/a"5 = "Muy satisfecho/a"ns/nc = "No sabe/No contesta"</t>
  </si>
  <si>
    <t>[8. La oferta de prácticas externas del Máster] Valore de 1 a 5, recordando que:1 = "Muy insatisfecho/a"2 = "Insatisfecho/a"3 = "Ni insatisfecho/a ni satisfecho/a"4 = "Satisfecho/a"5 = "Muy satisfecho/a"ns/nc = "No sabe/No contesta"</t>
  </si>
  <si>
    <t>[9. La disponibilidad, accesibilidad y utilidad de la información existente sobre el Máster (página WEB y otros medios de difusión)] Valore de 1 a 5, recordando que:1 = "Muy insatisfecho/a"2 = "Insatisfecho/a"3 = "Ni insatisfecho/a ni satisfecho/a"4 =</t>
  </si>
  <si>
    <t>[10. El equipamiento de las aulas disponibles para el Máster] Valore de 1 a 5, recordando que:1 = "Muy insatisfecho/a"2 = "Insatisfecho/a"3 = "Ni insatisfecho/a ni satisfecho/a"4 = "Satisfecho/a"5 = "Muy satisfecho/a"ns/nc = "No sabe/No contesta"</t>
  </si>
  <si>
    <t>[11. Las infraestructuras e instalaciones para el desarrollo del Máster] Valore de 1 a 5, recordando que:1 = "Muy insatisfecho/a"2 = "Insatisfecho/a"3 = "Ni insatisfecho/a ni satisfecho/a"4 = "Satisfecho/a"5 = "Muy satisfecho/a"ns/nc = "No sabe/No contest</t>
  </si>
  <si>
    <t>[12. El sistema existente para dar respuesta a las sugerencias y reclamaciones] Valore de 1 a 5, recordando que:1 = "Muy insatisfecho/a"2 = "Insatisfecho/a"3 = "Ni insatisfecho/a ni satisfecho/a"4 = "Satisfecho/a"5 = "Muy satisfecho/a"ns/nc = "No sabe/No c</t>
  </si>
  <si>
    <t>[13. La gestión desarrollada por el equipo que coordina el Máster] Valore de 1 a 5, recordando que:1 = "Muy insatisfecho/a"2 = "Insatisfecho/a"3 = "Ni insatisfecho/a ni satisfecho/a"4 = "Satisfecho/a"5 = "Muy satisfecho/a"ns/nc = "No sabe/No contesta"</t>
  </si>
  <si>
    <t>[14. El cumplimiento de las expectativas con respecto al Máster] Valore de 1 a 5, recordando que:1 = "Muy insatisfecho/a"2 = "Insatisfecho/a"3 = "Ni insatisfecho/a ni satisfecho/a"4 = "Satisfecho/a"5 = "Muy satisfecho/a"ns/nc = "No sabe/No contesta"</t>
  </si>
  <si>
    <t>[15. En general, el grado de satisfacción con el Máster] Valore de 1 a 5, recordando que:1 = "Muy insatisfecho/a"2 = "Insatisfecho/a"3 = "Ni insatisfecho/a ni satisfecho/a"4 = "Satisfecho/a"5 = "Muy satisfecho/a"ns/nc = "No sabe/No contesta"</t>
  </si>
  <si>
    <t>Seleccione el Máster en el que imparte docencia y al que valora en este cuestionario:</t>
  </si>
  <si>
    <t>Indique su edad:</t>
  </si>
  <si>
    <t>Dedicación:</t>
  </si>
  <si>
    <t>Indique su edad:a</t>
  </si>
  <si>
    <t>Dedicación:a</t>
  </si>
  <si>
    <t>A Tiempo Completo</t>
  </si>
  <si>
    <t>Seleccione el Máster que ha cursado: = Máster Interuniversitario en Enseñanza Bilingüe y Aprendizaje Integrado de Contenidos y Lenguas Extranjeras</t>
  </si>
  <si>
    <t>a Seleccione el Máster que ha cursado: = Máster Interuniversitario en Enseñanza Bilingüe y Aprendizaje Integrado de Contenidos y Lenguas Extranjeras</t>
  </si>
  <si>
    <t>INFORME DE RESULTADOS DE LA ENCUESTA A ALUMNOS DEL Máster Interuniversitario en Enseñanza Bilingüe y Aprendizaje Integrado de Contenidos y Lenguas Extranjeras (UJA-UCO)</t>
  </si>
  <si>
    <t>Máster Interuniversitario en Enseñanza Bilingüe y Aprendizaje Integrado de Contenidos y Lenguas Extranjeras (UJA-UCO)</t>
  </si>
  <si>
    <t>.</t>
  </si>
  <si>
    <t>Seleccione el Máster que ha cursado:</t>
  </si>
  <si>
    <t>Por favor, indique su edad:</t>
  </si>
  <si>
    <t>Dentro del Plan de Estudios del Máster, ¿ha realizado prácticas externas en alguna empresa o institución?</t>
  </si>
  <si>
    <t>Respecto a la actividad desarrollada en la empresa o institución durante las prácticas externas del máster, responde a estas cuestiones:Enumera las principales actividades desarrolladas en la empresa/institución:</t>
  </si>
  <si>
    <t>Horas de prácticas realizadas por el alumno:Horas semanales:</t>
  </si>
  <si>
    <t>Número de semanas:</t>
  </si>
  <si>
    <t>Dentro del Plan de Estudios del Máster, ¿ha participado en algún programa de movilidad interuniversitario?</t>
  </si>
  <si>
    <t>Señale los puntos fuertes más significativos del programa de movilidad en el que ha participado:</t>
  </si>
  <si>
    <t>Señale los puntos débiles más significativos del programa de movilidad en el que ha participado:</t>
  </si>
  <si>
    <t>Por favor, indique su edad:a</t>
  </si>
  <si>
    <t>Dentro del Plan de Estudios del Máster, ¿ha realizado prácticas externas en alguna empresa o institución?a</t>
  </si>
  <si>
    <t>No</t>
  </si>
  <si>
    <t>Respecto a la actividad desarrollada en la empresa o institución durante las prácticas externas del máster, responde a estas cuestiones:Enumera las principales actividades desarrolladas en la empresa/institución:a</t>
  </si>
  <si>
    <t>Horas de prácticas realizadas por el alumno:Horas semanales:a</t>
  </si>
  <si>
    <t>Sistema</t>
  </si>
  <si>
    <t>Número de semanas:a</t>
  </si>
  <si>
    <t>Dentro del Plan de Estudios del Máster, ¿ha participado en algún programa de movilidad interuniversitario?a</t>
  </si>
  <si>
    <t>Señale los puntos fuertes más significativos del programa de movilidad en el que ha participado:a</t>
  </si>
  <si>
    <t>Señale los puntos débiles más significativos del programa de movilidad en el que ha participado:a</t>
  </si>
  <si>
    <t>Adelantar el inicio del máster para finalizarlo en julio incluyendo la exposición del TFM.</t>
  </si>
  <si>
    <t>En general, mi opinión del máster es bastante positiva. Al ser un máster a distancia, me ha permitido realizarlo en los momentos en los que tenía tiempo disponible al igual que me ha permitido realizarlo desde distintos lugares ya que lo único que necesitaba era tener conexión a Internet. Con respecto al contenido del máster he de decir que la mayoría de asignaturas me han parecido muy interesantes, debido a que me han dado a conocer los entrecijos de una metodología que era desconocida para mí y que creo que la podré aplicar en un futuro cercano. Sin embargo, también ha habido algunas asignaturas que no me ha parecido muy relevantes o que quizás no hayan cumplido con las expectativas, pero como dije anteriormente en general mi opinión es muy positiva.</t>
  </si>
  <si>
    <t>Entiendo que los ejercicios tengan fecha límite, pero sinceramente no que haya que esperar al día "x" para acceder a algunos. ¿Qué problema hay en que haga las actividades antes de tiempo?</t>
  </si>
  <si>
    <t>Ha habido profesores muy atentos e implicados, así como asignaturas muy interesantes y útiles; pero no todos/as. Algunas asignaturas eran muy teóricas y yo esperaba del Master mucha más utilidad para poder aplicar en mi trabajo docente.</t>
  </si>
  <si>
    <t>Hay profesores del Máster que se han involucrado muchísimo, y nos han hecho aprender y motivarnos hasta grados insospechados. Sin embargo, otros profesores han pasado total y absolutamente de sus asignaturas y de sus alumnos. Es una vergüenza que en una universidad pública haya ciertos profesores contratados que están ganándose un sueldo sin trabajar, ignorando a los alumnos, y no realizando sus funciones. Las quejas pertinentes de estos profesores ya se han realizado a la coordinadora del Máster que os podrá informar más sobre ello.</t>
  </si>
  <si>
    <t>Hay que tener cuidado con profesores que tardan muchísimo y corregir, dándose el caso de acabar la asignatura y no haber recibido ningún tipo de feedback para mejorar o incluso recibir las notas un día antes solo de empezar el periodo de RESIT; en especial este comentario va dirigido al profesor A. Casas, aunque la asignatura de SCM tampoco dio ningún feedback antes de terminarla.</t>
  </si>
  <si>
    <t>La plataforma online es bastante mala. No es intuitiva ni funcional.</t>
  </si>
  <si>
    <t>Poca coordinación entre asignaturas, varios docentes que tardaban muchísimo en corregir y dar feedback de las actividades, se requieren más especialización por asignaturas concretas, y no por bloques de asignaturas que no tienen mucho en común (ejemplo: música por un lado, y arte por otro). Algunas asignaturas como B2 o C1 no les encuentro utilidad dentro del máster, ya que la mayoría no somos docentes de la asignatura de Inglés, sin contar que ya poseemos el B2 como mínimo.</t>
  </si>
  <si>
    <t>Se debe cambiar el 50 % de los profesores ya que no disponen de tiempo suficiente para asesorar en el máster.</t>
  </si>
  <si>
    <t>Por favor, indique su edad: * Sexo:</t>
  </si>
  <si>
    <t>Tabla cruzada Por favor, indique su edad:*Sexo:a</t>
  </si>
  <si>
    <t>Seleccione el Máster en el que imparte docencia y al que valora en este cuestionario: = Máster Interuniversitario en Enseñanza Bilingüe y Aprendizaje Integrado de Contenidos y Lenguas Extranjeras</t>
  </si>
  <si>
    <t>a Seleccione el Máster en el que imparte docencia y al que valora en este cuestionario: = Máster Interuniversitario en Enseñanza Bilingüe y Aprendizaje Integrado de Contenidos y Lenguas Extranjeras</t>
  </si>
  <si>
    <t>Mejorar coordinación/consenso entre módulos en plazos y criterios de actuación/interacción virtual con el alumnado y la difusión de éstos entre el propio alumnado.</t>
  </si>
  <si>
    <t>DEDICACIÓN</t>
  </si>
  <si>
    <t>INFORME DE RESULTADOS DE LA ENCUESTA A PDI DEL Máster Interuniversitario en Enseñanza Bilingüe y Aprendizaje Integrado de Contenidos y Lenguas Extranjeras (UJA-UCO)</t>
  </si>
  <si>
    <t>Tamaño Muestral: 45 ; calculado para un error de muestreo del (+)(-)10% y un nivel de confianza del 90%</t>
  </si>
  <si>
    <t>Fecha encuesta: Junio-Julio 2019</t>
  </si>
  <si>
    <r>
      <t xml:space="preserve">Población Estudio: </t>
    </r>
    <r>
      <rPr>
        <sz val="13"/>
        <rFont val="Arial Bold"/>
      </rPr>
      <t>Alumnado del máster encuestado.</t>
    </r>
  </si>
  <si>
    <t>Nº de encuestas recogidas: 26/ Nº encuestas necesarias: 45</t>
  </si>
  <si>
    <t>Porcentaje de encuestas recogidas sobre alumnos localizables (con e-mail): 26/83=31,33%</t>
  </si>
  <si>
    <t>Tamaño Muestral: 15; calculado para un error de muestreo del (+)(-)10% y un nivel de confianza del 90%</t>
  </si>
  <si>
    <t>Fecha encuesta: Julio 2019</t>
  </si>
  <si>
    <t>Nº de encuestas recogidas: 7 / Nº encuestas necesarias: 15</t>
  </si>
  <si>
    <r>
      <t xml:space="preserve">Porcentaje de encuestas recogidas sobre tutores localizables (con e-mail): 7 </t>
    </r>
    <r>
      <rPr>
        <b/>
        <sz val="13"/>
        <rFont val="Arial Bold "/>
      </rPr>
      <t>/ 17= 41,18 %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</si>
</sst>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0"/>
    <numFmt numFmtId="165" formatCode="####.00"/>
    <numFmt numFmtId="166" formatCode="###0.00"/>
    <numFmt numFmtId="167" formatCode="####"/>
  </numFmts>
  <fonts count="25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3"/>
      <color indexed="8"/>
      <name val="Arial Bold"/>
    </font>
    <font>
      <sz val="13"/>
      <color indexed="8"/>
      <name val="Arial Bold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i/>
      <sz val="10"/>
      <color indexed="8"/>
      <name val="Times New Roman"/>
      <family val="1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i/>
      <sz val="11"/>
      <color indexed="8"/>
      <name val="Times New Roman"/>
      <family val="1"/>
    </font>
    <font>
      <sz val="9"/>
      <color indexed="8"/>
      <name val="Arial"/>
      <family val="2"/>
    </font>
    <font>
      <sz val="4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sz val="4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3"/>
      <name val="Arial Bold"/>
    </font>
    <font>
      <sz val="13"/>
      <name val="Arial Bold"/>
    </font>
    <font>
      <b/>
      <sz val="13"/>
      <name val="Arial Bold 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</borders>
  <cellStyleXfs count="13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</cellStyleXfs>
  <cellXfs count="136">
    <xf numFmtId="0" fontId="0" fillId="0" borderId="0" xfId="0"/>
    <xf numFmtId="0" fontId="6" fillId="0" borderId="0" xfId="1"/>
    <xf numFmtId="0" fontId="3" fillId="0" borderId="0" xfId="1" applyFont="1"/>
    <xf numFmtId="49" fontId="6" fillId="0" borderId="0" xfId="1" applyNumberFormat="1"/>
    <xf numFmtId="49" fontId="3" fillId="0" borderId="0" xfId="1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left"/>
    </xf>
    <xf numFmtId="49" fontId="3" fillId="0" borderId="0" xfId="1" applyNumberFormat="1" applyFont="1" applyFill="1" applyBorder="1" applyAlignment="1">
      <alignment horizontal="left" wrapText="1"/>
    </xf>
    <xf numFmtId="0" fontId="6" fillId="0" borderId="0" xfId="1" applyAlignment="1">
      <alignment horizontal="center"/>
    </xf>
    <xf numFmtId="0" fontId="1" fillId="0" borderId="0" xfId="1" applyFont="1" applyAlignment="1">
      <alignment wrapText="1"/>
    </xf>
    <xf numFmtId="0" fontId="6" fillId="0" borderId="0" xfId="1" applyAlignment="1">
      <alignment wrapText="1"/>
    </xf>
    <xf numFmtId="0" fontId="6" fillId="0" borderId="7" xfId="1" applyFont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49" fontId="5" fillId="5" borderId="1" xfId="1" applyNumberFormat="1" applyFont="1" applyFill="1" applyBorder="1" applyAlignment="1">
      <alignment horizontal="center" vertical="center" wrapText="1"/>
    </xf>
    <xf numFmtId="0" fontId="5" fillId="5" borderId="14" xfId="1" applyFont="1" applyFill="1" applyBorder="1" applyAlignment="1">
      <alignment horizontal="left" vertical="center" wrapText="1"/>
    </xf>
    <xf numFmtId="164" fontId="7" fillId="0" borderId="1" xfId="4" applyNumberFormat="1" applyFont="1" applyBorder="1" applyAlignment="1">
      <alignment horizontal="center" vertical="center"/>
    </xf>
    <xf numFmtId="10" fontId="7" fillId="0" borderId="1" xfId="5" applyNumberFormat="1" applyFont="1" applyBorder="1" applyAlignment="1">
      <alignment horizontal="center" vertical="center"/>
    </xf>
    <xf numFmtId="166" fontId="7" fillId="0" borderId="1" xfId="1" applyNumberFormat="1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8" fillId="0" borderId="0" xfId="1" applyFont="1" applyFill="1" applyAlignment="1">
      <alignment horizontal="center"/>
    </xf>
    <xf numFmtId="49" fontId="8" fillId="0" borderId="0" xfId="1" applyNumberFormat="1" applyFont="1" applyFill="1" applyAlignment="1">
      <alignment horizontal="center"/>
    </xf>
    <xf numFmtId="0" fontId="11" fillId="0" borderId="0" xfId="1" applyFont="1"/>
    <xf numFmtId="0" fontId="3" fillId="0" borderId="0" xfId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7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0" borderId="0" xfId="6"/>
    <xf numFmtId="0" fontId="5" fillId="6" borderId="16" xfId="0" applyFont="1" applyFill="1" applyBorder="1" applyAlignment="1">
      <alignment horizontal="left" vertical="center" wrapText="1"/>
    </xf>
    <xf numFmtId="164" fontId="15" fillId="0" borderId="1" xfId="7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  <xf numFmtId="165" fontId="15" fillId="0" borderId="1" xfId="7" applyNumberFormat="1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center" vertical="center"/>
    </xf>
    <xf numFmtId="165" fontId="7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64" fontId="7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7" borderId="0" xfId="0" applyFont="1" applyFill="1" applyAlignment="1">
      <alignment wrapText="1"/>
    </xf>
    <xf numFmtId="0" fontId="15" fillId="0" borderId="1" xfId="7" applyFont="1" applyBorder="1" applyAlignment="1">
      <alignment horizontal="center" vertical="center" wrapText="1"/>
    </xf>
    <xf numFmtId="0" fontId="5" fillId="8" borderId="0" xfId="0" applyFont="1" applyFill="1" applyBorder="1" applyAlignment="1">
      <alignment horizontal="left" vertical="center" wrapText="1"/>
    </xf>
    <xf numFmtId="164" fontId="7" fillId="8" borderId="0" xfId="0" applyNumberFormat="1" applyFont="1" applyFill="1" applyBorder="1" applyAlignment="1">
      <alignment horizontal="center" vertical="center"/>
    </xf>
    <xf numFmtId="165" fontId="7" fillId="8" borderId="0" xfId="0" applyNumberFormat="1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0" xfId="0" applyFill="1"/>
    <xf numFmtId="164" fontId="7" fillId="8" borderId="0" xfId="0" applyNumberFormat="1" applyFont="1" applyFill="1" applyBorder="1" applyAlignment="1">
      <alignment horizontal="right" vertical="center"/>
    </xf>
    <xf numFmtId="165" fontId="7" fillId="8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17" fillId="0" borderId="0" xfId="0" applyFont="1" applyAlignment="1">
      <alignment horizontal="left"/>
    </xf>
    <xf numFmtId="0" fontId="1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Border="1"/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left" vertical="center" wrapText="1"/>
    </xf>
    <xf numFmtId="0" fontId="16" fillId="0" borderId="9" xfId="8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9" fillId="0" borderId="0" xfId="9" applyFont="1" applyBorder="1" applyAlignment="1">
      <alignment vertical="top" wrapText="1"/>
    </xf>
    <xf numFmtId="0" fontId="20" fillId="0" borderId="0" xfId="9" applyFont="1" applyBorder="1" applyAlignment="1">
      <alignment vertical="top" wrapText="1"/>
    </xf>
    <xf numFmtId="0" fontId="19" fillId="0" borderId="0" xfId="9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6" fillId="0" borderId="0" xfId="10"/>
    <xf numFmtId="0" fontId="21" fillId="0" borderId="0" xfId="0" applyFont="1" applyAlignment="1">
      <alignment wrapText="1"/>
    </xf>
    <xf numFmtId="0" fontId="21" fillId="0" borderId="0" xfId="0" applyFont="1"/>
    <xf numFmtId="0" fontId="6" fillId="0" borderId="0" xfId="11"/>
    <xf numFmtId="49" fontId="0" fillId="0" borderId="0" xfId="0" applyNumberFormat="1" applyAlignment="1">
      <alignment wrapText="1"/>
    </xf>
    <xf numFmtId="9" fontId="15" fillId="0" borderId="1" xfId="12" applyFont="1" applyBorder="1" applyAlignment="1">
      <alignment horizontal="center" vertical="center"/>
    </xf>
    <xf numFmtId="0" fontId="6" fillId="0" borderId="0" xfId="1" applyAlignment="1">
      <alignment horizontal="right"/>
    </xf>
    <xf numFmtId="10" fontId="0" fillId="0" borderId="0" xfId="0" applyNumberFormat="1"/>
    <xf numFmtId="167" fontId="15" fillId="0" borderId="1" xfId="7" applyNumberFormat="1" applyFont="1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0" xfId="0" applyAlignment="1"/>
    <xf numFmtId="0" fontId="0" fillId="8" borderId="0" xfId="0" applyFill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10" fontId="6" fillId="0" borderId="0" xfId="1" applyNumberFormat="1"/>
    <xf numFmtId="0" fontId="0" fillId="0" borderId="11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wrapText="1"/>
    </xf>
    <xf numFmtId="0" fontId="22" fillId="0" borderId="5" xfId="0" applyFont="1" applyFill="1" applyBorder="1" applyAlignment="1">
      <alignment horizontal="left" wrapText="1"/>
    </xf>
    <xf numFmtId="0" fontId="22" fillId="0" borderId="6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3" xfId="0" applyFont="1" applyFill="1" applyBorder="1" applyAlignment="1">
      <alignment horizontal="left"/>
    </xf>
    <xf numFmtId="0" fontId="22" fillId="0" borderId="2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horizontal="left" wrapText="1"/>
    </xf>
    <xf numFmtId="0" fontId="22" fillId="0" borderId="3" xfId="0" applyFont="1" applyFill="1" applyBorder="1" applyAlignment="1">
      <alignment horizontal="left" wrapText="1"/>
    </xf>
    <xf numFmtId="0" fontId="5" fillId="6" borderId="8" xfId="0" applyFont="1" applyFill="1" applyBorder="1" applyAlignment="1">
      <alignment horizontal="left" vertical="center" wrapText="1"/>
    </xf>
    <xf numFmtId="0" fontId="5" fillId="6" borderId="9" xfId="0" applyFont="1" applyFill="1" applyBorder="1" applyAlignment="1">
      <alignment horizontal="left" vertical="center" wrapText="1"/>
    </xf>
    <xf numFmtId="0" fontId="5" fillId="6" borderId="1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6" fillId="0" borderId="0" xfId="8" applyFont="1" applyBorder="1" applyAlignment="1">
      <alignment horizontal="center" vertical="center" wrapText="1"/>
    </xf>
    <xf numFmtId="0" fontId="18" fillId="0" borderId="1" xfId="8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16" fillId="0" borderId="1" xfId="8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8" fillId="5" borderId="0" xfId="1" applyFont="1" applyFill="1" applyAlignment="1">
      <alignment horizontal="left"/>
    </xf>
    <xf numFmtId="0" fontId="10" fillId="0" borderId="11" xfId="1" applyFont="1" applyBorder="1" applyAlignment="1">
      <alignment horizontal="left" vertical="center" wrapText="1"/>
    </xf>
    <xf numFmtId="0" fontId="10" fillId="0" borderId="12" xfId="1" applyFont="1" applyBorder="1" applyAlignment="1">
      <alignment horizontal="left" vertical="center" wrapText="1"/>
    </xf>
    <xf numFmtId="0" fontId="10" fillId="0" borderId="13" xfId="1" applyFont="1" applyBorder="1" applyAlignment="1">
      <alignment horizontal="left" vertical="center" wrapText="1"/>
    </xf>
    <xf numFmtId="0" fontId="10" fillId="0" borderId="11" xfId="1" applyFont="1" applyFill="1" applyBorder="1" applyAlignment="1">
      <alignment horizontal="left" wrapText="1"/>
    </xf>
    <xf numFmtId="0" fontId="10" fillId="0" borderId="12" xfId="1" applyFont="1" applyFill="1" applyBorder="1" applyAlignment="1">
      <alignment horizontal="left" wrapText="1"/>
    </xf>
    <xf numFmtId="0" fontId="10" fillId="0" borderId="13" xfId="1" applyFont="1" applyFill="1" applyBorder="1" applyAlignment="1">
      <alignment horizontal="left" wrapText="1"/>
    </xf>
    <xf numFmtId="0" fontId="22" fillId="0" borderId="2" xfId="1" applyFont="1" applyFill="1" applyBorder="1" applyAlignment="1">
      <alignment horizontal="left" wrapText="1"/>
    </xf>
    <xf numFmtId="0" fontId="22" fillId="0" borderId="0" xfId="1" applyFont="1" applyFill="1" applyBorder="1" applyAlignment="1">
      <alignment horizontal="left" wrapText="1"/>
    </xf>
    <xf numFmtId="0" fontId="22" fillId="0" borderId="3" xfId="1" applyFont="1" applyFill="1" applyBorder="1" applyAlignment="1">
      <alignment horizontal="left" wrapText="1"/>
    </xf>
    <xf numFmtId="0" fontId="22" fillId="0" borderId="4" xfId="1" applyFont="1" applyFill="1" applyBorder="1" applyAlignment="1">
      <alignment horizontal="left" wrapText="1"/>
    </xf>
    <xf numFmtId="0" fontId="22" fillId="0" borderId="5" xfId="1" applyFont="1" applyFill="1" applyBorder="1" applyAlignment="1">
      <alignment horizontal="left" wrapText="1"/>
    </xf>
    <xf numFmtId="0" fontId="22" fillId="0" borderId="6" xfId="1" applyFont="1" applyFill="1" applyBorder="1" applyAlignment="1">
      <alignment horizontal="left" wrapText="1"/>
    </xf>
    <xf numFmtId="0" fontId="1" fillId="4" borderId="1" xfId="1" applyFont="1" applyFill="1" applyBorder="1" applyAlignment="1">
      <alignment horizontal="center"/>
    </xf>
    <xf numFmtId="0" fontId="1" fillId="4" borderId="1" xfId="1" applyFont="1" applyFill="1" applyBorder="1" applyAlignment="1">
      <alignment horizontal="center" wrapText="1"/>
    </xf>
    <xf numFmtId="0" fontId="22" fillId="0" borderId="2" xfId="1" applyFont="1" applyFill="1" applyBorder="1" applyAlignment="1">
      <alignment horizontal="left"/>
    </xf>
    <xf numFmtId="0" fontId="22" fillId="0" borderId="0" xfId="1" applyFont="1" applyFill="1" applyBorder="1" applyAlignment="1">
      <alignment horizontal="left"/>
    </xf>
    <xf numFmtId="0" fontId="22" fillId="0" borderId="3" xfId="1" applyFont="1" applyFill="1" applyBorder="1" applyAlignment="1">
      <alignment horizontal="left"/>
    </xf>
    <xf numFmtId="0" fontId="1" fillId="2" borderId="2" xfId="1" applyFont="1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3" fillId="0" borderId="3" xfId="1" applyFont="1" applyFill="1" applyBorder="1" applyAlignment="1">
      <alignment horizontal="left"/>
    </xf>
  </cellXfs>
  <cellStyles count="13">
    <cellStyle name="Normal" xfId="0" builtinId="0"/>
    <cellStyle name="Normal 2" xfId="1"/>
    <cellStyle name="Normal 3" xfId="2"/>
    <cellStyle name="Normal 4" xfId="3"/>
    <cellStyle name="Normal_Avances en seguridad alimentos" xfId="7"/>
    <cellStyle name="Normal_Gerontología Social_1" xfId="10"/>
    <cellStyle name="Normal_Hoja1" xfId="9"/>
    <cellStyle name="Normal_Hoja1_1" xfId="8"/>
    <cellStyle name="Normal_Oliva" xfId="4"/>
    <cellStyle name="Normal_Profesorado de Educación" xfId="11"/>
    <cellStyle name="Normal_Psicologia general sanitaria" xfId="6"/>
    <cellStyle name="Porcentaje" xfId="12" builtinId="5"/>
    <cellStyle name="Porcentaje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</a:t>
            </a:r>
            <a:r>
              <a:rPr lang="es-ES" baseline="0"/>
              <a:t> por sexo de participantes</a:t>
            </a:r>
          </a:p>
        </c:rich>
      </c:tx>
      <c:layout>
        <c:manualLayout>
          <c:xMode val="edge"/>
          <c:yMode val="edge"/>
          <c:x val="0.12463967173880153"/>
          <c:y val="2.841752428915166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1576-42FE-B92B-12E2818ACF67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1576-42FE-B92B-12E2818ACF67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Alumnos!$A$165:$A$166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Alumnos!$B$165:$B$166</c:f>
              <c:numCache>
                <c:formatCode>General</c:formatCode>
                <c:ptCount val="2"/>
                <c:pt idx="0">
                  <c:v>9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76-42FE-B92B-12E2818ACF6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edad y sexo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700484089609002"/>
          <c:y val="0.31876526979326686"/>
          <c:w val="0.84643103251380314"/>
          <c:h val="0.52449702298400769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Alumnos!$B$167</c:f>
              <c:strCache>
                <c:ptCount val="1"/>
                <c:pt idx="0">
                  <c:v>Hombre</c:v>
                </c:pt>
              </c:strCache>
            </c:strRef>
          </c:tx>
          <c:invertIfNegative val="0"/>
          <c:cat>
            <c:strRef>
              <c:f>Alumnos!$A$168:$A$176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Alumnos!$B$168:$B$176</c:f>
              <c:numCache>
                <c:formatCode>General</c:formatCode>
                <c:ptCount val="9"/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FB-4229-AE31-E639F54D220B}"/>
            </c:ext>
          </c:extLst>
        </c:ser>
        <c:ser>
          <c:idx val="2"/>
          <c:order val="1"/>
          <c:tx>
            <c:strRef>
              <c:f>Alumnos!$C$167</c:f>
              <c:strCache>
                <c:ptCount val="1"/>
                <c:pt idx="0">
                  <c:v>Mujer</c:v>
                </c:pt>
              </c:strCache>
            </c:strRef>
          </c:tx>
          <c:invertIfNegative val="0"/>
          <c:cat>
            <c:strRef>
              <c:f>Alumnos!$A$168:$A$176</c:f>
              <c:strCache>
                <c:ptCount val="9"/>
                <c:pt idx="0">
                  <c:v>20-24</c:v>
                </c:pt>
                <c:pt idx="1">
                  <c:v>25-29</c:v>
                </c:pt>
                <c:pt idx="2">
                  <c:v>30-34</c:v>
                </c:pt>
                <c:pt idx="3">
                  <c:v>35-39</c:v>
                </c:pt>
                <c:pt idx="4">
                  <c:v>40-44</c:v>
                </c:pt>
                <c:pt idx="5">
                  <c:v>45-49</c:v>
                </c:pt>
                <c:pt idx="6">
                  <c:v>50-54</c:v>
                </c:pt>
                <c:pt idx="7">
                  <c:v>55-59</c:v>
                </c:pt>
                <c:pt idx="8">
                  <c:v>&gt;=60</c:v>
                </c:pt>
              </c:strCache>
            </c:strRef>
          </c:cat>
          <c:val>
            <c:numRef>
              <c:f>Alumnos!$C$168:$C$176</c:f>
              <c:numCache>
                <c:formatCode>General</c:formatCode>
                <c:ptCount val="9"/>
                <c:pt idx="0">
                  <c:v>1</c:v>
                </c:pt>
                <c:pt idx="1">
                  <c:v>6</c:v>
                </c:pt>
                <c:pt idx="2">
                  <c:v>6</c:v>
                </c:pt>
                <c:pt idx="3">
                  <c:v>3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FB-4229-AE31-E639F54D22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82977104"/>
        <c:axId val="282977496"/>
      </c:barChart>
      <c:catAx>
        <c:axId val="282977104"/>
        <c:scaling>
          <c:orientation val="minMax"/>
        </c:scaling>
        <c:delete val="0"/>
        <c:axPos val="l"/>
        <c:numFmt formatCode="General" sourceLinked="1"/>
        <c:majorTickMark val="none"/>
        <c:minorTickMark val="out"/>
        <c:tickLblPos val="low"/>
        <c:txPr>
          <a:bodyPr rot="0" anchor="t" anchorCtr="1"/>
          <a:lstStyle/>
          <a:p>
            <a:pPr>
              <a:defRPr sz="900"/>
            </a:pPr>
            <a:endParaRPr lang="es-ES"/>
          </a:p>
        </c:txPr>
        <c:crossAx val="282977496"/>
        <c:crosses val="autoZero"/>
        <c:auto val="1"/>
        <c:lblAlgn val="ctr"/>
        <c:lblOffset val="100"/>
        <c:tickLblSkip val="1"/>
        <c:noMultiLvlLbl val="0"/>
      </c:catAx>
      <c:valAx>
        <c:axId val="282977496"/>
        <c:scaling>
          <c:orientation val="minMax"/>
        </c:scaling>
        <c:delete val="0"/>
        <c:axPos val="b"/>
        <c:majorGridlines/>
        <c:numFmt formatCode="0;0" sourceLinked="0"/>
        <c:majorTickMark val="out"/>
        <c:minorTickMark val="none"/>
        <c:tickLblPos val="nextTo"/>
        <c:crossAx val="282977104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1664722250937222"/>
          <c:y val="0.22981155569635672"/>
          <c:w val="0.36670525359932893"/>
          <c:h val="8.1563541839437204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realizado prácticas</a:t>
            </a:r>
            <a:r>
              <a:rPr lang="en-US" baseline="0"/>
              <a:t> externas en alguna empresa</a:t>
            </a:r>
            <a:r>
              <a:rPr lang="en-US"/>
              <a:t>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Alumnos!$E$167:$E$168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Alumnos!$E$167:$E$168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Alumnos!$F$167:$F$168</c:f>
              <c:numCache>
                <c:formatCode>General</c:formatCode>
                <c:ptCount val="2"/>
                <c:pt idx="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B4-4471-B512-71A8161F006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¿Ha participado en algún programa de movilidad interuniversitario?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Alumnos!$E$170:$E$171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Alumnos!$E$170:$E$171</c:f>
              <c:strCache>
                <c:ptCount val="2"/>
                <c:pt idx="0">
                  <c:v>si </c:v>
                </c:pt>
                <c:pt idx="1">
                  <c:v>no</c:v>
                </c:pt>
              </c:strCache>
            </c:strRef>
          </c:cat>
          <c:val>
            <c:numRef>
              <c:f>Alumnos!$F$170:$F$171</c:f>
              <c:numCache>
                <c:formatCode>General</c:formatCode>
                <c:ptCount val="2"/>
                <c:pt idx="1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41-4CA3-BD22-DEBCFF89950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nº horas de las prácticas</a:t>
            </a:r>
            <a:endParaRPr lang="en-US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Alumnos!$A$178:$A$187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Alumnos!$B$178:$B$187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8B54-45B2-81F4-695DF27802E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699" l="0.70000000000000062" r="0.70000000000000062" t="0.750000000000006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 nº de semanas </a:t>
            </a:r>
          </a:p>
          <a:p>
            <a:pPr>
              <a:defRPr/>
            </a:pPr>
            <a:r>
              <a:rPr lang="en-US"/>
              <a:t>de las prácticas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Alumnos!$A$188</c:f>
              <c:strCache>
                <c:ptCount val="1"/>
                <c:pt idx="0">
                  <c:v>nº semanas</c:v>
                </c:pt>
              </c:strCache>
            </c:strRef>
          </c:tx>
          <c:explosion val="8"/>
          <c:dLbls>
            <c:dLbl>
              <c:idx val="0"/>
              <c:layout>
                <c:manualLayout>
                  <c:x val="-2.1847893396990472E-2"/>
                  <c:y val="0.171424066323826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51-47DE-A8E1-0419AC6303BB}"/>
                </c:ext>
              </c:extLst>
            </c:dLbl>
            <c:dLbl>
              <c:idx val="2"/>
              <c:layout>
                <c:manualLayout>
                  <c:x val="1.0303712830955897E-2"/>
                  <c:y val="0.1736794411716094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51-47DE-A8E1-0419AC6303B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Alumnos!$A$189:$A$198</c:f>
              <c:strCache>
                <c:ptCount val="10"/>
                <c:pt idx="0">
                  <c:v>0</c:v>
                </c:pt>
                <c:pt idx="1">
                  <c:v>0-4</c:v>
                </c:pt>
                <c:pt idx="2">
                  <c:v>5-9</c:v>
                </c:pt>
                <c:pt idx="3">
                  <c:v>10-14</c:v>
                </c:pt>
                <c:pt idx="4">
                  <c:v>15-19</c:v>
                </c:pt>
                <c:pt idx="5">
                  <c:v>20-24</c:v>
                </c:pt>
                <c:pt idx="6">
                  <c:v>25-29</c:v>
                </c:pt>
                <c:pt idx="7">
                  <c:v>30-34</c:v>
                </c:pt>
                <c:pt idx="8">
                  <c:v>35-39</c:v>
                </c:pt>
                <c:pt idx="9">
                  <c:v>&gt;=40</c:v>
                </c:pt>
              </c:strCache>
            </c:strRef>
          </c:cat>
          <c:val>
            <c:numRef>
              <c:f>Alumnos!$B$189:$B$198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E951-47DE-A8E1-0419AC6303B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22" l="0.70000000000000062" r="0.70000000000000062" t="0.750000000000007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Distribución por sexo de participantes</a:t>
            </a:r>
          </a:p>
        </c:rich>
      </c:tx>
      <c:layout>
        <c:manualLayout>
          <c:xMode val="edge"/>
          <c:yMode val="edge"/>
          <c:x val="0.10537646701817589"/>
          <c:y val="3.3045629245959857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dLbls>
            <c:dLbl>
              <c:idx val="0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0-C9AA-4A3A-BFF3-8B96DFD39AE1}"/>
                </c:ext>
              </c:extLst>
            </c:dLbl>
            <c:dLbl>
              <c:idx val="1"/>
              <c:numFmt formatCode="0%" sourceLinked="0"/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C9AA-4A3A-BFF3-8B96DFD39AE1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PDI!$A$59:$A$60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PDI!$B$59:$B$60</c:f>
              <c:numCache>
                <c:formatCode>General</c:formatCode>
                <c:ptCount val="2"/>
                <c:pt idx="0">
                  <c:v>4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AA-4A3A-BFF3-8B96DFD39AE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66" l="0.70000000000000062" r="0.70000000000000062" t="0.7500000000000076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Distribución</a:t>
            </a:r>
            <a:r>
              <a:rPr lang="en-US" baseline="0"/>
              <a:t> por edad</a:t>
            </a:r>
            <a:endParaRPr lang="en-US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area3DChart>
        <c:grouping val="stacked"/>
        <c:varyColors val="0"/>
        <c:ser>
          <c:idx val="1"/>
          <c:order val="0"/>
          <c:cat>
            <c:strRef>
              <c:f>PDI!$A$63:$A$71</c:f>
              <c:strCache>
                <c:ptCount val="9"/>
                <c:pt idx="0">
                  <c:v>&lt;30</c:v>
                </c:pt>
                <c:pt idx="1">
                  <c:v>30-34</c:v>
                </c:pt>
                <c:pt idx="2">
                  <c:v>35-39</c:v>
                </c:pt>
                <c:pt idx="3">
                  <c:v>40-44</c:v>
                </c:pt>
                <c:pt idx="4">
                  <c:v>45-49</c:v>
                </c:pt>
                <c:pt idx="5">
                  <c:v>50-54</c:v>
                </c:pt>
                <c:pt idx="6">
                  <c:v>55-59</c:v>
                </c:pt>
                <c:pt idx="7">
                  <c:v>60-64</c:v>
                </c:pt>
                <c:pt idx="8">
                  <c:v>&gt;=65</c:v>
                </c:pt>
              </c:strCache>
            </c:strRef>
          </c:cat>
          <c:val>
            <c:numRef>
              <c:f>PDI!$B$63:$B$71</c:f>
              <c:numCache>
                <c:formatCode>General</c:formatCode>
                <c:ptCount val="9"/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52-47BE-A236-6695E09EFE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4886680"/>
        <c:axId val="334887072"/>
        <c:axId val="0"/>
      </c:area3DChart>
      <c:dateAx>
        <c:axId val="334886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34887072"/>
        <c:crosses val="autoZero"/>
        <c:auto val="0"/>
        <c:lblOffset val="100"/>
        <c:baseTimeUnit val="days"/>
      </c:dateAx>
      <c:valAx>
        <c:axId val="334887072"/>
        <c:scaling>
          <c:orientation val="minMax"/>
          <c:max val="4"/>
          <c:min val="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334886680"/>
        <c:crosses val="autoZero"/>
        <c:crossBetween val="midCat"/>
        <c:majorUnit val="1"/>
        <c:minorUnit val="0.1"/>
      </c:valAx>
    </c:plotArea>
    <c:plotVisOnly val="1"/>
    <c:dispBlanksAs val="zero"/>
    <c:showDLblsOverMax val="0"/>
  </c:chart>
  <c:spPr>
    <a:ln>
      <a:noFill/>
    </a:ln>
  </c:spPr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 sz="1800" b="1" i="0" baseline="0"/>
              <a:t>Distribución por tipo de dedicación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PDI!$B$74:$B$76</c:f>
              <c:strCache>
                <c:ptCount val="3"/>
                <c:pt idx="0">
                  <c:v>3</c:v>
                </c:pt>
                <c:pt idx="1">
                  <c:v>4</c:v>
                </c:pt>
              </c:strCache>
            </c:strRef>
          </c:tx>
          <c:explosion val="8"/>
          <c:dLbls>
            <c:dLbl>
              <c:idx val="2"/>
              <c:layout>
                <c:manualLayout>
                  <c:x val="2.4030189774665291E-2"/>
                  <c:y val="0.1467729824911135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F4-493F-BBCA-AEE2CF9C6A6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PDI!$A$74:$A$76</c:f>
              <c:strCache>
                <c:ptCount val="3"/>
                <c:pt idx="0">
                  <c:v>A Tiempo Completo</c:v>
                </c:pt>
                <c:pt idx="1">
                  <c:v>Profesional Externo</c:v>
                </c:pt>
                <c:pt idx="2">
                  <c:v>A Tiempo Parcial</c:v>
                </c:pt>
              </c:strCache>
            </c:strRef>
          </c:cat>
          <c:val>
            <c:numRef>
              <c:f>PDI!$B$74:$B$76</c:f>
              <c:numCache>
                <c:formatCode>General</c:formatCode>
                <c:ptCount val="3"/>
                <c:pt idx="0">
                  <c:v>3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F4-493F-BBCA-AEE2CF9C6A6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000000000000788" l="0.70000000000000062" r="0.70000000000000062" t="0.75000000000000788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13</xdr:row>
      <xdr:rowOff>197470</xdr:rowOff>
    </xdr:from>
    <xdr:to>
      <xdr:col>1</xdr:col>
      <xdr:colOff>650487</xdr:colOff>
      <xdr:row>30</xdr:row>
      <xdr:rowOff>174237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162622</xdr:colOff>
      <xdr:row>13</xdr:row>
      <xdr:rowOff>174238</xdr:rowOff>
    </xdr:from>
    <xdr:to>
      <xdr:col>13</xdr:col>
      <xdr:colOff>9525</xdr:colOff>
      <xdr:row>30</xdr:row>
      <xdr:rowOff>174237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92927</xdr:colOff>
      <xdr:row>86</xdr:row>
      <xdr:rowOff>104542</xdr:rowOff>
    </xdr:from>
    <xdr:to>
      <xdr:col>3</xdr:col>
      <xdr:colOff>157756</xdr:colOff>
      <xdr:row>106</xdr:row>
      <xdr:rowOff>185854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569177</xdr:colOff>
      <xdr:row>86</xdr:row>
      <xdr:rowOff>69695</xdr:rowOff>
    </xdr:from>
    <xdr:to>
      <xdr:col>13</xdr:col>
      <xdr:colOff>250682</xdr:colOff>
      <xdr:row>106</xdr:row>
      <xdr:rowOff>151007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197470</xdr:colOff>
      <xdr:row>107</xdr:row>
      <xdr:rowOff>116158</xdr:rowOff>
    </xdr:from>
    <xdr:to>
      <xdr:col>3</xdr:col>
      <xdr:colOff>262299</xdr:colOff>
      <xdr:row>127</xdr:row>
      <xdr:rowOff>151007</xdr:rowOff>
    </xdr:to>
    <xdr:graphicFrame macro="">
      <xdr:nvGraphicFramePr>
        <xdr:cNvPr id="6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418171</xdr:colOff>
      <xdr:row>107</xdr:row>
      <xdr:rowOff>46463</xdr:rowOff>
    </xdr:from>
    <xdr:to>
      <xdr:col>12</xdr:col>
      <xdr:colOff>174238</xdr:colOff>
      <xdr:row>128</xdr:row>
      <xdr:rowOff>116158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458107</xdr:colOff>
      <xdr:row>10</xdr:row>
      <xdr:rowOff>222250</xdr:rowOff>
    </xdr:from>
    <xdr:to>
      <xdr:col>4</xdr:col>
      <xdr:colOff>79375</xdr:colOff>
      <xdr:row>19</xdr:row>
      <xdr:rowOff>244930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619125</xdr:colOff>
      <xdr:row>10</xdr:row>
      <xdr:rowOff>238125</xdr:rowOff>
    </xdr:from>
    <xdr:to>
      <xdr:col>12</xdr:col>
      <xdr:colOff>726281</xdr:colOff>
      <xdr:row>19</xdr:row>
      <xdr:rowOff>349250</xdr:rowOff>
    </xdr:to>
    <xdr:graphicFrame macro="">
      <xdr:nvGraphicFramePr>
        <xdr:cNvPr id="3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2333625</xdr:colOff>
      <xdr:row>19</xdr:row>
      <xdr:rowOff>317500</xdr:rowOff>
    </xdr:from>
    <xdr:to>
      <xdr:col>10</xdr:col>
      <xdr:colOff>412750</xdr:colOff>
      <xdr:row>28</xdr:row>
      <xdr:rowOff>79375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F218"/>
  <sheetViews>
    <sheetView view="pageBreakPreview" topLeftCell="A139" zoomScaleNormal="100" zoomScaleSheetLayoutView="100" workbookViewId="0">
      <selection sqref="A1:N1"/>
    </sheetView>
  </sheetViews>
  <sheetFormatPr baseColWidth="10" defaultRowHeight="15"/>
  <cols>
    <col min="1" max="1" width="91.7109375" style="25" customWidth="1"/>
    <col min="2" max="2" width="10.28515625" bestFit="1" customWidth="1"/>
    <col min="3" max="3" width="9.42578125" customWidth="1"/>
    <col min="4" max="4" width="11" customWidth="1"/>
    <col min="5" max="5" width="11.42578125" customWidth="1"/>
    <col min="6" max="6" width="11.140625" customWidth="1"/>
    <col min="7" max="7" width="9.7109375" customWidth="1"/>
    <col min="8" max="8" width="10.7109375" customWidth="1"/>
    <col min="9" max="9" width="14.5703125" customWidth="1"/>
    <col min="10" max="10" width="14.42578125" customWidth="1"/>
    <col min="11" max="11" width="9.7109375" customWidth="1"/>
    <col min="12" max="12" width="11.28515625" customWidth="1"/>
    <col min="13" max="13" width="12.7109375" customWidth="1"/>
    <col min="15" max="15" width="11" style="76" hidden="1" customWidth="1"/>
    <col min="16" max="26" width="11" hidden="1" customWidth="1"/>
    <col min="27" max="32" width="0" hidden="1" customWidth="1"/>
  </cols>
  <sheetData>
    <row r="1" spans="1:32">
      <c r="A1" s="87" t="s">
        <v>193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76" t="s">
        <v>191</v>
      </c>
      <c r="W1" t="s">
        <v>191</v>
      </c>
    </row>
    <row r="2" spans="1:32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P2">
        <v>1</v>
      </c>
      <c r="Q2">
        <v>2</v>
      </c>
      <c r="R2">
        <v>3</v>
      </c>
      <c r="S2">
        <v>4</v>
      </c>
      <c r="T2">
        <v>5</v>
      </c>
      <c r="U2" t="s">
        <v>120</v>
      </c>
      <c r="V2" t="s">
        <v>50</v>
      </c>
      <c r="X2">
        <v>1</v>
      </c>
      <c r="Y2">
        <v>2</v>
      </c>
      <c r="Z2">
        <v>3</v>
      </c>
      <c r="AA2">
        <v>4</v>
      </c>
      <c r="AB2">
        <v>5</v>
      </c>
      <c r="AC2" t="s">
        <v>50</v>
      </c>
    </row>
    <row r="3" spans="1:32" ht="16.5">
      <c r="A3" s="89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22"/>
      <c r="O3" s="76" t="s">
        <v>121</v>
      </c>
      <c r="P3">
        <v>0</v>
      </c>
      <c r="Q3">
        <v>0</v>
      </c>
      <c r="R3">
        <v>3</v>
      </c>
      <c r="S3">
        <v>12</v>
      </c>
      <c r="T3">
        <v>9</v>
      </c>
      <c r="U3">
        <v>2</v>
      </c>
      <c r="V3">
        <v>26</v>
      </c>
      <c r="W3" t="s">
        <v>121</v>
      </c>
      <c r="X3">
        <v>0</v>
      </c>
      <c r="Y3">
        <v>0</v>
      </c>
      <c r="Z3">
        <v>3</v>
      </c>
      <c r="AA3">
        <v>12</v>
      </c>
      <c r="AB3">
        <v>9</v>
      </c>
      <c r="AC3">
        <v>4.25</v>
      </c>
      <c r="AD3">
        <v>0.68</v>
      </c>
      <c r="AE3">
        <v>4</v>
      </c>
      <c r="AF3">
        <v>4</v>
      </c>
    </row>
    <row r="4" spans="1:32" ht="20.25">
      <c r="A4" s="90" t="s">
        <v>194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O4" s="76" t="s">
        <v>121</v>
      </c>
      <c r="P4">
        <v>0</v>
      </c>
      <c r="Q4">
        <v>0</v>
      </c>
      <c r="R4">
        <v>3</v>
      </c>
      <c r="S4">
        <v>12</v>
      </c>
      <c r="T4">
        <v>9</v>
      </c>
      <c r="U4">
        <v>2</v>
      </c>
      <c r="V4">
        <v>26</v>
      </c>
      <c r="W4" t="s">
        <v>121</v>
      </c>
      <c r="X4">
        <v>0</v>
      </c>
      <c r="Y4">
        <v>0</v>
      </c>
      <c r="Z4">
        <v>3</v>
      </c>
      <c r="AA4">
        <v>12</v>
      </c>
      <c r="AB4">
        <v>9</v>
      </c>
      <c r="AC4">
        <v>4.25</v>
      </c>
      <c r="AD4">
        <v>0.68</v>
      </c>
      <c r="AE4">
        <v>4</v>
      </c>
      <c r="AF4">
        <v>4</v>
      </c>
    </row>
    <row r="5" spans="1:32" ht="16.5">
      <c r="A5" s="91" t="s">
        <v>0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O5" s="76" t="s">
        <v>122</v>
      </c>
      <c r="P5">
        <v>0</v>
      </c>
      <c r="Q5">
        <v>0</v>
      </c>
      <c r="R5">
        <v>2</v>
      </c>
      <c r="S5">
        <v>8</v>
      </c>
      <c r="T5">
        <v>15</v>
      </c>
      <c r="U5">
        <v>1</v>
      </c>
      <c r="V5">
        <v>26</v>
      </c>
      <c r="W5" t="s">
        <v>122</v>
      </c>
      <c r="X5">
        <v>0</v>
      </c>
      <c r="Y5">
        <v>0</v>
      </c>
      <c r="Z5">
        <v>2</v>
      </c>
      <c r="AA5">
        <v>8</v>
      </c>
      <c r="AB5">
        <v>15</v>
      </c>
      <c r="AC5">
        <v>4.5199999999999996</v>
      </c>
      <c r="AD5">
        <v>0.65</v>
      </c>
      <c r="AE5">
        <v>5</v>
      </c>
      <c r="AF5">
        <v>5</v>
      </c>
    </row>
    <row r="6" spans="1:32" ht="16.5">
      <c r="A6" s="92" t="s">
        <v>233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4"/>
      <c r="O6" s="76" t="s">
        <v>123</v>
      </c>
      <c r="P6">
        <v>0</v>
      </c>
      <c r="Q6">
        <v>0</v>
      </c>
      <c r="R6">
        <v>3</v>
      </c>
      <c r="S6">
        <v>12</v>
      </c>
      <c r="T6">
        <v>11</v>
      </c>
      <c r="U6">
        <v>0</v>
      </c>
      <c r="V6">
        <v>26</v>
      </c>
      <c r="W6" t="s">
        <v>123</v>
      </c>
      <c r="X6">
        <v>0</v>
      </c>
      <c r="Y6">
        <v>0</v>
      </c>
      <c r="Z6">
        <v>3</v>
      </c>
      <c r="AA6">
        <v>12</v>
      </c>
      <c r="AB6">
        <v>11</v>
      </c>
      <c r="AC6">
        <v>4.3099999999999996</v>
      </c>
      <c r="AD6">
        <v>0.68</v>
      </c>
      <c r="AE6">
        <v>4</v>
      </c>
      <c r="AF6">
        <v>4</v>
      </c>
    </row>
    <row r="7" spans="1:32" ht="16.5">
      <c r="A7" s="92" t="s">
        <v>231</v>
      </c>
      <c r="B7" s="93"/>
      <c r="C7" s="93"/>
      <c r="D7" s="93"/>
      <c r="E7" s="93"/>
      <c r="F7" s="93"/>
      <c r="G7" s="93"/>
      <c r="H7" s="93"/>
      <c r="I7" s="93"/>
      <c r="J7" s="93"/>
      <c r="K7" s="93"/>
      <c r="L7" s="93"/>
      <c r="M7" s="94"/>
      <c r="O7" s="76" t="s">
        <v>124</v>
      </c>
      <c r="P7">
        <v>0</v>
      </c>
      <c r="Q7">
        <v>0</v>
      </c>
      <c r="R7">
        <v>4</v>
      </c>
      <c r="S7">
        <v>13</v>
      </c>
      <c r="T7">
        <v>9</v>
      </c>
      <c r="U7">
        <v>0</v>
      </c>
      <c r="V7">
        <v>26</v>
      </c>
      <c r="W7" t="s">
        <v>124</v>
      </c>
      <c r="X7">
        <v>0</v>
      </c>
      <c r="Y7">
        <v>0</v>
      </c>
      <c r="Z7">
        <v>4</v>
      </c>
      <c r="AA7">
        <v>13</v>
      </c>
      <c r="AB7">
        <v>9</v>
      </c>
      <c r="AC7">
        <v>4.1900000000000004</v>
      </c>
      <c r="AD7">
        <v>0.69</v>
      </c>
      <c r="AE7">
        <v>4</v>
      </c>
      <c r="AF7">
        <v>4</v>
      </c>
    </row>
    <row r="8" spans="1:32" ht="16.5">
      <c r="A8" s="92" t="s">
        <v>1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4"/>
      <c r="O8" s="76" t="s">
        <v>125</v>
      </c>
      <c r="P8">
        <v>2</v>
      </c>
      <c r="Q8">
        <v>1</v>
      </c>
      <c r="R8">
        <v>1</v>
      </c>
      <c r="S8">
        <v>1</v>
      </c>
      <c r="T8">
        <v>3</v>
      </c>
      <c r="U8">
        <v>18</v>
      </c>
      <c r="V8">
        <v>26</v>
      </c>
      <c r="W8" t="s">
        <v>125</v>
      </c>
      <c r="X8">
        <v>2</v>
      </c>
      <c r="Y8">
        <v>1</v>
      </c>
      <c r="Z8">
        <v>1</v>
      </c>
      <c r="AA8">
        <v>1</v>
      </c>
      <c r="AB8">
        <v>3</v>
      </c>
      <c r="AC8">
        <v>3.25</v>
      </c>
      <c r="AD8">
        <v>1.75</v>
      </c>
      <c r="AE8">
        <v>4</v>
      </c>
      <c r="AF8">
        <v>5</v>
      </c>
    </row>
    <row r="9" spans="1:32" ht="16.5">
      <c r="A9" s="92" t="s">
        <v>232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4"/>
      <c r="O9" s="76" t="s">
        <v>126</v>
      </c>
      <c r="P9">
        <v>3</v>
      </c>
      <c r="Q9">
        <v>0</v>
      </c>
      <c r="R9">
        <v>1</v>
      </c>
      <c r="S9">
        <v>1</v>
      </c>
      <c r="T9">
        <v>3</v>
      </c>
      <c r="U9">
        <v>18</v>
      </c>
      <c r="V9">
        <v>26</v>
      </c>
      <c r="W9" t="s">
        <v>126</v>
      </c>
      <c r="X9">
        <v>3</v>
      </c>
      <c r="Y9">
        <v>0</v>
      </c>
      <c r="Z9">
        <v>1</v>
      </c>
      <c r="AA9">
        <v>1</v>
      </c>
      <c r="AB9">
        <v>3</v>
      </c>
      <c r="AC9">
        <v>3.13</v>
      </c>
      <c r="AD9">
        <v>1.89</v>
      </c>
      <c r="AE9">
        <v>4</v>
      </c>
      <c r="AF9">
        <v>1</v>
      </c>
    </row>
    <row r="10" spans="1:32" ht="16.5">
      <c r="A10" s="95" t="s">
        <v>2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7"/>
      <c r="O10" s="76" t="s">
        <v>127</v>
      </c>
      <c r="P10">
        <v>0</v>
      </c>
      <c r="Q10">
        <v>0</v>
      </c>
      <c r="R10">
        <v>1</v>
      </c>
      <c r="S10">
        <v>6</v>
      </c>
      <c r="T10">
        <v>19</v>
      </c>
      <c r="U10">
        <v>0</v>
      </c>
      <c r="V10">
        <v>26</v>
      </c>
      <c r="W10" t="s">
        <v>127</v>
      </c>
      <c r="X10">
        <v>0</v>
      </c>
      <c r="Y10">
        <v>0</v>
      </c>
      <c r="Z10">
        <v>1</v>
      </c>
      <c r="AA10">
        <v>6</v>
      </c>
      <c r="AB10">
        <v>19</v>
      </c>
      <c r="AC10">
        <v>4.6900000000000004</v>
      </c>
      <c r="AD10">
        <v>0.55000000000000004</v>
      </c>
      <c r="AE10">
        <v>5</v>
      </c>
      <c r="AF10">
        <v>5</v>
      </c>
    </row>
    <row r="11" spans="1:32" ht="16.5">
      <c r="A11" s="95" t="s">
        <v>234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7"/>
      <c r="O11" s="76" t="s">
        <v>128</v>
      </c>
      <c r="P11">
        <v>0</v>
      </c>
      <c r="Q11">
        <v>1</v>
      </c>
      <c r="R11">
        <v>3</v>
      </c>
      <c r="S11">
        <v>8</v>
      </c>
      <c r="T11">
        <v>11</v>
      </c>
      <c r="U11">
        <v>3</v>
      </c>
      <c r="V11">
        <v>26</v>
      </c>
      <c r="W11" t="s">
        <v>128</v>
      </c>
      <c r="X11">
        <v>0</v>
      </c>
      <c r="Y11">
        <v>1</v>
      </c>
      <c r="Z11">
        <v>3</v>
      </c>
      <c r="AA11">
        <v>8</v>
      </c>
      <c r="AB11">
        <v>11</v>
      </c>
      <c r="AC11">
        <v>4.26</v>
      </c>
      <c r="AD11">
        <v>0.86</v>
      </c>
      <c r="AE11">
        <v>4</v>
      </c>
      <c r="AF11">
        <v>5</v>
      </c>
    </row>
    <row r="12" spans="1:32" ht="16.5">
      <c r="A12" s="84" t="s">
        <v>235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6"/>
      <c r="O12" s="76" t="s">
        <v>129</v>
      </c>
      <c r="P12">
        <v>0</v>
      </c>
      <c r="Q12">
        <v>1</v>
      </c>
      <c r="R12">
        <v>7</v>
      </c>
      <c r="S12">
        <v>10</v>
      </c>
      <c r="T12">
        <v>8</v>
      </c>
      <c r="U12">
        <v>0</v>
      </c>
      <c r="V12">
        <v>26</v>
      </c>
      <c r="W12" t="s">
        <v>129</v>
      </c>
      <c r="X12">
        <v>0</v>
      </c>
      <c r="Y12">
        <v>1</v>
      </c>
      <c r="Z12">
        <v>7</v>
      </c>
      <c r="AA12">
        <v>10</v>
      </c>
      <c r="AB12">
        <v>8</v>
      </c>
      <c r="AC12">
        <v>3.96</v>
      </c>
      <c r="AD12">
        <v>0.87</v>
      </c>
      <c r="AE12">
        <v>4</v>
      </c>
      <c r="AF12">
        <v>4</v>
      </c>
    </row>
    <row r="13" spans="1:32">
      <c r="O13" s="76" t="s">
        <v>130</v>
      </c>
      <c r="P13">
        <v>0</v>
      </c>
      <c r="Q13">
        <v>0</v>
      </c>
      <c r="R13">
        <v>0</v>
      </c>
      <c r="S13">
        <v>1</v>
      </c>
      <c r="T13">
        <v>25</v>
      </c>
      <c r="U13">
        <v>0</v>
      </c>
      <c r="V13">
        <v>26</v>
      </c>
      <c r="W13" t="s">
        <v>130</v>
      </c>
      <c r="X13">
        <v>0</v>
      </c>
      <c r="Y13">
        <v>0</v>
      </c>
      <c r="Z13">
        <v>0</v>
      </c>
      <c r="AA13">
        <v>1</v>
      </c>
      <c r="AB13">
        <v>25</v>
      </c>
      <c r="AC13">
        <v>4.96</v>
      </c>
      <c r="AD13">
        <v>0.2</v>
      </c>
      <c r="AE13">
        <v>5</v>
      </c>
      <c r="AF13">
        <v>5</v>
      </c>
    </row>
    <row r="14" spans="1:32" ht="16.5">
      <c r="A14" s="23"/>
      <c r="B14" s="23"/>
      <c r="C14" s="23"/>
      <c r="D14" s="23"/>
      <c r="E14" s="23"/>
      <c r="F14" s="23"/>
      <c r="G14" s="23"/>
      <c r="H14" s="23"/>
      <c r="I14" s="23"/>
      <c r="J14" s="23"/>
      <c r="O14" s="76" t="s">
        <v>131</v>
      </c>
      <c r="P14">
        <v>1</v>
      </c>
      <c r="Q14">
        <v>0</v>
      </c>
      <c r="R14">
        <v>3</v>
      </c>
      <c r="S14">
        <v>9</v>
      </c>
      <c r="T14">
        <v>7</v>
      </c>
      <c r="U14">
        <v>6</v>
      </c>
      <c r="V14">
        <v>26</v>
      </c>
      <c r="W14" t="s">
        <v>131</v>
      </c>
      <c r="X14">
        <v>1</v>
      </c>
      <c r="Y14">
        <v>0</v>
      </c>
      <c r="Z14">
        <v>3</v>
      </c>
      <c r="AA14">
        <v>9</v>
      </c>
      <c r="AB14">
        <v>7</v>
      </c>
      <c r="AC14">
        <v>4.05</v>
      </c>
      <c r="AD14">
        <v>1</v>
      </c>
      <c r="AE14">
        <v>4</v>
      </c>
      <c r="AF14">
        <v>4</v>
      </c>
    </row>
    <row r="15" spans="1:32" ht="16.5">
      <c r="A15" s="23"/>
      <c r="B15" s="23"/>
      <c r="C15" s="23"/>
      <c r="D15" s="23"/>
      <c r="E15" s="23"/>
      <c r="F15" s="23"/>
      <c r="G15" s="23"/>
      <c r="H15" s="23"/>
      <c r="I15" s="23"/>
      <c r="J15" s="23"/>
      <c r="O15" s="76" t="s">
        <v>132</v>
      </c>
      <c r="P15">
        <v>0</v>
      </c>
      <c r="Q15">
        <v>0</v>
      </c>
      <c r="R15">
        <v>3</v>
      </c>
      <c r="S15">
        <v>14</v>
      </c>
      <c r="T15">
        <v>9</v>
      </c>
      <c r="U15">
        <v>0</v>
      </c>
      <c r="V15">
        <v>26</v>
      </c>
      <c r="W15" t="s">
        <v>132</v>
      </c>
      <c r="X15">
        <v>0</v>
      </c>
      <c r="Y15">
        <v>0</v>
      </c>
      <c r="Z15">
        <v>3</v>
      </c>
      <c r="AA15">
        <v>14</v>
      </c>
      <c r="AB15">
        <v>9</v>
      </c>
      <c r="AC15">
        <v>4.2300000000000004</v>
      </c>
      <c r="AD15">
        <v>0.65</v>
      </c>
      <c r="AE15">
        <v>4</v>
      </c>
      <c r="AF15">
        <v>4</v>
      </c>
    </row>
    <row r="16" spans="1:32">
      <c r="O16" s="76" t="s">
        <v>133</v>
      </c>
      <c r="P16">
        <v>0</v>
      </c>
      <c r="Q16">
        <v>2</v>
      </c>
      <c r="R16">
        <v>4</v>
      </c>
      <c r="S16">
        <v>10</v>
      </c>
      <c r="T16">
        <v>9</v>
      </c>
      <c r="U16">
        <v>1</v>
      </c>
      <c r="V16">
        <v>26</v>
      </c>
      <c r="W16" t="s">
        <v>133</v>
      </c>
      <c r="X16">
        <v>0</v>
      </c>
      <c r="Y16">
        <v>2</v>
      </c>
      <c r="Z16">
        <v>4</v>
      </c>
      <c r="AA16">
        <v>10</v>
      </c>
      <c r="AB16">
        <v>9</v>
      </c>
      <c r="AC16">
        <v>4.04</v>
      </c>
      <c r="AD16">
        <v>0.93</v>
      </c>
      <c r="AE16">
        <v>4</v>
      </c>
      <c r="AF16">
        <v>4</v>
      </c>
    </row>
    <row r="17" spans="15:32">
      <c r="O17" s="76" t="s">
        <v>134</v>
      </c>
      <c r="P17">
        <v>0</v>
      </c>
      <c r="Q17">
        <v>1</v>
      </c>
      <c r="R17">
        <v>4</v>
      </c>
      <c r="S17">
        <v>11</v>
      </c>
      <c r="T17">
        <v>10</v>
      </c>
      <c r="U17">
        <v>0</v>
      </c>
      <c r="V17">
        <v>26</v>
      </c>
      <c r="W17" t="s">
        <v>134</v>
      </c>
      <c r="X17">
        <v>0</v>
      </c>
      <c r="Y17">
        <v>1</v>
      </c>
      <c r="Z17">
        <v>4</v>
      </c>
      <c r="AA17">
        <v>11</v>
      </c>
      <c r="AB17">
        <v>10</v>
      </c>
      <c r="AC17">
        <v>4.1500000000000004</v>
      </c>
      <c r="AD17">
        <v>0.83</v>
      </c>
      <c r="AE17">
        <v>4</v>
      </c>
      <c r="AF17">
        <v>4</v>
      </c>
    </row>
    <row r="18" spans="15:32">
      <c r="O18" s="76" t="s">
        <v>135</v>
      </c>
      <c r="P18">
        <v>0</v>
      </c>
      <c r="Q18">
        <v>1</v>
      </c>
      <c r="R18">
        <v>8</v>
      </c>
      <c r="S18">
        <v>8</v>
      </c>
      <c r="T18">
        <v>9</v>
      </c>
      <c r="U18">
        <v>0</v>
      </c>
      <c r="V18">
        <v>26</v>
      </c>
      <c r="W18" t="s">
        <v>135</v>
      </c>
      <c r="X18">
        <v>0</v>
      </c>
      <c r="Y18">
        <v>1</v>
      </c>
      <c r="Z18">
        <v>8</v>
      </c>
      <c r="AA18">
        <v>8</v>
      </c>
      <c r="AB18">
        <v>9</v>
      </c>
      <c r="AC18">
        <v>3.96</v>
      </c>
      <c r="AD18">
        <v>0.92</v>
      </c>
      <c r="AE18">
        <v>4</v>
      </c>
      <c r="AF18">
        <v>5</v>
      </c>
    </row>
    <row r="19" spans="15:32">
      <c r="O19" s="76" t="s">
        <v>136</v>
      </c>
      <c r="P19">
        <v>0</v>
      </c>
      <c r="Q19">
        <v>2</v>
      </c>
      <c r="R19">
        <v>7</v>
      </c>
      <c r="S19">
        <v>7</v>
      </c>
      <c r="T19">
        <v>10</v>
      </c>
      <c r="U19">
        <v>0</v>
      </c>
      <c r="V19">
        <v>26</v>
      </c>
      <c r="W19" t="s">
        <v>136</v>
      </c>
      <c r="X19">
        <v>0</v>
      </c>
      <c r="Y19">
        <v>2</v>
      </c>
      <c r="Z19">
        <v>7</v>
      </c>
      <c r="AA19">
        <v>7</v>
      </c>
      <c r="AB19">
        <v>10</v>
      </c>
      <c r="AC19">
        <v>3.96</v>
      </c>
      <c r="AD19">
        <v>1</v>
      </c>
      <c r="AE19">
        <v>4</v>
      </c>
      <c r="AF19">
        <v>5</v>
      </c>
    </row>
    <row r="20" spans="15:32">
      <c r="O20" s="76" t="s">
        <v>137</v>
      </c>
      <c r="P20">
        <v>0</v>
      </c>
      <c r="Q20">
        <v>1</v>
      </c>
      <c r="R20">
        <v>3</v>
      </c>
      <c r="S20">
        <v>13</v>
      </c>
      <c r="T20">
        <v>9</v>
      </c>
      <c r="U20">
        <v>0</v>
      </c>
      <c r="V20">
        <v>26</v>
      </c>
      <c r="W20" t="s">
        <v>137</v>
      </c>
      <c r="X20">
        <v>0</v>
      </c>
      <c r="Y20">
        <v>1</v>
      </c>
      <c r="Z20">
        <v>3</v>
      </c>
      <c r="AA20">
        <v>13</v>
      </c>
      <c r="AB20">
        <v>9</v>
      </c>
      <c r="AC20">
        <v>4.1500000000000004</v>
      </c>
      <c r="AD20">
        <v>0.78</v>
      </c>
      <c r="AE20">
        <v>4</v>
      </c>
      <c r="AF20">
        <v>4</v>
      </c>
    </row>
    <row r="21" spans="15:32">
      <c r="O21" s="76" t="s">
        <v>138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 t="s">
        <v>138</v>
      </c>
      <c r="X21">
        <v>0</v>
      </c>
      <c r="Y21">
        <v>0</v>
      </c>
      <c r="Z21">
        <v>0</v>
      </c>
      <c r="AA21">
        <v>0</v>
      </c>
      <c r="AB21">
        <v>0</v>
      </c>
      <c r="AC21" t="s">
        <v>195</v>
      </c>
      <c r="AD21" t="s">
        <v>195</v>
      </c>
      <c r="AE21" t="s">
        <v>195</v>
      </c>
      <c r="AF21" t="s">
        <v>195</v>
      </c>
    </row>
    <row r="22" spans="15:32">
      <c r="O22" s="76" t="s">
        <v>139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 t="s">
        <v>139</v>
      </c>
      <c r="X22">
        <v>0</v>
      </c>
      <c r="Y22">
        <v>0</v>
      </c>
      <c r="Z22">
        <v>0</v>
      </c>
      <c r="AA22">
        <v>0</v>
      </c>
      <c r="AB22">
        <v>0</v>
      </c>
      <c r="AC22" t="s">
        <v>195</v>
      </c>
      <c r="AD22" t="s">
        <v>195</v>
      </c>
      <c r="AE22" t="s">
        <v>195</v>
      </c>
      <c r="AF22" t="s">
        <v>195</v>
      </c>
    </row>
    <row r="23" spans="15:32">
      <c r="O23" s="76" t="s">
        <v>140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 t="s">
        <v>140</v>
      </c>
      <c r="X23">
        <v>0</v>
      </c>
      <c r="Y23">
        <v>0</v>
      </c>
      <c r="Z23">
        <v>0</v>
      </c>
      <c r="AA23">
        <v>0</v>
      </c>
      <c r="AB23">
        <v>0</v>
      </c>
      <c r="AC23" t="s">
        <v>195</v>
      </c>
      <c r="AD23" t="s">
        <v>195</v>
      </c>
      <c r="AE23" t="s">
        <v>195</v>
      </c>
      <c r="AF23" t="s">
        <v>195</v>
      </c>
    </row>
    <row r="24" spans="15:32">
      <c r="O24" s="76" t="s">
        <v>141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 t="s">
        <v>141</v>
      </c>
      <c r="X24">
        <v>0</v>
      </c>
      <c r="Y24">
        <v>0</v>
      </c>
      <c r="Z24">
        <v>0</v>
      </c>
      <c r="AA24">
        <v>0</v>
      </c>
      <c r="AB24">
        <v>0</v>
      </c>
      <c r="AC24" t="s">
        <v>195</v>
      </c>
      <c r="AD24" t="s">
        <v>195</v>
      </c>
      <c r="AE24" t="s">
        <v>195</v>
      </c>
      <c r="AF24" t="s">
        <v>195</v>
      </c>
    </row>
    <row r="25" spans="15:32">
      <c r="O25" s="76" t="s">
        <v>142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 t="s">
        <v>142</v>
      </c>
      <c r="X25">
        <v>0</v>
      </c>
      <c r="Y25">
        <v>0</v>
      </c>
      <c r="Z25">
        <v>0</v>
      </c>
      <c r="AA25">
        <v>0</v>
      </c>
      <c r="AB25">
        <v>0</v>
      </c>
      <c r="AC25" t="s">
        <v>195</v>
      </c>
      <c r="AD25" t="s">
        <v>195</v>
      </c>
      <c r="AE25" t="s">
        <v>195</v>
      </c>
      <c r="AF25" t="s">
        <v>195</v>
      </c>
    </row>
    <row r="26" spans="15:32">
      <c r="O26" s="76" t="s">
        <v>143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 t="s">
        <v>143</v>
      </c>
      <c r="X26">
        <v>0</v>
      </c>
      <c r="Y26">
        <v>0</v>
      </c>
      <c r="Z26">
        <v>0</v>
      </c>
      <c r="AA26">
        <v>0</v>
      </c>
      <c r="AB26">
        <v>0</v>
      </c>
      <c r="AC26" t="s">
        <v>195</v>
      </c>
      <c r="AD26" t="s">
        <v>195</v>
      </c>
      <c r="AE26" t="s">
        <v>195</v>
      </c>
      <c r="AF26" t="s">
        <v>195</v>
      </c>
    </row>
    <row r="27" spans="15:32">
      <c r="O27" s="76" t="s">
        <v>144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 t="s">
        <v>144</v>
      </c>
      <c r="X27">
        <v>0</v>
      </c>
      <c r="Y27">
        <v>0</v>
      </c>
      <c r="Z27">
        <v>0</v>
      </c>
      <c r="AA27">
        <v>0</v>
      </c>
      <c r="AB27">
        <v>0</v>
      </c>
      <c r="AC27" t="s">
        <v>195</v>
      </c>
      <c r="AD27" t="s">
        <v>195</v>
      </c>
      <c r="AE27" t="s">
        <v>195</v>
      </c>
      <c r="AF27" t="s">
        <v>195</v>
      </c>
    </row>
    <row r="28" spans="15:32">
      <c r="O28" s="76" t="s">
        <v>145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 t="s">
        <v>145</v>
      </c>
      <c r="X28">
        <v>0</v>
      </c>
      <c r="Y28">
        <v>0</v>
      </c>
      <c r="Z28">
        <v>0</v>
      </c>
      <c r="AA28">
        <v>0</v>
      </c>
      <c r="AB28">
        <v>0</v>
      </c>
      <c r="AC28" t="s">
        <v>195</v>
      </c>
      <c r="AD28" t="s">
        <v>195</v>
      </c>
      <c r="AE28" t="s">
        <v>195</v>
      </c>
      <c r="AF28" t="s">
        <v>195</v>
      </c>
    </row>
    <row r="29" spans="15:32">
      <c r="O29" s="76" t="s">
        <v>146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 t="s">
        <v>146</v>
      </c>
      <c r="X29">
        <v>0</v>
      </c>
      <c r="Y29">
        <v>0</v>
      </c>
      <c r="Z29">
        <v>0</v>
      </c>
      <c r="AA29">
        <v>0</v>
      </c>
      <c r="AB29">
        <v>0</v>
      </c>
      <c r="AC29" t="s">
        <v>195</v>
      </c>
      <c r="AD29" t="s">
        <v>195</v>
      </c>
      <c r="AE29" t="s">
        <v>195</v>
      </c>
      <c r="AF29" t="s">
        <v>195</v>
      </c>
    </row>
    <row r="30" spans="15:32">
      <c r="O30" s="76" t="s">
        <v>147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 t="s">
        <v>147</v>
      </c>
      <c r="X30">
        <v>0</v>
      </c>
      <c r="Y30">
        <v>0</v>
      </c>
      <c r="Z30">
        <v>0</v>
      </c>
      <c r="AA30">
        <v>0</v>
      </c>
      <c r="AB30">
        <v>0</v>
      </c>
      <c r="AC30" t="s">
        <v>195</v>
      </c>
      <c r="AD30" t="s">
        <v>195</v>
      </c>
      <c r="AE30" t="s">
        <v>195</v>
      </c>
      <c r="AF30" t="s">
        <v>195</v>
      </c>
    </row>
    <row r="31" spans="15:32">
      <c r="O31" s="76" t="s">
        <v>148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 t="s">
        <v>148</v>
      </c>
      <c r="X31">
        <v>0</v>
      </c>
      <c r="Y31">
        <v>0</v>
      </c>
      <c r="Z31">
        <v>0</v>
      </c>
      <c r="AA31">
        <v>0</v>
      </c>
      <c r="AB31">
        <v>0</v>
      </c>
      <c r="AC31" t="s">
        <v>195</v>
      </c>
      <c r="AD31" t="s">
        <v>195</v>
      </c>
      <c r="AE31" t="s">
        <v>195</v>
      </c>
      <c r="AF31" t="s">
        <v>195</v>
      </c>
    </row>
    <row r="32" spans="15:32">
      <c r="O32" s="76" t="s">
        <v>149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 t="s">
        <v>149</v>
      </c>
      <c r="X32">
        <v>0</v>
      </c>
      <c r="Y32">
        <v>0</v>
      </c>
      <c r="Z32">
        <v>0</v>
      </c>
      <c r="AA32">
        <v>0</v>
      </c>
      <c r="AB32">
        <v>0</v>
      </c>
      <c r="AC32" t="s">
        <v>195</v>
      </c>
      <c r="AD32" t="s">
        <v>195</v>
      </c>
      <c r="AE32" t="s">
        <v>195</v>
      </c>
      <c r="AF32" t="s">
        <v>195</v>
      </c>
    </row>
    <row r="33" spans="1:32">
      <c r="A33" s="24" t="s">
        <v>3</v>
      </c>
      <c r="O33" s="76" t="s">
        <v>150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 t="s">
        <v>150</v>
      </c>
      <c r="X33">
        <v>0</v>
      </c>
      <c r="Y33">
        <v>0</v>
      </c>
      <c r="Z33">
        <v>0</v>
      </c>
      <c r="AA33">
        <v>0</v>
      </c>
      <c r="AB33">
        <v>0</v>
      </c>
      <c r="AC33" t="s">
        <v>195</v>
      </c>
      <c r="AD33" t="s">
        <v>195</v>
      </c>
      <c r="AE33" t="s">
        <v>195</v>
      </c>
      <c r="AF33" t="s">
        <v>195</v>
      </c>
    </row>
    <row r="34" spans="1:32">
      <c r="O34" s="76" t="s">
        <v>151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 t="s">
        <v>151</v>
      </c>
      <c r="X34">
        <v>0</v>
      </c>
      <c r="Y34">
        <v>0</v>
      </c>
      <c r="Z34">
        <v>0</v>
      </c>
      <c r="AA34">
        <v>0</v>
      </c>
      <c r="AB34">
        <v>0</v>
      </c>
      <c r="AC34" t="s">
        <v>195</v>
      </c>
      <c r="AD34" t="s">
        <v>195</v>
      </c>
      <c r="AE34" t="s">
        <v>195</v>
      </c>
      <c r="AF34" t="s">
        <v>195</v>
      </c>
    </row>
    <row r="35" spans="1:32" ht="30" customHeight="1" thickBot="1">
      <c r="B35" s="101" t="s">
        <v>47</v>
      </c>
      <c r="C35" s="101"/>
      <c r="D35" s="101"/>
      <c r="E35" s="101"/>
      <c r="F35" s="101"/>
      <c r="G35" s="101"/>
      <c r="H35" s="101"/>
      <c r="I35" s="102" t="s">
        <v>48</v>
      </c>
      <c r="J35" s="102"/>
      <c r="K35" s="102" t="s">
        <v>49</v>
      </c>
      <c r="L35" s="102"/>
      <c r="M35" s="102"/>
      <c r="N35" s="102"/>
      <c r="O35" s="76" t="s">
        <v>152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 t="s">
        <v>152</v>
      </c>
      <c r="X35">
        <v>0</v>
      </c>
      <c r="Y35">
        <v>0</v>
      </c>
      <c r="Z35">
        <v>0</v>
      </c>
      <c r="AA35">
        <v>0</v>
      </c>
      <c r="AB35">
        <v>0</v>
      </c>
      <c r="AC35" t="s">
        <v>195</v>
      </c>
      <c r="AD35" t="s">
        <v>195</v>
      </c>
      <c r="AE35" t="s">
        <v>195</v>
      </c>
      <c r="AF35" t="s">
        <v>195</v>
      </c>
    </row>
    <row r="36" spans="1:32" ht="25.5">
      <c r="A36" s="26"/>
      <c r="B36" s="27">
        <v>1</v>
      </c>
      <c r="C36" s="27">
        <v>2</v>
      </c>
      <c r="D36" s="27">
        <v>3</v>
      </c>
      <c r="E36" s="27">
        <v>4</v>
      </c>
      <c r="F36" s="27">
        <v>5</v>
      </c>
      <c r="G36" s="27" t="s">
        <v>4</v>
      </c>
      <c r="H36" s="27" t="s">
        <v>50</v>
      </c>
      <c r="I36" s="27" t="s">
        <v>51</v>
      </c>
      <c r="J36" s="27" t="s">
        <v>5</v>
      </c>
      <c r="K36" s="27" t="s">
        <v>6</v>
      </c>
      <c r="L36" s="27" t="s">
        <v>7</v>
      </c>
      <c r="M36" s="27" t="s">
        <v>8</v>
      </c>
      <c r="N36" s="27" t="s">
        <v>9</v>
      </c>
      <c r="O36" s="76" t="s">
        <v>153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 t="s">
        <v>153</v>
      </c>
      <c r="X36">
        <v>0</v>
      </c>
      <c r="Y36" s="28">
        <v>0</v>
      </c>
      <c r="Z36">
        <v>0</v>
      </c>
      <c r="AA36">
        <v>0</v>
      </c>
      <c r="AB36">
        <v>0</v>
      </c>
      <c r="AC36" t="s">
        <v>195</v>
      </c>
      <c r="AD36" t="s">
        <v>195</v>
      </c>
      <c r="AE36" t="s">
        <v>195</v>
      </c>
      <c r="AF36" t="s">
        <v>195</v>
      </c>
    </row>
    <row r="37" spans="1:32" ht="34.5" customHeight="1" thickBot="1">
      <c r="A37" s="29" t="s">
        <v>52</v>
      </c>
      <c r="B37" s="30">
        <f>+P3</f>
        <v>0</v>
      </c>
      <c r="C37" s="30">
        <f t="shared" ref="C37:G52" si="0">+Q3</f>
        <v>0</v>
      </c>
      <c r="D37" s="30">
        <f t="shared" si="0"/>
        <v>3</v>
      </c>
      <c r="E37" s="30">
        <f t="shared" si="0"/>
        <v>12</v>
      </c>
      <c r="F37" s="30">
        <f t="shared" si="0"/>
        <v>9</v>
      </c>
      <c r="G37" s="30">
        <f t="shared" si="0"/>
        <v>2</v>
      </c>
      <c r="H37" s="31">
        <f>SUM(B37:G37)</f>
        <v>26</v>
      </c>
      <c r="I37" s="69">
        <f>(B37+C37)/(B37+C37+D37+E37+F37)</f>
        <v>0</v>
      </c>
      <c r="J37" s="69">
        <f>(D37+E37+F37)/(B37+C37+D37+E37+F37)</f>
        <v>1</v>
      </c>
      <c r="K37" s="32">
        <f>+AC3</f>
        <v>4.25</v>
      </c>
      <c r="L37" s="32">
        <f t="shared" ref="L37:N52" si="1">+AD3</f>
        <v>0.68</v>
      </c>
      <c r="M37" s="72">
        <f t="shared" si="1"/>
        <v>4</v>
      </c>
      <c r="N37" s="72">
        <f t="shared" si="1"/>
        <v>4</v>
      </c>
      <c r="O37" s="76" t="s">
        <v>154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 t="s">
        <v>154</v>
      </c>
      <c r="X37">
        <v>0</v>
      </c>
      <c r="Y37" s="28">
        <v>0</v>
      </c>
      <c r="Z37">
        <v>0</v>
      </c>
      <c r="AA37">
        <v>0</v>
      </c>
      <c r="AB37">
        <v>0</v>
      </c>
      <c r="AC37" t="s">
        <v>195</v>
      </c>
      <c r="AD37" t="s">
        <v>195</v>
      </c>
      <c r="AE37" t="s">
        <v>195</v>
      </c>
      <c r="AF37" t="s">
        <v>195</v>
      </c>
    </row>
    <row r="38" spans="1:32" ht="26.25" thickBot="1">
      <c r="A38" s="29" t="s">
        <v>53</v>
      </c>
      <c r="B38" s="30">
        <f t="shared" ref="B38:B54" si="2">+P4</f>
        <v>0</v>
      </c>
      <c r="C38" s="30">
        <f t="shared" si="0"/>
        <v>0</v>
      </c>
      <c r="D38" s="30">
        <f t="shared" si="0"/>
        <v>3</v>
      </c>
      <c r="E38" s="30">
        <f t="shared" si="0"/>
        <v>12</v>
      </c>
      <c r="F38" s="30">
        <f t="shared" si="0"/>
        <v>9</v>
      </c>
      <c r="G38" s="30">
        <f t="shared" si="0"/>
        <v>2</v>
      </c>
      <c r="H38" s="31">
        <f t="shared" ref="H38:H54" si="3">SUM(B38:G38)</f>
        <v>26</v>
      </c>
      <c r="I38" s="69">
        <f t="shared" ref="I38:I54" si="4">(B38+C38)/(B38+C38+D38+E38+F38)</f>
        <v>0</v>
      </c>
      <c r="J38" s="69">
        <f t="shared" ref="J38:J54" si="5">(D38+E38+F38)/(B38+C38+D38+E38+F38)</f>
        <v>1</v>
      </c>
      <c r="K38" s="32">
        <f t="shared" ref="K38:K54" si="6">+AC4</f>
        <v>4.25</v>
      </c>
      <c r="L38" s="32">
        <f t="shared" si="1"/>
        <v>0.68</v>
      </c>
      <c r="M38" s="72">
        <f t="shared" si="1"/>
        <v>4</v>
      </c>
      <c r="N38" s="72">
        <f t="shared" si="1"/>
        <v>4</v>
      </c>
      <c r="O38" s="76" t="s">
        <v>155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 t="s">
        <v>155</v>
      </c>
      <c r="X38">
        <v>0</v>
      </c>
      <c r="Y38" s="28">
        <v>0</v>
      </c>
      <c r="Z38">
        <v>0</v>
      </c>
      <c r="AA38">
        <v>0</v>
      </c>
      <c r="AB38">
        <v>0</v>
      </c>
      <c r="AC38" t="s">
        <v>195</v>
      </c>
      <c r="AD38" t="s">
        <v>195</v>
      </c>
      <c r="AE38" t="s">
        <v>195</v>
      </c>
      <c r="AF38" t="s">
        <v>195</v>
      </c>
    </row>
    <row r="39" spans="1:32" ht="15.75" thickBot="1">
      <c r="A39" s="29" t="s">
        <v>54</v>
      </c>
      <c r="B39" s="30">
        <f t="shared" si="2"/>
        <v>0</v>
      </c>
      <c r="C39" s="30">
        <f t="shared" si="0"/>
        <v>0</v>
      </c>
      <c r="D39" s="30">
        <f t="shared" si="0"/>
        <v>2</v>
      </c>
      <c r="E39" s="30">
        <f t="shared" si="0"/>
        <v>8</v>
      </c>
      <c r="F39" s="30">
        <f t="shared" si="0"/>
        <v>15</v>
      </c>
      <c r="G39" s="30">
        <f t="shared" si="0"/>
        <v>1</v>
      </c>
      <c r="H39" s="31">
        <f t="shared" si="3"/>
        <v>26</v>
      </c>
      <c r="I39" s="69">
        <f t="shared" si="4"/>
        <v>0</v>
      </c>
      <c r="J39" s="69">
        <f t="shared" si="5"/>
        <v>1</v>
      </c>
      <c r="K39" s="32">
        <f t="shared" si="6"/>
        <v>4.5199999999999996</v>
      </c>
      <c r="L39" s="32">
        <f t="shared" si="1"/>
        <v>0.65</v>
      </c>
      <c r="M39" s="72">
        <f t="shared" si="1"/>
        <v>5</v>
      </c>
      <c r="N39" s="72">
        <f t="shared" si="1"/>
        <v>5</v>
      </c>
      <c r="O39" s="76" t="s">
        <v>156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 t="s">
        <v>156</v>
      </c>
      <c r="X39">
        <v>0</v>
      </c>
      <c r="Y39" s="28">
        <v>0</v>
      </c>
      <c r="Z39">
        <v>0</v>
      </c>
      <c r="AA39">
        <v>0</v>
      </c>
      <c r="AB39">
        <v>0</v>
      </c>
      <c r="AC39" t="s">
        <v>195</v>
      </c>
      <c r="AD39" t="s">
        <v>195</v>
      </c>
      <c r="AE39" t="s">
        <v>195</v>
      </c>
      <c r="AF39" t="s">
        <v>195</v>
      </c>
    </row>
    <row r="40" spans="1:32" ht="15.75" thickBot="1">
      <c r="A40" s="29" t="s">
        <v>55</v>
      </c>
      <c r="B40" s="30">
        <f t="shared" si="2"/>
        <v>0</v>
      </c>
      <c r="C40" s="30">
        <f t="shared" si="0"/>
        <v>0</v>
      </c>
      <c r="D40" s="30">
        <f t="shared" si="0"/>
        <v>3</v>
      </c>
      <c r="E40" s="30">
        <f t="shared" si="0"/>
        <v>12</v>
      </c>
      <c r="F40" s="30">
        <f t="shared" si="0"/>
        <v>11</v>
      </c>
      <c r="G40" s="30">
        <f t="shared" si="0"/>
        <v>0</v>
      </c>
      <c r="H40" s="31">
        <f t="shared" si="3"/>
        <v>26</v>
      </c>
      <c r="I40" s="69">
        <f t="shared" si="4"/>
        <v>0</v>
      </c>
      <c r="J40" s="69">
        <f t="shared" si="5"/>
        <v>1</v>
      </c>
      <c r="K40" s="32">
        <f t="shared" si="6"/>
        <v>4.3099999999999996</v>
      </c>
      <c r="L40" s="32">
        <f t="shared" si="1"/>
        <v>0.68</v>
      </c>
      <c r="M40" s="72">
        <f t="shared" si="1"/>
        <v>4</v>
      </c>
      <c r="N40" s="72">
        <f t="shared" si="1"/>
        <v>4</v>
      </c>
      <c r="O40" s="76" t="s">
        <v>157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 t="s">
        <v>157</v>
      </c>
      <c r="X40">
        <v>0</v>
      </c>
      <c r="Y40" s="28">
        <v>0</v>
      </c>
      <c r="Z40">
        <v>0</v>
      </c>
      <c r="AA40">
        <v>0</v>
      </c>
      <c r="AB40">
        <v>0</v>
      </c>
      <c r="AC40" t="s">
        <v>195</v>
      </c>
      <c r="AD40" t="s">
        <v>195</v>
      </c>
      <c r="AE40" t="s">
        <v>195</v>
      </c>
      <c r="AF40" t="s">
        <v>195</v>
      </c>
    </row>
    <row r="41" spans="1:32" ht="15.75" thickBot="1">
      <c r="A41" s="29" t="s">
        <v>56</v>
      </c>
      <c r="B41" s="30">
        <f t="shared" si="2"/>
        <v>0</v>
      </c>
      <c r="C41" s="30">
        <f t="shared" si="0"/>
        <v>0</v>
      </c>
      <c r="D41" s="30">
        <f t="shared" si="0"/>
        <v>4</v>
      </c>
      <c r="E41" s="30">
        <f t="shared" si="0"/>
        <v>13</v>
      </c>
      <c r="F41" s="30">
        <f t="shared" si="0"/>
        <v>9</v>
      </c>
      <c r="G41" s="30">
        <f t="shared" si="0"/>
        <v>0</v>
      </c>
      <c r="H41" s="31">
        <f t="shared" si="3"/>
        <v>26</v>
      </c>
      <c r="I41" s="69">
        <f t="shared" si="4"/>
        <v>0</v>
      </c>
      <c r="J41" s="69">
        <f t="shared" si="5"/>
        <v>1</v>
      </c>
      <c r="K41" s="32">
        <f t="shared" si="6"/>
        <v>4.1900000000000004</v>
      </c>
      <c r="L41" s="32">
        <f t="shared" si="1"/>
        <v>0.69</v>
      </c>
      <c r="M41" s="72">
        <f t="shared" si="1"/>
        <v>4</v>
      </c>
      <c r="N41" s="72">
        <f t="shared" si="1"/>
        <v>4</v>
      </c>
      <c r="O41" s="76" t="s">
        <v>192</v>
      </c>
      <c r="W41" t="s">
        <v>192</v>
      </c>
      <c r="Y41" s="28"/>
    </row>
    <row r="42" spans="1:32" ht="15.75" thickBot="1">
      <c r="A42" s="29" t="s">
        <v>57</v>
      </c>
      <c r="B42" s="30">
        <f t="shared" si="2"/>
        <v>2</v>
      </c>
      <c r="C42" s="30">
        <f t="shared" si="0"/>
        <v>1</v>
      </c>
      <c r="D42" s="30">
        <f t="shared" si="0"/>
        <v>1</v>
      </c>
      <c r="E42" s="30">
        <f t="shared" si="0"/>
        <v>1</v>
      </c>
      <c r="F42" s="30">
        <f t="shared" si="0"/>
        <v>3</v>
      </c>
      <c r="G42" s="30">
        <f t="shared" si="0"/>
        <v>18</v>
      </c>
      <c r="H42" s="31">
        <f t="shared" si="3"/>
        <v>26</v>
      </c>
      <c r="I42" s="69">
        <f t="shared" si="4"/>
        <v>0.375</v>
      </c>
      <c r="J42" s="69">
        <f t="shared" si="5"/>
        <v>0.625</v>
      </c>
      <c r="K42" s="32">
        <f t="shared" si="6"/>
        <v>3.25</v>
      </c>
      <c r="L42" s="32">
        <f t="shared" si="1"/>
        <v>1.75</v>
      </c>
      <c r="M42" s="72">
        <f t="shared" si="1"/>
        <v>4</v>
      </c>
      <c r="N42" s="72">
        <f t="shared" si="1"/>
        <v>5</v>
      </c>
      <c r="W42" t="s">
        <v>158</v>
      </c>
      <c r="Y42" s="28"/>
    </row>
    <row r="43" spans="1:32" ht="15.75" thickBot="1">
      <c r="A43" s="29" t="s">
        <v>58</v>
      </c>
      <c r="B43" s="30">
        <f t="shared" si="2"/>
        <v>3</v>
      </c>
      <c r="C43" s="30">
        <f t="shared" si="0"/>
        <v>0</v>
      </c>
      <c r="D43" s="30">
        <f t="shared" si="0"/>
        <v>1</v>
      </c>
      <c r="E43" s="30">
        <f t="shared" si="0"/>
        <v>1</v>
      </c>
      <c r="F43" s="30">
        <f t="shared" si="0"/>
        <v>3</v>
      </c>
      <c r="G43" s="30">
        <f t="shared" si="0"/>
        <v>18</v>
      </c>
      <c r="H43" s="31">
        <f t="shared" si="3"/>
        <v>26</v>
      </c>
      <c r="I43" s="69">
        <f t="shared" si="4"/>
        <v>0.375</v>
      </c>
      <c r="J43" s="69">
        <f t="shared" si="5"/>
        <v>0.625</v>
      </c>
      <c r="K43" s="32">
        <f t="shared" si="6"/>
        <v>3.13</v>
      </c>
      <c r="L43" s="32">
        <f t="shared" si="1"/>
        <v>1.89</v>
      </c>
      <c r="M43" s="72">
        <f t="shared" si="1"/>
        <v>4</v>
      </c>
      <c r="N43" s="72">
        <f t="shared" si="1"/>
        <v>1</v>
      </c>
      <c r="Y43" s="28"/>
    </row>
    <row r="44" spans="1:32" ht="26.25" thickBot="1">
      <c r="A44" s="29" t="s">
        <v>59</v>
      </c>
      <c r="B44" s="30">
        <f t="shared" si="2"/>
        <v>0</v>
      </c>
      <c r="C44" s="30">
        <f t="shared" si="0"/>
        <v>0</v>
      </c>
      <c r="D44" s="30">
        <f t="shared" si="0"/>
        <v>1</v>
      </c>
      <c r="E44" s="30">
        <f t="shared" si="0"/>
        <v>6</v>
      </c>
      <c r="F44" s="30">
        <f t="shared" si="0"/>
        <v>19</v>
      </c>
      <c r="G44" s="30">
        <f t="shared" si="0"/>
        <v>0</v>
      </c>
      <c r="H44" s="31">
        <f t="shared" si="3"/>
        <v>26</v>
      </c>
      <c r="I44" s="69">
        <f t="shared" si="4"/>
        <v>0</v>
      </c>
      <c r="J44" s="69">
        <f t="shared" si="5"/>
        <v>1</v>
      </c>
      <c r="K44" s="32">
        <f t="shared" si="6"/>
        <v>4.6900000000000004</v>
      </c>
      <c r="L44" s="32">
        <f t="shared" si="1"/>
        <v>0.55000000000000004</v>
      </c>
      <c r="M44" s="72">
        <f t="shared" si="1"/>
        <v>5</v>
      </c>
      <c r="N44" s="72">
        <f t="shared" si="1"/>
        <v>5</v>
      </c>
      <c r="Y44" s="28"/>
    </row>
    <row r="45" spans="1:32" ht="15.75" thickBot="1">
      <c r="A45" s="29" t="s">
        <v>60</v>
      </c>
      <c r="B45" s="30">
        <f t="shared" si="2"/>
        <v>0</v>
      </c>
      <c r="C45" s="30">
        <f t="shared" si="0"/>
        <v>1</v>
      </c>
      <c r="D45" s="30">
        <f t="shared" si="0"/>
        <v>3</v>
      </c>
      <c r="E45" s="30">
        <f t="shared" si="0"/>
        <v>8</v>
      </c>
      <c r="F45" s="30">
        <f t="shared" si="0"/>
        <v>11</v>
      </c>
      <c r="G45" s="30">
        <f t="shared" si="0"/>
        <v>3</v>
      </c>
      <c r="H45" s="31">
        <f t="shared" si="3"/>
        <v>26</v>
      </c>
      <c r="I45" s="69">
        <f t="shared" si="4"/>
        <v>4.3478260869565216E-2</v>
      </c>
      <c r="J45" s="69">
        <f t="shared" si="5"/>
        <v>0.95652173913043481</v>
      </c>
      <c r="K45" s="32">
        <f t="shared" si="6"/>
        <v>4.26</v>
      </c>
      <c r="L45" s="32">
        <f t="shared" si="1"/>
        <v>0.86</v>
      </c>
      <c r="M45" s="72">
        <f t="shared" si="1"/>
        <v>4</v>
      </c>
      <c r="N45" s="72">
        <f t="shared" si="1"/>
        <v>5</v>
      </c>
      <c r="Y45" s="28"/>
    </row>
    <row r="46" spans="1:32" ht="15.75" thickBot="1">
      <c r="A46" s="29" t="s">
        <v>61</v>
      </c>
      <c r="B46" s="30">
        <f t="shared" si="2"/>
        <v>0</v>
      </c>
      <c r="C46" s="30">
        <f t="shared" si="0"/>
        <v>1</v>
      </c>
      <c r="D46" s="30">
        <f t="shared" si="0"/>
        <v>7</v>
      </c>
      <c r="E46" s="30">
        <f t="shared" si="0"/>
        <v>10</v>
      </c>
      <c r="F46" s="30">
        <f t="shared" si="0"/>
        <v>8</v>
      </c>
      <c r="G46" s="30">
        <f t="shared" si="0"/>
        <v>0</v>
      </c>
      <c r="H46" s="31">
        <f t="shared" si="3"/>
        <v>26</v>
      </c>
      <c r="I46" s="69">
        <f t="shared" si="4"/>
        <v>3.8461538461538464E-2</v>
      </c>
      <c r="J46" s="69">
        <f t="shared" si="5"/>
        <v>0.96153846153846156</v>
      </c>
      <c r="K46" s="32">
        <f t="shared" si="6"/>
        <v>3.96</v>
      </c>
      <c r="L46" s="32">
        <f t="shared" si="1"/>
        <v>0.87</v>
      </c>
      <c r="M46" s="72">
        <f t="shared" si="1"/>
        <v>4</v>
      </c>
      <c r="N46" s="72">
        <f t="shared" si="1"/>
        <v>4</v>
      </c>
      <c r="Y46" s="28"/>
    </row>
    <row r="47" spans="1:32" ht="15.75" thickBot="1">
      <c r="A47" s="29" t="s">
        <v>62</v>
      </c>
      <c r="B47" s="30">
        <f t="shared" si="2"/>
        <v>0</v>
      </c>
      <c r="C47" s="30">
        <f t="shared" si="0"/>
        <v>0</v>
      </c>
      <c r="D47" s="30">
        <f t="shared" si="0"/>
        <v>0</v>
      </c>
      <c r="E47" s="30">
        <f t="shared" si="0"/>
        <v>1</v>
      </c>
      <c r="F47" s="30">
        <f t="shared" si="0"/>
        <v>25</v>
      </c>
      <c r="G47" s="30">
        <f t="shared" si="0"/>
        <v>0</v>
      </c>
      <c r="H47" s="31">
        <f t="shared" si="3"/>
        <v>26</v>
      </c>
      <c r="I47" s="69">
        <f t="shared" si="4"/>
        <v>0</v>
      </c>
      <c r="J47" s="69">
        <f t="shared" si="5"/>
        <v>1</v>
      </c>
      <c r="K47" s="32">
        <f t="shared" si="6"/>
        <v>4.96</v>
      </c>
      <c r="L47" s="32">
        <f t="shared" si="1"/>
        <v>0.2</v>
      </c>
      <c r="M47" s="72">
        <f t="shared" si="1"/>
        <v>5</v>
      </c>
      <c r="N47" s="72">
        <f t="shared" si="1"/>
        <v>5</v>
      </c>
      <c r="Y47" s="28"/>
    </row>
    <row r="48" spans="1:32" ht="15.75" thickBot="1">
      <c r="A48" s="29" t="s">
        <v>63</v>
      </c>
      <c r="B48" s="30">
        <f t="shared" si="2"/>
        <v>1</v>
      </c>
      <c r="C48" s="30">
        <f t="shared" si="0"/>
        <v>0</v>
      </c>
      <c r="D48" s="30">
        <f t="shared" si="0"/>
        <v>3</v>
      </c>
      <c r="E48" s="30">
        <f t="shared" si="0"/>
        <v>9</v>
      </c>
      <c r="F48" s="30">
        <f t="shared" si="0"/>
        <v>7</v>
      </c>
      <c r="G48" s="30">
        <f t="shared" si="0"/>
        <v>6</v>
      </c>
      <c r="H48" s="31">
        <f t="shared" si="3"/>
        <v>26</v>
      </c>
      <c r="I48" s="69">
        <f t="shared" si="4"/>
        <v>0.05</v>
      </c>
      <c r="J48" s="69">
        <f t="shared" si="5"/>
        <v>0.95</v>
      </c>
      <c r="K48" s="32">
        <f t="shared" si="6"/>
        <v>4.05</v>
      </c>
      <c r="L48" s="32">
        <f t="shared" si="1"/>
        <v>1</v>
      </c>
      <c r="M48" s="72">
        <f t="shared" si="1"/>
        <v>4</v>
      </c>
      <c r="N48" s="72">
        <f t="shared" si="1"/>
        <v>4</v>
      </c>
      <c r="Y48" s="28"/>
    </row>
    <row r="49" spans="1:27" ht="15.75" thickBot="1">
      <c r="A49" s="29" t="s">
        <v>64</v>
      </c>
      <c r="B49" s="30">
        <f t="shared" si="2"/>
        <v>0</v>
      </c>
      <c r="C49" s="30">
        <f t="shared" si="0"/>
        <v>0</v>
      </c>
      <c r="D49" s="30">
        <f t="shared" si="0"/>
        <v>3</v>
      </c>
      <c r="E49" s="30">
        <f t="shared" si="0"/>
        <v>14</v>
      </c>
      <c r="F49" s="30">
        <f t="shared" si="0"/>
        <v>9</v>
      </c>
      <c r="G49" s="30">
        <f t="shared" si="0"/>
        <v>0</v>
      </c>
      <c r="H49" s="31">
        <f t="shared" si="3"/>
        <v>26</v>
      </c>
      <c r="I49" s="69">
        <f t="shared" si="4"/>
        <v>0</v>
      </c>
      <c r="J49" s="69">
        <f t="shared" si="5"/>
        <v>1</v>
      </c>
      <c r="K49" s="32">
        <f t="shared" si="6"/>
        <v>4.2300000000000004</v>
      </c>
      <c r="L49" s="32">
        <f t="shared" si="1"/>
        <v>0.65</v>
      </c>
      <c r="M49" s="72">
        <f t="shared" si="1"/>
        <v>4</v>
      </c>
      <c r="N49" s="72">
        <f t="shared" si="1"/>
        <v>4</v>
      </c>
      <c r="Y49" s="28"/>
    </row>
    <row r="50" spans="1:27" ht="15.75" thickBot="1">
      <c r="A50" s="29" t="s">
        <v>65</v>
      </c>
      <c r="B50" s="30">
        <f t="shared" si="2"/>
        <v>0</v>
      </c>
      <c r="C50" s="30">
        <f t="shared" si="0"/>
        <v>2</v>
      </c>
      <c r="D50" s="30">
        <f t="shared" si="0"/>
        <v>4</v>
      </c>
      <c r="E50" s="30">
        <f t="shared" si="0"/>
        <v>10</v>
      </c>
      <c r="F50" s="30">
        <f t="shared" si="0"/>
        <v>9</v>
      </c>
      <c r="G50" s="30">
        <f t="shared" si="0"/>
        <v>1</v>
      </c>
      <c r="H50" s="31">
        <f t="shared" si="3"/>
        <v>26</v>
      </c>
      <c r="I50" s="69">
        <f t="shared" si="4"/>
        <v>0.08</v>
      </c>
      <c r="J50" s="69">
        <f t="shared" si="5"/>
        <v>0.92</v>
      </c>
      <c r="K50" s="32">
        <f t="shared" si="6"/>
        <v>4.04</v>
      </c>
      <c r="L50" s="32">
        <f t="shared" si="1"/>
        <v>0.93</v>
      </c>
      <c r="M50" s="72">
        <f t="shared" si="1"/>
        <v>4</v>
      </c>
      <c r="N50" s="72">
        <f t="shared" si="1"/>
        <v>4</v>
      </c>
      <c r="O50" s="76" t="s">
        <v>191</v>
      </c>
      <c r="Y50" s="28"/>
    </row>
    <row r="51" spans="1:27" ht="15.75" thickBot="1">
      <c r="A51" s="29" t="s">
        <v>66</v>
      </c>
      <c r="B51" s="30">
        <f t="shared" si="2"/>
        <v>0</v>
      </c>
      <c r="C51" s="30">
        <f t="shared" si="0"/>
        <v>1</v>
      </c>
      <c r="D51" s="30">
        <f t="shared" si="0"/>
        <v>4</v>
      </c>
      <c r="E51" s="30">
        <f t="shared" si="0"/>
        <v>11</v>
      </c>
      <c r="F51" s="30">
        <f t="shared" si="0"/>
        <v>10</v>
      </c>
      <c r="G51" s="30">
        <f t="shared" si="0"/>
        <v>0</v>
      </c>
      <c r="H51" s="31">
        <f t="shared" si="3"/>
        <v>26</v>
      </c>
      <c r="I51" s="69">
        <f t="shared" si="4"/>
        <v>3.8461538461538464E-2</v>
      </c>
      <c r="J51" s="69">
        <f t="shared" si="5"/>
        <v>0.96153846153846156</v>
      </c>
      <c r="K51" s="32">
        <f t="shared" si="6"/>
        <v>4.1500000000000004</v>
      </c>
      <c r="L51" s="32">
        <f t="shared" si="1"/>
        <v>0.83</v>
      </c>
      <c r="M51" s="72">
        <f t="shared" si="1"/>
        <v>4</v>
      </c>
      <c r="N51" s="72">
        <f t="shared" si="1"/>
        <v>4</v>
      </c>
      <c r="O51" s="76" t="s">
        <v>159</v>
      </c>
      <c r="Y51" s="28"/>
    </row>
    <row r="52" spans="1:27" ht="15.75" thickBot="1">
      <c r="A52" s="29" t="s">
        <v>67</v>
      </c>
      <c r="B52" s="30">
        <f t="shared" si="2"/>
        <v>0</v>
      </c>
      <c r="C52" s="30">
        <f t="shared" si="0"/>
        <v>1</v>
      </c>
      <c r="D52" s="30">
        <f t="shared" si="0"/>
        <v>8</v>
      </c>
      <c r="E52" s="30">
        <f t="shared" si="0"/>
        <v>8</v>
      </c>
      <c r="F52" s="30">
        <f t="shared" si="0"/>
        <v>9</v>
      </c>
      <c r="G52" s="30">
        <f t="shared" si="0"/>
        <v>0</v>
      </c>
      <c r="H52" s="31">
        <f t="shared" si="3"/>
        <v>26</v>
      </c>
      <c r="I52" s="69">
        <f t="shared" si="4"/>
        <v>3.8461538461538464E-2</v>
      </c>
      <c r="J52" s="69">
        <f t="shared" si="5"/>
        <v>0.96153846153846156</v>
      </c>
      <c r="K52" s="32">
        <f t="shared" si="6"/>
        <v>3.96</v>
      </c>
      <c r="L52" s="32">
        <f t="shared" si="1"/>
        <v>0.92</v>
      </c>
      <c r="M52" s="72">
        <f t="shared" si="1"/>
        <v>4</v>
      </c>
      <c r="N52" s="72">
        <f t="shared" si="1"/>
        <v>5</v>
      </c>
      <c r="Q52" t="s">
        <v>196</v>
      </c>
      <c r="R52" t="s">
        <v>197</v>
      </c>
      <c r="S52" t="s">
        <v>99</v>
      </c>
      <c r="T52" t="s">
        <v>198</v>
      </c>
      <c r="U52" t="s">
        <v>199</v>
      </c>
      <c r="V52" t="s">
        <v>200</v>
      </c>
      <c r="W52" t="s">
        <v>201</v>
      </c>
      <c r="X52" t="s">
        <v>202</v>
      </c>
      <c r="Y52" s="28" t="s">
        <v>203</v>
      </c>
      <c r="Z52" t="s">
        <v>204</v>
      </c>
      <c r="AA52" t="s">
        <v>160</v>
      </c>
    </row>
    <row r="53" spans="1:27" ht="15.75" thickBot="1">
      <c r="A53" s="29" t="s">
        <v>68</v>
      </c>
      <c r="B53" s="30">
        <f t="shared" si="2"/>
        <v>0</v>
      </c>
      <c r="C53" s="30">
        <f t="shared" ref="C53:C54" si="7">+Q19</f>
        <v>2</v>
      </c>
      <c r="D53" s="30">
        <f t="shared" ref="D53:D54" si="8">+R19</f>
        <v>7</v>
      </c>
      <c r="E53" s="30">
        <f t="shared" ref="E53:E54" si="9">+S19</f>
        <v>7</v>
      </c>
      <c r="F53" s="30">
        <f t="shared" ref="F53:F54" si="10">+T19</f>
        <v>10</v>
      </c>
      <c r="G53" s="30">
        <f t="shared" ref="G53:G54" si="11">+U19</f>
        <v>0</v>
      </c>
      <c r="H53" s="31">
        <f t="shared" si="3"/>
        <v>26</v>
      </c>
      <c r="I53" s="69">
        <f t="shared" si="4"/>
        <v>7.6923076923076927E-2</v>
      </c>
      <c r="J53" s="69">
        <f t="shared" si="5"/>
        <v>0.92307692307692313</v>
      </c>
      <c r="K53" s="32">
        <f t="shared" si="6"/>
        <v>3.96</v>
      </c>
      <c r="L53" s="32">
        <f t="shared" ref="L53:L54" si="12">+AD19</f>
        <v>1</v>
      </c>
      <c r="M53" s="72">
        <f t="shared" ref="M53:M54" si="13">+AE19</f>
        <v>4</v>
      </c>
      <c r="N53" s="72">
        <f t="shared" ref="N53:N54" si="14">+AF19</f>
        <v>5</v>
      </c>
      <c r="O53" s="76" t="s">
        <v>161</v>
      </c>
      <c r="P53" t="s">
        <v>118</v>
      </c>
      <c r="Q53">
        <v>26</v>
      </c>
      <c r="R53">
        <v>26</v>
      </c>
      <c r="S53">
        <v>26</v>
      </c>
      <c r="T53">
        <v>26</v>
      </c>
      <c r="U53">
        <v>26</v>
      </c>
      <c r="V53">
        <v>0</v>
      </c>
      <c r="W53">
        <v>0</v>
      </c>
      <c r="X53">
        <v>26</v>
      </c>
      <c r="Y53" s="28">
        <v>26</v>
      </c>
      <c r="Z53">
        <v>26</v>
      </c>
      <c r="AA53">
        <v>26</v>
      </c>
    </row>
    <row r="54" spans="1:27" ht="15.75" thickBot="1">
      <c r="A54" s="29" t="s">
        <v>69</v>
      </c>
      <c r="B54" s="30">
        <f t="shared" si="2"/>
        <v>0</v>
      </c>
      <c r="C54" s="30">
        <f t="shared" si="7"/>
        <v>1</v>
      </c>
      <c r="D54" s="30">
        <f t="shared" si="8"/>
        <v>3</v>
      </c>
      <c r="E54" s="30">
        <f t="shared" si="9"/>
        <v>13</v>
      </c>
      <c r="F54" s="30">
        <f t="shared" si="10"/>
        <v>9</v>
      </c>
      <c r="G54" s="30">
        <f t="shared" si="11"/>
        <v>0</v>
      </c>
      <c r="H54" s="31">
        <f t="shared" si="3"/>
        <v>26</v>
      </c>
      <c r="I54" s="69">
        <f t="shared" si="4"/>
        <v>3.8461538461538464E-2</v>
      </c>
      <c r="J54" s="69">
        <f t="shared" si="5"/>
        <v>0.96153846153846156</v>
      </c>
      <c r="K54" s="32">
        <f t="shared" si="6"/>
        <v>4.1500000000000004</v>
      </c>
      <c r="L54" s="32">
        <f t="shared" si="12"/>
        <v>0.78</v>
      </c>
      <c r="M54" s="72">
        <f t="shared" si="13"/>
        <v>4</v>
      </c>
      <c r="N54" s="72">
        <f t="shared" si="14"/>
        <v>4</v>
      </c>
      <c r="P54" t="s">
        <v>119</v>
      </c>
      <c r="Q54">
        <v>0</v>
      </c>
      <c r="R54">
        <v>0</v>
      </c>
      <c r="S54">
        <v>0</v>
      </c>
      <c r="T54">
        <v>0</v>
      </c>
      <c r="U54">
        <v>0</v>
      </c>
      <c r="V54">
        <v>26</v>
      </c>
      <c r="W54">
        <v>26</v>
      </c>
      <c r="X54">
        <v>0</v>
      </c>
      <c r="Y54" s="28">
        <v>0</v>
      </c>
      <c r="Z54">
        <v>0</v>
      </c>
      <c r="AA54">
        <v>0</v>
      </c>
    </row>
    <row r="55" spans="1:27" s="36" customFormat="1">
      <c r="A55" s="33"/>
      <c r="B55" s="34"/>
      <c r="C55" s="34"/>
      <c r="D55" s="34"/>
      <c r="E55" s="34"/>
      <c r="F55" s="34"/>
      <c r="G55" s="34"/>
      <c r="H55" s="34"/>
      <c r="I55" s="34"/>
      <c r="J55" s="34"/>
      <c r="K55" s="35"/>
      <c r="L55" s="35"/>
      <c r="M55" s="34"/>
      <c r="N55" s="34"/>
      <c r="O55" s="76" t="s">
        <v>192</v>
      </c>
      <c r="P55"/>
      <c r="Q55"/>
      <c r="R55"/>
      <c r="S55"/>
      <c r="T55"/>
      <c r="U55"/>
      <c r="V55"/>
      <c r="W55"/>
      <c r="X55"/>
      <c r="Y55" s="28"/>
      <c r="Z55"/>
    </row>
    <row r="56" spans="1:27" s="36" customFormat="1">
      <c r="A56" s="33"/>
      <c r="B56" s="34"/>
      <c r="C56" s="34"/>
      <c r="D56" s="34"/>
      <c r="E56" s="34"/>
      <c r="F56" s="34"/>
      <c r="G56" s="34"/>
      <c r="H56" s="34"/>
      <c r="I56" s="34"/>
      <c r="J56" s="34"/>
      <c r="K56" s="35"/>
      <c r="L56" s="35"/>
      <c r="M56" s="34"/>
      <c r="N56" s="34"/>
      <c r="O56" s="76"/>
      <c r="P56"/>
      <c r="Q56"/>
      <c r="R56"/>
      <c r="S56"/>
      <c r="T56"/>
      <c r="U56"/>
      <c r="V56"/>
      <c r="W56"/>
      <c r="X56"/>
      <c r="Y56" s="28"/>
      <c r="Z56"/>
    </row>
    <row r="57" spans="1:27">
      <c r="A57" s="24" t="s">
        <v>3</v>
      </c>
      <c r="B57" s="37"/>
      <c r="C57" s="37"/>
      <c r="D57" s="37"/>
      <c r="E57" s="37"/>
      <c r="F57" s="37"/>
      <c r="G57" s="37"/>
      <c r="H57" s="37"/>
      <c r="I57" s="37"/>
      <c r="J57" s="37"/>
      <c r="K57" s="38"/>
      <c r="L57" s="38"/>
      <c r="M57" s="37"/>
      <c r="N57" s="39"/>
      <c r="Y57" s="28"/>
    </row>
    <row r="58" spans="1:27" ht="34.5" customHeight="1" thickBot="1">
      <c r="A58" s="40" t="s">
        <v>70</v>
      </c>
      <c r="B58" s="101" t="s">
        <v>47</v>
      </c>
      <c r="C58" s="101"/>
      <c r="D58" s="101"/>
      <c r="E58" s="101"/>
      <c r="F58" s="101"/>
      <c r="G58" s="101"/>
      <c r="H58" s="101"/>
      <c r="I58" s="102" t="s">
        <v>48</v>
      </c>
      <c r="J58" s="102"/>
      <c r="K58" s="102" t="s">
        <v>49</v>
      </c>
      <c r="L58" s="102"/>
      <c r="M58" s="102"/>
      <c r="N58" s="102"/>
      <c r="Y58" s="28"/>
    </row>
    <row r="59" spans="1:27" ht="25.5">
      <c r="A59" s="26"/>
      <c r="B59" s="27">
        <v>1</v>
      </c>
      <c r="C59" s="27">
        <v>2</v>
      </c>
      <c r="D59" s="27">
        <v>3</v>
      </c>
      <c r="E59" s="27">
        <v>4</v>
      </c>
      <c r="F59" s="27">
        <v>5</v>
      </c>
      <c r="G59" s="27" t="s">
        <v>4</v>
      </c>
      <c r="H59" s="27" t="s">
        <v>50</v>
      </c>
      <c r="I59" s="27" t="s">
        <v>51</v>
      </c>
      <c r="J59" s="27" t="s">
        <v>5</v>
      </c>
      <c r="K59" s="27" t="s">
        <v>6</v>
      </c>
      <c r="L59" s="27" t="s">
        <v>7</v>
      </c>
      <c r="M59" s="27" t="s">
        <v>8</v>
      </c>
      <c r="N59" s="27" t="s">
        <v>9</v>
      </c>
      <c r="O59" s="76" t="s">
        <v>162</v>
      </c>
      <c r="Y59" s="28"/>
    </row>
    <row r="60" spans="1:27" ht="15.75" thickBot="1">
      <c r="A60" s="29" t="s">
        <v>71</v>
      </c>
      <c r="B60" s="30">
        <f>+P21</f>
        <v>0</v>
      </c>
      <c r="C60" s="30">
        <f t="shared" ref="C60:G73" si="15">+Q21</f>
        <v>0</v>
      </c>
      <c r="D60" s="30">
        <f t="shared" si="15"/>
        <v>0</v>
      </c>
      <c r="E60" s="30">
        <f t="shared" si="15"/>
        <v>0</v>
      </c>
      <c r="F60" s="30">
        <f t="shared" si="15"/>
        <v>0</v>
      </c>
      <c r="G60" s="30">
        <f t="shared" si="15"/>
        <v>0</v>
      </c>
      <c r="H60" s="31">
        <f>SUM(B60:G60)</f>
        <v>0</v>
      </c>
      <c r="I60" s="69" t="e">
        <f t="shared" ref="I60:I73" si="16">(B60+C60)/(B60+C60+D60+E60+F60)</f>
        <v>#DIV/0!</v>
      </c>
      <c r="J60" s="69" t="e">
        <f t="shared" ref="J60:J73" si="17">(D60+E60+F60)/(B60+C60+D60+E60+F60)</f>
        <v>#DIV/0!</v>
      </c>
      <c r="K60" s="32" t="str">
        <f>+AC21</f>
        <v>.</v>
      </c>
      <c r="L60" s="32" t="str">
        <f t="shared" ref="L60:N73" si="18">+AD21</f>
        <v>.</v>
      </c>
      <c r="M60" s="72" t="str">
        <f t="shared" si="18"/>
        <v>.</v>
      </c>
      <c r="N60" s="72" t="str">
        <f t="shared" si="18"/>
        <v>.</v>
      </c>
      <c r="O60" s="76" t="s">
        <v>205</v>
      </c>
      <c r="Y60" s="28"/>
    </row>
    <row r="61" spans="1:27" ht="15.75" thickBot="1">
      <c r="A61" s="29" t="s">
        <v>72</v>
      </c>
      <c r="B61" s="30">
        <f t="shared" ref="B61:B73" si="19">+P22</f>
        <v>0</v>
      </c>
      <c r="C61" s="30">
        <f t="shared" si="15"/>
        <v>0</v>
      </c>
      <c r="D61" s="30">
        <f t="shared" si="15"/>
        <v>0</v>
      </c>
      <c r="E61" s="30">
        <f t="shared" si="15"/>
        <v>0</v>
      </c>
      <c r="F61" s="30">
        <f t="shared" si="15"/>
        <v>0</v>
      </c>
      <c r="G61" s="30">
        <f t="shared" si="15"/>
        <v>0</v>
      </c>
      <c r="H61" s="31">
        <f t="shared" ref="H61:H73" si="20">SUM(B61:G61)</f>
        <v>0</v>
      </c>
      <c r="I61" s="69" t="e">
        <f t="shared" si="16"/>
        <v>#DIV/0!</v>
      </c>
      <c r="J61" s="69" t="e">
        <f t="shared" si="17"/>
        <v>#DIV/0!</v>
      </c>
      <c r="K61" s="32" t="str">
        <f t="shared" ref="K61:K73" si="21">+AC22</f>
        <v>.</v>
      </c>
      <c r="L61" s="32" t="str">
        <f t="shared" si="18"/>
        <v>.</v>
      </c>
      <c r="M61" s="72" t="str">
        <f t="shared" si="18"/>
        <v>.</v>
      </c>
      <c r="N61" s="72" t="str">
        <f t="shared" si="18"/>
        <v>.</v>
      </c>
      <c r="Q61" t="s">
        <v>115</v>
      </c>
      <c r="R61" t="s">
        <v>116</v>
      </c>
      <c r="S61" t="s">
        <v>117</v>
      </c>
      <c r="T61" t="s">
        <v>163</v>
      </c>
      <c r="Y61" s="28"/>
    </row>
    <row r="62" spans="1:27" ht="15.75" thickBot="1">
      <c r="A62" s="29" t="s">
        <v>73</v>
      </c>
      <c r="B62" s="30">
        <f t="shared" si="19"/>
        <v>0</v>
      </c>
      <c r="C62" s="30">
        <f t="shared" si="15"/>
        <v>0</v>
      </c>
      <c r="D62" s="30">
        <f t="shared" si="15"/>
        <v>0</v>
      </c>
      <c r="E62" s="30">
        <f t="shared" si="15"/>
        <v>0</v>
      </c>
      <c r="F62" s="30">
        <f t="shared" si="15"/>
        <v>0</v>
      </c>
      <c r="G62" s="30">
        <f t="shared" si="15"/>
        <v>0</v>
      </c>
      <c r="H62" s="31">
        <f t="shared" si="20"/>
        <v>0</v>
      </c>
      <c r="I62" s="69" t="e">
        <f t="shared" si="16"/>
        <v>#DIV/0!</v>
      </c>
      <c r="J62" s="69" t="e">
        <f t="shared" si="17"/>
        <v>#DIV/0!</v>
      </c>
      <c r="K62" s="32" t="str">
        <f t="shared" si="21"/>
        <v>.</v>
      </c>
      <c r="L62" s="32" t="str">
        <f t="shared" si="18"/>
        <v>.</v>
      </c>
      <c r="M62" s="72" t="str">
        <f t="shared" si="18"/>
        <v>.</v>
      </c>
      <c r="N62" s="72" t="str">
        <f t="shared" si="18"/>
        <v>.</v>
      </c>
      <c r="O62" s="76" t="s">
        <v>118</v>
      </c>
      <c r="P62">
        <v>22</v>
      </c>
      <c r="Q62">
        <v>1</v>
      </c>
      <c r="R62">
        <v>3.8</v>
      </c>
      <c r="S62">
        <v>3.8</v>
      </c>
      <c r="T62">
        <v>3.8</v>
      </c>
      <c r="Y62" s="28"/>
    </row>
    <row r="63" spans="1:27" ht="15.75" thickBot="1">
      <c r="A63" s="29" t="s">
        <v>74</v>
      </c>
      <c r="B63" s="30">
        <f t="shared" si="19"/>
        <v>0</v>
      </c>
      <c r="C63" s="30">
        <f t="shared" si="15"/>
        <v>0</v>
      </c>
      <c r="D63" s="30">
        <f t="shared" si="15"/>
        <v>0</v>
      </c>
      <c r="E63" s="30">
        <f t="shared" si="15"/>
        <v>0</v>
      </c>
      <c r="F63" s="30">
        <f t="shared" si="15"/>
        <v>0</v>
      </c>
      <c r="G63" s="30">
        <f t="shared" si="15"/>
        <v>0</v>
      </c>
      <c r="H63" s="31">
        <f t="shared" si="20"/>
        <v>0</v>
      </c>
      <c r="I63" s="69" t="e">
        <f t="shared" si="16"/>
        <v>#DIV/0!</v>
      </c>
      <c r="J63" s="69" t="e">
        <f t="shared" si="17"/>
        <v>#DIV/0!</v>
      </c>
      <c r="K63" s="32" t="str">
        <f t="shared" si="21"/>
        <v>.</v>
      </c>
      <c r="L63" s="32" t="str">
        <f t="shared" si="18"/>
        <v>.</v>
      </c>
      <c r="M63" s="72" t="str">
        <f t="shared" si="18"/>
        <v>.</v>
      </c>
      <c r="N63" s="72" t="str">
        <f t="shared" si="18"/>
        <v>.</v>
      </c>
      <c r="P63">
        <v>25</v>
      </c>
      <c r="Q63">
        <v>2</v>
      </c>
      <c r="R63">
        <v>7.7</v>
      </c>
      <c r="S63">
        <v>7.7</v>
      </c>
      <c r="T63">
        <v>11.5</v>
      </c>
      <c r="Y63" s="28"/>
    </row>
    <row r="64" spans="1:27" ht="15.75" thickBot="1">
      <c r="A64" s="29" t="s">
        <v>75</v>
      </c>
      <c r="B64" s="30">
        <f t="shared" si="19"/>
        <v>0</v>
      </c>
      <c r="C64" s="30">
        <f t="shared" si="15"/>
        <v>0</v>
      </c>
      <c r="D64" s="30">
        <f t="shared" si="15"/>
        <v>0</v>
      </c>
      <c r="E64" s="30">
        <f t="shared" si="15"/>
        <v>0</v>
      </c>
      <c r="F64" s="30">
        <f t="shared" si="15"/>
        <v>0</v>
      </c>
      <c r="G64" s="30">
        <f t="shared" si="15"/>
        <v>0</v>
      </c>
      <c r="H64" s="31">
        <f t="shared" si="20"/>
        <v>0</v>
      </c>
      <c r="I64" s="69" t="e">
        <f t="shared" si="16"/>
        <v>#DIV/0!</v>
      </c>
      <c r="J64" s="69" t="e">
        <f t="shared" si="17"/>
        <v>#DIV/0!</v>
      </c>
      <c r="K64" s="32" t="str">
        <f t="shared" si="21"/>
        <v>.</v>
      </c>
      <c r="L64" s="32" t="str">
        <f t="shared" si="18"/>
        <v>.</v>
      </c>
      <c r="M64" s="72" t="str">
        <f t="shared" si="18"/>
        <v>.</v>
      </c>
      <c r="N64" s="72" t="str">
        <f t="shared" si="18"/>
        <v>.</v>
      </c>
      <c r="P64">
        <v>26</v>
      </c>
      <c r="Q64">
        <v>3</v>
      </c>
      <c r="R64">
        <v>11.5</v>
      </c>
      <c r="S64">
        <v>11.5</v>
      </c>
      <c r="T64">
        <v>23.1</v>
      </c>
      <c r="Y64" s="28"/>
    </row>
    <row r="65" spans="1:26" ht="15.75" thickBot="1">
      <c r="A65" s="29" t="s">
        <v>76</v>
      </c>
      <c r="B65" s="30">
        <f t="shared" si="19"/>
        <v>0</v>
      </c>
      <c r="C65" s="30">
        <f t="shared" si="15"/>
        <v>0</v>
      </c>
      <c r="D65" s="30">
        <f t="shared" si="15"/>
        <v>0</v>
      </c>
      <c r="E65" s="30">
        <f t="shared" si="15"/>
        <v>0</v>
      </c>
      <c r="F65" s="30">
        <f t="shared" si="15"/>
        <v>0</v>
      </c>
      <c r="G65" s="30">
        <f t="shared" si="15"/>
        <v>0</v>
      </c>
      <c r="H65" s="31">
        <f t="shared" si="20"/>
        <v>0</v>
      </c>
      <c r="I65" s="69" t="e">
        <f t="shared" si="16"/>
        <v>#DIV/0!</v>
      </c>
      <c r="J65" s="69" t="e">
        <f t="shared" si="17"/>
        <v>#DIV/0!</v>
      </c>
      <c r="K65" s="32" t="str">
        <f t="shared" si="21"/>
        <v>.</v>
      </c>
      <c r="L65" s="32" t="str">
        <f t="shared" si="18"/>
        <v>.</v>
      </c>
      <c r="M65" s="72" t="str">
        <f t="shared" si="18"/>
        <v>.</v>
      </c>
      <c r="N65" s="72" t="str">
        <f t="shared" si="18"/>
        <v>.</v>
      </c>
      <c r="P65">
        <v>27</v>
      </c>
      <c r="Q65">
        <v>1</v>
      </c>
      <c r="R65">
        <v>3.8</v>
      </c>
      <c r="S65">
        <v>3.8</v>
      </c>
      <c r="T65">
        <v>26.9</v>
      </c>
      <c r="Y65" s="28"/>
    </row>
    <row r="66" spans="1:26" ht="15.75" thickBot="1">
      <c r="A66" s="29" t="s">
        <v>77</v>
      </c>
      <c r="B66" s="30">
        <f t="shared" si="19"/>
        <v>0</v>
      </c>
      <c r="C66" s="30">
        <f t="shared" si="15"/>
        <v>0</v>
      </c>
      <c r="D66" s="30">
        <f t="shared" si="15"/>
        <v>0</v>
      </c>
      <c r="E66" s="30">
        <f t="shared" si="15"/>
        <v>0</v>
      </c>
      <c r="F66" s="30">
        <f t="shared" si="15"/>
        <v>0</v>
      </c>
      <c r="G66" s="30">
        <f t="shared" si="15"/>
        <v>0</v>
      </c>
      <c r="H66" s="31">
        <f t="shared" si="20"/>
        <v>0</v>
      </c>
      <c r="I66" s="69" t="e">
        <f t="shared" si="16"/>
        <v>#DIV/0!</v>
      </c>
      <c r="J66" s="69" t="e">
        <f t="shared" si="17"/>
        <v>#DIV/0!</v>
      </c>
      <c r="K66" s="32" t="str">
        <f t="shared" si="21"/>
        <v>.</v>
      </c>
      <c r="L66" s="32" t="str">
        <f t="shared" si="18"/>
        <v>.</v>
      </c>
      <c r="M66" s="72" t="str">
        <f t="shared" si="18"/>
        <v>.</v>
      </c>
      <c r="N66" s="72" t="str">
        <f t="shared" si="18"/>
        <v>.</v>
      </c>
      <c r="P66">
        <v>28</v>
      </c>
      <c r="Q66">
        <v>1</v>
      </c>
      <c r="R66">
        <v>3.8</v>
      </c>
      <c r="S66">
        <v>3.8</v>
      </c>
      <c r="T66">
        <v>30.8</v>
      </c>
      <c r="Y66" s="28"/>
    </row>
    <row r="67" spans="1:26" ht="15.75" thickBot="1">
      <c r="A67" s="29" t="s">
        <v>78</v>
      </c>
      <c r="B67" s="30">
        <f t="shared" si="19"/>
        <v>0</v>
      </c>
      <c r="C67" s="30">
        <f t="shared" si="15"/>
        <v>0</v>
      </c>
      <c r="D67" s="30">
        <f t="shared" si="15"/>
        <v>0</v>
      </c>
      <c r="E67" s="30">
        <f t="shared" si="15"/>
        <v>0</v>
      </c>
      <c r="F67" s="30">
        <f t="shared" si="15"/>
        <v>0</v>
      </c>
      <c r="G67" s="30">
        <f t="shared" si="15"/>
        <v>0</v>
      </c>
      <c r="H67" s="31">
        <f t="shared" si="20"/>
        <v>0</v>
      </c>
      <c r="I67" s="69" t="e">
        <f t="shared" si="16"/>
        <v>#DIV/0!</v>
      </c>
      <c r="J67" s="69" t="e">
        <f t="shared" si="17"/>
        <v>#DIV/0!</v>
      </c>
      <c r="K67" s="32" t="str">
        <f t="shared" si="21"/>
        <v>.</v>
      </c>
      <c r="L67" s="32" t="str">
        <f t="shared" si="18"/>
        <v>.</v>
      </c>
      <c r="M67" s="72" t="str">
        <f t="shared" si="18"/>
        <v>.</v>
      </c>
      <c r="N67" s="72" t="str">
        <f t="shared" si="18"/>
        <v>.</v>
      </c>
      <c r="P67">
        <v>29</v>
      </c>
      <c r="Q67">
        <v>1</v>
      </c>
      <c r="R67">
        <v>3.8</v>
      </c>
      <c r="S67">
        <v>3.8</v>
      </c>
      <c r="T67">
        <v>34.6</v>
      </c>
      <c r="Y67" s="28"/>
    </row>
    <row r="68" spans="1:26" ht="15.75" thickBot="1">
      <c r="A68" s="29" t="s">
        <v>79</v>
      </c>
      <c r="B68" s="30">
        <f t="shared" si="19"/>
        <v>0</v>
      </c>
      <c r="C68" s="30">
        <f t="shared" si="15"/>
        <v>0</v>
      </c>
      <c r="D68" s="30">
        <f t="shared" si="15"/>
        <v>0</v>
      </c>
      <c r="E68" s="30">
        <f t="shared" si="15"/>
        <v>0</v>
      </c>
      <c r="F68" s="30">
        <f t="shared" si="15"/>
        <v>0</v>
      </c>
      <c r="G68" s="30">
        <f t="shared" si="15"/>
        <v>0</v>
      </c>
      <c r="H68" s="31">
        <f t="shared" si="20"/>
        <v>0</v>
      </c>
      <c r="I68" s="69" t="e">
        <f t="shared" si="16"/>
        <v>#DIV/0!</v>
      </c>
      <c r="J68" s="69" t="e">
        <f t="shared" si="17"/>
        <v>#DIV/0!</v>
      </c>
      <c r="K68" s="32" t="str">
        <f t="shared" si="21"/>
        <v>.</v>
      </c>
      <c r="L68" s="32" t="str">
        <f t="shared" si="18"/>
        <v>.</v>
      </c>
      <c r="M68" s="72" t="str">
        <f t="shared" si="18"/>
        <v>.</v>
      </c>
      <c r="N68" s="72" t="str">
        <f t="shared" si="18"/>
        <v>.</v>
      </c>
      <c r="P68">
        <v>30</v>
      </c>
      <c r="Q68">
        <v>1</v>
      </c>
      <c r="R68">
        <v>3.8</v>
      </c>
      <c r="S68">
        <v>3.8</v>
      </c>
      <c r="T68">
        <v>38.5</v>
      </c>
      <c r="Y68" s="28"/>
    </row>
    <row r="69" spans="1:26" ht="15.75" thickBot="1">
      <c r="A69" s="29" t="s">
        <v>80</v>
      </c>
      <c r="B69" s="30">
        <f t="shared" si="19"/>
        <v>0</v>
      </c>
      <c r="C69" s="30">
        <f t="shared" si="15"/>
        <v>0</v>
      </c>
      <c r="D69" s="30">
        <f t="shared" si="15"/>
        <v>0</v>
      </c>
      <c r="E69" s="30">
        <f t="shared" si="15"/>
        <v>0</v>
      </c>
      <c r="F69" s="30">
        <f t="shared" si="15"/>
        <v>0</v>
      </c>
      <c r="G69" s="30">
        <f t="shared" si="15"/>
        <v>0</v>
      </c>
      <c r="H69" s="31">
        <f t="shared" si="20"/>
        <v>0</v>
      </c>
      <c r="I69" s="69" t="e">
        <f t="shared" si="16"/>
        <v>#DIV/0!</v>
      </c>
      <c r="J69" s="69" t="e">
        <f t="shared" si="17"/>
        <v>#DIV/0!</v>
      </c>
      <c r="K69" s="32" t="str">
        <f t="shared" si="21"/>
        <v>.</v>
      </c>
      <c r="L69" s="32" t="str">
        <f t="shared" si="18"/>
        <v>.</v>
      </c>
      <c r="M69" s="72" t="str">
        <f t="shared" si="18"/>
        <v>.</v>
      </c>
      <c r="N69" s="72" t="str">
        <f t="shared" si="18"/>
        <v>.</v>
      </c>
      <c r="P69">
        <v>31</v>
      </c>
      <c r="Q69">
        <v>2</v>
      </c>
      <c r="R69">
        <v>7.7</v>
      </c>
      <c r="S69">
        <v>7.7</v>
      </c>
      <c r="T69">
        <v>46.2</v>
      </c>
      <c r="Y69" s="28"/>
    </row>
    <row r="70" spans="1:26" ht="15.75" thickBot="1">
      <c r="A70" s="29" t="s">
        <v>81</v>
      </c>
      <c r="B70" s="30">
        <f t="shared" si="19"/>
        <v>0</v>
      </c>
      <c r="C70" s="30">
        <f t="shared" si="15"/>
        <v>0</v>
      </c>
      <c r="D70" s="30">
        <f t="shared" si="15"/>
        <v>0</v>
      </c>
      <c r="E70" s="30">
        <f t="shared" si="15"/>
        <v>0</v>
      </c>
      <c r="F70" s="30">
        <f t="shared" si="15"/>
        <v>0</v>
      </c>
      <c r="G70" s="30">
        <f t="shared" si="15"/>
        <v>0</v>
      </c>
      <c r="H70" s="31">
        <f t="shared" si="20"/>
        <v>0</v>
      </c>
      <c r="I70" s="69" t="e">
        <f t="shared" si="16"/>
        <v>#DIV/0!</v>
      </c>
      <c r="J70" s="69" t="e">
        <f t="shared" si="17"/>
        <v>#DIV/0!</v>
      </c>
      <c r="K70" s="32" t="str">
        <f t="shared" si="21"/>
        <v>.</v>
      </c>
      <c r="L70" s="32" t="str">
        <f t="shared" si="18"/>
        <v>.</v>
      </c>
      <c r="M70" s="72" t="str">
        <f t="shared" si="18"/>
        <v>.</v>
      </c>
      <c r="N70" s="72" t="str">
        <f t="shared" si="18"/>
        <v>.</v>
      </c>
      <c r="P70">
        <v>32</v>
      </c>
      <c r="Q70">
        <v>2</v>
      </c>
      <c r="R70">
        <v>7.7</v>
      </c>
      <c r="S70">
        <v>7.7</v>
      </c>
      <c r="T70">
        <v>53.8</v>
      </c>
      <c r="Y70" s="28"/>
    </row>
    <row r="71" spans="1:26" ht="15.75" thickBot="1">
      <c r="A71" s="29" t="s">
        <v>82</v>
      </c>
      <c r="B71" s="30">
        <f t="shared" si="19"/>
        <v>0</v>
      </c>
      <c r="C71" s="30">
        <f t="shared" si="15"/>
        <v>0</v>
      </c>
      <c r="D71" s="30">
        <f t="shared" si="15"/>
        <v>0</v>
      </c>
      <c r="E71" s="30">
        <f t="shared" si="15"/>
        <v>0</v>
      </c>
      <c r="F71" s="30">
        <f t="shared" si="15"/>
        <v>0</v>
      </c>
      <c r="G71" s="30">
        <f t="shared" si="15"/>
        <v>0</v>
      </c>
      <c r="H71" s="31">
        <f t="shared" si="20"/>
        <v>0</v>
      </c>
      <c r="I71" s="69" t="e">
        <f t="shared" si="16"/>
        <v>#DIV/0!</v>
      </c>
      <c r="J71" s="69" t="e">
        <f t="shared" si="17"/>
        <v>#DIV/0!</v>
      </c>
      <c r="K71" s="32" t="str">
        <f t="shared" si="21"/>
        <v>.</v>
      </c>
      <c r="L71" s="32" t="str">
        <f t="shared" si="18"/>
        <v>.</v>
      </c>
      <c r="M71" s="72" t="str">
        <f t="shared" si="18"/>
        <v>.</v>
      </c>
      <c r="N71" s="72" t="str">
        <f t="shared" si="18"/>
        <v>.</v>
      </c>
      <c r="P71">
        <v>33</v>
      </c>
      <c r="Q71">
        <v>3</v>
      </c>
      <c r="R71">
        <v>11.5</v>
      </c>
      <c r="S71">
        <v>11.5</v>
      </c>
      <c r="T71">
        <v>65.400000000000006</v>
      </c>
      <c r="Y71" s="28"/>
    </row>
    <row r="72" spans="1:26" ht="15.75" thickBot="1">
      <c r="A72" s="29" t="s">
        <v>83</v>
      </c>
      <c r="B72" s="30">
        <f t="shared" si="19"/>
        <v>0</v>
      </c>
      <c r="C72" s="30">
        <f t="shared" si="15"/>
        <v>0</v>
      </c>
      <c r="D72" s="30">
        <f t="shared" si="15"/>
        <v>0</v>
      </c>
      <c r="E72" s="30">
        <f t="shared" si="15"/>
        <v>0</v>
      </c>
      <c r="F72" s="30">
        <f t="shared" si="15"/>
        <v>0</v>
      </c>
      <c r="G72" s="30">
        <f t="shared" si="15"/>
        <v>0</v>
      </c>
      <c r="H72" s="31">
        <f t="shared" si="20"/>
        <v>0</v>
      </c>
      <c r="I72" s="69" t="e">
        <f t="shared" si="16"/>
        <v>#DIV/0!</v>
      </c>
      <c r="J72" s="69" t="e">
        <f t="shared" si="17"/>
        <v>#DIV/0!</v>
      </c>
      <c r="K72" s="32" t="str">
        <f t="shared" si="21"/>
        <v>.</v>
      </c>
      <c r="L72" s="32" t="str">
        <f t="shared" si="18"/>
        <v>.</v>
      </c>
      <c r="M72" s="72" t="str">
        <f t="shared" si="18"/>
        <v>.</v>
      </c>
      <c r="N72" s="72" t="str">
        <f t="shared" si="18"/>
        <v>.</v>
      </c>
      <c r="P72">
        <v>35</v>
      </c>
      <c r="Q72">
        <v>1</v>
      </c>
      <c r="R72">
        <v>3.8</v>
      </c>
      <c r="S72">
        <v>3.8</v>
      </c>
      <c r="T72">
        <v>69.2</v>
      </c>
      <c r="Y72" s="28"/>
    </row>
    <row r="73" spans="1:26" ht="15.75" thickBot="1">
      <c r="A73" s="29" t="s">
        <v>84</v>
      </c>
      <c r="B73" s="30">
        <f t="shared" si="19"/>
        <v>0</v>
      </c>
      <c r="C73" s="30">
        <f t="shared" si="15"/>
        <v>0</v>
      </c>
      <c r="D73" s="30">
        <f t="shared" si="15"/>
        <v>0</v>
      </c>
      <c r="E73" s="30">
        <f t="shared" si="15"/>
        <v>0</v>
      </c>
      <c r="F73" s="30">
        <f t="shared" si="15"/>
        <v>0</v>
      </c>
      <c r="G73" s="30">
        <f t="shared" si="15"/>
        <v>0</v>
      </c>
      <c r="H73" s="31">
        <f t="shared" si="20"/>
        <v>0</v>
      </c>
      <c r="I73" s="69" t="e">
        <f t="shared" si="16"/>
        <v>#DIV/0!</v>
      </c>
      <c r="J73" s="69" t="e">
        <f t="shared" si="17"/>
        <v>#DIV/0!</v>
      </c>
      <c r="K73" s="32" t="str">
        <f t="shared" si="21"/>
        <v>.</v>
      </c>
      <c r="L73" s="32" t="str">
        <f t="shared" si="18"/>
        <v>.</v>
      </c>
      <c r="M73" s="72" t="str">
        <f t="shared" si="18"/>
        <v>.</v>
      </c>
      <c r="N73" s="72" t="str">
        <f t="shared" si="18"/>
        <v>.</v>
      </c>
      <c r="P73">
        <v>36</v>
      </c>
      <c r="Q73">
        <v>1</v>
      </c>
      <c r="R73">
        <v>3.8</v>
      </c>
      <c r="S73">
        <v>3.8</v>
      </c>
      <c r="T73">
        <v>73.099999999999994</v>
      </c>
      <c r="Y73" s="28"/>
    </row>
    <row r="74" spans="1:26" s="46" customFormat="1">
      <c r="A74" s="42"/>
      <c r="B74" s="43"/>
      <c r="C74" s="43"/>
      <c r="D74" s="43"/>
      <c r="E74" s="43"/>
      <c r="F74" s="43"/>
      <c r="G74" s="43"/>
      <c r="H74" s="43"/>
      <c r="I74" s="43"/>
      <c r="J74" s="43"/>
      <c r="K74" s="44"/>
      <c r="L74" s="44"/>
      <c r="M74" s="43"/>
      <c r="N74" s="45"/>
      <c r="O74" s="76"/>
      <c r="P74">
        <v>37</v>
      </c>
      <c r="Q74">
        <v>2</v>
      </c>
      <c r="R74">
        <v>7.7</v>
      </c>
      <c r="S74">
        <v>7.7</v>
      </c>
      <c r="T74">
        <v>80.8</v>
      </c>
      <c r="U74"/>
      <c r="V74"/>
      <c r="W74"/>
      <c r="X74"/>
      <c r="Y74" s="28"/>
      <c r="Z74"/>
    </row>
    <row r="75" spans="1:26" s="46" customFormat="1" ht="15.75" customHeight="1">
      <c r="A75" s="42"/>
      <c r="B75" s="43"/>
      <c r="C75" s="43"/>
      <c r="D75" s="43"/>
      <c r="E75" s="43"/>
      <c r="F75" s="43"/>
      <c r="G75" s="43"/>
      <c r="H75" s="43"/>
      <c r="I75" s="43"/>
      <c r="J75" s="43"/>
      <c r="K75" s="44"/>
      <c r="L75" s="44"/>
      <c r="M75" s="43"/>
      <c r="N75" s="45"/>
      <c r="O75" s="76"/>
      <c r="P75">
        <v>38</v>
      </c>
      <c r="Q75">
        <v>2</v>
      </c>
      <c r="R75">
        <v>7.7</v>
      </c>
      <c r="S75">
        <v>7.7</v>
      </c>
      <c r="T75">
        <v>88.5</v>
      </c>
      <c r="U75"/>
      <c r="V75"/>
      <c r="W75"/>
      <c r="X75"/>
      <c r="Y75" s="28"/>
      <c r="Z75"/>
    </row>
    <row r="76" spans="1:26">
      <c r="A76" s="24" t="s">
        <v>3</v>
      </c>
      <c r="B76" s="37"/>
      <c r="C76" s="37"/>
      <c r="D76" s="37"/>
      <c r="E76" s="37"/>
      <c r="F76" s="37"/>
      <c r="G76" s="37"/>
      <c r="H76" s="37"/>
      <c r="I76" s="37"/>
      <c r="J76" s="37"/>
      <c r="K76" s="38"/>
      <c r="L76" s="38"/>
      <c r="M76" s="37"/>
      <c r="N76" s="39"/>
      <c r="P76">
        <v>39</v>
      </c>
      <c r="Q76">
        <v>1</v>
      </c>
      <c r="R76">
        <v>3.8</v>
      </c>
      <c r="S76">
        <v>3.8</v>
      </c>
      <c r="T76">
        <v>92.3</v>
      </c>
    </row>
    <row r="77" spans="1:26" ht="35.25" customHeight="1" thickBot="1">
      <c r="A77" s="40" t="s">
        <v>85</v>
      </c>
      <c r="B77" s="103" t="s">
        <v>47</v>
      </c>
      <c r="C77" s="104"/>
      <c r="D77" s="104"/>
      <c r="E77" s="104"/>
      <c r="F77" s="104"/>
      <c r="G77" s="104"/>
      <c r="H77" s="105"/>
      <c r="I77" s="102" t="s">
        <v>48</v>
      </c>
      <c r="J77" s="102"/>
      <c r="K77" s="102" t="s">
        <v>49</v>
      </c>
      <c r="L77" s="102"/>
      <c r="M77" s="102"/>
      <c r="N77" s="102"/>
      <c r="P77">
        <v>44</v>
      </c>
      <c r="Q77">
        <v>1</v>
      </c>
      <c r="R77">
        <v>3.8</v>
      </c>
      <c r="S77">
        <v>3.8</v>
      </c>
      <c r="T77">
        <v>96.2</v>
      </c>
    </row>
    <row r="78" spans="1:26" ht="25.5">
      <c r="A78" s="26"/>
      <c r="B78" s="27">
        <v>1</v>
      </c>
      <c r="C78" s="27">
        <v>2</v>
      </c>
      <c r="D78" s="27">
        <v>3</v>
      </c>
      <c r="E78" s="27">
        <v>4</v>
      </c>
      <c r="F78" s="27">
        <v>5</v>
      </c>
      <c r="G78" s="27" t="s">
        <v>4</v>
      </c>
      <c r="H78" s="27" t="s">
        <v>50</v>
      </c>
      <c r="I78" s="27" t="s">
        <v>51</v>
      </c>
      <c r="J78" s="27" t="s">
        <v>5</v>
      </c>
      <c r="K78" s="27" t="s">
        <v>6</v>
      </c>
      <c r="L78" s="27" t="s">
        <v>7</v>
      </c>
      <c r="M78" s="27" t="s">
        <v>8</v>
      </c>
      <c r="N78" s="27" t="s">
        <v>9</v>
      </c>
      <c r="P78">
        <v>47</v>
      </c>
      <c r="Q78">
        <v>1</v>
      </c>
      <c r="R78">
        <v>3.8</v>
      </c>
      <c r="S78">
        <v>3.8</v>
      </c>
      <c r="T78">
        <v>100</v>
      </c>
    </row>
    <row r="79" spans="1:26" ht="15.75" thickBot="1">
      <c r="A79" s="29" t="s">
        <v>86</v>
      </c>
      <c r="B79" s="30">
        <f>+P35</f>
        <v>0</v>
      </c>
      <c r="C79" s="30">
        <f t="shared" ref="C79:G84" si="22">+Q35</f>
        <v>0</v>
      </c>
      <c r="D79" s="30">
        <f t="shared" si="22"/>
        <v>0</v>
      </c>
      <c r="E79" s="30">
        <f t="shared" si="22"/>
        <v>0</v>
      </c>
      <c r="F79" s="30">
        <f t="shared" si="22"/>
        <v>0</v>
      </c>
      <c r="G79" s="30">
        <f t="shared" si="22"/>
        <v>0</v>
      </c>
      <c r="H79" s="31">
        <f>SUM(B79:G79)</f>
        <v>0</v>
      </c>
      <c r="I79" s="31" t="e">
        <f t="shared" ref="I79:I84" si="23">(B79+C79)/(B79+C79+D79+E79+F79)</f>
        <v>#DIV/0!</v>
      </c>
      <c r="J79" s="31" t="e">
        <f t="shared" ref="J79:J84" si="24">(D79+E79+F79)/(B79+C79+D79+E79+F79)</f>
        <v>#DIV/0!</v>
      </c>
      <c r="K79" s="41" t="str">
        <f>+AC35</f>
        <v>.</v>
      </c>
      <c r="L79" s="41" t="str">
        <f t="shared" ref="L79:N84" si="25">+AD35</f>
        <v>.</v>
      </c>
      <c r="M79" s="41" t="str">
        <f t="shared" si="25"/>
        <v>.</v>
      </c>
      <c r="N79" s="41" t="str">
        <f t="shared" si="25"/>
        <v>.</v>
      </c>
      <c r="P79" t="s">
        <v>50</v>
      </c>
      <c r="Q79">
        <v>26</v>
      </c>
      <c r="R79">
        <v>100</v>
      </c>
      <c r="S79">
        <v>100</v>
      </c>
    </row>
    <row r="80" spans="1:26" ht="15.75" thickBot="1">
      <c r="A80" s="29" t="s">
        <v>87</v>
      </c>
      <c r="B80" s="30">
        <f t="shared" ref="B80:B84" si="26">+P36</f>
        <v>0</v>
      </c>
      <c r="C80" s="30">
        <f t="shared" si="22"/>
        <v>0</v>
      </c>
      <c r="D80" s="30">
        <f t="shared" si="22"/>
        <v>0</v>
      </c>
      <c r="E80" s="30">
        <f t="shared" si="22"/>
        <v>0</v>
      </c>
      <c r="F80" s="30">
        <f t="shared" si="22"/>
        <v>0</v>
      </c>
      <c r="G80" s="30">
        <f t="shared" si="22"/>
        <v>0</v>
      </c>
      <c r="H80" s="31">
        <f t="shared" ref="H80:H84" si="27">SUM(B80:G80)</f>
        <v>0</v>
      </c>
      <c r="I80" s="31" t="e">
        <f t="shared" si="23"/>
        <v>#DIV/0!</v>
      </c>
      <c r="J80" s="31" t="e">
        <f t="shared" si="24"/>
        <v>#DIV/0!</v>
      </c>
      <c r="K80" s="41" t="str">
        <f t="shared" ref="K80:K84" si="28">+AC36</f>
        <v>.</v>
      </c>
      <c r="L80" s="41" t="str">
        <f t="shared" si="25"/>
        <v>.</v>
      </c>
      <c r="M80" s="41" t="str">
        <f t="shared" si="25"/>
        <v>.</v>
      </c>
      <c r="N80" s="41" t="str">
        <f t="shared" si="25"/>
        <v>.</v>
      </c>
      <c r="O80" s="76" t="s">
        <v>192</v>
      </c>
    </row>
    <row r="81" spans="1:20" ht="15.75" thickBot="1">
      <c r="A81" s="29" t="s">
        <v>88</v>
      </c>
      <c r="B81" s="30">
        <f t="shared" si="26"/>
        <v>0</v>
      </c>
      <c r="C81" s="30">
        <f t="shared" si="22"/>
        <v>0</v>
      </c>
      <c r="D81" s="30">
        <f t="shared" si="22"/>
        <v>0</v>
      </c>
      <c r="E81" s="30">
        <f t="shared" si="22"/>
        <v>0</v>
      </c>
      <c r="F81" s="30">
        <f t="shared" si="22"/>
        <v>0</v>
      </c>
      <c r="G81" s="30">
        <f t="shared" si="22"/>
        <v>0</v>
      </c>
      <c r="H81" s="31">
        <f t="shared" si="27"/>
        <v>0</v>
      </c>
      <c r="I81" s="31" t="e">
        <f t="shared" si="23"/>
        <v>#DIV/0!</v>
      </c>
      <c r="J81" s="31" t="e">
        <f t="shared" si="24"/>
        <v>#DIV/0!</v>
      </c>
      <c r="K81" s="41" t="str">
        <f t="shared" si="28"/>
        <v>.</v>
      </c>
      <c r="L81" s="41" t="str">
        <f t="shared" si="25"/>
        <v>.</v>
      </c>
      <c r="M81" s="41" t="str">
        <f t="shared" si="25"/>
        <v>.</v>
      </c>
      <c r="N81" s="41" t="str">
        <f t="shared" si="25"/>
        <v>.</v>
      </c>
    </row>
    <row r="82" spans="1:20" ht="15.75" thickBot="1">
      <c r="A82" s="29" t="s">
        <v>89</v>
      </c>
      <c r="B82" s="30">
        <f t="shared" si="26"/>
        <v>0</v>
      </c>
      <c r="C82" s="30">
        <f t="shared" si="22"/>
        <v>0</v>
      </c>
      <c r="D82" s="30">
        <f t="shared" si="22"/>
        <v>0</v>
      </c>
      <c r="E82" s="30">
        <f t="shared" si="22"/>
        <v>0</v>
      </c>
      <c r="F82" s="30">
        <f t="shared" si="22"/>
        <v>0</v>
      </c>
      <c r="G82" s="30">
        <f t="shared" si="22"/>
        <v>0</v>
      </c>
      <c r="H82" s="31">
        <f t="shared" si="27"/>
        <v>0</v>
      </c>
      <c r="I82" s="31" t="e">
        <f t="shared" si="23"/>
        <v>#DIV/0!</v>
      </c>
      <c r="J82" s="31" t="e">
        <f t="shared" si="24"/>
        <v>#DIV/0!</v>
      </c>
      <c r="K82" s="41" t="str">
        <f t="shared" si="28"/>
        <v>.</v>
      </c>
      <c r="L82" s="41" t="str">
        <f t="shared" si="25"/>
        <v>.</v>
      </c>
      <c r="M82" s="41" t="str">
        <f t="shared" si="25"/>
        <v>.</v>
      </c>
      <c r="N82" s="41" t="str">
        <f t="shared" si="25"/>
        <v>.</v>
      </c>
    </row>
    <row r="83" spans="1:20" ht="15.75" thickBot="1">
      <c r="A83" s="29" t="s">
        <v>90</v>
      </c>
      <c r="B83" s="30">
        <f t="shared" si="26"/>
        <v>0</v>
      </c>
      <c r="C83" s="30">
        <f t="shared" si="22"/>
        <v>0</v>
      </c>
      <c r="D83" s="30">
        <f t="shared" si="22"/>
        <v>0</v>
      </c>
      <c r="E83" s="30">
        <f t="shared" si="22"/>
        <v>0</v>
      </c>
      <c r="F83" s="30">
        <f t="shared" si="22"/>
        <v>0</v>
      </c>
      <c r="G83" s="30">
        <f t="shared" si="22"/>
        <v>0</v>
      </c>
      <c r="H83" s="31">
        <f t="shared" si="27"/>
        <v>0</v>
      </c>
      <c r="I83" s="31" t="e">
        <f t="shared" si="23"/>
        <v>#DIV/0!</v>
      </c>
      <c r="J83" s="31" t="e">
        <f t="shared" si="24"/>
        <v>#DIV/0!</v>
      </c>
      <c r="K83" s="41" t="str">
        <f t="shared" si="28"/>
        <v>.</v>
      </c>
      <c r="L83" s="41" t="str">
        <f t="shared" si="25"/>
        <v>.</v>
      </c>
      <c r="M83" s="41" t="str">
        <f t="shared" si="25"/>
        <v>.</v>
      </c>
      <c r="N83" s="41" t="str">
        <f t="shared" si="25"/>
        <v>.</v>
      </c>
    </row>
    <row r="84" spans="1:20" ht="15.75" thickBot="1">
      <c r="A84" s="29" t="s">
        <v>91</v>
      </c>
      <c r="B84" s="30">
        <f t="shared" si="26"/>
        <v>0</v>
      </c>
      <c r="C84" s="30">
        <f t="shared" si="22"/>
        <v>0</v>
      </c>
      <c r="D84" s="30">
        <f t="shared" si="22"/>
        <v>0</v>
      </c>
      <c r="E84" s="30">
        <f t="shared" si="22"/>
        <v>0</v>
      </c>
      <c r="F84" s="30">
        <f t="shared" si="22"/>
        <v>0</v>
      </c>
      <c r="G84" s="30">
        <f t="shared" si="22"/>
        <v>0</v>
      </c>
      <c r="H84" s="31">
        <f t="shared" si="27"/>
        <v>0</v>
      </c>
      <c r="I84" s="31" t="e">
        <f t="shared" si="23"/>
        <v>#DIV/0!</v>
      </c>
      <c r="J84" s="31" t="e">
        <f t="shared" si="24"/>
        <v>#DIV/0!</v>
      </c>
      <c r="K84" s="41" t="str">
        <f t="shared" si="28"/>
        <v>.</v>
      </c>
      <c r="L84" s="41" t="str">
        <f t="shared" si="25"/>
        <v>.</v>
      </c>
      <c r="M84" s="41" t="str">
        <f t="shared" si="25"/>
        <v>.</v>
      </c>
      <c r="N84" s="41" t="str">
        <f t="shared" si="25"/>
        <v>.</v>
      </c>
      <c r="O84" s="76" t="s">
        <v>164</v>
      </c>
    </row>
    <row r="85" spans="1:20" s="46" customFormat="1">
      <c r="A85" s="42"/>
      <c r="B85" s="47"/>
      <c r="C85" s="47"/>
      <c r="D85" s="47"/>
      <c r="E85" s="47"/>
      <c r="F85" s="47"/>
      <c r="G85" s="47"/>
      <c r="H85" s="47"/>
      <c r="I85" s="47"/>
      <c r="J85" s="47"/>
      <c r="K85" s="48"/>
      <c r="L85" s="48"/>
      <c r="M85" s="47"/>
      <c r="O85" s="77"/>
      <c r="Q85" s="46" t="s">
        <v>115</v>
      </c>
      <c r="R85" s="46" t="s">
        <v>116</v>
      </c>
      <c r="S85" s="46" t="s">
        <v>117</v>
      </c>
      <c r="T85" s="46" t="s">
        <v>163</v>
      </c>
    </row>
    <row r="86" spans="1:20">
      <c r="O86" s="76" t="s">
        <v>118</v>
      </c>
      <c r="P86" t="s">
        <v>10</v>
      </c>
      <c r="Q86">
        <v>9</v>
      </c>
      <c r="R86">
        <v>34.6</v>
      </c>
      <c r="S86">
        <v>34.6</v>
      </c>
      <c r="T86">
        <v>34.6</v>
      </c>
    </row>
    <row r="87" spans="1:20">
      <c r="A87" s="106"/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P87" t="s">
        <v>11</v>
      </c>
      <c r="Q87">
        <v>17</v>
      </c>
      <c r="R87">
        <v>65.400000000000006</v>
      </c>
      <c r="S87">
        <v>65.400000000000006</v>
      </c>
      <c r="T87">
        <v>100</v>
      </c>
    </row>
    <row r="88" spans="1:20">
      <c r="A88" s="106"/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P88" t="s">
        <v>50</v>
      </c>
      <c r="Q88">
        <v>26</v>
      </c>
      <c r="R88">
        <v>100</v>
      </c>
      <c r="S88">
        <v>100</v>
      </c>
    </row>
    <row r="89" spans="1:20" s="49" customFormat="1" ht="15" customHeight="1">
      <c r="A89" s="106"/>
      <c r="B89" s="106"/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50" t="s">
        <v>192</v>
      </c>
    </row>
    <row r="90" spans="1:20" s="49" customFormat="1">
      <c r="A90" s="106"/>
      <c r="B90" s="106"/>
      <c r="C90" s="106"/>
      <c r="D90" s="106"/>
      <c r="E90" s="106"/>
      <c r="F90" s="106"/>
      <c r="G90" s="106"/>
      <c r="H90" s="106"/>
      <c r="I90" s="106"/>
      <c r="J90" s="106"/>
      <c r="K90" s="106"/>
      <c r="L90" s="106"/>
      <c r="M90" s="106"/>
      <c r="N90" s="106"/>
      <c r="O90" s="50"/>
    </row>
    <row r="91" spans="1:20" s="49" customFormat="1" ht="15" customHeight="1">
      <c r="A91" s="106"/>
      <c r="B91" s="106"/>
      <c r="C91" s="106"/>
      <c r="D91" s="106"/>
      <c r="E91" s="106"/>
      <c r="F91" s="106"/>
      <c r="G91" s="106"/>
      <c r="H91" s="106"/>
      <c r="I91" s="106"/>
      <c r="J91" s="106"/>
      <c r="K91" s="106"/>
      <c r="L91" s="106"/>
      <c r="M91" s="106"/>
      <c r="N91" s="106"/>
      <c r="O91" s="50"/>
    </row>
    <row r="92" spans="1:20" s="49" customFormat="1" ht="15" customHeight="1">
      <c r="A92" s="106"/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50"/>
    </row>
    <row r="93" spans="1:20" s="49" customFormat="1" ht="15" customHeight="1">
      <c r="A93" s="106"/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50" t="s">
        <v>206</v>
      </c>
    </row>
    <row r="94" spans="1:20" s="49" customFormat="1" ht="30">
      <c r="A94" s="106"/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50"/>
      <c r="Q94" s="49" t="s">
        <v>115</v>
      </c>
      <c r="R94" s="49" t="s">
        <v>116</v>
      </c>
      <c r="S94" s="49" t="s">
        <v>117</v>
      </c>
      <c r="T94" s="49" t="s">
        <v>163</v>
      </c>
    </row>
    <row r="95" spans="1:20" s="50" customFormat="1">
      <c r="A95" s="106"/>
      <c r="B95" s="106"/>
      <c r="C95" s="106"/>
      <c r="D95" s="106"/>
      <c r="E95" s="106"/>
      <c r="F95" s="106"/>
      <c r="G95" s="106"/>
      <c r="H95" s="106"/>
      <c r="I95" s="106"/>
      <c r="J95" s="106"/>
      <c r="K95" s="106"/>
      <c r="L95" s="106"/>
      <c r="M95" s="106"/>
      <c r="N95" s="106"/>
      <c r="O95" s="50" t="s">
        <v>118</v>
      </c>
      <c r="P95" s="50" t="s">
        <v>207</v>
      </c>
      <c r="Q95" s="50">
        <v>26</v>
      </c>
      <c r="R95" s="50">
        <v>100</v>
      </c>
      <c r="S95" s="50">
        <v>100</v>
      </c>
      <c r="T95" s="50">
        <v>100</v>
      </c>
    </row>
    <row r="96" spans="1:20" s="50" customFormat="1">
      <c r="A96" s="106"/>
      <c r="B96" s="106"/>
      <c r="C96" s="106"/>
      <c r="D96" s="106"/>
      <c r="E96" s="106"/>
      <c r="F96" s="106"/>
      <c r="G96" s="106"/>
      <c r="H96" s="106"/>
      <c r="I96" s="106"/>
      <c r="J96" s="106"/>
      <c r="K96" s="106"/>
      <c r="L96" s="106"/>
      <c r="M96" s="106"/>
      <c r="N96" s="106"/>
      <c r="O96" s="50" t="s">
        <v>192</v>
      </c>
    </row>
    <row r="97" spans="1:21" s="50" customFormat="1">
      <c r="A97" s="106"/>
      <c r="B97" s="106"/>
      <c r="C97" s="106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</row>
    <row r="98" spans="1:21" s="51" customFormat="1" ht="15" customHeight="1">
      <c r="A98" s="106"/>
      <c r="B98" s="106"/>
      <c r="C98" s="106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50"/>
      <c r="P98" s="50"/>
      <c r="Q98" s="50"/>
      <c r="R98" s="50"/>
      <c r="S98" s="50"/>
      <c r="T98" s="50"/>
      <c r="U98" s="50"/>
    </row>
    <row r="99" spans="1:21" s="51" customFormat="1" ht="15" customHeight="1">
      <c r="A99" s="106"/>
      <c r="B99" s="106"/>
      <c r="C99" s="106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50"/>
      <c r="P99" s="50"/>
      <c r="Q99" s="50"/>
      <c r="R99" s="50"/>
      <c r="S99" s="50"/>
      <c r="T99" s="50"/>
      <c r="U99" s="50"/>
    </row>
    <row r="100" spans="1:21" s="51" customFormat="1" ht="15" customHeight="1">
      <c r="A100" s="106"/>
      <c r="B100" s="106"/>
      <c r="C100" s="106"/>
      <c r="D100" s="106"/>
      <c r="E100" s="106"/>
      <c r="F100" s="106"/>
      <c r="G100" s="106"/>
      <c r="H100" s="106"/>
      <c r="I100" s="106"/>
      <c r="J100" s="106"/>
      <c r="K100" s="106"/>
      <c r="L100" s="106"/>
      <c r="M100" s="106"/>
      <c r="N100" s="106"/>
      <c r="O100" s="50" t="s">
        <v>208</v>
      </c>
      <c r="P100" s="50"/>
      <c r="Q100" s="50"/>
      <c r="R100" s="50"/>
      <c r="S100" s="50"/>
      <c r="T100" s="50"/>
      <c r="U100" s="50"/>
    </row>
    <row r="101" spans="1:21" s="51" customFormat="1" ht="15" customHeight="1">
      <c r="A101" s="106"/>
      <c r="B101" s="106"/>
      <c r="C101" s="106"/>
      <c r="D101" s="106"/>
      <c r="E101" s="106"/>
      <c r="F101" s="106"/>
      <c r="G101" s="106"/>
      <c r="H101" s="106"/>
      <c r="I101" s="106"/>
      <c r="J101" s="106"/>
      <c r="K101" s="106"/>
      <c r="L101" s="106"/>
      <c r="M101" s="106"/>
      <c r="N101" s="106"/>
      <c r="O101" s="50"/>
      <c r="P101" s="50"/>
      <c r="Q101" s="50" t="s">
        <v>115</v>
      </c>
      <c r="R101" s="50" t="s">
        <v>116</v>
      </c>
      <c r="S101" s="50" t="s">
        <v>117</v>
      </c>
      <c r="T101" s="50" t="s">
        <v>163</v>
      </c>
      <c r="U101" s="50"/>
    </row>
    <row r="102" spans="1:21" s="51" customFormat="1" ht="15.75" customHeight="1">
      <c r="A102" s="106"/>
      <c r="B102" s="106"/>
      <c r="C102" s="106"/>
      <c r="D102" s="106"/>
      <c r="E102" s="106"/>
      <c r="F102" s="106"/>
      <c r="G102" s="106"/>
      <c r="H102" s="106"/>
      <c r="I102" s="106"/>
      <c r="J102" s="106"/>
      <c r="K102" s="106"/>
      <c r="L102" s="106"/>
      <c r="M102" s="106"/>
      <c r="N102" s="106"/>
      <c r="O102" s="50" t="s">
        <v>118</v>
      </c>
      <c r="P102" s="50"/>
      <c r="Q102" s="50">
        <v>26</v>
      </c>
      <c r="R102" s="50">
        <v>100</v>
      </c>
      <c r="S102" s="50">
        <v>100</v>
      </c>
      <c r="T102" s="50">
        <v>100</v>
      </c>
      <c r="U102" s="50"/>
    </row>
    <row r="103" spans="1:21" s="51" customFormat="1" ht="15" customHeight="1">
      <c r="A103" s="106"/>
      <c r="B103" s="106"/>
      <c r="C103" s="106"/>
      <c r="D103" s="106"/>
      <c r="E103" s="106"/>
      <c r="F103" s="106"/>
      <c r="G103" s="106"/>
      <c r="H103" s="106"/>
      <c r="I103" s="106"/>
      <c r="J103" s="106"/>
      <c r="K103" s="106"/>
      <c r="L103" s="106"/>
      <c r="M103" s="106"/>
      <c r="N103" s="106"/>
      <c r="O103" s="50" t="s">
        <v>192</v>
      </c>
      <c r="P103" s="50"/>
      <c r="Q103" s="50"/>
      <c r="R103" s="50"/>
      <c r="S103" s="50"/>
      <c r="T103" s="50"/>
      <c r="U103" s="50"/>
    </row>
    <row r="104" spans="1:21" s="51" customFormat="1" ht="15" customHeight="1">
      <c r="A104" s="106"/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06"/>
      <c r="M104" s="106"/>
      <c r="N104" s="106"/>
      <c r="O104" s="50"/>
      <c r="P104" s="50"/>
      <c r="Q104" s="50"/>
      <c r="R104" s="50"/>
      <c r="S104" s="50"/>
      <c r="T104" s="50"/>
      <c r="U104" s="50"/>
    </row>
    <row r="105" spans="1:21" s="52" customFormat="1" ht="15" customHeight="1">
      <c r="A105" s="106"/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06"/>
      <c r="M105" s="106"/>
      <c r="N105" s="106"/>
      <c r="O105" s="50"/>
      <c r="P105" s="50"/>
      <c r="Q105" s="50"/>
      <c r="R105" s="50"/>
      <c r="S105" s="50"/>
      <c r="T105" s="50"/>
      <c r="U105" s="50"/>
    </row>
    <row r="106" spans="1:21" s="52" customFormat="1" ht="15.75" customHeight="1">
      <c r="A106" s="106"/>
      <c r="B106" s="106"/>
      <c r="C106" s="106"/>
      <c r="D106" s="106"/>
      <c r="E106" s="106"/>
      <c r="F106" s="106"/>
      <c r="G106" s="106"/>
      <c r="H106" s="106"/>
      <c r="I106" s="106"/>
      <c r="J106" s="106"/>
      <c r="K106" s="106"/>
      <c r="L106" s="106"/>
      <c r="M106" s="106"/>
      <c r="N106" s="106"/>
      <c r="O106" s="50"/>
      <c r="P106" s="50"/>
      <c r="Q106" s="50"/>
      <c r="R106" s="50"/>
      <c r="S106" s="50"/>
      <c r="T106" s="50"/>
      <c r="U106" s="50"/>
    </row>
    <row r="107" spans="1:21" s="52" customFormat="1" ht="18.75" customHeight="1">
      <c r="A107" s="106"/>
      <c r="B107" s="106"/>
      <c r="C107" s="106"/>
      <c r="D107" s="106"/>
      <c r="E107" s="106"/>
      <c r="F107" s="106"/>
      <c r="G107" s="106"/>
      <c r="H107" s="106"/>
      <c r="I107" s="106"/>
      <c r="J107" s="106"/>
      <c r="K107" s="106"/>
      <c r="L107" s="106"/>
      <c r="M107" s="106"/>
      <c r="N107" s="106"/>
      <c r="O107" s="50" t="s">
        <v>209</v>
      </c>
      <c r="P107" s="50"/>
      <c r="Q107" s="50"/>
      <c r="R107" s="50"/>
      <c r="S107" s="50"/>
      <c r="T107" s="50"/>
      <c r="U107" s="50"/>
    </row>
    <row r="108" spans="1:21" s="52" customFormat="1" ht="15.75" customHeight="1">
      <c r="A108" s="106"/>
      <c r="B108" s="106"/>
      <c r="C108" s="106"/>
      <c r="D108" s="106"/>
      <c r="E108" s="106"/>
      <c r="F108" s="106"/>
      <c r="G108" s="106"/>
      <c r="H108" s="106"/>
      <c r="I108" s="106"/>
      <c r="J108" s="106"/>
      <c r="K108" s="106"/>
      <c r="L108" s="106"/>
      <c r="M108" s="106"/>
      <c r="N108" s="106"/>
      <c r="O108" s="50"/>
      <c r="P108" s="50"/>
      <c r="Q108" s="50" t="s">
        <v>115</v>
      </c>
      <c r="R108" s="50" t="s">
        <v>116</v>
      </c>
      <c r="S108" s="50"/>
      <c r="T108" s="50"/>
      <c r="U108" s="50"/>
    </row>
    <row r="109" spans="1:21" s="52" customFormat="1" ht="18.75" customHeight="1">
      <c r="A109" s="106"/>
      <c r="B109" s="106"/>
      <c r="C109" s="106"/>
      <c r="D109" s="106"/>
      <c r="E109" s="106"/>
      <c r="F109" s="106"/>
      <c r="G109" s="106"/>
      <c r="H109" s="106"/>
      <c r="I109" s="106"/>
      <c r="J109" s="106"/>
      <c r="K109" s="106"/>
      <c r="L109" s="106"/>
      <c r="M109" s="106"/>
      <c r="N109" s="106"/>
      <c r="O109" s="50" t="s">
        <v>119</v>
      </c>
      <c r="P109" s="50" t="s">
        <v>210</v>
      </c>
      <c r="Q109" s="50">
        <v>26</v>
      </c>
      <c r="R109" s="50">
        <v>100</v>
      </c>
      <c r="S109" s="50"/>
      <c r="T109" s="50"/>
      <c r="U109" s="50"/>
    </row>
    <row r="110" spans="1:21" s="52" customFormat="1" ht="18.75" customHeight="1">
      <c r="A110" s="106"/>
      <c r="B110" s="106"/>
      <c r="C110" s="106"/>
      <c r="D110" s="106"/>
      <c r="E110" s="106"/>
      <c r="F110" s="106"/>
      <c r="G110" s="106"/>
      <c r="H110" s="106"/>
      <c r="I110" s="106"/>
      <c r="J110" s="106"/>
      <c r="K110" s="106"/>
      <c r="L110" s="106"/>
      <c r="M110" s="106"/>
      <c r="N110" s="106"/>
      <c r="O110" s="50" t="s">
        <v>192</v>
      </c>
      <c r="P110" s="50"/>
      <c r="Q110" s="50"/>
      <c r="R110" s="50"/>
      <c r="S110" s="50"/>
      <c r="T110" s="50"/>
      <c r="U110" s="50"/>
    </row>
    <row r="111" spans="1:21" s="52" customFormat="1" ht="10.5" customHeight="1">
      <c r="A111" s="106"/>
      <c r="B111" s="106"/>
      <c r="C111" s="106"/>
      <c r="D111" s="106"/>
      <c r="E111" s="106"/>
      <c r="F111" s="106"/>
      <c r="G111" s="106"/>
      <c r="H111" s="106"/>
      <c r="I111" s="106"/>
      <c r="J111" s="106"/>
      <c r="K111" s="106"/>
      <c r="L111" s="106"/>
      <c r="M111" s="106"/>
      <c r="N111" s="106"/>
      <c r="O111" s="50"/>
      <c r="P111" s="50"/>
      <c r="Q111" s="50"/>
      <c r="R111" s="50"/>
      <c r="S111" s="50"/>
      <c r="T111" s="50"/>
      <c r="U111" s="50"/>
    </row>
    <row r="112" spans="1:21">
      <c r="A112" s="106"/>
      <c r="B112" s="106"/>
      <c r="C112" s="106"/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50"/>
      <c r="P112" s="50"/>
      <c r="Q112" s="50"/>
      <c r="R112" s="50"/>
      <c r="S112" s="50"/>
      <c r="T112" s="50"/>
      <c r="U112" s="50"/>
    </row>
    <row r="113" spans="1:21">
      <c r="A113" s="106"/>
      <c r="B113" s="106"/>
      <c r="C113" s="106"/>
      <c r="D113" s="106"/>
      <c r="E113" s="106"/>
      <c r="F113" s="106"/>
      <c r="G113" s="106"/>
      <c r="H113" s="106"/>
      <c r="I113" s="106"/>
      <c r="J113" s="106"/>
      <c r="K113" s="106"/>
      <c r="L113" s="106"/>
      <c r="M113" s="106"/>
      <c r="N113" s="106"/>
      <c r="O113" s="50"/>
      <c r="P113" s="50"/>
      <c r="Q113" s="50"/>
      <c r="R113" s="50"/>
      <c r="S113" s="50"/>
      <c r="T113" s="50"/>
      <c r="U113" s="50"/>
    </row>
    <row r="114" spans="1:21">
      <c r="A114" s="106"/>
      <c r="B114" s="106"/>
      <c r="C114" s="106"/>
      <c r="D114" s="106"/>
      <c r="E114" s="106"/>
      <c r="F114" s="106"/>
      <c r="G114" s="106"/>
      <c r="H114" s="106"/>
      <c r="I114" s="106"/>
      <c r="J114" s="106"/>
      <c r="K114" s="106"/>
      <c r="L114" s="106"/>
      <c r="M114" s="106"/>
      <c r="N114" s="106"/>
      <c r="O114" s="50" t="s">
        <v>211</v>
      </c>
      <c r="P114" s="50"/>
      <c r="Q114" s="50"/>
      <c r="R114" s="50"/>
      <c r="S114" s="50"/>
      <c r="T114" s="50"/>
      <c r="U114" s="50"/>
    </row>
    <row r="115" spans="1:21">
      <c r="A115" s="106"/>
      <c r="B115" s="106"/>
      <c r="C115" s="106"/>
      <c r="D115" s="106"/>
      <c r="E115" s="106"/>
      <c r="F115" s="106"/>
      <c r="G115" s="106"/>
      <c r="H115" s="106"/>
      <c r="I115" s="106"/>
      <c r="J115" s="106"/>
      <c r="K115" s="106"/>
      <c r="L115" s="106"/>
      <c r="M115" s="106"/>
      <c r="N115" s="106"/>
      <c r="Q115" t="s">
        <v>115</v>
      </c>
      <c r="R115" t="s">
        <v>116</v>
      </c>
    </row>
    <row r="116" spans="1:21">
      <c r="A116" s="106"/>
      <c r="B116" s="106"/>
      <c r="C116" s="106"/>
      <c r="D116" s="106"/>
      <c r="E116" s="106"/>
      <c r="F116" s="106"/>
      <c r="G116" s="106"/>
      <c r="H116" s="106"/>
      <c r="I116" s="106"/>
      <c r="J116" s="106"/>
      <c r="K116" s="106"/>
      <c r="L116" s="106"/>
      <c r="M116" s="106"/>
      <c r="N116" s="106"/>
      <c r="O116" s="76" t="s">
        <v>119</v>
      </c>
      <c r="P116" t="s">
        <v>210</v>
      </c>
      <c r="Q116">
        <v>26</v>
      </c>
      <c r="R116">
        <v>100</v>
      </c>
    </row>
    <row r="117" spans="1:21">
      <c r="A117" s="106"/>
      <c r="B117" s="106"/>
      <c r="C117" s="106"/>
      <c r="D117" s="106"/>
      <c r="E117" s="106"/>
      <c r="F117" s="106"/>
      <c r="G117" s="106"/>
      <c r="H117" s="106"/>
      <c r="I117" s="106"/>
      <c r="J117" s="106"/>
      <c r="K117" s="106"/>
      <c r="L117" s="106"/>
      <c r="M117" s="106"/>
      <c r="N117" s="106"/>
      <c r="O117" s="76" t="s">
        <v>192</v>
      </c>
    </row>
    <row r="118" spans="1:21">
      <c r="A118" s="106"/>
      <c r="B118" s="106"/>
      <c r="C118" s="106"/>
      <c r="D118" s="106"/>
      <c r="E118" s="106"/>
      <c r="F118" s="106"/>
      <c r="G118" s="106"/>
      <c r="H118" s="106"/>
      <c r="I118" s="106"/>
      <c r="J118" s="106"/>
      <c r="K118" s="106"/>
      <c r="L118" s="106"/>
      <c r="M118" s="106"/>
      <c r="N118" s="106"/>
    </row>
    <row r="119" spans="1:21">
      <c r="A119" s="106"/>
      <c r="B119" s="106"/>
      <c r="C119" s="106"/>
      <c r="D119" s="106"/>
      <c r="E119" s="106"/>
      <c r="F119" s="106"/>
      <c r="G119" s="106"/>
      <c r="H119" s="106"/>
      <c r="I119" s="106"/>
      <c r="J119" s="106"/>
      <c r="K119" s="106"/>
      <c r="L119" s="106"/>
      <c r="M119" s="106"/>
      <c r="N119" s="106"/>
    </row>
    <row r="120" spans="1:21">
      <c r="A120" s="106"/>
      <c r="B120" s="106"/>
      <c r="C120" s="106"/>
      <c r="D120" s="106"/>
      <c r="E120" s="106"/>
      <c r="F120" s="106"/>
      <c r="G120" s="106"/>
      <c r="H120" s="106"/>
      <c r="I120" s="106"/>
      <c r="J120" s="106"/>
      <c r="K120" s="106"/>
      <c r="L120" s="106"/>
      <c r="M120" s="106"/>
      <c r="N120" s="106"/>
    </row>
    <row r="121" spans="1:21">
      <c r="A121" s="106"/>
      <c r="B121" s="106"/>
      <c r="C121" s="106"/>
      <c r="D121" s="106"/>
      <c r="E121" s="106"/>
      <c r="F121" s="106"/>
      <c r="G121" s="106"/>
      <c r="H121" s="106"/>
      <c r="I121" s="106"/>
      <c r="J121" s="106"/>
      <c r="K121" s="106"/>
      <c r="L121" s="106"/>
      <c r="M121" s="106"/>
      <c r="N121" s="106"/>
      <c r="O121" s="76" t="s">
        <v>212</v>
      </c>
    </row>
    <row r="122" spans="1:21">
      <c r="A122" s="106"/>
      <c r="B122" s="106"/>
      <c r="C122" s="106"/>
      <c r="D122" s="106"/>
      <c r="E122" s="106"/>
      <c r="F122" s="106"/>
      <c r="G122" s="106"/>
      <c r="H122" s="106"/>
      <c r="I122" s="106"/>
      <c r="J122" s="106"/>
      <c r="K122" s="106"/>
      <c r="L122" s="106"/>
      <c r="M122" s="106"/>
      <c r="N122" s="106"/>
      <c r="Q122" t="s">
        <v>115</v>
      </c>
      <c r="R122" t="s">
        <v>116</v>
      </c>
      <c r="S122" t="s">
        <v>117</v>
      </c>
      <c r="T122" t="s">
        <v>163</v>
      </c>
    </row>
    <row r="123" spans="1:21">
      <c r="A123" s="106"/>
      <c r="B123" s="106"/>
      <c r="C123" s="106"/>
      <c r="D123" s="106"/>
      <c r="E123" s="106"/>
      <c r="F123" s="106"/>
      <c r="G123" s="106"/>
      <c r="H123" s="106"/>
      <c r="I123" s="106"/>
      <c r="J123" s="106"/>
      <c r="K123" s="106"/>
      <c r="L123" s="106"/>
      <c r="M123" s="106"/>
      <c r="N123" s="106"/>
      <c r="O123" s="76" t="s">
        <v>118</v>
      </c>
      <c r="P123" t="s">
        <v>207</v>
      </c>
      <c r="Q123">
        <v>26</v>
      </c>
      <c r="R123">
        <v>100</v>
      </c>
      <c r="S123">
        <v>100</v>
      </c>
      <c r="T123">
        <v>100</v>
      </c>
    </row>
    <row r="124" spans="1:21">
      <c r="A124" s="106"/>
      <c r="B124" s="106"/>
      <c r="C124" s="106"/>
      <c r="D124" s="106"/>
      <c r="E124" s="106"/>
      <c r="F124" s="106"/>
      <c r="G124" s="106"/>
      <c r="H124" s="106"/>
      <c r="I124" s="106"/>
      <c r="J124" s="106"/>
      <c r="K124" s="106"/>
      <c r="L124" s="106"/>
      <c r="M124" s="106"/>
      <c r="N124" s="106"/>
      <c r="O124" s="76" t="s">
        <v>192</v>
      </c>
    </row>
    <row r="125" spans="1:21">
      <c r="A125" s="106"/>
      <c r="B125" s="106"/>
      <c r="C125" s="106"/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</row>
    <row r="126" spans="1:21">
      <c r="A126" s="106"/>
      <c r="B126" s="106"/>
      <c r="C126" s="106"/>
      <c r="D126" s="106"/>
      <c r="E126" s="106"/>
      <c r="F126" s="106"/>
      <c r="G126" s="106"/>
      <c r="H126" s="106"/>
      <c r="I126" s="106"/>
      <c r="J126" s="106"/>
      <c r="K126" s="106"/>
      <c r="L126" s="106"/>
      <c r="M126" s="106"/>
      <c r="N126" s="106"/>
    </row>
    <row r="127" spans="1:21">
      <c r="A127" s="106"/>
      <c r="B127" s="106"/>
      <c r="C127" s="106"/>
      <c r="D127" s="106"/>
      <c r="E127" s="106"/>
      <c r="F127" s="106"/>
      <c r="G127" s="106"/>
      <c r="H127" s="106"/>
      <c r="I127" s="106"/>
      <c r="J127" s="106"/>
      <c r="K127" s="106"/>
      <c r="L127" s="106"/>
      <c r="M127" s="106"/>
      <c r="N127" s="106"/>
    </row>
    <row r="128" spans="1:21">
      <c r="A128" s="106"/>
      <c r="B128" s="106"/>
      <c r="C128" s="106"/>
      <c r="D128" s="106"/>
      <c r="E128" s="106"/>
      <c r="F128" s="106"/>
      <c r="G128" s="106"/>
      <c r="H128" s="106"/>
      <c r="I128" s="106"/>
      <c r="J128" s="106"/>
      <c r="K128" s="106"/>
      <c r="L128" s="106"/>
      <c r="M128" s="106"/>
      <c r="N128" s="106"/>
      <c r="O128" s="76" t="s">
        <v>213</v>
      </c>
    </row>
    <row r="129" spans="1:20">
      <c r="A129" s="106"/>
      <c r="B129" s="106"/>
      <c r="C129" s="106"/>
      <c r="D129" s="106"/>
      <c r="E129" s="106"/>
      <c r="F129" s="106"/>
      <c r="G129" s="106"/>
      <c r="H129" s="106"/>
      <c r="I129" s="106"/>
      <c r="J129" s="106"/>
      <c r="K129" s="106"/>
      <c r="L129" s="106"/>
      <c r="M129" s="106"/>
      <c r="N129" s="106"/>
      <c r="Q129" t="s">
        <v>115</v>
      </c>
      <c r="R129" t="s">
        <v>116</v>
      </c>
      <c r="S129" t="s">
        <v>117</v>
      </c>
      <c r="T129" t="s">
        <v>163</v>
      </c>
    </row>
    <row r="130" spans="1:20">
      <c r="A130" s="106"/>
      <c r="B130" s="106"/>
      <c r="C130" s="106"/>
      <c r="D130" s="106"/>
      <c r="E130" s="106"/>
      <c r="F130" s="106"/>
      <c r="G130" s="106"/>
      <c r="H130" s="106"/>
      <c r="I130" s="106"/>
      <c r="J130" s="106"/>
      <c r="K130" s="106"/>
      <c r="L130" s="106"/>
      <c r="M130" s="106"/>
      <c r="N130" s="106"/>
      <c r="O130" s="76" t="s">
        <v>118</v>
      </c>
      <c r="Q130">
        <v>26</v>
      </c>
      <c r="R130">
        <v>100</v>
      </c>
      <c r="S130">
        <v>100</v>
      </c>
      <c r="T130">
        <v>100</v>
      </c>
    </row>
    <row r="131" spans="1:20" ht="15.75">
      <c r="A131" s="53" t="s">
        <v>92</v>
      </c>
      <c r="O131" s="76" t="s">
        <v>192</v>
      </c>
    </row>
    <row r="132" spans="1:20" ht="15.75">
      <c r="A132" s="54" t="s">
        <v>93</v>
      </c>
    </row>
    <row r="133" spans="1:20">
      <c r="A133" s="98" t="s">
        <v>94</v>
      </c>
      <c r="B133" s="99"/>
      <c r="C133" s="99"/>
      <c r="D133" s="99"/>
      <c r="E133" s="99"/>
      <c r="F133" s="99"/>
      <c r="G133" s="99"/>
      <c r="H133" s="99"/>
      <c r="I133" s="99"/>
      <c r="J133" s="99"/>
      <c r="K133" s="99"/>
      <c r="L133" s="100"/>
    </row>
    <row r="134" spans="1:20" s="55" customFormat="1">
      <c r="A134" s="73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5"/>
      <c r="O134" s="78"/>
    </row>
    <row r="135" spans="1:20" s="55" customFormat="1" ht="18.75" customHeight="1">
      <c r="A135" s="81"/>
      <c r="B135" s="82"/>
      <c r="C135" s="82"/>
      <c r="D135" s="82"/>
      <c r="E135" s="82"/>
      <c r="F135" s="82"/>
      <c r="G135" s="82"/>
      <c r="H135" s="82"/>
      <c r="I135" s="82"/>
      <c r="J135" s="82"/>
      <c r="K135" s="82"/>
      <c r="L135" s="83"/>
      <c r="O135" s="78" t="s">
        <v>214</v>
      </c>
    </row>
    <row r="136" spans="1:20" s="55" customFormat="1" ht="44.25" customHeight="1">
      <c r="A136" s="81"/>
      <c r="B136" s="82"/>
      <c r="C136" s="82"/>
      <c r="D136" s="82"/>
      <c r="E136" s="82"/>
      <c r="F136" s="82"/>
      <c r="G136" s="82"/>
      <c r="H136" s="82"/>
      <c r="I136" s="82"/>
      <c r="J136" s="82"/>
      <c r="K136" s="82"/>
      <c r="L136" s="83"/>
      <c r="O136" s="78"/>
      <c r="Q136" s="55" t="s">
        <v>115</v>
      </c>
      <c r="R136" s="55" t="s">
        <v>116</v>
      </c>
      <c r="S136" s="55" t="s">
        <v>117</v>
      </c>
      <c r="T136" s="55" t="s">
        <v>163</v>
      </c>
    </row>
    <row r="137" spans="1:20" s="55" customFormat="1">
      <c r="A137" s="81"/>
      <c r="B137" s="82"/>
      <c r="C137" s="82"/>
      <c r="D137" s="82"/>
      <c r="E137" s="82"/>
      <c r="F137" s="82"/>
      <c r="G137" s="82"/>
      <c r="H137" s="82"/>
      <c r="I137" s="82"/>
      <c r="J137" s="82"/>
      <c r="K137" s="82"/>
      <c r="L137" s="83"/>
      <c r="O137" s="78" t="s">
        <v>118</v>
      </c>
      <c r="Q137" s="55">
        <v>26</v>
      </c>
      <c r="R137" s="55">
        <v>100</v>
      </c>
      <c r="S137" s="55">
        <v>100</v>
      </c>
      <c r="T137" s="55">
        <v>100</v>
      </c>
    </row>
    <row r="138" spans="1:20" s="55" customFormat="1">
      <c r="A138" s="81"/>
      <c r="B138" s="82"/>
      <c r="C138" s="82"/>
      <c r="D138" s="82"/>
      <c r="E138" s="82"/>
      <c r="F138" s="82"/>
      <c r="G138" s="82"/>
      <c r="H138" s="82"/>
      <c r="I138" s="82"/>
      <c r="J138" s="82"/>
      <c r="K138" s="82"/>
      <c r="L138" s="83"/>
      <c r="O138" s="78" t="s">
        <v>192</v>
      </c>
    </row>
    <row r="139" spans="1:20" s="55" customFormat="1">
      <c r="A139" s="81"/>
      <c r="B139" s="82"/>
      <c r="C139" s="82"/>
      <c r="D139" s="82"/>
      <c r="E139" s="82"/>
      <c r="F139" s="82"/>
      <c r="G139" s="82"/>
      <c r="H139" s="82"/>
      <c r="I139" s="82"/>
      <c r="J139" s="82"/>
      <c r="K139" s="82"/>
      <c r="L139" s="83"/>
      <c r="O139" s="78"/>
    </row>
    <row r="140" spans="1:20" s="55" customFormat="1">
      <c r="A140" s="81"/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83"/>
      <c r="O140" s="78"/>
    </row>
    <row r="141" spans="1:20" s="55" customFormat="1">
      <c r="A141" s="81"/>
      <c r="B141" s="82"/>
      <c r="C141" s="82"/>
      <c r="D141" s="82"/>
      <c r="E141" s="82"/>
      <c r="F141" s="82"/>
      <c r="G141" s="82"/>
      <c r="H141" s="82"/>
      <c r="I141" s="82"/>
      <c r="J141" s="82"/>
      <c r="K141" s="82"/>
      <c r="L141" s="83"/>
      <c r="O141" s="78"/>
    </row>
    <row r="142" spans="1:20" s="56" customFormat="1">
      <c r="A142" s="81"/>
      <c r="B142" s="82"/>
      <c r="C142" s="82"/>
      <c r="D142" s="82"/>
      <c r="E142" s="82"/>
      <c r="F142" s="82"/>
      <c r="G142" s="82"/>
      <c r="H142" s="82"/>
      <c r="I142" s="82"/>
      <c r="J142" s="82"/>
      <c r="K142" s="82"/>
      <c r="L142" s="83"/>
      <c r="M142" s="55"/>
      <c r="N142" s="55"/>
      <c r="O142" s="79" t="s">
        <v>165</v>
      </c>
    </row>
    <row r="143" spans="1:20" s="56" customFormat="1" ht="30">
      <c r="A143" s="81"/>
      <c r="B143" s="82"/>
      <c r="C143" s="82"/>
      <c r="D143" s="82"/>
      <c r="E143" s="82"/>
      <c r="F143" s="82"/>
      <c r="G143" s="82"/>
      <c r="H143" s="82"/>
      <c r="I143" s="82"/>
      <c r="J143" s="82"/>
      <c r="K143" s="82"/>
      <c r="L143" s="83"/>
      <c r="M143" s="55"/>
      <c r="N143" s="55"/>
      <c r="O143" s="79"/>
      <c r="Q143" s="56" t="s">
        <v>115</v>
      </c>
      <c r="R143" s="56" t="s">
        <v>116</v>
      </c>
      <c r="S143" s="56" t="s">
        <v>117</v>
      </c>
      <c r="T143" s="56" t="s">
        <v>163</v>
      </c>
    </row>
    <row r="144" spans="1:20" s="56" customFormat="1">
      <c r="A144" s="81"/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83"/>
      <c r="O144" s="79" t="s">
        <v>118</v>
      </c>
      <c r="Q144" s="56">
        <v>17</v>
      </c>
      <c r="R144" s="56">
        <v>65.400000000000006</v>
      </c>
      <c r="S144" s="56">
        <v>65.400000000000006</v>
      </c>
      <c r="T144" s="56">
        <v>65.400000000000006</v>
      </c>
    </row>
    <row r="145" spans="1:20">
      <c r="A145" s="81"/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83"/>
      <c r="M145" s="56"/>
      <c r="N145" s="56"/>
      <c r="P145" t="s">
        <v>215</v>
      </c>
      <c r="Q145">
        <v>1</v>
      </c>
      <c r="R145">
        <v>3.8</v>
      </c>
      <c r="S145">
        <v>3.8</v>
      </c>
      <c r="T145">
        <v>69.2</v>
      </c>
    </row>
    <row r="146" spans="1:20">
      <c r="A146" s="81"/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83"/>
      <c r="M146" s="56"/>
      <c r="N146" s="56"/>
      <c r="P146" t="s">
        <v>216</v>
      </c>
      <c r="Q146">
        <v>1</v>
      </c>
      <c r="R146">
        <v>3.8</v>
      </c>
      <c r="S146">
        <v>3.8</v>
      </c>
      <c r="T146">
        <v>73.099999999999994</v>
      </c>
    </row>
    <row r="147" spans="1:20" ht="19.5" customHeight="1">
      <c r="A147" s="54" t="s">
        <v>95</v>
      </c>
      <c r="B147" s="57"/>
      <c r="C147" s="57"/>
      <c r="D147" s="57"/>
      <c r="E147" s="57"/>
      <c r="F147" s="57"/>
      <c r="G147" s="57"/>
      <c r="H147" s="57"/>
      <c r="I147" s="57"/>
      <c r="J147" s="57"/>
      <c r="K147" s="57"/>
      <c r="L147" s="57"/>
      <c r="P147" t="s">
        <v>217</v>
      </c>
      <c r="Q147">
        <v>1</v>
      </c>
      <c r="R147">
        <v>3.8</v>
      </c>
      <c r="S147">
        <v>3.8</v>
      </c>
      <c r="T147">
        <v>76.900000000000006</v>
      </c>
    </row>
    <row r="148" spans="1:20">
      <c r="A148" s="109" t="s">
        <v>96</v>
      </c>
      <c r="B148" s="109"/>
      <c r="C148" s="109"/>
      <c r="D148" s="109"/>
      <c r="E148" s="109"/>
      <c r="F148" s="109"/>
      <c r="G148" s="109"/>
      <c r="H148" s="109"/>
      <c r="I148" s="109"/>
      <c r="J148" s="109"/>
      <c r="K148" s="109"/>
      <c r="L148" s="109"/>
      <c r="P148" t="s">
        <v>218</v>
      </c>
      <c r="Q148">
        <v>1</v>
      </c>
      <c r="R148">
        <v>3.8</v>
      </c>
      <c r="S148">
        <v>3.8</v>
      </c>
      <c r="T148">
        <v>80.8</v>
      </c>
    </row>
    <row r="149" spans="1:20">
      <c r="A149" s="107"/>
      <c r="B149" s="108"/>
      <c r="C149" s="108"/>
      <c r="D149" s="108"/>
      <c r="E149" s="108"/>
      <c r="F149" s="108"/>
      <c r="G149" s="108"/>
      <c r="H149" s="108"/>
      <c r="I149" s="108"/>
      <c r="J149" s="108"/>
      <c r="K149" s="108"/>
      <c r="L149" s="108"/>
      <c r="P149" t="s">
        <v>219</v>
      </c>
      <c r="Q149">
        <v>1</v>
      </c>
      <c r="R149">
        <v>3.8</v>
      </c>
      <c r="S149">
        <v>3.8</v>
      </c>
      <c r="T149">
        <v>84.6</v>
      </c>
    </row>
    <row r="150" spans="1:20">
      <c r="A150" s="107"/>
      <c r="B150" s="108"/>
      <c r="C150" s="108"/>
      <c r="D150" s="108"/>
      <c r="E150" s="108"/>
      <c r="F150" s="108"/>
      <c r="G150" s="108"/>
      <c r="H150" s="108"/>
      <c r="I150" s="108"/>
      <c r="J150" s="108"/>
      <c r="K150" s="108"/>
      <c r="L150" s="108"/>
      <c r="P150" t="s">
        <v>220</v>
      </c>
      <c r="Q150">
        <v>1</v>
      </c>
      <c r="R150">
        <v>3.8</v>
      </c>
      <c r="S150">
        <v>3.8</v>
      </c>
      <c r="T150">
        <v>88.5</v>
      </c>
    </row>
    <row r="151" spans="1:20">
      <c r="A151" s="110"/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P151" t="s">
        <v>221</v>
      </c>
      <c r="Q151">
        <v>1</v>
      </c>
      <c r="R151">
        <v>3.8</v>
      </c>
      <c r="S151">
        <v>3.8</v>
      </c>
      <c r="T151">
        <v>92.3</v>
      </c>
    </row>
    <row r="152" spans="1:20">
      <c r="A152" s="58"/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P152" t="s">
        <v>222</v>
      </c>
      <c r="Q152">
        <v>1</v>
      </c>
      <c r="R152">
        <v>3.8</v>
      </c>
      <c r="S152">
        <v>3.8</v>
      </c>
      <c r="T152">
        <v>96.2</v>
      </c>
    </row>
    <row r="153" spans="1:20">
      <c r="A153" s="109" t="s">
        <v>97</v>
      </c>
      <c r="B153" s="109"/>
      <c r="C153" s="109"/>
      <c r="D153" s="109"/>
      <c r="E153" s="109"/>
      <c r="F153" s="109"/>
      <c r="G153" s="109"/>
      <c r="H153" s="109"/>
      <c r="I153" s="109"/>
      <c r="J153" s="109"/>
      <c r="K153" s="109"/>
      <c r="L153" s="109"/>
      <c r="P153" t="s">
        <v>223</v>
      </c>
      <c r="Q153">
        <v>1</v>
      </c>
      <c r="R153">
        <v>3.8</v>
      </c>
      <c r="S153">
        <v>3.8</v>
      </c>
      <c r="T153">
        <v>100</v>
      </c>
    </row>
    <row r="154" spans="1:20">
      <c r="A154" s="107"/>
      <c r="B154" s="108"/>
      <c r="C154" s="108"/>
      <c r="D154" s="108"/>
      <c r="E154" s="108"/>
      <c r="F154" s="108"/>
      <c r="G154" s="108"/>
      <c r="H154" s="108"/>
      <c r="I154" s="108"/>
      <c r="J154" s="108"/>
      <c r="K154" s="108"/>
      <c r="L154" s="108"/>
      <c r="P154" t="s">
        <v>50</v>
      </c>
      <c r="Q154">
        <v>26</v>
      </c>
      <c r="R154">
        <v>100</v>
      </c>
      <c r="S154">
        <v>100</v>
      </c>
    </row>
    <row r="155" spans="1:20">
      <c r="A155" s="107"/>
      <c r="B155" s="108"/>
      <c r="C155" s="108"/>
      <c r="D155" s="108"/>
      <c r="E155" s="108"/>
      <c r="F155" s="108"/>
      <c r="G155" s="108"/>
      <c r="H155" s="108"/>
      <c r="I155" s="108"/>
      <c r="J155" s="108"/>
      <c r="K155" s="108"/>
      <c r="L155" s="108"/>
      <c r="O155" s="76" t="s">
        <v>192</v>
      </c>
    </row>
    <row r="156" spans="1:20" ht="23.25" customHeight="1">
      <c r="A156" s="58"/>
      <c r="B156" s="59"/>
      <c r="C156" s="59"/>
      <c r="D156" s="59"/>
      <c r="E156" s="59"/>
      <c r="F156" s="59"/>
      <c r="G156" s="59"/>
      <c r="H156" s="59"/>
      <c r="I156" s="59"/>
      <c r="J156" s="59"/>
      <c r="K156" s="59"/>
      <c r="L156" s="59"/>
    </row>
    <row r="157" spans="1:20" ht="15.75">
      <c r="A157" s="54" t="s">
        <v>98</v>
      </c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</row>
    <row r="158" spans="1:20" ht="44.25" customHeight="1">
      <c r="A158" s="73"/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5"/>
    </row>
    <row r="159" spans="1:20">
      <c r="A159" s="73"/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5"/>
    </row>
    <row r="160" spans="1:20" ht="29.25" customHeight="1">
      <c r="A160" s="73"/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5"/>
      <c r="O160" s="76" t="s">
        <v>191</v>
      </c>
    </row>
    <row r="161" spans="1:21">
      <c r="A161" s="73"/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5"/>
      <c r="O161" s="76" t="s">
        <v>166</v>
      </c>
    </row>
    <row r="162" spans="1:21">
      <c r="A162" s="73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5"/>
      <c r="P162" t="s">
        <v>167</v>
      </c>
    </row>
    <row r="163" spans="1:21">
      <c r="A163" s="81"/>
      <c r="B163" s="82"/>
      <c r="C163" s="82"/>
      <c r="D163" s="82"/>
      <c r="E163" s="82"/>
      <c r="F163" s="82"/>
      <c r="G163" s="82"/>
      <c r="H163" s="82"/>
      <c r="I163" s="82"/>
      <c r="J163" s="82"/>
      <c r="K163" s="82"/>
      <c r="L163" s="83"/>
      <c r="P163" t="s">
        <v>118</v>
      </c>
      <c r="R163" t="s">
        <v>168</v>
      </c>
      <c r="T163" t="s">
        <v>50</v>
      </c>
    </row>
    <row r="164" spans="1:21">
      <c r="A164" s="60" t="s">
        <v>99</v>
      </c>
      <c r="B164" s="61"/>
      <c r="C164" s="61"/>
      <c r="P164" t="s">
        <v>161</v>
      </c>
      <c r="Q164" t="s">
        <v>116</v>
      </c>
      <c r="R164" t="s">
        <v>161</v>
      </c>
      <c r="S164" t="s">
        <v>116</v>
      </c>
      <c r="T164" t="s">
        <v>161</v>
      </c>
      <c r="U164" t="s">
        <v>116</v>
      </c>
    </row>
    <row r="165" spans="1:21">
      <c r="A165" s="60" t="s">
        <v>10</v>
      </c>
      <c r="B165" s="60">
        <f>+E190</f>
        <v>9</v>
      </c>
      <c r="C165" s="60"/>
      <c r="O165" s="76" t="s">
        <v>224</v>
      </c>
      <c r="P165">
        <v>26</v>
      </c>
      <c r="Q165" s="71">
        <v>1</v>
      </c>
      <c r="R165">
        <v>0</v>
      </c>
      <c r="S165" s="71">
        <v>0</v>
      </c>
      <c r="T165">
        <v>26</v>
      </c>
      <c r="U165" s="71">
        <v>1</v>
      </c>
    </row>
    <row r="166" spans="1:21" ht="15.75" customHeight="1">
      <c r="A166" s="60" t="s">
        <v>11</v>
      </c>
      <c r="B166" s="60">
        <f>+F190</f>
        <v>17</v>
      </c>
      <c r="C166" s="60"/>
      <c r="E166" t="s">
        <v>100</v>
      </c>
      <c r="O166" s="76" t="s">
        <v>192</v>
      </c>
      <c r="P166" s="64"/>
    </row>
    <row r="167" spans="1:21">
      <c r="A167" s="60" t="s">
        <v>101</v>
      </c>
      <c r="B167" s="60" t="s">
        <v>10</v>
      </c>
      <c r="C167" s="60" t="s">
        <v>11</v>
      </c>
      <c r="E167" s="62" t="s">
        <v>102</v>
      </c>
      <c r="J167" s="63"/>
      <c r="P167" s="64"/>
    </row>
    <row r="168" spans="1:21" ht="15.75" customHeight="1">
      <c r="A168" s="60" t="s">
        <v>103</v>
      </c>
      <c r="B168" s="60"/>
      <c r="C168" s="60">
        <v>1</v>
      </c>
      <c r="E168" t="s">
        <v>104</v>
      </c>
      <c r="F168">
        <v>26</v>
      </c>
      <c r="P168" s="64"/>
    </row>
    <row r="169" spans="1:21" ht="16.5" customHeight="1">
      <c r="A169" s="60" t="s">
        <v>105</v>
      </c>
      <c r="B169" s="60">
        <v>2</v>
      </c>
      <c r="C169" s="60">
        <v>6</v>
      </c>
      <c r="E169" t="s">
        <v>106</v>
      </c>
      <c r="P169" s="64"/>
    </row>
    <row r="170" spans="1:21" ht="16.5" customHeight="1">
      <c r="A170" s="60" t="s">
        <v>12</v>
      </c>
      <c r="B170" s="60">
        <v>2</v>
      </c>
      <c r="C170" s="60">
        <v>6</v>
      </c>
      <c r="E170" t="s">
        <v>102</v>
      </c>
      <c r="O170" s="76" t="s">
        <v>225</v>
      </c>
      <c r="P170" s="67"/>
    </row>
    <row r="171" spans="1:21" ht="16.5" customHeight="1">
      <c r="A171" s="65" t="s">
        <v>13</v>
      </c>
      <c r="B171" s="66">
        <v>4</v>
      </c>
      <c r="C171" s="66">
        <v>3</v>
      </c>
      <c r="E171" t="s">
        <v>104</v>
      </c>
      <c r="F171">
        <v>26</v>
      </c>
      <c r="O171" s="76" t="s">
        <v>169</v>
      </c>
      <c r="P171" s="67"/>
    </row>
    <row r="172" spans="1:21" ht="16.5" customHeight="1">
      <c r="A172" s="65" t="s">
        <v>14</v>
      </c>
      <c r="B172" s="65">
        <v>1</v>
      </c>
      <c r="C172" s="65"/>
      <c r="D172" s="67"/>
      <c r="E172" t="s">
        <v>10</v>
      </c>
      <c r="F172" t="s">
        <v>11</v>
      </c>
      <c r="H172" s="63"/>
      <c r="P172" s="67"/>
      <c r="Q172" t="s">
        <v>99</v>
      </c>
      <c r="S172" t="s">
        <v>50</v>
      </c>
    </row>
    <row r="173" spans="1:21" ht="16.5" customHeight="1">
      <c r="A173" s="65" t="s">
        <v>15</v>
      </c>
      <c r="B173" s="66"/>
      <c r="C173" s="66">
        <v>1</v>
      </c>
      <c r="D173" s="67">
        <v>22</v>
      </c>
      <c r="E173">
        <v>0</v>
      </c>
      <c r="F173">
        <v>1</v>
      </c>
      <c r="H173" s="63"/>
      <c r="P173" s="67"/>
      <c r="Q173" t="s">
        <v>10</v>
      </c>
      <c r="R173" t="s">
        <v>11</v>
      </c>
    </row>
    <row r="174" spans="1:21" ht="16.5" customHeight="1">
      <c r="A174" s="65" t="s">
        <v>16</v>
      </c>
      <c r="B174" s="66"/>
      <c r="C174" s="66"/>
      <c r="D174" s="67">
        <v>25</v>
      </c>
      <c r="E174">
        <v>0</v>
      </c>
      <c r="F174">
        <v>2</v>
      </c>
      <c r="H174" s="63"/>
      <c r="O174" s="76" t="s">
        <v>197</v>
      </c>
      <c r="P174" s="67">
        <v>22</v>
      </c>
      <c r="Q174">
        <v>0</v>
      </c>
      <c r="R174">
        <v>1</v>
      </c>
      <c r="S174">
        <v>1</v>
      </c>
    </row>
    <row r="175" spans="1:21" ht="15.75" customHeight="1">
      <c r="A175" s="65" t="s">
        <v>17</v>
      </c>
      <c r="B175" s="66"/>
      <c r="C175" s="66"/>
      <c r="D175" s="64">
        <v>26</v>
      </c>
      <c r="E175">
        <v>1</v>
      </c>
      <c r="F175">
        <v>2</v>
      </c>
      <c r="L175" s="28"/>
      <c r="P175" s="67">
        <v>25</v>
      </c>
      <c r="Q175">
        <v>0</v>
      </c>
      <c r="R175">
        <v>2</v>
      </c>
      <c r="S175">
        <v>2</v>
      </c>
    </row>
    <row r="176" spans="1:21" ht="15.75" customHeight="1">
      <c r="A176" s="65" t="s">
        <v>107</v>
      </c>
      <c r="B176" s="66"/>
      <c r="C176" s="66"/>
      <c r="D176">
        <v>27</v>
      </c>
      <c r="E176">
        <v>1</v>
      </c>
      <c r="F176">
        <v>0</v>
      </c>
      <c r="L176" s="28"/>
      <c r="P176" s="64">
        <v>26</v>
      </c>
      <c r="Q176">
        <v>1</v>
      </c>
      <c r="R176">
        <v>2</v>
      </c>
      <c r="S176">
        <v>3</v>
      </c>
    </row>
    <row r="177" spans="1:21" ht="15.75" customHeight="1">
      <c r="A177" s="25" t="s">
        <v>108</v>
      </c>
      <c r="D177">
        <v>28</v>
      </c>
      <c r="E177">
        <v>0</v>
      </c>
      <c r="F177">
        <v>1</v>
      </c>
      <c r="L177" s="28"/>
      <c r="P177">
        <v>27</v>
      </c>
      <c r="Q177">
        <v>1</v>
      </c>
      <c r="R177">
        <v>0</v>
      </c>
      <c r="S177">
        <v>1</v>
      </c>
    </row>
    <row r="178" spans="1:21">
      <c r="A178" s="49">
        <v>0</v>
      </c>
      <c r="D178">
        <v>29</v>
      </c>
      <c r="E178">
        <v>0</v>
      </c>
      <c r="F178">
        <v>1</v>
      </c>
      <c r="M178" s="28"/>
      <c r="P178">
        <v>28</v>
      </c>
      <c r="Q178">
        <v>0</v>
      </c>
      <c r="R178">
        <v>1</v>
      </c>
      <c r="S178">
        <v>1</v>
      </c>
    </row>
    <row r="179" spans="1:21" ht="15.75" customHeight="1">
      <c r="A179" s="25" t="s">
        <v>109</v>
      </c>
      <c r="D179">
        <v>30</v>
      </c>
      <c r="E179">
        <v>0</v>
      </c>
      <c r="F179">
        <v>1</v>
      </c>
      <c r="M179" s="28"/>
      <c r="P179">
        <v>29</v>
      </c>
      <c r="Q179">
        <v>0</v>
      </c>
      <c r="R179">
        <v>1</v>
      </c>
      <c r="S179">
        <v>1</v>
      </c>
    </row>
    <row r="180" spans="1:21" ht="15.75" customHeight="1">
      <c r="A180" s="68" t="s">
        <v>110</v>
      </c>
      <c r="D180">
        <v>31</v>
      </c>
      <c r="E180">
        <v>1</v>
      </c>
      <c r="F180">
        <v>1</v>
      </c>
      <c r="M180" s="28"/>
      <c r="P180">
        <v>30</v>
      </c>
      <c r="Q180">
        <v>0</v>
      </c>
      <c r="R180">
        <v>1</v>
      </c>
      <c r="S180">
        <v>1</v>
      </c>
      <c r="U180" s="71"/>
    </row>
    <row r="181" spans="1:21" ht="15.75" customHeight="1">
      <c r="A181" s="68" t="s">
        <v>111</v>
      </c>
      <c r="D181">
        <v>32</v>
      </c>
      <c r="E181">
        <v>0</v>
      </c>
      <c r="F181">
        <v>2</v>
      </c>
      <c r="M181" s="28"/>
      <c r="P181">
        <v>31</v>
      </c>
      <c r="Q181">
        <v>1</v>
      </c>
      <c r="R181">
        <v>1</v>
      </c>
      <c r="S181">
        <v>2</v>
      </c>
    </row>
    <row r="182" spans="1:21">
      <c r="A182" s="25" t="s">
        <v>112</v>
      </c>
      <c r="D182">
        <v>33</v>
      </c>
      <c r="E182">
        <v>1</v>
      </c>
      <c r="F182">
        <v>2</v>
      </c>
      <c r="M182" s="28"/>
      <c r="P182">
        <v>32</v>
      </c>
      <c r="Q182">
        <v>0</v>
      </c>
      <c r="R182">
        <v>2</v>
      </c>
      <c r="S182">
        <v>2</v>
      </c>
    </row>
    <row r="183" spans="1:21">
      <c r="A183" s="25" t="s">
        <v>103</v>
      </c>
      <c r="D183">
        <v>35</v>
      </c>
      <c r="E183">
        <v>1</v>
      </c>
      <c r="F183">
        <v>0</v>
      </c>
      <c r="M183" s="28"/>
      <c r="P183">
        <v>33</v>
      </c>
      <c r="Q183">
        <v>1</v>
      </c>
      <c r="R183">
        <v>2</v>
      </c>
      <c r="S183">
        <v>3</v>
      </c>
    </row>
    <row r="184" spans="1:21" ht="15.75" customHeight="1">
      <c r="A184" s="25" t="s">
        <v>105</v>
      </c>
      <c r="D184">
        <v>36</v>
      </c>
      <c r="E184">
        <v>1</v>
      </c>
      <c r="F184">
        <v>0</v>
      </c>
      <c r="P184">
        <v>35</v>
      </c>
      <c r="Q184">
        <v>1</v>
      </c>
      <c r="R184">
        <v>0</v>
      </c>
      <c r="S184">
        <v>1</v>
      </c>
    </row>
    <row r="185" spans="1:21">
      <c r="A185" s="25" t="s">
        <v>12</v>
      </c>
      <c r="D185">
        <v>37</v>
      </c>
      <c r="E185">
        <v>1</v>
      </c>
      <c r="F185">
        <v>1</v>
      </c>
      <c r="L185" s="28"/>
      <c r="P185">
        <v>36</v>
      </c>
      <c r="Q185">
        <v>1</v>
      </c>
      <c r="R185">
        <v>0</v>
      </c>
      <c r="S185">
        <v>1</v>
      </c>
    </row>
    <row r="186" spans="1:21">
      <c r="A186" s="25" t="s">
        <v>13</v>
      </c>
      <c r="D186">
        <v>38</v>
      </c>
      <c r="E186">
        <v>1</v>
      </c>
      <c r="F186">
        <v>1</v>
      </c>
      <c r="L186" s="28"/>
      <c r="P186">
        <v>37</v>
      </c>
      <c r="Q186">
        <v>1</v>
      </c>
      <c r="R186">
        <v>1</v>
      </c>
      <c r="S186">
        <v>2</v>
      </c>
    </row>
    <row r="187" spans="1:21">
      <c r="A187" s="25" t="s">
        <v>113</v>
      </c>
      <c r="D187">
        <v>39</v>
      </c>
      <c r="E187">
        <v>0</v>
      </c>
      <c r="F187">
        <v>1</v>
      </c>
      <c r="P187">
        <v>38</v>
      </c>
      <c r="Q187">
        <v>1</v>
      </c>
      <c r="R187">
        <v>1</v>
      </c>
      <c r="S187">
        <v>2</v>
      </c>
    </row>
    <row r="188" spans="1:21">
      <c r="A188" s="25" t="s">
        <v>114</v>
      </c>
      <c r="B188">
        <f>SUM(B180:B187)</f>
        <v>0</v>
      </c>
      <c r="D188">
        <v>44</v>
      </c>
      <c r="E188">
        <v>1</v>
      </c>
      <c r="F188">
        <v>0</v>
      </c>
      <c r="P188">
        <v>39</v>
      </c>
      <c r="Q188">
        <v>0</v>
      </c>
      <c r="R188">
        <v>1</v>
      </c>
      <c r="S188">
        <v>1</v>
      </c>
    </row>
    <row r="189" spans="1:21">
      <c r="A189" s="49">
        <v>0</v>
      </c>
      <c r="D189">
        <v>47</v>
      </c>
      <c r="E189">
        <v>0</v>
      </c>
      <c r="F189">
        <v>1</v>
      </c>
      <c r="P189">
        <v>44</v>
      </c>
      <c r="Q189">
        <v>1</v>
      </c>
      <c r="R189">
        <v>0</v>
      </c>
      <c r="S189">
        <v>1</v>
      </c>
    </row>
    <row r="190" spans="1:21">
      <c r="A190" s="25" t="s">
        <v>109</v>
      </c>
      <c r="E190">
        <f>SUM(E173:E189)</f>
        <v>9</v>
      </c>
      <c r="F190">
        <f>SUM(F173:F189)</f>
        <v>17</v>
      </c>
      <c r="P190">
        <v>47</v>
      </c>
      <c r="Q190">
        <v>0</v>
      </c>
      <c r="R190">
        <v>1</v>
      </c>
      <c r="S190">
        <v>1</v>
      </c>
    </row>
    <row r="191" spans="1:21">
      <c r="A191" s="25" t="s">
        <v>110</v>
      </c>
      <c r="O191" s="76" t="s">
        <v>50</v>
      </c>
      <c r="Q191">
        <v>9</v>
      </c>
      <c r="R191">
        <v>17</v>
      </c>
      <c r="S191">
        <v>26</v>
      </c>
    </row>
    <row r="192" spans="1:21">
      <c r="A192" s="25" t="s">
        <v>111</v>
      </c>
      <c r="O192" s="76" t="s">
        <v>192</v>
      </c>
    </row>
    <row r="193" spans="1:2">
      <c r="A193" s="25" t="s">
        <v>112</v>
      </c>
    </row>
    <row r="194" spans="1:2">
      <c r="A194" s="25" t="s">
        <v>103</v>
      </c>
    </row>
    <row r="195" spans="1:2">
      <c r="A195" s="25" t="s">
        <v>105</v>
      </c>
    </row>
    <row r="196" spans="1:2">
      <c r="A196" s="25" t="s">
        <v>12</v>
      </c>
    </row>
    <row r="197" spans="1:2">
      <c r="A197" s="25" t="s">
        <v>13</v>
      </c>
    </row>
    <row r="198" spans="1:2">
      <c r="A198" s="25" t="s">
        <v>113</v>
      </c>
    </row>
    <row r="199" spans="1:2">
      <c r="B199">
        <f>SUM(B190:B198)</f>
        <v>0</v>
      </c>
    </row>
    <row r="204" spans="1:2" ht="15.75" customHeight="1"/>
    <row r="205" spans="1:2" ht="15.75" customHeight="1"/>
    <row r="218" ht="15.75" customHeight="1"/>
  </sheetData>
  <sheetProtection sheet="1" objects="1" scenarios="1"/>
  <mergeCells count="44">
    <mergeCell ref="A154:L154"/>
    <mergeCell ref="A155:L155"/>
    <mergeCell ref="A163:L163"/>
    <mergeCell ref="A150:L150"/>
    <mergeCell ref="A148:L148"/>
    <mergeCell ref="A149:L149"/>
    <mergeCell ref="A151:L151"/>
    <mergeCell ref="A153:L153"/>
    <mergeCell ref="A133:L133"/>
    <mergeCell ref="B35:H35"/>
    <mergeCell ref="I35:J35"/>
    <mergeCell ref="K35:N35"/>
    <mergeCell ref="B58:H58"/>
    <mergeCell ref="I58:J58"/>
    <mergeCell ref="K58:N58"/>
    <mergeCell ref="B77:H77"/>
    <mergeCell ref="I77:J77"/>
    <mergeCell ref="K77:N77"/>
    <mergeCell ref="A87:N107"/>
    <mergeCell ref="A108:N130"/>
    <mergeCell ref="A12:M12"/>
    <mergeCell ref="A1:N1"/>
    <mergeCell ref="A2:N2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A135:L135"/>
    <mergeCell ref="A136:L136"/>
    <mergeCell ref="A137:L137"/>
    <mergeCell ref="A138:L138"/>
    <mergeCell ref="A139:L139"/>
    <mergeCell ref="A145:L145"/>
    <mergeCell ref="A146:L146"/>
    <mergeCell ref="A140:L140"/>
    <mergeCell ref="A141:L141"/>
    <mergeCell ref="A142:L142"/>
    <mergeCell ref="A143:L143"/>
    <mergeCell ref="A144:L144"/>
  </mergeCells>
  <pageMargins left="0.70866141732283472" right="0.70866141732283472" top="0.74803149606299213" bottom="0.74803149606299213" header="0.31496062992125984" footer="0.31496062992125984"/>
  <pageSetup paperSize="9" scale="36" orientation="portrait" r:id="rId1"/>
  <rowBreaks count="2" manualBreakCount="2">
    <brk id="55" max="13" man="1"/>
    <brk id="86" max="1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F100"/>
  <sheetViews>
    <sheetView tabSelected="1" view="pageBreakPreview" topLeftCell="A46" zoomScaleNormal="100" zoomScaleSheetLayoutView="100" workbookViewId="0">
      <selection sqref="A1:N1"/>
    </sheetView>
  </sheetViews>
  <sheetFormatPr baseColWidth="10" defaultRowHeight="12.75"/>
  <cols>
    <col min="1" max="1" width="48.85546875" style="1" customWidth="1"/>
    <col min="2" max="6" width="11.42578125" style="1"/>
    <col min="7" max="7" width="14.85546875" style="1" bestFit="1" customWidth="1"/>
    <col min="8" max="8" width="11.42578125" style="1"/>
    <col min="9" max="9" width="14.85546875" style="1" customWidth="1"/>
    <col min="10" max="10" width="13.28515625" style="1" customWidth="1"/>
    <col min="11" max="11" width="11.42578125" style="1"/>
    <col min="12" max="12" width="13.5703125" style="1" customWidth="1"/>
    <col min="13" max="13" width="11.42578125" style="1"/>
    <col min="14" max="14" width="11.42578125" style="3"/>
    <col min="15" max="22" width="11.140625" style="1" hidden="1" customWidth="1"/>
    <col min="23" max="32" width="0" style="1" hidden="1" customWidth="1"/>
    <col min="33" max="16384" width="11.42578125" style="1"/>
  </cols>
  <sheetData>
    <row r="1" spans="1:32" ht="32.25" customHeight="1">
      <c r="A1" s="130" t="s">
        <v>230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" t="s">
        <v>226</v>
      </c>
      <c r="W1" s="1" t="s">
        <v>226</v>
      </c>
    </row>
    <row r="2" spans="1:32" ht="16.5">
      <c r="A2" s="1" t="s">
        <v>18</v>
      </c>
      <c r="B2" s="2"/>
      <c r="P2" s="1">
        <v>1</v>
      </c>
      <c r="Q2" s="1">
        <v>2</v>
      </c>
      <c r="R2" s="1">
        <v>3</v>
      </c>
      <c r="S2" s="1">
        <v>4</v>
      </c>
      <c r="T2" s="1">
        <v>5</v>
      </c>
      <c r="U2" s="1" t="s">
        <v>120</v>
      </c>
      <c r="V2" s="1" t="s">
        <v>50</v>
      </c>
      <c r="X2" s="1">
        <v>1</v>
      </c>
      <c r="Y2" s="1">
        <v>2</v>
      </c>
      <c r="Z2" s="1">
        <v>3</v>
      </c>
      <c r="AA2" s="1">
        <v>4</v>
      </c>
      <c r="AB2" s="1">
        <v>5</v>
      </c>
      <c r="AC2" s="1" t="s">
        <v>50</v>
      </c>
    </row>
    <row r="3" spans="1:32" ht="16.5">
      <c r="A3" s="132" t="s">
        <v>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4"/>
      <c r="O3" s="1" t="s">
        <v>170</v>
      </c>
      <c r="P3" s="1">
        <v>0</v>
      </c>
      <c r="Q3" s="1">
        <v>1</v>
      </c>
      <c r="R3" s="1">
        <v>2</v>
      </c>
      <c r="S3" s="1">
        <v>0</v>
      </c>
      <c r="T3" s="1">
        <v>4</v>
      </c>
      <c r="U3" s="1">
        <v>0</v>
      </c>
      <c r="V3" s="1">
        <v>7</v>
      </c>
      <c r="W3" s="1" t="s">
        <v>170</v>
      </c>
      <c r="X3" s="1">
        <v>0</v>
      </c>
      <c r="Y3" s="1">
        <v>1</v>
      </c>
      <c r="Z3" s="1">
        <v>2</v>
      </c>
      <c r="AA3" s="1">
        <v>0</v>
      </c>
      <c r="AB3" s="1">
        <v>4</v>
      </c>
      <c r="AC3" s="1">
        <v>4</v>
      </c>
      <c r="AD3" s="1">
        <v>1.29</v>
      </c>
      <c r="AE3" s="1">
        <v>5</v>
      </c>
      <c r="AF3" s="1">
        <v>5</v>
      </c>
    </row>
    <row r="4" spans="1:32" ht="16.5">
      <c r="A4" s="133" t="s">
        <v>19</v>
      </c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5"/>
      <c r="N4" s="5"/>
      <c r="O4" s="1" t="s">
        <v>171</v>
      </c>
      <c r="P4" s="1">
        <v>0</v>
      </c>
      <c r="Q4" s="1">
        <v>0</v>
      </c>
      <c r="R4" s="1">
        <v>1</v>
      </c>
      <c r="S4" s="1">
        <v>2</v>
      </c>
      <c r="T4" s="1">
        <v>4</v>
      </c>
      <c r="U4" s="1">
        <v>0</v>
      </c>
      <c r="V4" s="1">
        <v>7</v>
      </c>
      <c r="W4" s="1" t="s">
        <v>171</v>
      </c>
      <c r="X4" s="1">
        <v>0</v>
      </c>
      <c r="Y4" s="1">
        <v>0</v>
      </c>
      <c r="Z4" s="1">
        <v>1</v>
      </c>
      <c r="AA4" s="1">
        <v>2</v>
      </c>
      <c r="AB4" s="1">
        <v>4</v>
      </c>
      <c r="AC4" s="1">
        <v>4.43</v>
      </c>
      <c r="AD4" s="1">
        <v>0.79</v>
      </c>
      <c r="AE4" s="1">
        <v>5</v>
      </c>
      <c r="AF4" s="1">
        <v>5</v>
      </c>
    </row>
    <row r="5" spans="1:32" ht="16.5">
      <c r="A5" s="127" t="s">
        <v>236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9"/>
      <c r="N5" s="5"/>
      <c r="O5" s="1" t="s">
        <v>172</v>
      </c>
      <c r="P5" s="1">
        <v>0</v>
      </c>
      <c r="Q5" s="1">
        <v>0</v>
      </c>
      <c r="R5" s="1">
        <v>3</v>
      </c>
      <c r="S5" s="1">
        <v>2</v>
      </c>
      <c r="T5" s="1">
        <v>2</v>
      </c>
      <c r="U5" s="1">
        <v>0</v>
      </c>
      <c r="V5" s="1">
        <v>7</v>
      </c>
      <c r="W5" s="1" t="s">
        <v>172</v>
      </c>
      <c r="X5" s="1">
        <v>0</v>
      </c>
      <c r="Y5" s="1">
        <v>0</v>
      </c>
      <c r="Z5" s="1">
        <v>3</v>
      </c>
      <c r="AA5" s="1">
        <v>2</v>
      </c>
      <c r="AB5" s="1">
        <v>2</v>
      </c>
      <c r="AC5" s="1">
        <v>3.86</v>
      </c>
      <c r="AD5" s="1">
        <v>0.9</v>
      </c>
      <c r="AE5" s="1">
        <v>4</v>
      </c>
      <c r="AF5" s="1">
        <v>3</v>
      </c>
    </row>
    <row r="6" spans="1:32" ht="16.5">
      <c r="A6" s="127" t="s">
        <v>1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9"/>
      <c r="N6" s="5"/>
      <c r="O6" s="1" t="s">
        <v>173</v>
      </c>
      <c r="P6" s="1">
        <v>0</v>
      </c>
      <c r="Q6" s="1">
        <v>0</v>
      </c>
      <c r="R6" s="1">
        <v>0</v>
      </c>
      <c r="S6" s="1">
        <v>1</v>
      </c>
      <c r="T6" s="1">
        <v>4</v>
      </c>
      <c r="U6" s="1">
        <v>2</v>
      </c>
      <c r="V6" s="1">
        <v>7</v>
      </c>
      <c r="W6" s="1" t="s">
        <v>173</v>
      </c>
      <c r="X6" s="1">
        <v>0</v>
      </c>
      <c r="Y6" s="1">
        <v>0</v>
      </c>
      <c r="Z6" s="1">
        <v>0</v>
      </c>
      <c r="AA6" s="1">
        <v>1</v>
      </c>
      <c r="AB6" s="1">
        <v>4</v>
      </c>
      <c r="AC6" s="1">
        <v>4.8</v>
      </c>
      <c r="AD6" s="1">
        <v>0.45</v>
      </c>
      <c r="AE6" s="1">
        <v>5</v>
      </c>
      <c r="AF6" s="1">
        <v>5</v>
      </c>
    </row>
    <row r="7" spans="1:32" ht="16.5">
      <c r="A7" s="127" t="s">
        <v>237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9"/>
      <c r="N7" s="5"/>
      <c r="O7" s="1" t="s">
        <v>174</v>
      </c>
      <c r="P7" s="1">
        <v>1</v>
      </c>
      <c r="Q7" s="1">
        <v>2</v>
      </c>
      <c r="R7" s="1">
        <v>3</v>
      </c>
      <c r="S7" s="1">
        <v>0</v>
      </c>
      <c r="T7" s="1">
        <v>1</v>
      </c>
      <c r="U7" s="1">
        <v>0</v>
      </c>
      <c r="V7" s="1">
        <v>7</v>
      </c>
      <c r="W7" s="1" t="s">
        <v>174</v>
      </c>
      <c r="X7" s="1">
        <v>1</v>
      </c>
      <c r="Y7" s="1">
        <v>2</v>
      </c>
      <c r="Z7" s="1">
        <v>3</v>
      </c>
      <c r="AA7" s="1">
        <v>0</v>
      </c>
      <c r="AB7" s="1">
        <v>1</v>
      </c>
      <c r="AC7" s="1">
        <v>2.71</v>
      </c>
      <c r="AD7" s="1">
        <v>1.25</v>
      </c>
      <c r="AE7" s="1">
        <v>3</v>
      </c>
      <c r="AF7" s="1">
        <v>3</v>
      </c>
    </row>
    <row r="8" spans="1:32" ht="16.5">
      <c r="A8" s="119" t="s">
        <v>2</v>
      </c>
      <c r="B8" s="120"/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1"/>
      <c r="N8" s="6"/>
      <c r="O8" s="1" t="s">
        <v>175</v>
      </c>
      <c r="P8" s="1">
        <v>0</v>
      </c>
      <c r="Q8" s="1">
        <v>0</v>
      </c>
      <c r="R8" s="1">
        <v>0</v>
      </c>
      <c r="S8" s="1">
        <v>2</v>
      </c>
      <c r="T8" s="1">
        <v>5</v>
      </c>
      <c r="U8" s="1">
        <v>0</v>
      </c>
      <c r="V8" s="1">
        <v>7</v>
      </c>
      <c r="W8" s="1" t="s">
        <v>175</v>
      </c>
      <c r="X8" s="1">
        <v>0</v>
      </c>
      <c r="Y8" s="1">
        <v>0</v>
      </c>
      <c r="Z8" s="1">
        <v>0</v>
      </c>
      <c r="AA8" s="1">
        <v>2</v>
      </c>
      <c r="AB8" s="1">
        <v>5</v>
      </c>
      <c r="AC8" s="1">
        <v>4.71</v>
      </c>
      <c r="AD8" s="1">
        <v>0.49</v>
      </c>
      <c r="AE8" s="1">
        <v>5</v>
      </c>
      <c r="AF8" s="1">
        <v>5</v>
      </c>
    </row>
    <row r="9" spans="1:32" ht="16.5">
      <c r="A9" s="119" t="s">
        <v>238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1"/>
      <c r="N9" s="6"/>
      <c r="O9" s="1" t="s">
        <v>176</v>
      </c>
      <c r="P9" s="1">
        <v>0</v>
      </c>
      <c r="Q9" s="1">
        <v>0</v>
      </c>
      <c r="R9" s="1">
        <v>0</v>
      </c>
      <c r="S9" s="1">
        <v>0</v>
      </c>
      <c r="T9" s="1">
        <v>3</v>
      </c>
      <c r="U9" s="1">
        <v>4</v>
      </c>
      <c r="V9" s="1">
        <v>7</v>
      </c>
      <c r="W9" s="1" t="s">
        <v>176</v>
      </c>
      <c r="X9" s="1">
        <v>0</v>
      </c>
      <c r="Y9" s="1">
        <v>0</v>
      </c>
      <c r="Z9" s="1">
        <v>0</v>
      </c>
      <c r="AA9" s="1">
        <v>0</v>
      </c>
      <c r="AB9" s="1">
        <v>3</v>
      </c>
      <c r="AC9" s="1">
        <v>5</v>
      </c>
      <c r="AD9" s="1">
        <v>0</v>
      </c>
      <c r="AE9" s="1">
        <v>5</v>
      </c>
      <c r="AF9" s="1">
        <v>5</v>
      </c>
    </row>
    <row r="10" spans="1:32" ht="16.5">
      <c r="A10" s="122" t="s">
        <v>239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4"/>
      <c r="N10" s="6"/>
      <c r="O10" s="1" t="s">
        <v>177</v>
      </c>
      <c r="P10" s="1">
        <v>0</v>
      </c>
      <c r="Q10" s="1">
        <v>0</v>
      </c>
      <c r="R10" s="1">
        <v>0</v>
      </c>
      <c r="S10" s="1">
        <v>0</v>
      </c>
      <c r="T10" s="1">
        <v>1</v>
      </c>
      <c r="U10" s="1">
        <v>6</v>
      </c>
      <c r="V10" s="1">
        <v>7</v>
      </c>
      <c r="W10" s="1" t="s">
        <v>177</v>
      </c>
      <c r="X10" s="1">
        <v>0</v>
      </c>
      <c r="Y10" s="1">
        <v>0</v>
      </c>
      <c r="Z10" s="1">
        <v>0</v>
      </c>
      <c r="AA10" s="1">
        <v>0</v>
      </c>
      <c r="AB10" s="1">
        <v>1</v>
      </c>
      <c r="AC10" s="1">
        <v>5</v>
      </c>
      <c r="AD10" s="1" t="s">
        <v>195</v>
      </c>
      <c r="AE10" s="1">
        <v>5</v>
      </c>
      <c r="AF10" s="1">
        <v>5</v>
      </c>
    </row>
    <row r="11" spans="1:32" ht="22.5" customHeight="1">
      <c r="A11" s="21"/>
      <c r="B11" s="21"/>
      <c r="C11" s="21"/>
      <c r="D11" s="21"/>
      <c r="O11" s="1" t="s">
        <v>178</v>
      </c>
      <c r="P11" s="1">
        <v>0</v>
      </c>
      <c r="Q11" s="1">
        <v>0</v>
      </c>
      <c r="R11" s="1">
        <v>0</v>
      </c>
      <c r="S11" s="1">
        <v>1</v>
      </c>
      <c r="T11" s="1">
        <v>5</v>
      </c>
      <c r="U11" s="1">
        <v>1</v>
      </c>
      <c r="V11" s="1">
        <v>7</v>
      </c>
      <c r="W11" s="1" t="s">
        <v>178</v>
      </c>
      <c r="X11" s="1">
        <v>0</v>
      </c>
      <c r="Y11" s="1">
        <v>0</v>
      </c>
      <c r="Z11" s="1">
        <v>0</v>
      </c>
      <c r="AA11" s="1">
        <v>1</v>
      </c>
      <c r="AB11" s="1">
        <v>5</v>
      </c>
      <c r="AC11" s="1">
        <v>4.83</v>
      </c>
      <c r="AD11" s="1">
        <v>0.41</v>
      </c>
      <c r="AE11" s="1">
        <v>5</v>
      </c>
      <c r="AF11" s="1">
        <v>5</v>
      </c>
    </row>
    <row r="12" spans="1:32" ht="24" customHeight="1">
      <c r="A12" s="21"/>
      <c r="B12" s="21"/>
      <c r="C12" s="21"/>
      <c r="D12" s="21"/>
      <c r="O12" s="1" t="s">
        <v>179</v>
      </c>
      <c r="P12" s="1">
        <v>0</v>
      </c>
      <c r="Q12" s="1">
        <v>0</v>
      </c>
      <c r="R12" s="1">
        <v>0</v>
      </c>
      <c r="S12" s="1">
        <v>0</v>
      </c>
      <c r="T12" s="1">
        <v>3</v>
      </c>
      <c r="U12" s="1">
        <v>4</v>
      </c>
      <c r="V12" s="1">
        <v>7</v>
      </c>
      <c r="W12" s="1" t="s">
        <v>179</v>
      </c>
      <c r="X12" s="1">
        <v>0</v>
      </c>
      <c r="Y12" s="1">
        <v>0</v>
      </c>
      <c r="Z12" s="1">
        <v>0</v>
      </c>
      <c r="AA12" s="1">
        <v>0</v>
      </c>
      <c r="AB12" s="1">
        <v>3</v>
      </c>
      <c r="AC12" s="1">
        <v>5</v>
      </c>
      <c r="AD12" s="1">
        <v>0</v>
      </c>
      <c r="AE12" s="1">
        <v>5</v>
      </c>
      <c r="AF12" s="1">
        <v>5</v>
      </c>
    </row>
    <row r="13" spans="1:32" ht="34.5" customHeight="1">
      <c r="A13" s="21"/>
      <c r="B13" s="21"/>
      <c r="C13" s="21"/>
      <c r="D13" s="21"/>
      <c r="O13" s="1" t="s">
        <v>180</v>
      </c>
      <c r="P13" s="1">
        <v>0</v>
      </c>
      <c r="Q13" s="1">
        <v>0</v>
      </c>
      <c r="R13" s="1">
        <v>0</v>
      </c>
      <c r="S13" s="1">
        <v>0</v>
      </c>
      <c r="T13" s="1">
        <v>3</v>
      </c>
      <c r="U13" s="1">
        <v>4</v>
      </c>
      <c r="V13" s="1">
        <v>7</v>
      </c>
      <c r="W13" s="1" t="s">
        <v>180</v>
      </c>
      <c r="X13" s="1">
        <v>0</v>
      </c>
      <c r="Y13" s="1">
        <v>0</v>
      </c>
      <c r="Z13" s="1">
        <v>0</v>
      </c>
      <c r="AA13" s="1">
        <v>0</v>
      </c>
      <c r="AB13" s="1">
        <v>3</v>
      </c>
      <c r="AC13" s="1">
        <v>5</v>
      </c>
      <c r="AD13" s="1">
        <v>0</v>
      </c>
      <c r="AE13" s="1">
        <v>5</v>
      </c>
      <c r="AF13" s="1">
        <v>5</v>
      </c>
    </row>
    <row r="14" spans="1:32" ht="34.5" customHeight="1">
      <c r="A14" s="21"/>
      <c r="B14" s="21"/>
      <c r="C14" s="21"/>
      <c r="D14" s="21"/>
      <c r="O14" s="1" t="s">
        <v>181</v>
      </c>
      <c r="P14" s="1">
        <v>0</v>
      </c>
      <c r="Q14" s="1">
        <v>0</v>
      </c>
      <c r="R14" s="1">
        <v>0</v>
      </c>
      <c r="S14" s="1">
        <v>3</v>
      </c>
      <c r="T14" s="1">
        <v>4</v>
      </c>
      <c r="U14" s="1">
        <v>0</v>
      </c>
      <c r="V14" s="1">
        <v>7</v>
      </c>
      <c r="W14" s="1" t="s">
        <v>181</v>
      </c>
      <c r="X14" s="1">
        <v>0</v>
      </c>
      <c r="Y14" s="1">
        <v>0</v>
      </c>
      <c r="Z14" s="1">
        <v>0</v>
      </c>
      <c r="AA14" s="1">
        <v>3</v>
      </c>
      <c r="AB14" s="1">
        <v>4</v>
      </c>
      <c r="AC14" s="1">
        <v>4.57</v>
      </c>
      <c r="AD14" s="1">
        <v>0.53</v>
      </c>
      <c r="AE14" s="1">
        <v>5</v>
      </c>
      <c r="AF14" s="1">
        <v>5</v>
      </c>
    </row>
    <row r="15" spans="1:32" ht="34.5" customHeight="1">
      <c r="A15" s="21"/>
      <c r="B15" s="21"/>
      <c r="C15" s="21"/>
      <c r="D15" s="21"/>
      <c r="O15" s="1" t="s">
        <v>182</v>
      </c>
      <c r="P15" s="1">
        <v>0</v>
      </c>
      <c r="Q15" s="1">
        <v>0</v>
      </c>
      <c r="R15" s="1">
        <v>0</v>
      </c>
      <c r="S15" s="1">
        <v>2</v>
      </c>
      <c r="T15" s="1">
        <v>5</v>
      </c>
      <c r="U15" s="1">
        <v>0</v>
      </c>
      <c r="V15" s="1">
        <v>7</v>
      </c>
      <c r="W15" s="1" t="s">
        <v>182</v>
      </c>
      <c r="X15" s="1">
        <v>0</v>
      </c>
      <c r="Y15" s="1">
        <v>0</v>
      </c>
      <c r="Z15" s="1">
        <v>0</v>
      </c>
      <c r="AA15" s="1">
        <v>2</v>
      </c>
      <c r="AB15" s="1">
        <v>5</v>
      </c>
      <c r="AC15" s="1">
        <v>4.71</v>
      </c>
      <c r="AD15" s="1">
        <v>0.49</v>
      </c>
      <c r="AE15" s="1">
        <v>5</v>
      </c>
      <c r="AF15" s="1">
        <v>5</v>
      </c>
    </row>
    <row r="16" spans="1:32" ht="34.5" customHeight="1">
      <c r="A16" s="21"/>
      <c r="B16" s="21"/>
      <c r="C16" s="21"/>
      <c r="D16" s="21"/>
      <c r="O16" s="1" t="s">
        <v>183</v>
      </c>
      <c r="P16" s="1">
        <v>0</v>
      </c>
      <c r="Q16" s="1">
        <v>0</v>
      </c>
      <c r="R16" s="1">
        <v>1</v>
      </c>
      <c r="S16" s="1">
        <v>3</v>
      </c>
      <c r="T16" s="1">
        <v>3</v>
      </c>
      <c r="U16" s="1">
        <v>0</v>
      </c>
      <c r="V16" s="1">
        <v>7</v>
      </c>
      <c r="W16" s="1" t="s">
        <v>183</v>
      </c>
      <c r="X16" s="1">
        <v>0</v>
      </c>
      <c r="Y16" s="1">
        <v>0</v>
      </c>
      <c r="Z16" s="1">
        <v>1</v>
      </c>
      <c r="AA16" s="1">
        <v>3</v>
      </c>
      <c r="AB16" s="1">
        <v>3</v>
      </c>
      <c r="AC16" s="1">
        <v>4.29</v>
      </c>
      <c r="AD16" s="1">
        <v>0.76</v>
      </c>
      <c r="AE16" s="1">
        <v>4</v>
      </c>
      <c r="AF16" s="1">
        <v>4</v>
      </c>
    </row>
    <row r="17" spans="1:32" ht="34.5" customHeight="1">
      <c r="A17" s="21"/>
      <c r="B17" s="21"/>
      <c r="C17" s="21"/>
      <c r="D17" s="21"/>
      <c r="O17" s="1" t="s">
        <v>184</v>
      </c>
      <c r="P17" s="1">
        <v>0</v>
      </c>
      <c r="Q17" s="1">
        <v>0</v>
      </c>
      <c r="R17" s="1">
        <v>1</v>
      </c>
      <c r="S17" s="1">
        <v>2</v>
      </c>
      <c r="T17" s="1">
        <v>3</v>
      </c>
      <c r="U17" s="1">
        <v>1</v>
      </c>
      <c r="V17" s="1">
        <v>7</v>
      </c>
      <c r="W17" s="1" t="s">
        <v>184</v>
      </c>
      <c r="X17" s="1">
        <v>0</v>
      </c>
      <c r="Y17" s="1">
        <v>0</v>
      </c>
      <c r="Z17" s="1">
        <v>1</v>
      </c>
      <c r="AA17" s="1">
        <v>2</v>
      </c>
      <c r="AB17" s="1">
        <v>3</v>
      </c>
      <c r="AC17" s="1">
        <v>4.33</v>
      </c>
      <c r="AD17" s="1">
        <v>0.82</v>
      </c>
      <c r="AE17" s="1">
        <v>5</v>
      </c>
      <c r="AF17" s="1">
        <v>5</v>
      </c>
    </row>
    <row r="18" spans="1:32" ht="34.5" customHeight="1">
      <c r="A18" s="21"/>
      <c r="B18" s="21"/>
      <c r="C18" s="21"/>
      <c r="D18" s="21"/>
      <c r="O18" s="1" t="s">
        <v>227</v>
      </c>
      <c r="W18" s="1" t="s">
        <v>227</v>
      </c>
    </row>
    <row r="19" spans="1:32" ht="34.5" customHeight="1">
      <c r="A19" s="21"/>
      <c r="B19" s="21"/>
      <c r="C19" s="21"/>
      <c r="D19" s="21"/>
      <c r="W19" s="1" t="s">
        <v>158</v>
      </c>
    </row>
    <row r="20" spans="1:32" ht="34.5" customHeight="1">
      <c r="A20" s="21"/>
      <c r="B20" s="21"/>
      <c r="C20" s="21"/>
      <c r="D20" s="21"/>
    </row>
    <row r="21" spans="1:32" ht="34.5" customHeight="1">
      <c r="A21" s="21"/>
      <c r="B21" s="21"/>
      <c r="C21" s="21"/>
      <c r="D21" s="21"/>
    </row>
    <row r="22" spans="1:32" ht="34.5" customHeight="1">
      <c r="A22" s="21"/>
      <c r="B22" s="21"/>
      <c r="C22" s="21"/>
      <c r="D22" s="21"/>
    </row>
    <row r="23" spans="1:32" ht="34.5" customHeight="1">
      <c r="A23" s="21"/>
      <c r="B23" s="21"/>
      <c r="C23" s="21"/>
      <c r="D23" s="21"/>
    </row>
    <row r="24" spans="1:32" ht="34.5" customHeight="1">
      <c r="A24" s="21"/>
      <c r="B24" s="21"/>
      <c r="C24" s="21"/>
      <c r="D24" s="21"/>
    </row>
    <row r="25" spans="1:32" ht="34.5" customHeight="1">
      <c r="A25" s="21"/>
      <c r="B25" s="21"/>
      <c r="C25" s="21"/>
      <c r="D25" s="21"/>
      <c r="O25" s="1" t="s">
        <v>226</v>
      </c>
    </row>
    <row r="26" spans="1:32" ht="34.5" customHeight="1">
      <c r="A26" s="21"/>
      <c r="B26" s="21"/>
      <c r="C26" s="21"/>
      <c r="D26" s="21"/>
      <c r="O26" s="1" t="s">
        <v>159</v>
      </c>
    </row>
    <row r="27" spans="1:32" ht="34.5" customHeight="1">
      <c r="A27" s="21"/>
      <c r="B27" s="21"/>
      <c r="C27" s="21"/>
      <c r="D27" s="21"/>
      <c r="O27" s="7"/>
      <c r="Q27" s="1" t="s">
        <v>185</v>
      </c>
      <c r="R27" s="1" t="s">
        <v>186</v>
      </c>
      <c r="S27" s="1" t="s">
        <v>99</v>
      </c>
      <c r="T27" s="1" t="s">
        <v>187</v>
      </c>
      <c r="U27" s="1" t="s">
        <v>160</v>
      </c>
    </row>
    <row r="28" spans="1:32" ht="34.5" customHeight="1">
      <c r="A28" s="21"/>
      <c r="B28" s="21"/>
      <c r="C28" s="21"/>
      <c r="D28" s="21"/>
      <c r="O28" s="1" t="s">
        <v>161</v>
      </c>
      <c r="P28" s="1" t="s">
        <v>118</v>
      </c>
      <c r="Q28" s="1">
        <v>7</v>
      </c>
      <c r="R28" s="1">
        <v>7</v>
      </c>
      <c r="S28" s="1">
        <v>7</v>
      </c>
      <c r="T28" s="1">
        <v>7</v>
      </c>
      <c r="U28" s="1">
        <v>7</v>
      </c>
    </row>
    <row r="29" spans="1:32" ht="16.5" customHeight="1">
      <c r="A29" s="8" t="s">
        <v>3</v>
      </c>
      <c r="P29" s="1" t="s">
        <v>119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</row>
    <row r="30" spans="1:32" ht="33" customHeight="1" thickBot="1">
      <c r="A30" s="9"/>
      <c r="B30" s="125" t="s">
        <v>20</v>
      </c>
      <c r="C30" s="125"/>
      <c r="D30" s="125"/>
      <c r="E30" s="125"/>
      <c r="F30" s="125"/>
      <c r="G30" s="125"/>
      <c r="H30" s="125"/>
      <c r="I30" s="126" t="s">
        <v>21</v>
      </c>
      <c r="J30" s="126"/>
      <c r="K30" s="125" t="s">
        <v>22</v>
      </c>
      <c r="L30" s="125"/>
      <c r="M30" s="125"/>
      <c r="N30" s="125"/>
      <c r="O30" s="7" t="s">
        <v>227</v>
      </c>
      <c r="P30" s="7"/>
      <c r="Q30" s="7"/>
      <c r="R30" s="7"/>
      <c r="S30" s="7"/>
      <c r="T30" s="7"/>
      <c r="U30" s="7"/>
    </row>
    <row r="31" spans="1:32" ht="36.75" customHeight="1" thickBot="1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1" t="s">
        <v>4</v>
      </c>
      <c r="H31" s="11" t="s">
        <v>23</v>
      </c>
      <c r="I31" s="11" t="s">
        <v>24</v>
      </c>
      <c r="J31" s="11" t="s">
        <v>5</v>
      </c>
      <c r="K31" s="11" t="s">
        <v>6</v>
      </c>
      <c r="L31" s="11" t="s">
        <v>7</v>
      </c>
      <c r="M31" s="11" t="s">
        <v>8</v>
      </c>
      <c r="N31" s="12" t="s">
        <v>9</v>
      </c>
      <c r="U31" s="7"/>
    </row>
    <row r="32" spans="1:32" ht="41.25" customHeight="1" thickBot="1">
      <c r="A32" s="13" t="s">
        <v>25</v>
      </c>
      <c r="B32" s="14">
        <f>+P3</f>
        <v>0</v>
      </c>
      <c r="C32" s="14">
        <f t="shared" ref="C32:G46" si="0">+Q3</f>
        <v>1</v>
      </c>
      <c r="D32" s="14">
        <f t="shared" si="0"/>
        <v>2</v>
      </c>
      <c r="E32" s="14">
        <f t="shared" si="0"/>
        <v>0</v>
      </c>
      <c r="F32" s="14">
        <f t="shared" si="0"/>
        <v>4</v>
      </c>
      <c r="G32" s="14">
        <f t="shared" si="0"/>
        <v>0</v>
      </c>
      <c r="H32" s="14">
        <f>SUM(B32:G32)</f>
        <v>7</v>
      </c>
      <c r="I32" s="15">
        <f>(B32+C32)/(B32+C32+D32+E32+F32)</f>
        <v>0.14285714285714285</v>
      </c>
      <c r="J32" s="15">
        <f>(D32+E32+F32)/(B32+C32+D32+E32+F32)</f>
        <v>0.8571428571428571</v>
      </c>
      <c r="K32" s="16">
        <f>+AC3</f>
        <v>4</v>
      </c>
      <c r="L32" s="16">
        <f t="shared" ref="L32:N46" si="1">+AD3</f>
        <v>1.29</v>
      </c>
      <c r="M32" s="17">
        <f t="shared" si="1"/>
        <v>5</v>
      </c>
      <c r="N32" s="17">
        <f t="shared" si="1"/>
        <v>5</v>
      </c>
      <c r="U32" s="7"/>
    </row>
    <row r="33" spans="1:21" ht="35.25" customHeight="1" thickBot="1">
      <c r="A33" s="13" t="s">
        <v>26</v>
      </c>
      <c r="B33" s="14">
        <f t="shared" ref="B33:B46" si="2">+P4</f>
        <v>0</v>
      </c>
      <c r="C33" s="14">
        <f t="shared" si="0"/>
        <v>0</v>
      </c>
      <c r="D33" s="14">
        <f t="shared" si="0"/>
        <v>1</v>
      </c>
      <c r="E33" s="14">
        <f t="shared" si="0"/>
        <v>2</v>
      </c>
      <c r="F33" s="14">
        <f t="shared" si="0"/>
        <v>4</v>
      </c>
      <c r="G33" s="14">
        <f t="shared" si="0"/>
        <v>0</v>
      </c>
      <c r="H33" s="14">
        <f t="shared" ref="H33:H46" si="3">SUM(B33:G33)</f>
        <v>7</v>
      </c>
      <c r="I33" s="15">
        <f t="shared" ref="I33:I46" si="4">(B33+C33)/(B33+C33+D33+E33+F33)</f>
        <v>0</v>
      </c>
      <c r="J33" s="15">
        <f t="shared" ref="J33:J46" si="5">(D33+E33+F33)/(B33+C33+D33+E33+F33)</f>
        <v>1</v>
      </c>
      <c r="K33" s="16">
        <f t="shared" ref="K33:K46" si="6">+AC4</f>
        <v>4.43</v>
      </c>
      <c r="L33" s="16">
        <f t="shared" si="1"/>
        <v>0.79</v>
      </c>
      <c r="M33" s="17">
        <f t="shared" si="1"/>
        <v>5</v>
      </c>
      <c r="N33" s="17">
        <f t="shared" si="1"/>
        <v>5</v>
      </c>
      <c r="U33" s="7"/>
    </row>
    <row r="34" spans="1:21" ht="58.5" customHeight="1" thickBot="1">
      <c r="A34" s="13" t="s">
        <v>27</v>
      </c>
      <c r="B34" s="14">
        <f t="shared" si="2"/>
        <v>0</v>
      </c>
      <c r="C34" s="14">
        <f t="shared" si="0"/>
        <v>0</v>
      </c>
      <c r="D34" s="14">
        <f t="shared" si="0"/>
        <v>3</v>
      </c>
      <c r="E34" s="14">
        <f t="shared" si="0"/>
        <v>2</v>
      </c>
      <c r="F34" s="14">
        <f t="shared" si="0"/>
        <v>2</v>
      </c>
      <c r="G34" s="14">
        <f t="shared" si="0"/>
        <v>0</v>
      </c>
      <c r="H34" s="14">
        <f t="shared" si="3"/>
        <v>7</v>
      </c>
      <c r="I34" s="15">
        <f t="shared" si="4"/>
        <v>0</v>
      </c>
      <c r="J34" s="15">
        <f t="shared" si="5"/>
        <v>1</v>
      </c>
      <c r="K34" s="16">
        <f t="shared" si="6"/>
        <v>3.86</v>
      </c>
      <c r="L34" s="16">
        <f t="shared" si="1"/>
        <v>0.9</v>
      </c>
      <c r="M34" s="17">
        <f t="shared" si="1"/>
        <v>4</v>
      </c>
      <c r="N34" s="17">
        <f t="shared" si="1"/>
        <v>3</v>
      </c>
      <c r="O34" s="1" t="s">
        <v>162</v>
      </c>
      <c r="U34" s="7"/>
    </row>
    <row r="35" spans="1:21" ht="41.25" customHeight="1" thickBot="1">
      <c r="A35" s="13" t="s">
        <v>28</v>
      </c>
      <c r="B35" s="14">
        <f t="shared" si="2"/>
        <v>0</v>
      </c>
      <c r="C35" s="14">
        <f t="shared" si="0"/>
        <v>0</v>
      </c>
      <c r="D35" s="14">
        <f t="shared" si="0"/>
        <v>0</v>
      </c>
      <c r="E35" s="14">
        <f t="shared" si="0"/>
        <v>1</v>
      </c>
      <c r="F35" s="14">
        <f t="shared" si="0"/>
        <v>4</v>
      </c>
      <c r="G35" s="14">
        <f t="shared" si="0"/>
        <v>2</v>
      </c>
      <c r="H35" s="14">
        <f t="shared" si="3"/>
        <v>7</v>
      </c>
      <c r="I35" s="15">
        <f t="shared" si="4"/>
        <v>0</v>
      </c>
      <c r="J35" s="15">
        <f t="shared" si="5"/>
        <v>1</v>
      </c>
      <c r="K35" s="16">
        <f t="shared" si="6"/>
        <v>4.8</v>
      </c>
      <c r="L35" s="16">
        <f t="shared" si="1"/>
        <v>0.45</v>
      </c>
      <c r="M35" s="17">
        <f t="shared" si="1"/>
        <v>5</v>
      </c>
      <c r="N35" s="17">
        <f t="shared" si="1"/>
        <v>5</v>
      </c>
      <c r="O35" s="1" t="s">
        <v>188</v>
      </c>
      <c r="U35" s="7"/>
    </row>
    <row r="36" spans="1:21" ht="54" customHeight="1" thickBot="1">
      <c r="A36" s="13" t="s">
        <v>29</v>
      </c>
      <c r="B36" s="14">
        <f t="shared" si="2"/>
        <v>1</v>
      </c>
      <c r="C36" s="14">
        <f t="shared" si="0"/>
        <v>2</v>
      </c>
      <c r="D36" s="14">
        <f t="shared" si="0"/>
        <v>3</v>
      </c>
      <c r="E36" s="14">
        <f t="shared" si="0"/>
        <v>0</v>
      </c>
      <c r="F36" s="14">
        <f t="shared" si="0"/>
        <v>1</v>
      </c>
      <c r="G36" s="14">
        <f t="shared" si="0"/>
        <v>0</v>
      </c>
      <c r="H36" s="14">
        <f t="shared" si="3"/>
        <v>7</v>
      </c>
      <c r="I36" s="15">
        <f t="shared" si="4"/>
        <v>0.42857142857142855</v>
      </c>
      <c r="J36" s="15">
        <f t="shared" si="5"/>
        <v>0.5714285714285714</v>
      </c>
      <c r="K36" s="16">
        <f t="shared" si="6"/>
        <v>2.71</v>
      </c>
      <c r="L36" s="16">
        <f t="shared" si="1"/>
        <v>1.25</v>
      </c>
      <c r="M36" s="17">
        <f t="shared" si="1"/>
        <v>3</v>
      </c>
      <c r="N36" s="17">
        <f t="shared" si="1"/>
        <v>3</v>
      </c>
      <c r="Q36" s="1" t="s">
        <v>115</v>
      </c>
      <c r="R36" s="1" t="s">
        <v>116</v>
      </c>
      <c r="S36" s="1" t="s">
        <v>117</v>
      </c>
      <c r="T36" s="1" t="s">
        <v>163</v>
      </c>
      <c r="U36" s="7"/>
    </row>
    <row r="37" spans="1:21" ht="41.25" customHeight="1" thickBot="1">
      <c r="A37" s="13" t="s">
        <v>30</v>
      </c>
      <c r="B37" s="14">
        <f t="shared" si="2"/>
        <v>0</v>
      </c>
      <c r="C37" s="14">
        <f t="shared" si="0"/>
        <v>0</v>
      </c>
      <c r="D37" s="14">
        <f t="shared" si="0"/>
        <v>0</v>
      </c>
      <c r="E37" s="14">
        <f t="shared" si="0"/>
        <v>2</v>
      </c>
      <c r="F37" s="14">
        <f t="shared" si="0"/>
        <v>5</v>
      </c>
      <c r="G37" s="14">
        <f t="shared" si="0"/>
        <v>0</v>
      </c>
      <c r="H37" s="14">
        <f t="shared" si="3"/>
        <v>7</v>
      </c>
      <c r="I37" s="15">
        <f t="shared" si="4"/>
        <v>0</v>
      </c>
      <c r="J37" s="15">
        <f t="shared" si="5"/>
        <v>1</v>
      </c>
      <c r="K37" s="16">
        <f t="shared" si="6"/>
        <v>4.71</v>
      </c>
      <c r="L37" s="16">
        <f t="shared" si="1"/>
        <v>0.49</v>
      </c>
      <c r="M37" s="17">
        <f t="shared" si="1"/>
        <v>5</v>
      </c>
      <c r="N37" s="17">
        <f t="shared" si="1"/>
        <v>5</v>
      </c>
      <c r="O37" s="1" t="s">
        <v>118</v>
      </c>
      <c r="P37" s="1">
        <v>38</v>
      </c>
      <c r="Q37" s="1">
        <v>1</v>
      </c>
      <c r="R37" s="1">
        <v>14.3</v>
      </c>
      <c r="S37" s="1">
        <v>14.3</v>
      </c>
      <c r="T37" s="1">
        <v>14.3</v>
      </c>
      <c r="U37" s="7"/>
    </row>
    <row r="38" spans="1:21" ht="41.25" customHeight="1" thickBot="1">
      <c r="A38" s="13" t="s">
        <v>31</v>
      </c>
      <c r="B38" s="14">
        <f t="shared" si="2"/>
        <v>0</v>
      </c>
      <c r="C38" s="14">
        <f t="shared" si="0"/>
        <v>0</v>
      </c>
      <c r="D38" s="14">
        <f t="shared" si="0"/>
        <v>0</v>
      </c>
      <c r="E38" s="14">
        <f t="shared" si="0"/>
        <v>0</v>
      </c>
      <c r="F38" s="14">
        <f t="shared" si="0"/>
        <v>3</v>
      </c>
      <c r="G38" s="14">
        <f t="shared" si="0"/>
        <v>4</v>
      </c>
      <c r="H38" s="14">
        <f t="shared" si="3"/>
        <v>7</v>
      </c>
      <c r="I38" s="15">
        <f t="shared" si="4"/>
        <v>0</v>
      </c>
      <c r="J38" s="15">
        <f t="shared" si="5"/>
        <v>1</v>
      </c>
      <c r="K38" s="16">
        <f t="shared" si="6"/>
        <v>5</v>
      </c>
      <c r="L38" s="16">
        <f t="shared" si="1"/>
        <v>0</v>
      </c>
      <c r="M38" s="17">
        <f t="shared" si="1"/>
        <v>5</v>
      </c>
      <c r="N38" s="17">
        <f t="shared" si="1"/>
        <v>5</v>
      </c>
      <c r="P38" s="1">
        <v>42</v>
      </c>
      <c r="Q38" s="1">
        <v>1</v>
      </c>
      <c r="R38" s="1">
        <v>14.3</v>
      </c>
      <c r="S38" s="1">
        <v>14.3</v>
      </c>
      <c r="T38" s="1">
        <v>28.6</v>
      </c>
      <c r="U38" s="7"/>
    </row>
    <row r="39" spans="1:21" ht="41.25" customHeight="1" thickBot="1">
      <c r="A39" s="13" t="s">
        <v>32</v>
      </c>
      <c r="B39" s="14">
        <f t="shared" si="2"/>
        <v>0</v>
      </c>
      <c r="C39" s="14">
        <f t="shared" si="0"/>
        <v>0</v>
      </c>
      <c r="D39" s="14">
        <f t="shared" si="0"/>
        <v>0</v>
      </c>
      <c r="E39" s="14">
        <f t="shared" si="0"/>
        <v>0</v>
      </c>
      <c r="F39" s="14">
        <f t="shared" si="0"/>
        <v>1</v>
      </c>
      <c r="G39" s="14">
        <f t="shared" si="0"/>
        <v>6</v>
      </c>
      <c r="H39" s="14">
        <f t="shared" si="3"/>
        <v>7</v>
      </c>
      <c r="I39" s="15">
        <f t="shared" si="4"/>
        <v>0</v>
      </c>
      <c r="J39" s="15">
        <f t="shared" si="5"/>
        <v>1</v>
      </c>
      <c r="K39" s="16">
        <f t="shared" si="6"/>
        <v>5</v>
      </c>
      <c r="L39" s="16" t="str">
        <f t="shared" si="1"/>
        <v>.</v>
      </c>
      <c r="M39" s="17">
        <f t="shared" si="1"/>
        <v>5</v>
      </c>
      <c r="N39" s="17">
        <f t="shared" si="1"/>
        <v>5</v>
      </c>
      <c r="P39" s="1">
        <v>43</v>
      </c>
      <c r="Q39" s="1">
        <v>1</v>
      </c>
      <c r="R39" s="1">
        <v>14.3</v>
      </c>
      <c r="S39" s="1">
        <v>14.3</v>
      </c>
      <c r="T39" s="1">
        <v>42.9</v>
      </c>
      <c r="U39" s="7"/>
    </row>
    <row r="40" spans="1:21" ht="54.75" customHeight="1" thickBot="1">
      <c r="A40" s="13" t="s">
        <v>33</v>
      </c>
      <c r="B40" s="14">
        <f t="shared" si="2"/>
        <v>0</v>
      </c>
      <c r="C40" s="14">
        <f t="shared" si="0"/>
        <v>0</v>
      </c>
      <c r="D40" s="14">
        <f t="shared" si="0"/>
        <v>0</v>
      </c>
      <c r="E40" s="14">
        <f t="shared" si="0"/>
        <v>1</v>
      </c>
      <c r="F40" s="14">
        <f t="shared" si="0"/>
        <v>5</v>
      </c>
      <c r="G40" s="14">
        <f t="shared" si="0"/>
        <v>1</v>
      </c>
      <c r="H40" s="14">
        <f t="shared" si="3"/>
        <v>7</v>
      </c>
      <c r="I40" s="15">
        <f t="shared" si="4"/>
        <v>0</v>
      </c>
      <c r="J40" s="15">
        <f t="shared" si="5"/>
        <v>1</v>
      </c>
      <c r="K40" s="16">
        <f t="shared" si="6"/>
        <v>4.83</v>
      </c>
      <c r="L40" s="16">
        <f t="shared" si="1"/>
        <v>0.41</v>
      </c>
      <c r="M40" s="17">
        <f t="shared" si="1"/>
        <v>5</v>
      </c>
      <c r="N40" s="17">
        <f t="shared" si="1"/>
        <v>5</v>
      </c>
      <c r="P40" s="1">
        <v>45</v>
      </c>
      <c r="Q40" s="1">
        <v>1</v>
      </c>
      <c r="R40" s="1">
        <v>14.3</v>
      </c>
      <c r="S40" s="1">
        <v>14.3</v>
      </c>
      <c r="T40" s="1">
        <v>57.1</v>
      </c>
      <c r="U40" s="7"/>
    </row>
    <row r="41" spans="1:21" ht="41.25" customHeight="1" thickBot="1">
      <c r="A41" s="13" t="s">
        <v>34</v>
      </c>
      <c r="B41" s="14">
        <f t="shared" si="2"/>
        <v>0</v>
      </c>
      <c r="C41" s="14">
        <f t="shared" si="0"/>
        <v>0</v>
      </c>
      <c r="D41" s="14">
        <f t="shared" si="0"/>
        <v>0</v>
      </c>
      <c r="E41" s="14">
        <f t="shared" si="0"/>
        <v>0</v>
      </c>
      <c r="F41" s="14">
        <f t="shared" si="0"/>
        <v>3</v>
      </c>
      <c r="G41" s="14">
        <f t="shared" si="0"/>
        <v>4</v>
      </c>
      <c r="H41" s="14">
        <f t="shared" si="3"/>
        <v>7</v>
      </c>
      <c r="I41" s="15">
        <f t="shared" si="4"/>
        <v>0</v>
      </c>
      <c r="J41" s="15">
        <f t="shared" si="5"/>
        <v>1</v>
      </c>
      <c r="K41" s="16">
        <f t="shared" si="6"/>
        <v>5</v>
      </c>
      <c r="L41" s="16">
        <f t="shared" si="1"/>
        <v>0</v>
      </c>
      <c r="M41" s="17">
        <f t="shared" si="1"/>
        <v>5</v>
      </c>
      <c r="N41" s="17">
        <f t="shared" si="1"/>
        <v>5</v>
      </c>
      <c r="P41" s="1">
        <v>49</v>
      </c>
      <c r="Q41" s="1">
        <v>1</v>
      </c>
      <c r="R41" s="1">
        <v>14.3</v>
      </c>
      <c r="S41" s="1">
        <v>14.3</v>
      </c>
      <c r="T41" s="1">
        <v>71.400000000000006</v>
      </c>
      <c r="U41" s="7"/>
    </row>
    <row r="42" spans="1:21" ht="41.25" customHeight="1" thickBot="1">
      <c r="A42" s="13" t="s">
        <v>35</v>
      </c>
      <c r="B42" s="14">
        <f t="shared" si="2"/>
        <v>0</v>
      </c>
      <c r="C42" s="14">
        <f t="shared" si="0"/>
        <v>0</v>
      </c>
      <c r="D42" s="14">
        <f t="shared" si="0"/>
        <v>0</v>
      </c>
      <c r="E42" s="14">
        <f t="shared" si="0"/>
        <v>0</v>
      </c>
      <c r="F42" s="14">
        <f t="shared" si="0"/>
        <v>3</v>
      </c>
      <c r="G42" s="14">
        <f t="shared" si="0"/>
        <v>4</v>
      </c>
      <c r="H42" s="14">
        <f t="shared" si="3"/>
        <v>7</v>
      </c>
      <c r="I42" s="15">
        <f t="shared" si="4"/>
        <v>0</v>
      </c>
      <c r="J42" s="15">
        <f t="shared" si="5"/>
        <v>1</v>
      </c>
      <c r="K42" s="16">
        <f t="shared" si="6"/>
        <v>5</v>
      </c>
      <c r="L42" s="16">
        <f t="shared" si="1"/>
        <v>0</v>
      </c>
      <c r="M42" s="17">
        <f t="shared" si="1"/>
        <v>5</v>
      </c>
      <c r="N42" s="17">
        <f t="shared" si="1"/>
        <v>5</v>
      </c>
      <c r="P42" s="1">
        <v>54</v>
      </c>
      <c r="Q42" s="1">
        <v>1</v>
      </c>
      <c r="R42" s="1">
        <v>14.3</v>
      </c>
      <c r="S42" s="1">
        <v>14.3</v>
      </c>
      <c r="T42" s="1">
        <v>85.7</v>
      </c>
      <c r="U42" s="7"/>
    </row>
    <row r="43" spans="1:21" ht="41.25" customHeight="1" thickBot="1">
      <c r="A43" s="13" t="s">
        <v>36</v>
      </c>
      <c r="B43" s="14">
        <f t="shared" si="2"/>
        <v>0</v>
      </c>
      <c r="C43" s="14">
        <f t="shared" si="0"/>
        <v>0</v>
      </c>
      <c r="D43" s="14">
        <f t="shared" si="0"/>
        <v>0</v>
      </c>
      <c r="E43" s="14">
        <f t="shared" si="0"/>
        <v>3</v>
      </c>
      <c r="F43" s="14">
        <f t="shared" si="0"/>
        <v>4</v>
      </c>
      <c r="G43" s="14">
        <f t="shared" si="0"/>
        <v>0</v>
      </c>
      <c r="H43" s="14">
        <f t="shared" si="3"/>
        <v>7</v>
      </c>
      <c r="I43" s="15">
        <f t="shared" si="4"/>
        <v>0</v>
      </c>
      <c r="J43" s="15">
        <f t="shared" si="5"/>
        <v>1</v>
      </c>
      <c r="K43" s="16">
        <f t="shared" si="6"/>
        <v>4.57</v>
      </c>
      <c r="L43" s="16">
        <f t="shared" si="1"/>
        <v>0.53</v>
      </c>
      <c r="M43" s="17">
        <f t="shared" si="1"/>
        <v>5</v>
      </c>
      <c r="N43" s="17">
        <f t="shared" si="1"/>
        <v>5</v>
      </c>
      <c r="P43" s="1">
        <v>67</v>
      </c>
      <c r="Q43" s="1">
        <v>1</v>
      </c>
      <c r="R43" s="1">
        <v>14.3</v>
      </c>
      <c r="S43" s="1">
        <v>14.3</v>
      </c>
      <c r="T43" s="1">
        <v>100</v>
      </c>
      <c r="U43" s="7"/>
    </row>
    <row r="44" spans="1:21" ht="41.25" customHeight="1" thickBot="1">
      <c r="A44" s="13" t="s">
        <v>37</v>
      </c>
      <c r="B44" s="14">
        <f t="shared" si="2"/>
        <v>0</v>
      </c>
      <c r="C44" s="14">
        <f t="shared" si="0"/>
        <v>0</v>
      </c>
      <c r="D44" s="14">
        <f t="shared" si="0"/>
        <v>0</v>
      </c>
      <c r="E44" s="14">
        <f t="shared" si="0"/>
        <v>2</v>
      </c>
      <c r="F44" s="14">
        <f t="shared" si="0"/>
        <v>5</v>
      </c>
      <c r="G44" s="14">
        <f t="shared" si="0"/>
        <v>0</v>
      </c>
      <c r="H44" s="14">
        <f t="shared" si="3"/>
        <v>7</v>
      </c>
      <c r="I44" s="15">
        <f t="shared" si="4"/>
        <v>0</v>
      </c>
      <c r="J44" s="15">
        <f t="shared" si="5"/>
        <v>1</v>
      </c>
      <c r="K44" s="16">
        <f t="shared" si="6"/>
        <v>4.71</v>
      </c>
      <c r="L44" s="16">
        <f t="shared" si="1"/>
        <v>0.49</v>
      </c>
      <c r="M44" s="17">
        <f t="shared" si="1"/>
        <v>5</v>
      </c>
      <c r="N44" s="17">
        <f t="shared" si="1"/>
        <v>5</v>
      </c>
      <c r="P44" s="1" t="s">
        <v>50</v>
      </c>
      <c r="Q44" s="1">
        <v>7</v>
      </c>
      <c r="R44" s="1">
        <v>100</v>
      </c>
      <c r="S44" s="1">
        <v>100</v>
      </c>
      <c r="U44" s="7"/>
    </row>
    <row r="45" spans="1:21" ht="41.25" customHeight="1" thickBot="1">
      <c r="A45" s="13" t="s">
        <v>38</v>
      </c>
      <c r="B45" s="14">
        <f t="shared" si="2"/>
        <v>0</v>
      </c>
      <c r="C45" s="14">
        <f t="shared" si="0"/>
        <v>0</v>
      </c>
      <c r="D45" s="14">
        <f t="shared" si="0"/>
        <v>1</v>
      </c>
      <c r="E45" s="14">
        <f t="shared" si="0"/>
        <v>3</v>
      </c>
      <c r="F45" s="14">
        <f t="shared" si="0"/>
        <v>3</v>
      </c>
      <c r="G45" s="14">
        <f t="shared" si="0"/>
        <v>0</v>
      </c>
      <c r="H45" s="14">
        <f t="shared" si="3"/>
        <v>7</v>
      </c>
      <c r="I45" s="15">
        <f t="shared" si="4"/>
        <v>0</v>
      </c>
      <c r="J45" s="15">
        <f t="shared" si="5"/>
        <v>1</v>
      </c>
      <c r="K45" s="16">
        <f t="shared" si="6"/>
        <v>4.29</v>
      </c>
      <c r="L45" s="16">
        <f t="shared" si="1"/>
        <v>0.76</v>
      </c>
      <c r="M45" s="17">
        <f t="shared" si="1"/>
        <v>4</v>
      </c>
      <c r="N45" s="17">
        <f t="shared" si="1"/>
        <v>4</v>
      </c>
      <c r="O45" s="1" t="s">
        <v>227</v>
      </c>
      <c r="U45" s="7"/>
    </row>
    <row r="46" spans="1:21" ht="41.25" customHeight="1">
      <c r="A46" s="13" t="s">
        <v>39</v>
      </c>
      <c r="B46" s="14">
        <f t="shared" si="2"/>
        <v>0</v>
      </c>
      <c r="C46" s="14">
        <f t="shared" si="0"/>
        <v>0</v>
      </c>
      <c r="D46" s="14">
        <f t="shared" si="0"/>
        <v>1</v>
      </c>
      <c r="E46" s="14">
        <f t="shared" si="0"/>
        <v>2</v>
      </c>
      <c r="F46" s="14">
        <f t="shared" si="0"/>
        <v>3</v>
      </c>
      <c r="G46" s="14">
        <f t="shared" si="0"/>
        <v>1</v>
      </c>
      <c r="H46" s="14">
        <f t="shared" si="3"/>
        <v>7</v>
      </c>
      <c r="I46" s="15">
        <f t="shared" si="4"/>
        <v>0</v>
      </c>
      <c r="J46" s="15">
        <f t="shared" si="5"/>
        <v>1</v>
      </c>
      <c r="K46" s="16">
        <f t="shared" si="6"/>
        <v>4.33</v>
      </c>
      <c r="L46" s="16">
        <f t="shared" si="1"/>
        <v>0.82</v>
      </c>
      <c r="M46" s="17">
        <f t="shared" si="1"/>
        <v>5</v>
      </c>
      <c r="N46" s="17">
        <f t="shared" si="1"/>
        <v>5</v>
      </c>
      <c r="U46" s="7"/>
    </row>
    <row r="47" spans="1:21" ht="13.5" customHeight="1">
      <c r="U47" s="7"/>
    </row>
    <row r="48" spans="1:21">
      <c r="T48" s="7"/>
      <c r="U48" s="7"/>
    </row>
    <row r="50" spans="1:20" ht="15.75">
      <c r="A50" s="112" t="s">
        <v>40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" t="s">
        <v>164</v>
      </c>
    </row>
    <row r="51" spans="1:20" ht="15.75">
      <c r="A51" s="113"/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5"/>
      <c r="Q51" s="1" t="s">
        <v>115</v>
      </c>
      <c r="R51" s="1" t="s">
        <v>116</v>
      </c>
      <c r="S51" s="1" t="s">
        <v>117</v>
      </c>
      <c r="T51" s="1" t="s">
        <v>163</v>
      </c>
    </row>
    <row r="52" spans="1:20" ht="15.75">
      <c r="A52" s="113"/>
      <c r="B52" s="114"/>
      <c r="C52" s="114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5"/>
      <c r="O52" s="1" t="s">
        <v>118</v>
      </c>
      <c r="P52" s="1" t="s">
        <v>10</v>
      </c>
      <c r="Q52" s="1">
        <v>4</v>
      </c>
      <c r="R52" s="1">
        <v>57.1</v>
      </c>
      <c r="S52" s="1">
        <v>57.1</v>
      </c>
      <c r="T52" s="1">
        <v>57.1</v>
      </c>
    </row>
    <row r="53" spans="1:20" ht="15.75">
      <c r="A53" s="116"/>
      <c r="B53" s="117"/>
      <c r="C53" s="117"/>
      <c r="D53" s="117"/>
      <c r="E53" s="117"/>
      <c r="F53" s="117"/>
      <c r="G53" s="117"/>
      <c r="H53" s="117"/>
      <c r="I53" s="117"/>
      <c r="J53" s="117"/>
      <c r="K53" s="117"/>
      <c r="L53" s="117"/>
      <c r="M53" s="117"/>
      <c r="N53" s="118"/>
      <c r="P53" s="1" t="s">
        <v>11</v>
      </c>
      <c r="Q53" s="1">
        <v>3</v>
      </c>
      <c r="R53" s="1">
        <v>42.9</v>
      </c>
      <c r="S53" s="1">
        <v>42.9</v>
      </c>
      <c r="T53" s="1">
        <v>100</v>
      </c>
    </row>
    <row r="54" spans="1:20" ht="15.75">
      <c r="A54" s="116"/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8"/>
      <c r="P54" s="1" t="s">
        <v>50</v>
      </c>
      <c r="Q54" s="1">
        <v>7</v>
      </c>
      <c r="R54" s="1">
        <v>100</v>
      </c>
      <c r="S54" s="1">
        <v>100</v>
      </c>
    </row>
    <row r="55" spans="1:20" ht="15.7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9"/>
      <c r="O55" s="1" t="s">
        <v>227</v>
      </c>
    </row>
    <row r="57" spans="1:20" ht="13.5" customHeight="1"/>
    <row r="59" spans="1:20">
      <c r="A59" s="1" t="s">
        <v>10</v>
      </c>
      <c r="B59" s="1">
        <f>+Q52</f>
        <v>4</v>
      </c>
      <c r="D59" s="1">
        <v>38</v>
      </c>
      <c r="E59" s="1">
        <v>1</v>
      </c>
      <c r="O59" s="1" t="s">
        <v>189</v>
      </c>
    </row>
    <row r="60" spans="1:20">
      <c r="A60" s="1" t="s">
        <v>11</v>
      </c>
      <c r="B60" s="1">
        <f>+Q53</f>
        <v>3</v>
      </c>
      <c r="D60" s="1">
        <v>42</v>
      </c>
      <c r="E60" s="1">
        <v>1</v>
      </c>
      <c r="Q60" s="1" t="s">
        <v>115</v>
      </c>
      <c r="R60" s="1" t="s">
        <v>116</v>
      </c>
      <c r="S60" s="1" t="s">
        <v>117</v>
      </c>
      <c r="T60" s="1" t="s">
        <v>163</v>
      </c>
    </row>
    <row r="61" spans="1:20" ht="13.5" customHeight="1">
      <c r="D61" s="1">
        <v>43</v>
      </c>
      <c r="E61" s="1">
        <v>1</v>
      </c>
      <c r="O61" s="1" t="s">
        <v>118</v>
      </c>
      <c r="P61" s="1" t="s">
        <v>190</v>
      </c>
      <c r="Q61" s="1">
        <v>3</v>
      </c>
      <c r="R61" s="1">
        <v>42.9</v>
      </c>
      <c r="S61" s="1">
        <v>42.9</v>
      </c>
      <c r="T61" s="1">
        <v>42.9</v>
      </c>
    </row>
    <row r="62" spans="1:20" ht="13.5" customHeight="1">
      <c r="A62" s="1" t="s">
        <v>41</v>
      </c>
      <c r="D62" s="1">
        <v>45</v>
      </c>
      <c r="E62" s="1">
        <v>1</v>
      </c>
      <c r="P62" s="1" t="s">
        <v>45</v>
      </c>
      <c r="Q62" s="1">
        <v>4</v>
      </c>
      <c r="R62" s="1">
        <v>57.1</v>
      </c>
      <c r="S62" s="1">
        <v>57.1</v>
      </c>
      <c r="T62" s="1">
        <v>100</v>
      </c>
    </row>
    <row r="63" spans="1:20">
      <c r="A63" s="1" t="s">
        <v>42</v>
      </c>
      <c r="D63" s="1">
        <v>49</v>
      </c>
      <c r="E63" s="1">
        <v>1</v>
      </c>
      <c r="P63" s="1" t="s">
        <v>50</v>
      </c>
      <c r="Q63" s="1">
        <v>7</v>
      </c>
      <c r="R63" s="1">
        <v>100</v>
      </c>
      <c r="S63" s="1">
        <v>100</v>
      </c>
    </row>
    <row r="64" spans="1:20" ht="13.5" customHeight="1">
      <c r="A64" s="1" t="s">
        <v>12</v>
      </c>
      <c r="D64" s="1">
        <v>54</v>
      </c>
      <c r="E64" s="1">
        <v>1</v>
      </c>
      <c r="O64" s="1" t="s">
        <v>227</v>
      </c>
    </row>
    <row r="65" spans="1:21" ht="13.5" customHeight="1">
      <c r="A65" s="1" t="s">
        <v>13</v>
      </c>
      <c r="B65" s="1">
        <v>1</v>
      </c>
      <c r="D65" s="1">
        <v>67</v>
      </c>
      <c r="E65" s="1">
        <v>1</v>
      </c>
    </row>
    <row r="66" spans="1:21" ht="13.5" customHeight="1">
      <c r="A66" s="1" t="s">
        <v>14</v>
      </c>
      <c r="B66" s="1">
        <v>2</v>
      </c>
    </row>
    <row r="67" spans="1:21" ht="13.5" customHeight="1">
      <c r="A67" s="1" t="s">
        <v>15</v>
      </c>
      <c r="B67" s="1">
        <v>2</v>
      </c>
      <c r="E67" s="1">
        <f>SUM(E59:E66)</f>
        <v>7</v>
      </c>
    </row>
    <row r="68" spans="1:21" ht="13.5" customHeight="1">
      <c r="A68" s="1" t="s">
        <v>16</v>
      </c>
      <c r="B68" s="1">
        <v>1</v>
      </c>
      <c r="O68" s="1" t="s">
        <v>165</v>
      </c>
    </row>
    <row r="69" spans="1:21" ht="13.5" customHeight="1">
      <c r="A69" s="1" t="s">
        <v>17</v>
      </c>
      <c r="Q69" s="1" t="s">
        <v>115</v>
      </c>
      <c r="R69" s="1" t="s">
        <v>116</v>
      </c>
      <c r="S69" s="1" t="s">
        <v>117</v>
      </c>
      <c r="T69" s="1" t="s">
        <v>163</v>
      </c>
    </row>
    <row r="70" spans="1:21" ht="13.5" customHeight="1">
      <c r="A70" s="1" t="s">
        <v>43</v>
      </c>
      <c r="O70" s="1" t="s">
        <v>118</v>
      </c>
      <c r="Q70" s="1">
        <v>6</v>
      </c>
      <c r="R70" s="1">
        <v>85.7</v>
      </c>
      <c r="S70" s="1">
        <v>85.7</v>
      </c>
      <c r="T70" s="1">
        <v>85.7</v>
      </c>
    </row>
    <row r="71" spans="1:21">
      <c r="A71" s="1" t="s">
        <v>44</v>
      </c>
      <c r="B71" s="1">
        <v>1</v>
      </c>
      <c r="P71" s="1" t="s">
        <v>228</v>
      </c>
      <c r="Q71" s="1">
        <v>1</v>
      </c>
      <c r="R71" s="1">
        <v>14.3</v>
      </c>
      <c r="S71" s="1">
        <v>14.3</v>
      </c>
      <c r="T71" s="1">
        <v>100</v>
      </c>
    </row>
    <row r="72" spans="1:21" ht="13.5" customHeight="1">
      <c r="A72" s="70" t="s">
        <v>50</v>
      </c>
      <c r="B72" s="1">
        <f>SUM(B63:B71)</f>
        <v>7</v>
      </c>
      <c r="P72" s="1" t="s">
        <v>50</v>
      </c>
      <c r="Q72" s="1">
        <v>7</v>
      </c>
      <c r="R72" s="1">
        <v>100</v>
      </c>
      <c r="S72" s="1">
        <v>100</v>
      </c>
    </row>
    <row r="73" spans="1:21">
      <c r="A73" s="1" t="s">
        <v>229</v>
      </c>
      <c r="O73" s="1" t="s">
        <v>227</v>
      </c>
    </row>
    <row r="74" spans="1:21">
      <c r="A74" s="1" t="str">
        <f>+P61</f>
        <v>A Tiempo Completo</v>
      </c>
      <c r="B74" s="1">
        <f>+Q61</f>
        <v>3</v>
      </c>
    </row>
    <row r="75" spans="1:21">
      <c r="A75" s="1" t="str">
        <f>+P62</f>
        <v>Profesional Externo</v>
      </c>
      <c r="B75" s="1">
        <f>+Q62</f>
        <v>4</v>
      </c>
    </row>
    <row r="76" spans="1:21">
      <c r="A76" s="1" t="s">
        <v>46</v>
      </c>
    </row>
    <row r="80" spans="1:21">
      <c r="Q80" s="80"/>
      <c r="S80" s="80"/>
      <c r="U80" s="80"/>
    </row>
    <row r="100" spans="1:1" ht="18.75">
      <c r="A100" s="20"/>
    </row>
  </sheetData>
  <sheetProtection sheet="1" objects="1" scenarios="1"/>
  <mergeCells count="17">
    <mergeCell ref="A7:M7"/>
    <mergeCell ref="A1:N1"/>
    <mergeCell ref="A3:M3"/>
    <mergeCell ref="A4:M4"/>
    <mergeCell ref="A5:M5"/>
    <mergeCell ref="A6:M6"/>
    <mergeCell ref="A8:M8"/>
    <mergeCell ref="A9:M9"/>
    <mergeCell ref="A10:M10"/>
    <mergeCell ref="B30:H30"/>
    <mergeCell ref="I30:J30"/>
    <mergeCell ref="K30:N30"/>
    <mergeCell ref="A50:N50"/>
    <mergeCell ref="A51:N51"/>
    <mergeCell ref="A52:N52"/>
    <mergeCell ref="A53:N53"/>
    <mergeCell ref="A54:N54"/>
  </mergeCells>
  <printOptions horizontalCentered="1"/>
  <pageMargins left="0" right="0" top="1.1811023622047245" bottom="0" header="0.59055118110236227" footer="0"/>
  <pageSetup paperSize="9" scale="46" orientation="portrait" horizontalDpi="1200" verticalDpi="1200" r:id="rId1"/>
  <headerFooter>
    <oddHeader xml:space="preserve">&amp;C&amp;G
Vicerrectorado de Planificación, Calidad, Responsabilidad Social y Comunicación
Servicio de Planificación y Evaluación
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Alumnos</vt:lpstr>
      <vt:lpstr>PDI</vt:lpstr>
      <vt:lpstr>PDI!a</vt:lpstr>
      <vt:lpstr>Alumnos!Área_de_impresión</vt:lpstr>
      <vt:lpstr>PDI!Área_de_impresión</vt:lpstr>
      <vt:lpstr>PDI!p</vt:lpstr>
      <vt:lpstr>PDI!pp</vt:lpstr>
      <vt:lpstr>PDI!ppp</vt:lpstr>
      <vt:lpstr>Alumnos!Print_Area</vt:lpstr>
      <vt:lpstr>PDI!Print_Area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2021-09-14T10:20:34Z</dcterms:modified>
</cp:coreProperties>
</file>