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.shortcut-targets-by-id\1BMqUsy8r1iYhdiI1KPTRX3k0mVmsQ7T_\PC UJA Puesto Base SPE\DATOS\WEBs que gestiona el servicio\SPE\REVISADO\resultados encuestas\audit PUBLI\EP\2020\"/>
    </mc:Choice>
  </mc:AlternateContent>
  <bookViews>
    <workbookView xWindow="0" yWindow="0" windowWidth="19200" windowHeight="11295"/>
  </bookViews>
  <sheets>
    <sheet name="Alumnos" sheetId="9" r:id="rId1"/>
    <sheet name="PDI" sheetId="8" r:id="rId2"/>
  </sheets>
  <definedNames>
    <definedName name="a" localSheetId="1">PDI!$A$1:$M$47</definedName>
    <definedName name="_xlnm.Print_Area" localSheetId="0">Alumnos!$A$1:$N$151</definedName>
    <definedName name="_xlnm.Print_Area" localSheetId="1">PDI!$A$1:$N$54</definedName>
    <definedName name="p" localSheetId="1">PDI!$A$1:$N$47,PDI!$A$50:$N$97</definedName>
    <definedName name="pp" localSheetId="1">PDI!$A$1:$N$46,PDI!$A$50:$N$97</definedName>
    <definedName name="ppp" localSheetId="1">PDI!$A$1:$N$46,PDI!$A$50:$N$97</definedName>
    <definedName name="Print_Area" localSheetId="0">Alumnos!$A$1:$N$92</definedName>
    <definedName name="Print_Area" localSheetId="1">PDI!$A$1:$N$46,PDI!$A$50:$N$97</definedName>
  </definedNames>
  <calcPr calcId="162913"/>
</workbook>
</file>

<file path=xl/calcChain.xml><?xml version="1.0" encoding="utf-8"?>
<calcChain xmlns="http://schemas.openxmlformats.org/spreadsheetml/2006/main">
  <c r="B69" i="8" l="1"/>
  <c r="N46" i="8"/>
  <c r="M46" i="8"/>
  <c r="L46" i="8"/>
  <c r="K46" i="8"/>
  <c r="G46" i="8"/>
  <c r="F46" i="8"/>
  <c r="E46" i="8"/>
  <c r="D46" i="8"/>
  <c r="C46" i="8"/>
  <c r="B46" i="8"/>
  <c r="N45" i="8"/>
  <c r="M45" i="8"/>
  <c r="L45" i="8"/>
  <c r="K45" i="8"/>
  <c r="G45" i="8"/>
  <c r="F45" i="8"/>
  <c r="E45" i="8"/>
  <c r="D45" i="8"/>
  <c r="C45" i="8"/>
  <c r="B45" i="8"/>
  <c r="I45" i="8" s="1"/>
  <c r="N44" i="8"/>
  <c r="M44" i="8"/>
  <c r="L44" i="8"/>
  <c r="K44" i="8"/>
  <c r="G44" i="8"/>
  <c r="F44" i="8"/>
  <c r="E44" i="8"/>
  <c r="D44" i="8"/>
  <c r="C44" i="8"/>
  <c r="B44" i="8"/>
  <c r="N43" i="8"/>
  <c r="M43" i="8"/>
  <c r="L43" i="8"/>
  <c r="K43" i="8"/>
  <c r="G43" i="8"/>
  <c r="F43" i="8"/>
  <c r="E43" i="8"/>
  <c r="D43" i="8"/>
  <c r="C43" i="8"/>
  <c r="B43" i="8"/>
  <c r="I43" i="8" s="1"/>
  <c r="N42" i="8"/>
  <c r="M42" i="8"/>
  <c r="L42" i="8"/>
  <c r="K42" i="8"/>
  <c r="G42" i="8"/>
  <c r="F42" i="8"/>
  <c r="E42" i="8"/>
  <c r="D42" i="8"/>
  <c r="C42" i="8"/>
  <c r="B42" i="8"/>
  <c r="H42" i="8" s="1"/>
  <c r="N41" i="8"/>
  <c r="M41" i="8"/>
  <c r="L41" i="8"/>
  <c r="K41" i="8"/>
  <c r="G41" i="8"/>
  <c r="F41" i="8"/>
  <c r="E41" i="8"/>
  <c r="D41" i="8"/>
  <c r="C41" i="8"/>
  <c r="B41" i="8"/>
  <c r="N40" i="8"/>
  <c r="M40" i="8"/>
  <c r="L40" i="8"/>
  <c r="K40" i="8"/>
  <c r="G40" i="8"/>
  <c r="F40" i="8"/>
  <c r="E40" i="8"/>
  <c r="D40" i="8"/>
  <c r="J40" i="8" s="1"/>
  <c r="C40" i="8"/>
  <c r="B40" i="8"/>
  <c r="I40" i="8" s="1"/>
  <c r="N39" i="8"/>
  <c r="M39" i="8"/>
  <c r="L39" i="8"/>
  <c r="K39" i="8"/>
  <c r="G39" i="8"/>
  <c r="F39" i="8"/>
  <c r="E39" i="8"/>
  <c r="D39" i="8"/>
  <c r="C39" i="8"/>
  <c r="B39" i="8"/>
  <c r="N38" i="8"/>
  <c r="M38" i="8"/>
  <c r="L38" i="8"/>
  <c r="K38" i="8"/>
  <c r="G38" i="8"/>
  <c r="F38" i="8"/>
  <c r="E38" i="8"/>
  <c r="D38" i="8"/>
  <c r="C38" i="8"/>
  <c r="B38" i="8"/>
  <c r="I38" i="8" s="1"/>
  <c r="N37" i="8"/>
  <c r="M37" i="8"/>
  <c r="L37" i="8"/>
  <c r="K37" i="8"/>
  <c r="G37" i="8"/>
  <c r="F37" i="8"/>
  <c r="E37" i="8"/>
  <c r="D37" i="8"/>
  <c r="C37" i="8"/>
  <c r="B37" i="8"/>
  <c r="I37" i="8" s="1"/>
  <c r="N36" i="8"/>
  <c r="M36" i="8"/>
  <c r="L36" i="8"/>
  <c r="K36" i="8"/>
  <c r="G36" i="8"/>
  <c r="F36" i="8"/>
  <c r="E36" i="8"/>
  <c r="D36" i="8"/>
  <c r="C36" i="8"/>
  <c r="B36" i="8"/>
  <c r="N35" i="8"/>
  <c r="M35" i="8"/>
  <c r="L35" i="8"/>
  <c r="K35" i="8"/>
  <c r="G35" i="8"/>
  <c r="F35" i="8"/>
  <c r="E35" i="8"/>
  <c r="D35" i="8"/>
  <c r="C35" i="8"/>
  <c r="B35" i="8"/>
  <c r="N34" i="8"/>
  <c r="M34" i="8"/>
  <c r="L34" i="8"/>
  <c r="K34" i="8"/>
  <c r="H34" i="8"/>
  <c r="G34" i="8"/>
  <c r="F34" i="8"/>
  <c r="E34" i="8"/>
  <c r="D34" i="8"/>
  <c r="J34" i="8" s="1"/>
  <c r="C34" i="8"/>
  <c r="B34" i="8"/>
  <c r="N33" i="8"/>
  <c r="M33" i="8"/>
  <c r="L33" i="8"/>
  <c r="K33" i="8"/>
  <c r="G33" i="8"/>
  <c r="F33" i="8"/>
  <c r="E33" i="8"/>
  <c r="D33" i="8"/>
  <c r="C33" i="8"/>
  <c r="I33" i="8" s="1"/>
  <c r="B33" i="8"/>
  <c r="N32" i="8"/>
  <c r="M32" i="8"/>
  <c r="L32" i="8"/>
  <c r="K32" i="8"/>
  <c r="G32" i="8"/>
  <c r="F32" i="8"/>
  <c r="E32" i="8"/>
  <c r="D32" i="8"/>
  <c r="C32" i="8"/>
  <c r="B32" i="8"/>
  <c r="N83" i="9"/>
  <c r="M83" i="9"/>
  <c r="L83" i="9"/>
  <c r="K83" i="9"/>
  <c r="G83" i="9"/>
  <c r="F83" i="9"/>
  <c r="E83" i="9"/>
  <c r="D83" i="9"/>
  <c r="C83" i="9"/>
  <c r="B83" i="9"/>
  <c r="N82" i="9"/>
  <c r="M82" i="9"/>
  <c r="L82" i="9"/>
  <c r="K82" i="9"/>
  <c r="G82" i="9"/>
  <c r="F82" i="9"/>
  <c r="E82" i="9"/>
  <c r="D82" i="9"/>
  <c r="C82" i="9"/>
  <c r="B82" i="9"/>
  <c r="N81" i="9"/>
  <c r="M81" i="9"/>
  <c r="L81" i="9"/>
  <c r="K81" i="9"/>
  <c r="G81" i="9"/>
  <c r="F81" i="9"/>
  <c r="E81" i="9"/>
  <c r="D81" i="9"/>
  <c r="C81" i="9"/>
  <c r="B81" i="9"/>
  <c r="N80" i="9"/>
  <c r="M80" i="9"/>
  <c r="L80" i="9"/>
  <c r="K80" i="9"/>
  <c r="G80" i="9"/>
  <c r="F80" i="9"/>
  <c r="E80" i="9"/>
  <c r="D80" i="9"/>
  <c r="C80" i="9"/>
  <c r="B80" i="9"/>
  <c r="N79" i="9"/>
  <c r="M79" i="9"/>
  <c r="L79" i="9"/>
  <c r="K79" i="9"/>
  <c r="G79" i="9"/>
  <c r="F79" i="9"/>
  <c r="E79" i="9"/>
  <c r="D79" i="9"/>
  <c r="C79" i="9"/>
  <c r="B79" i="9"/>
  <c r="N78" i="9"/>
  <c r="M78" i="9"/>
  <c r="L78" i="9"/>
  <c r="K78" i="9"/>
  <c r="G78" i="9"/>
  <c r="F78" i="9"/>
  <c r="E78" i="9"/>
  <c r="D78" i="9"/>
  <c r="C78" i="9"/>
  <c r="B78" i="9"/>
  <c r="N72" i="9"/>
  <c r="M72" i="9"/>
  <c r="L72" i="9"/>
  <c r="K72" i="9"/>
  <c r="G72" i="9"/>
  <c r="F72" i="9"/>
  <c r="E72" i="9"/>
  <c r="D72" i="9"/>
  <c r="C72" i="9"/>
  <c r="B72" i="9"/>
  <c r="N71" i="9"/>
  <c r="M71" i="9"/>
  <c r="L71" i="9"/>
  <c r="K71" i="9"/>
  <c r="G71" i="9"/>
  <c r="F71" i="9"/>
  <c r="E71" i="9"/>
  <c r="D71" i="9"/>
  <c r="C71" i="9"/>
  <c r="B71" i="9"/>
  <c r="N70" i="9"/>
  <c r="M70" i="9"/>
  <c r="L70" i="9"/>
  <c r="K70" i="9"/>
  <c r="G70" i="9"/>
  <c r="F70" i="9"/>
  <c r="E70" i="9"/>
  <c r="D70" i="9"/>
  <c r="C70" i="9"/>
  <c r="B70" i="9"/>
  <c r="N69" i="9"/>
  <c r="M69" i="9"/>
  <c r="L69" i="9"/>
  <c r="K69" i="9"/>
  <c r="G69" i="9"/>
  <c r="F69" i="9"/>
  <c r="E69" i="9"/>
  <c r="D69" i="9"/>
  <c r="C69" i="9"/>
  <c r="B69" i="9"/>
  <c r="N68" i="9"/>
  <c r="M68" i="9"/>
  <c r="L68" i="9"/>
  <c r="K68" i="9"/>
  <c r="G68" i="9"/>
  <c r="F68" i="9"/>
  <c r="E68" i="9"/>
  <c r="D68" i="9"/>
  <c r="C68" i="9"/>
  <c r="B68" i="9"/>
  <c r="N67" i="9"/>
  <c r="M67" i="9"/>
  <c r="L67" i="9"/>
  <c r="K67" i="9"/>
  <c r="G67" i="9"/>
  <c r="F67" i="9"/>
  <c r="E67" i="9"/>
  <c r="D67" i="9"/>
  <c r="C67" i="9"/>
  <c r="B67" i="9"/>
  <c r="N66" i="9"/>
  <c r="M66" i="9"/>
  <c r="L66" i="9"/>
  <c r="K66" i="9"/>
  <c r="G66" i="9"/>
  <c r="F66" i="9"/>
  <c r="E66" i="9"/>
  <c r="D66" i="9"/>
  <c r="C66" i="9"/>
  <c r="B66" i="9"/>
  <c r="N65" i="9"/>
  <c r="M65" i="9"/>
  <c r="L65" i="9"/>
  <c r="K65" i="9"/>
  <c r="G65" i="9"/>
  <c r="F65" i="9"/>
  <c r="E65" i="9"/>
  <c r="D65" i="9"/>
  <c r="C65" i="9"/>
  <c r="B65" i="9"/>
  <c r="N64" i="9"/>
  <c r="M64" i="9"/>
  <c r="L64" i="9"/>
  <c r="K64" i="9"/>
  <c r="G64" i="9"/>
  <c r="F64" i="9"/>
  <c r="E64" i="9"/>
  <c r="D64" i="9"/>
  <c r="C64" i="9"/>
  <c r="B64" i="9"/>
  <c r="N63" i="9"/>
  <c r="M63" i="9"/>
  <c r="L63" i="9"/>
  <c r="K63" i="9"/>
  <c r="G63" i="9"/>
  <c r="F63" i="9"/>
  <c r="E63" i="9"/>
  <c r="D63" i="9"/>
  <c r="C63" i="9"/>
  <c r="B63" i="9"/>
  <c r="N62" i="9"/>
  <c r="M62" i="9"/>
  <c r="L62" i="9"/>
  <c r="K62" i="9"/>
  <c r="G62" i="9"/>
  <c r="F62" i="9"/>
  <c r="E62" i="9"/>
  <c r="I62" i="9" s="1"/>
  <c r="D62" i="9"/>
  <c r="C62" i="9"/>
  <c r="B62" i="9"/>
  <c r="N61" i="9"/>
  <c r="M61" i="9"/>
  <c r="L61" i="9"/>
  <c r="K61" i="9"/>
  <c r="G61" i="9"/>
  <c r="F61" i="9"/>
  <c r="E61" i="9"/>
  <c r="D61" i="9"/>
  <c r="C61" i="9"/>
  <c r="B61" i="9"/>
  <c r="N60" i="9"/>
  <c r="M60" i="9"/>
  <c r="L60" i="9"/>
  <c r="K60" i="9"/>
  <c r="G60" i="9"/>
  <c r="F60" i="9"/>
  <c r="E60" i="9"/>
  <c r="D60" i="9"/>
  <c r="C60" i="9"/>
  <c r="B60" i="9"/>
  <c r="N59" i="9"/>
  <c r="M59" i="9"/>
  <c r="L59" i="9"/>
  <c r="K59" i="9"/>
  <c r="G59" i="9"/>
  <c r="F59" i="9"/>
  <c r="E59" i="9"/>
  <c r="D59" i="9"/>
  <c r="C59" i="9"/>
  <c r="B59" i="9"/>
  <c r="N53" i="9"/>
  <c r="M53" i="9"/>
  <c r="L53" i="9"/>
  <c r="K53" i="9"/>
  <c r="G53" i="9"/>
  <c r="F53" i="9"/>
  <c r="E53" i="9"/>
  <c r="D53" i="9"/>
  <c r="C53" i="9"/>
  <c r="B53" i="9"/>
  <c r="N52" i="9"/>
  <c r="M52" i="9"/>
  <c r="L52" i="9"/>
  <c r="K52" i="9"/>
  <c r="G52" i="9"/>
  <c r="F52" i="9"/>
  <c r="E52" i="9"/>
  <c r="D52" i="9"/>
  <c r="C52" i="9"/>
  <c r="B52" i="9"/>
  <c r="N51" i="9"/>
  <c r="M51" i="9"/>
  <c r="L51" i="9"/>
  <c r="K51" i="9"/>
  <c r="G51" i="9"/>
  <c r="F51" i="9"/>
  <c r="E51" i="9"/>
  <c r="D51" i="9"/>
  <c r="C51" i="9"/>
  <c r="B51" i="9"/>
  <c r="N50" i="9"/>
  <c r="M50" i="9"/>
  <c r="L50" i="9"/>
  <c r="K50" i="9"/>
  <c r="G50" i="9"/>
  <c r="F50" i="9"/>
  <c r="E50" i="9"/>
  <c r="D50" i="9"/>
  <c r="C50" i="9"/>
  <c r="B50" i="9"/>
  <c r="N49" i="9"/>
  <c r="M49" i="9"/>
  <c r="L49" i="9"/>
  <c r="K49" i="9"/>
  <c r="G49" i="9"/>
  <c r="F49" i="9"/>
  <c r="E49" i="9"/>
  <c r="D49" i="9"/>
  <c r="C49" i="9"/>
  <c r="B49" i="9"/>
  <c r="N48" i="9"/>
  <c r="M48" i="9"/>
  <c r="L48" i="9"/>
  <c r="K48" i="9"/>
  <c r="G48" i="9"/>
  <c r="F48" i="9"/>
  <c r="E48" i="9"/>
  <c r="D48" i="9"/>
  <c r="C48" i="9"/>
  <c r="B48" i="9"/>
  <c r="N47" i="9"/>
  <c r="M47" i="9"/>
  <c r="L47" i="9"/>
  <c r="K47" i="9"/>
  <c r="G47" i="9"/>
  <c r="F47" i="9"/>
  <c r="E47" i="9"/>
  <c r="D47" i="9"/>
  <c r="C47" i="9"/>
  <c r="B47" i="9"/>
  <c r="N46" i="9"/>
  <c r="M46" i="9"/>
  <c r="L46" i="9"/>
  <c r="K46" i="9"/>
  <c r="G46" i="9"/>
  <c r="F46" i="9"/>
  <c r="E46" i="9"/>
  <c r="D46" i="9"/>
  <c r="C46" i="9"/>
  <c r="B46" i="9"/>
  <c r="N45" i="9"/>
  <c r="M45" i="9"/>
  <c r="L45" i="9"/>
  <c r="K45" i="9"/>
  <c r="G45" i="9"/>
  <c r="F45" i="9"/>
  <c r="E45" i="9"/>
  <c r="D45" i="9"/>
  <c r="C45" i="9"/>
  <c r="B45" i="9"/>
  <c r="N44" i="9"/>
  <c r="M44" i="9"/>
  <c r="L44" i="9"/>
  <c r="K44" i="9"/>
  <c r="G44" i="9"/>
  <c r="F44" i="9"/>
  <c r="E44" i="9"/>
  <c r="D44" i="9"/>
  <c r="C44" i="9"/>
  <c r="B44" i="9"/>
  <c r="N43" i="9"/>
  <c r="M43" i="9"/>
  <c r="L43" i="9"/>
  <c r="K43" i="9"/>
  <c r="G43" i="9"/>
  <c r="F43" i="9"/>
  <c r="E43" i="9"/>
  <c r="D43" i="9"/>
  <c r="C43" i="9"/>
  <c r="B43" i="9"/>
  <c r="N42" i="9"/>
  <c r="M42" i="9"/>
  <c r="L42" i="9"/>
  <c r="K42" i="9"/>
  <c r="G42" i="9"/>
  <c r="F42" i="9"/>
  <c r="E42" i="9"/>
  <c r="D42" i="9"/>
  <c r="C42" i="9"/>
  <c r="B42" i="9"/>
  <c r="N41" i="9"/>
  <c r="M41" i="9"/>
  <c r="L41" i="9"/>
  <c r="K41" i="9"/>
  <c r="G41" i="9"/>
  <c r="F41" i="9"/>
  <c r="E41" i="9"/>
  <c r="D41" i="9"/>
  <c r="C41" i="9"/>
  <c r="B41" i="9"/>
  <c r="N40" i="9"/>
  <c r="M40" i="9"/>
  <c r="L40" i="9"/>
  <c r="K40" i="9"/>
  <c r="G40" i="9"/>
  <c r="F40" i="9"/>
  <c r="E40" i="9"/>
  <c r="D40" i="9"/>
  <c r="C40" i="9"/>
  <c r="B40" i="9"/>
  <c r="N39" i="9"/>
  <c r="M39" i="9"/>
  <c r="L39" i="9"/>
  <c r="K39" i="9"/>
  <c r="G39" i="9"/>
  <c r="F39" i="9"/>
  <c r="E39" i="9"/>
  <c r="D39" i="9"/>
  <c r="C39" i="9"/>
  <c r="B39" i="9"/>
  <c r="N38" i="9"/>
  <c r="M38" i="9"/>
  <c r="L38" i="9"/>
  <c r="K38" i="9"/>
  <c r="G38" i="9"/>
  <c r="F38" i="9"/>
  <c r="E38" i="9"/>
  <c r="D38" i="9"/>
  <c r="C38" i="9"/>
  <c r="B38" i="9"/>
  <c r="N37" i="9"/>
  <c r="M37" i="9"/>
  <c r="L37" i="9"/>
  <c r="K37" i="9"/>
  <c r="G37" i="9"/>
  <c r="F37" i="9"/>
  <c r="E37" i="9"/>
  <c r="D37" i="9"/>
  <c r="C37" i="9"/>
  <c r="B37" i="9"/>
  <c r="N36" i="9"/>
  <c r="M36" i="9"/>
  <c r="L36" i="9"/>
  <c r="K36" i="9"/>
  <c r="G36" i="9"/>
  <c r="F36" i="9"/>
  <c r="E36" i="9"/>
  <c r="D36" i="9"/>
  <c r="C36" i="9"/>
  <c r="B36" i="9"/>
  <c r="I32" i="8" l="1"/>
  <c r="J32" i="8"/>
  <c r="J35" i="8"/>
  <c r="H41" i="8"/>
  <c r="I34" i="8"/>
  <c r="J38" i="8"/>
  <c r="I39" i="8"/>
  <c r="J39" i="8"/>
  <c r="I41" i="8"/>
  <c r="I44" i="8"/>
  <c r="J44" i="8"/>
  <c r="H45" i="8"/>
  <c r="I36" i="8"/>
  <c r="J36" i="8"/>
  <c r="H37" i="8"/>
  <c r="J42" i="8"/>
  <c r="I46" i="8"/>
  <c r="J43" i="8"/>
  <c r="H33" i="8"/>
  <c r="I35" i="8"/>
  <c r="I42" i="8"/>
  <c r="J46" i="8"/>
  <c r="I47" i="9"/>
  <c r="J47" i="9"/>
  <c r="J50" i="9"/>
  <c r="I51" i="9"/>
  <c r="J59" i="9"/>
  <c r="J78" i="9"/>
  <c r="J80" i="9"/>
  <c r="I38" i="9"/>
  <c r="J39" i="9"/>
  <c r="I40" i="9"/>
  <c r="H41" i="9"/>
  <c r="I42" i="9"/>
  <c r="I44" i="9"/>
  <c r="J44" i="9"/>
  <c r="H45" i="9"/>
  <c r="H63" i="9"/>
  <c r="I65" i="9"/>
  <c r="H66" i="9"/>
  <c r="I45" i="9"/>
  <c r="H80" i="9"/>
  <c r="H38" i="8"/>
  <c r="H37" i="9"/>
  <c r="I41" i="9"/>
  <c r="I46" i="9"/>
  <c r="I60" i="9"/>
  <c r="J60" i="9"/>
  <c r="J63" i="9"/>
  <c r="I67" i="9"/>
  <c r="I69" i="9"/>
  <c r="J69" i="9"/>
  <c r="H70" i="9"/>
  <c r="I71" i="9"/>
  <c r="I78" i="9"/>
  <c r="I81" i="9"/>
  <c r="J81" i="9"/>
  <c r="J33" i="8"/>
  <c r="H35" i="8"/>
  <c r="J37" i="8"/>
  <c r="H39" i="8"/>
  <c r="J41" i="8"/>
  <c r="H43" i="8"/>
  <c r="J45" i="8"/>
  <c r="J40" i="9"/>
  <c r="J51" i="9"/>
  <c r="H59" i="9"/>
  <c r="J65" i="9"/>
  <c r="I66" i="9"/>
  <c r="H46" i="8"/>
  <c r="H38" i="9"/>
  <c r="I39" i="9"/>
  <c r="H42" i="9"/>
  <c r="I43" i="9"/>
  <c r="J43" i="9"/>
  <c r="I48" i="9"/>
  <c r="J48" i="9"/>
  <c r="H49" i="9"/>
  <c r="I50" i="9"/>
  <c r="I52" i="9"/>
  <c r="J52" i="9"/>
  <c r="H53" i="9"/>
  <c r="I59" i="9"/>
  <c r="I64" i="9"/>
  <c r="J64" i="9"/>
  <c r="I70" i="9"/>
  <c r="H79" i="9"/>
  <c r="I80" i="9"/>
  <c r="H32" i="8"/>
  <c r="H36" i="8"/>
  <c r="H40" i="8"/>
  <c r="H44" i="8"/>
  <c r="I36" i="9"/>
  <c r="J36" i="9"/>
  <c r="J37" i="9"/>
  <c r="I37" i="9"/>
  <c r="J46" i="9"/>
  <c r="H46" i="9"/>
  <c r="I49" i="9"/>
  <c r="I53" i="9"/>
  <c r="I61" i="9"/>
  <c r="J61" i="9"/>
  <c r="H62" i="9"/>
  <c r="I63" i="9"/>
  <c r="J67" i="9"/>
  <c r="I68" i="9"/>
  <c r="J68" i="9"/>
  <c r="J71" i="9"/>
  <c r="I72" i="9"/>
  <c r="J72" i="9"/>
  <c r="I79" i="9"/>
  <c r="I82" i="9"/>
  <c r="J82" i="9"/>
  <c r="H83" i="9"/>
  <c r="I83" i="9"/>
  <c r="H67" i="9"/>
  <c r="H39" i="9"/>
  <c r="J41" i="9"/>
  <c r="H43" i="9"/>
  <c r="J45" i="9"/>
  <c r="H47" i="9"/>
  <c r="J49" i="9"/>
  <c r="H51" i="9"/>
  <c r="J53" i="9"/>
  <c r="H60" i="9"/>
  <c r="J62" i="9"/>
  <c r="H64" i="9"/>
  <c r="J66" i="9"/>
  <c r="H68" i="9"/>
  <c r="J70" i="9"/>
  <c r="H72" i="9"/>
  <c r="J79" i="9"/>
  <c r="H81" i="9"/>
  <c r="J83" i="9"/>
  <c r="H50" i="9"/>
  <c r="H71" i="9"/>
  <c r="H36" i="9"/>
  <c r="J38" i="9"/>
  <c r="H40" i="9"/>
  <c r="J42" i="9"/>
  <c r="H44" i="9"/>
  <c r="H48" i="9"/>
  <c r="H52" i="9"/>
  <c r="H61" i="9"/>
  <c r="H65" i="9"/>
  <c r="H69" i="9"/>
  <c r="H78" i="9"/>
  <c r="H82" i="9"/>
</calcChain>
</file>

<file path=xl/sharedStrings.xml><?xml version="1.0" encoding="utf-8"?>
<sst xmlns="http://schemas.openxmlformats.org/spreadsheetml/2006/main" count="488" uniqueCount="226">
  <si>
    <t>INFORME DE RESULTADOS DE LA ENCUESTA A ALUMNOS DEL MÁSTER EN ADMINISTRACIÓN DE EMPRESAS (MBA)</t>
  </si>
  <si>
    <t>Ficha técnica:</t>
  </si>
  <si>
    <r>
      <t xml:space="preserve">Población Estudio: </t>
    </r>
    <r>
      <rPr>
        <sz val="13"/>
        <color indexed="8"/>
        <rFont val="Arial Bold"/>
      </rPr>
      <t>Alumnado del máster encuestado.</t>
    </r>
  </si>
  <si>
    <t>Método de entrevista: encuesta realizada a través de la plataforma de encuestas on-line de la Universidad de Jaén</t>
  </si>
  <si>
    <t>Resultados detallados por preguntas:</t>
  </si>
  <si>
    <t>ns/nc</t>
  </si>
  <si>
    <t>% Satisfacción</t>
  </si>
  <si>
    <t>Media</t>
  </si>
  <si>
    <t>Desviación típica</t>
  </si>
  <si>
    <t>Mediana</t>
  </si>
  <si>
    <t>Moda</t>
  </si>
  <si>
    <t>Hombre</t>
  </si>
  <si>
    <t>Mujer</t>
  </si>
  <si>
    <t>30-34</t>
  </si>
  <si>
    <t>35-39</t>
  </si>
  <si>
    <t>40-44</t>
  </si>
  <si>
    <t>45-49</t>
  </si>
  <si>
    <t>50-54</t>
  </si>
  <si>
    <t>55-59</t>
  </si>
  <si>
    <t>INFORME DE RESULTADOS DE LA ENCUESTA A PDI DEL MÁSTER EN ADMINSITRACIÓN DE EMPRESAS (MBA)</t>
  </si>
  <si>
    <r>
      <t xml:space="preserve">Población Estudio: </t>
    </r>
    <r>
      <rPr>
        <sz val="13"/>
        <color indexed="8"/>
        <rFont val="Arial Bold"/>
      </rPr>
      <t>Profesorado del máster encuestado.</t>
    </r>
  </si>
  <si>
    <t>Frecuencias absolutas</t>
  </si>
  <si>
    <t>Frecuencias por nivel de satisfacción</t>
  </si>
  <si>
    <t>Medidas Estadísticas</t>
  </si>
  <si>
    <t>TOTAL</t>
  </si>
  <si>
    <t>% Insatisfacción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</si>
  <si>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</si>
  <si>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</si>
  <si>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r>
      <rPr>
        <b/>
        <sz val="10"/>
        <color indexed="8"/>
        <rFont val="Times New Roman"/>
        <family val="1"/>
      </rPr>
      <t xml:space="preserve">3. Los resultados alcanzados en cuanto a la consecución de los objetivos y las competencias previstas por parte de los estudiantes : </t>
    </r>
  </si>
  <si>
    <r>
      <rPr>
        <b/>
        <sz val="10"/>
        <color indexed="8"/>
        <rFont val="Times New Roman"/>
        <family val="1"/>
      </rPr>
      <t xml:space="preserve">4. La distribución en el Plan de Estudios entre créditos teóricos y prácticos : </t>
    </r>
  </si>
  <si>
    <r>
      <rPr>
        <b/>
        <sz val="10"/>
        <color indexed="8"/>
        <rFont val="Times New Roman"/>
        <family val="1"/>
      </rPr>
      <t xml:space="preserve">5. El tamaño de los grupos para su adaptación a las nuevas metodologías de enseñanza-aprendizaje : </t>
    </r>
  </si>
  <si>
    <r>
      <rPr>
        <b/>
        <sz val="10"/>
        <color indexed="8"/>
        <rFont val="Times New Roman"/>
        <family val="1"/>
      </rPr>
      <t xml:space="preserve">6. La adecuación de los horarios : </t>
    </r>
  </si>
  <si>
    <r>
      <rPr>
        <b/>
        <sz val="10"/>
        <color indexed="8"/>
        <rFont val="Times New Roman"/>
        <family val="1"/>
      </rPr>
      <t xml:space="preserve">7. La oferta de programas de movilidad : </t>
    </r>
  </si>
  <si>
    <r>
      <rPr>
        <b/>
        <sz val="10"/>
        <color indexed="8"/>
        <rFont val="Times New Roman"/>
        <family val="1"/>
      </rPr>
      <t xml:space="preserve">8. La oferta de prácticas externas del Máster : </t>
    </r>
  </si>
  <si>
    <t xml:space="preserve">9. La disponibilidad, accesibilidad y utilidad de la información existente sobre el Máster (página WEB y otros medios de difusión) : </t>
  </si>
  <si>
    <r>
      <rPr>
        <b/>
        <sz val="10"/>
        <color indexed="8"/>
        <rFont val="Times New Roman"/>
        <family val="1"/>
      </rPr>
      <t xml:space="preserve">10. El equipamiento de las aulas disponibles para el Máster : </t>
    </r>
  </si>
  <si>
    <r>
      <rPr>
        <b/>
        <sz val="10"/>
        <color indexed="8"/>
        <rFont val="Times New Roman"/>
        <family val="1"/>
      </rPr>
      <t xml:space="preserve">11. Las infraestructuras e instalaciones para el desarrollo del Máster : </t>
    </r>
  </si>
  <si>
    <r>
      <rPr>
        <b/>
        <sz val="10"/>
        <color indexed="8"/>
        <rFont val="Times New Roman"/>
        <family val="1"/>
      </rPr>
      <t xml:space="preserve">12. El sistema existente para dar respuesta a las sugerencias y reclamaciones : </t>
    </r>
  </si>
  <si>
    <r>
      <rPr>
        <b/>
        <sz val="10"/>
        <color indexed="8"/>
        <rFont val="Times New Roman"/>
        <family val="1"/>
      </rPr>
      <t xml:space="preserve">13. La gestión desarrollada por el equipo que coordina el Máster : </t>
    </r>
  </si>
  <si>
    <r>
      <rPr>
        <b/>
        <sz val="10"/>
        <color indexed="8"/>
        <rFont val="Times New Roman"/>
        <family val="1"/>
      </rPr>
      <t xml:space="preserve">14. El cumplimiento de las expectativas con respecto al Máster : </t>
    </r>
  </si>
  <si>
    <t>15. En general, el grado de satisfacción con el Máster:</t>
  </si>
  <si>
    <t>Edad</t>
  </si>
  <si>
    <t>&lt;30</t>
  </si>
  <si>
    <t>60-64</t>
  </si>
  <si>
    <t>&gt;=65</t>
  </si>
  <si>
    <t>Profesional Externo</t>
  </si>
  <si>
    <t>Total</t>
  </si>
  <si>
    <t>Frecuencias</t>
  </si>
  <si>
    <t>Porcentaje por nivel de satisfacción</t>
  </si>
  <si>
    <t>Medias Estadísticas</t>
  </si>
  <si>
    <t>Valore la práctica realizada en su conjunto, de 1(muy mala) a 5(muy buena):</t>
  </si>
  <si>
    <t>% Insatistación</t>
  </si>
  <si>
    <t>.</t>
  </si>
  <si>
    <t>Los sistemas de orientación y acogida al entrar en la Universidad para facilitar tu incorporación al Máster :</t>
  </si>
  <si>
    <t>La distribución temporal y coordinación de módulos y/o materias a lo largo del Máster (ordenación de las materias entre los cursos) :</t>
  </si>
  <si>
    <t>La adecuación de los horarios y turnos :</t>
  </si>
  <si>
    <t>La distribución teórica-práctica (proporción entre conocimientos teóricos y prácticos) :</t>
  </si>
  <si>
    <t>La variedad y adecuación de la metodología utilizada :</t>
  </si>
  <si>
    <t>La oferta de programas de movilidad para los/as estudiantes :</t>
  </si>
  <si>
    <t>La oferta de prácticas externas :</t>
  </si>
  <si>
    <t>b Existen múltiples modos. Se muestra el valor más pequeño</t>
  </si>
  <si>
    <t>'La disponibilidad, accesibilidad y utilidad de la información existente sobre el Máster (página WEB del Máster y otros medios de difusión)' :</t>
  </si>
  <si>
    <t>La profesionalidad del Personal de Administración y Servicios del Máster :</t>
  </si>
  <si>
    <t>La labor del profesorado del Máster :</t>
  </si>
  <si>
    <t>La gestión desarrollada por el equipo que coordina el Máster :</t>
  </si>
  <si>
    <t>Las infraestructuras e instalaciones para el desarrollo del Máster :</t>
  </si>
  <si>
    <t>Los resultados alcanzados en cuanto a la consecución de los objetivos y las competencias previstas :</t>
  </si>
  <si>
    <t>El sistema existente para dar respuesta a las sugerencias y reclamaciones :</t>
  </si>
  <si>
    <t>El cumplimento de las expectativas con respecto al Máster :</t>
  </si>
  <si>
    <t>La coordinación entre las materias/asignaturas de un mismo módulo :</t>
  </si>
  <si>
    <t>Estadísticosa</t>
  </si>
  <si>
    <t>La coordinación entre las materias de un mismo curso :</t>
  </si>
  <si>
    <t>Seleccione el Máster que ha cursado:</t>
  </si>
  <si>
    <t>Por favor, indique su edad:</t>
  </si>
  <si>
    <t>Sexo:</t>
  </si>
  <si>
    <t>Dentro del Plan de Estudios del Máster, ¿ha realizado prácticas externas en alguna empresa o institución?</t>
  </si>
  <si>
    <t>Número de semanas:</t>
  </si>
  <si>
    <t>Dentro del Plan de Estudios del Máster, ¿ha participado en algún programa de movilidad interuniversitario?</t>
  </si>
  <si>
    <t>Señale los puntos fuertes más significativos del programa de movilidad en el que ha participado:</t>
  </si>
  <si>
    <t>Señale los puntos débiles más significativos del programa de movilidad en el que ha participado:</t>
  </si>
  <si>
    <t>Observaciones/Sugerencias:</t>
  </si>
  <si>
    <t>'En general, el grado de satisfacción con el Máster.' :</t>
  </si>
  <si>
    <t>N</t>
  </si>
  <si>
    <t>Válido</t>
  </si>
  <si>
    <t>Perdidos</t>
  </si>
  <si>
    <t>Relativas a las PRÁCTICAS:</t>
  </si>
  <si>
    <t>El ambiente de trabajo :</t>
  </si>
  <si>
    <t>Tabla de frecuencia</t>
  </si>
  <si>
    <t>Las instalaciones del Centro y las condiciones de seguridad e higiene :</t>
  </si>
  <si>
    <t>La ayuda recibida por parte de mis compañeros/as para realiazar mi trabajo :</t>
  </si>
  <si>
    <t>Frecuencia</t>
  </si>
  <si>
    <t>Porcentaje</t>
  </si>
  <si>
    <t>Porcentaje válido</t>
  </si>
  <si>
    <t>Porcentaje acumulado</t>
  </si>
  <si>
    <t>La disponibilidad de material para realizar mi trabajo :</t>
  </si>
  <si>
    <t>La necesidad de manejar otro idioma :</t>
  </si>
  <si>
    <t>El horario de trabajo :</t>
  </si>
  <si>
    <t>El interés por mi trabajo del tutor asignado por el Centro :</t>
  </si>
  <si>
    <t>El funcionamiento general del Centro :</t>
  </si>
  <si>
    <t>El cumplimiento de mis expectativas :</t>
  </si>
  <si>
    <t>El asesoramiento por parte de mi tutor académico :</t>
  </si>
  <si>
    <t>Las labores realizadas a lo largo de las prácticas en el Centro :</t>
  </si>
  <si>
    <t>La duración de las prácticas :</t>
  </si>
  <si>
    <t>Volveria a realizar prácticas en el mismo Centro :</t>
  </si>
  <si>
    <t>Relativas a la MOVILIDAD:</t>
  </si>
  <si>
    <t>La atención y recepción por parte de la Universidad de acogida :</t>
  </si>
  <si>
    <t>La facilidad de los trámites en la Universidad de acogida :</t>
  </si>
  <si>
    <t>La coordinación entre la Universidad de origen y la de acogida :</t>
  </si>
  <si>
    <t>El tutor académico de mi Universidad de origen :</t>
  </si>
  <si>
    <t>El tutor académico de la Universidad de acogida :</t>
  </si>
  <si>
    <t>'En general, nivel de satisfacción con el programa de movilidad' :</t>
  </si>
  <si>
    <t>Dentro del Plan de Estudios del Máster, ¿ha realizado prácticas externas en alguna empresa o institución?a</t>
  </si>
  <si>
    <t>No</t>
  </si>
  <si>
    <t>Número de semanas:a</t>
  </si>
  <si>
    <t>Preguntas tipo texto:(respuestas literales):</t>
  </si>
  <si>
    <t>Respecto a las prácticas:</t>
  </si>
  <si>
    <t>Enumera las principales actividades desarrolladas en la empresa/institución</t>
  </si>
  <si>
    <t>Dentro del Plan de Estudios del Máster, ¿ha participado en algún programa de movilidad interuniversitario?a</t>
  </si>
  <si>
    <t>Respecto a la movilidad:</t>
  </si>
  <si>
    <t>Señala los puntos fuertes más significativos del programa de movilidad en el que has participado</t>
  </si>
  <si>
    <t>Señale los puntos fuertes más significativos del programa de movilidad en el que ha participado:a</t>
  </si>
  <si>
    <t>Señala los puntos débiles más significativos del programa de movilidad en el que has participado</t>
  </si>
  <si>
    <t>Señale los puntos débiles más significativos del programa de movilidad en el que ha participado:a</t>
  </si>
  <si>
    <t>Prácticas Externas</t>
  </si>
  <si>
    <t>Edad:</t>
  </si>
  <si>
    <t xml:space="preserve">si </t>
  </si>
  <si>
    <t>20-24</t>
  </si>
  <si>
    <t>no</t>
  </si>
  <si>
    <t>25-29</t>
  </si>
  <si>
    <t>Movilidad</t>
  </si>
  <si>
    <t>&gt;=60</t>
  </si>
  <si>
    <t>horas semanales</t>
  </si>
  <si>
    <t>Resumen de procesamiento de casosa</t>
  </si>
  <si>
    <t>0-4</t>
  </si>
  <si>
    <t>Casos</t>
  </si>
  <si>
    <t>5-9</t>
  </si>
  <si>
    <t>Perdido</t>
  </si>
  <si>
    <t>10-14</t>
  </si>
  <si>
    <t>15-19</t>
  </si>
  <si>
    <t>Por favor, indique su edad: * Sexo:</t>
  </si>
  <si>
    <t>&gt;=40</t>
  </si>
  <si>
    <t>Tabla cruzada Por favor, indique su edad:*Sexo:a</t>
  </si>
  <si>
    <t>nº semanas</t>
  </si>
  <si>
    <t xml:space="preserve">Recuento </t>
  </si>
  <si>
    <t>MÁSTER EN ADMINISTRACIÓN DE EMPRESAS (MBA)</t>
  </si>
  <si>
    <t>Seleccione el Máster que ha cursado: = Máster Universitario en Administración de Empresas (MBA)</t>
  </si>
  <si>
    <t>a Seleccione el Máster que ha cursado: = Máster Universitario en Administración de Empresas (MBA)</t>
  </si>
  <si>
    <t>Seleccione el Máster en el que imparte docencia y al que valora en este cuestionario: = Máster Universitario en Administración de Empresas (MBA)</t>
  </si>
  <si>
    <t>a Seleccione el Máster en el que imparte docencia y al que valora en este cuestionario: = Máster Universitario en Administración de Empresas (MBA)</t>
  </si>
  <si>
    <t>Seleccione el Máster en el que imparte docencia y al que valora en este cuestionario:</t>
  </si>
  <si>
    <t>Dedicación:</t>
  </si>
  <si>
    <t>Dedicación:a</t>
  </si>
  <si>
    <t>A Tiempo Completo</t>
  </si>
  <si>
    <t>NS/NC</t>
  </si>
  <si>
    <t>[Los sistemas de orientación y acogida al entrar en la Universidad para facilitar tu incorporación al Máster] Valore de 1 a 5 teniendo en cuenta que: 1 = “Muy insatisfecho/a” 2 = “Insatisfecho/a” 3 = “Algo satisfecho/a” 4 = “Bastante satis</t>
  </si>
  <si>
    <t>[La distribución temporal y coordinación de módulos y/o materias a lo largo del Máster (ordenación de las materias entre los cursos) ] Valore de 1 a 5 teniendo en cuenta que: 1 = “Muy insatisfecho/a” 2 = “Insatisfecho/a” 3 = “Algo satisfecho</t>
  </si>
  <si>
    <t>[La adecuación de los horarios y turnos ] Valore de 1 a 5 teniendo en cuenta que: 1 = “Muy insatisfecho/a” 2 = “Insatisfecho/a” 3 = “Algo satisfecho/a” 4 = “Bastante satisfecho/a” 5 = “Muy Satisfecho/a”ns/nc = “No sabe/No contesta”</t>
  </si>
  <si>
    <t>[La distribución teórica-práctica (proporción entre conocimientos teóricos y prácticos)] Valore de 1 a 5 teniendo en cuenta que: 1 = “Muy insatisfecho/a” 2 = “Insatisfecho/a” 3 = “Algo satisfecho/a” 4 = “Bastante satisfecho/a” 5 = “</t>
  </si>
  <si>
    <t>[ La variedad y adecuación de la metodología utilizada ] Valore de 1 a 5 teniendo en cuenta que: 1 = “Muy insatisfecho/a” 2 = “Insatisfecho/a” 3 = “Algo satisfecho/a” 4 = “Bastante satisfecho/a” 5 = “Muy Satisfecho/a”ns/nc = “No sab</t>
  </si>
  <si>
    <t>[La oferta de programas de movilidad para los/as estudiantes ] Valore de 1 a 5 teniendo en cuenta que: 1 = “Muy insatisfecho/a” 2 = “Insatisfecho/a” 3 = “Algo satisfecho/a” 4 = “Bastante satisfecho/a” 5 = “Muy Satisfecho/a”ns/nc = “No</t>
  </si>
  <si>
    <t>[La oferta de prácticas externas ] Valore de 1 a 5 teniendo en cuenta que: 1 = “Muy insatisfecho/a” 2 = “Insatisfecho/a” 3 = “Algo satisfecho/a” 4 = “Bastante satisfecho/a” 5 = “Muy Satisfecho/a”ns/nc = “No sabe/No contesta”</t>
  </si>
  <si>
    <t>[La disponibilidad, accesibilidad y utilidad de la información existente sobre el Máster (página WEB del Máster y otros medios de difusión) ] Valore de 1 a 5 teniendo en cuenta que: 1 = “Muy insatisfecho/a” 2 = “Insatisfecho/a” 3 = “Algo sat</t>
  </si>
  <si>
    <t>[La profesionalidad del Personal de Administración y Servicios del Máster] Valore de 1 a 5 teniendo en cuenta que: 1 = “Muy insatisfecho/a” 2 = “Insatisfecho/a” 3 = “Algo satisfecho/a” 4 = “Bastante satisfecho/a” 5 = “Muy Satisfecho/a�</t>
  </si>
  <si>
    <t>[La labor del profesorado del Máster] Valore de 1 a 5 teniendo en cuenta que: 1 = “Muy insatisfecho/a” 2 = “Insatisfecho/a” 3 = “Algo satisfecho/a” 4 = “Bastante satisfecho/a” 5 = “Muy Satisfecho/a”ns/nc = “No sabe/No contesta”</t>
  </si>
  <si>
    <t>[La gestión desarrollada por el equipo que coordina el Máster] Valore de 1 a 5 teniendo en cuenta que: 1 = “Muy insatisfecho/a” 2 = “Insatisfecho/a” 3 = “Algo satisfecho/a” 4 = “Bastante satisfecho/a” 5 = “Muy Satisfecho/a”ns/nc = “</t>
  </si>
  <si>
    <t>[ Las infraestructuras e instalaciones para el desarrollo del Máster] Valore de 1 a 5 teniendo en cuenta que: 1 = “Muy insatisfecho/a” 2 = “Insatisfecho/a” 3 = “Algo satisfecho/a” 4 = “Bastante satisfecho/a” 5 = “Muy Satisfecho/a”ns/nc</t>
  </si>
  <si>
    <t>[Los resultados alcanzados en cuanto a la consecución de los objetivos y las competencias previstas] Valore de 1 a 5 teniendo en cuenta que: 1 = “Muy insatisfecho/a” 2 = “Insatisfecho/a” 3 = “Algo satisfecho/a” 4 = “Bastante satisfecho/a”</t>
  </si>
  <si>
    <t>[El sistema existente para dar respuesta a las sugerencias y reclamaciones ] Valore de 1 a 5 teniendo en cuenta que: 1 = “Muy insatisfecho/a” 2 = “Insatisfecho/a” 3 = “Algo satisfecho/a” 4 = “Bastante satisfecho/a” 5 = “Muy Satisfecho/a�</t>
  </si>
  <si>
    <t>[El cumplimento de las expectativas con respecto al Máster ] Valore de 1 a 5 teniendo en cuenta que: 1 = “Muy insatisfecho/a” 2 = “Insatisfecho/a” 3 = “Algo satisfecho/a” 4 = “Bastante satisfecho/a” 5 = “Muy Satisfecho/a”ns/nc = “No</t>
  </si>
  <si>
    <t>[La coordinación entre las materias/asignaturas de un mismo módulo ] Valore de 1 a 5 teniendo en cuenta que: 1 = “Muy insatisfecho/a” 2 = “Insatisfecho/a” 3 = “Algo satisfecho/a” 4 = “Bastante satisfecho/a” 5 = “Muy Satisfecho/a”ns/nc</t>
  </si>
  <si>
    <t>[La coordinación entre las materias de un mismo curso ] Valore de 1 a 5 teniendo en cuenta que: 1 = “Muy insatisfecho/a” 2 = “Insatisfecho/a” 3 = “Algo satisfecho/a” 4 = “Bastante satisfecho/a” 5 = “Muy Satisfecho/a”ns/nc = “No sabe/</t>
  </si>
  <si>
    <t>[En general, el grado de satisfacción con el Máster] Valore de 1 a 5 teniendo en cuenta que: 1 = “Muy insatisfecho/a” 2 = “Insatisfecho/a” 3 = “Algo satisfecho/a” 4 = “Bastante satisfecho/a” 5 = “Muy Satisfecho/a”ns/nc = “No sabe/No</t>
  </si>
  <si>
    <t>[El ambiente de trabajo] Valore su grado de satisfacción con las siguientes cuestiones relacionadas con las prácticas externas, recordando que: 1 = “Muy insatisfecho/a” 2 = “Insatisfecho/a” 3 = “Algo satisfecho/a” 4 = “Bastante satisfecho/a</t>
  </si>
  <si>
    <t>[Las instalaciones del Centro y las condiciones de seguridad e higiene ] Valore su grado de satisfacción con las siguientes cuestiones relacionadas con las prácticas externas, recordando que: 1 = “Muy insatisfecho/a” 2 = “Insatisfecho/a” 3 = “A</t>
  </si>
  <si>
    <t>[La ayuda recibida por parte de mis compañeros/as para realizar mi trabajo ] Valore su grado de satisfacción con las siguientes cuestiones relacionadas con las prácticas externas, recordando que: 1 = “Muy insatisfecho/a” 2 = “Insatisfecho/a” 3 =</t>
  </si>
  <si>
    <t>[La disponibilidad de material para realizar mi trabajo] Valore su grado de satisfacción con las siguientes cuestiones relacionadas con las prácticas externas, recordando que: 1 = “Muy insatisfecho/a” 2 = “Insatisfecho/a” 3 = “Algo satisfecho/a</t>
  </si>
  <si>
    <t>[La necesidad de manejar otro idioma ] Valore su grado de satisfacción con las siguientes cuestiones relacionadas con las prácticas externas, recordando que: 1 = “Muy insatisfecho/a” 2 = “Insatisfecho/a” 3 = “Algo satisfecho/a” 4 = “Bastant</t>
  </si>
  <si>
    <t>[El horario de trabajo ] Valore su grado de satisfacción con las siguientes cuestiones relacionadas con las prácticas externas, recordando que: 1 = “Muy insatisfecho/a” 2 = “Insatisfecho/a” 3 = “Algo satisfecho/a” 4 = “Bastante satisfecho/a</t>
  </si>
  <si>
    <t>[El interés por mi trabajo del tutor asignado por el Centro ] Valore su grado de satisfacción con las siguientes cuestiones relacionadas con las prácticas externas, recordando que: 1 = “Muy insatisfecho/a” 2 = “Insatisfecho/a” 3 = “Algo satisf</t>
  </si>
  <si>
    <t>[El funcionamiento general del Centro ] Valore su grado de satisfacción con las siguientes cuestiones relacionadas con las prácticas externas, recordando que: 1 = “Muy insatisfecho/a” 2 = “Insatisfecho/a” 3 = “Algo satisfecho/a” 4 = “Bastan</t>
  </si>
  <si>
    <t>[El cumplimiento de mis expectativas] Valore su grado de satisfacción con las siguientes cuestiones relacionadas con las prácticas externas, recordando que: 1 = “Muy insatisfecho/a” 2 = “Insatisfecho/a” 3 = “Algo satisfecho/a” 4 = “Bastante</t>
  </si>
  <si>
    <t>[El asesoramiento por parte de mi tutor académico ] Valore su grado de satisfacción con las siguientes cuestiones relacionadas con las prácticas externas, recordando que: 1 = “Muy insatisfecho/a” 2 = “Insatisfecho/a” 3 = “Algo satisfecho/a”</t>
  </si>
  <si>
    <t>[Las labores realizadas a lo largo de las prácticas en el Centro ] Valore su grado de satisfacción con las siguientes cuestiones relacionadas con las prácticas externas, recordando que: 1 = “Muy insatisfecho/a” 2 = “Insatisfecho/a” 3 = “Algo s</t>
  </si>
  <si>
    <t>[La duración de las prácticas ] Valore su grado de satisfacción con las siguientes cuestiones relacionadas con las prácticas externas, recordando que: 1 = “Muy insatisfecho/a” 2 = “Insatisfecho/a” 3 = “Algo satisfecho/a” 4 = “Bastante sat</t>
  </si>
  <si>
    <t>[Volvería a realizar prácticas en el mismo Centro] Valore su grado de satisfacción con las siguientes cuestiones relacionadas con las prácticas externas, recordando que: 1 = “Muy insatisfecho/a” 2 = “Insatisfecho/a” 3 = “Algo satisfecho/a”</t>
  </si>
  <si>
    <t>[Valore la práctica realizada en su conjunto, de 1(muy mala) a 5(muy buena):] Valore su grado de satisfacción con las siguientes cuestiones relacionadas con las prácticas externas, recordando que: 1 = “Muy insatisfecho/a” 2 = “Insatisfecho/a” 3</t>
  </si>
  <si>
    <t>[La atención y recepción por parte de la Universidad de acogida ] Valore su grado de satisfacción con las siguientes cuestiones relacionadas con el programa de movilidad, recordando que: 1 = “Muy insatisfecho/a” 2 = “Insatisfecho/a” 3 = “Algo</t>
  </si>
  <si>
    <t>[La facilidad de los trámites en la Universidad de acogida] Valore su grado de satisfacción con las siguientes cuestiones relacionadas con el programa de movilidad, recordando que: 1 = “Muy insatisfecho/a” 2 = “Insatisfecho/a” 3 = “Algo satisfe</t>
  </si>
  <si>
    <t>[La coordinación entre la Universidad de origen y la de acogida ] Valore su grado de satisfacción con las siguientes cuestiones relacionadas con el programa de movilidad, recordando que: 1 = “Muy insatisfecho/a” 2 = “Insatisfecho/a” 3 = “Algo s</t>
  </si>
  <si>
    <t>[El tutor académico de mi Universidad de origen ] Valore su grado de satisfacción con las siguientes cuestiones relacionadas con el programa de movilidad, recordando que: 1 = “Muy insatisfecho/a” 2 = “Insatisfecho/a” 3 = “Algo satisfecho/a” 4</t>
  </si>
  <si>
    <t>[El tutor académico de la Universidad de acogida] Valore su grado de satisfacción con las siguientes cuestiones relacionadas con el programa de movilidad, recordando que: 1 = “Muy insatisfecho/a” 2 = “Insatisfecho/a” 3 = “Algo satisfecho/a” 4</t>
  </si>
  <si>
    <t>[En general, nivel de satisfacción con el programa de movilidad] Valore su grado de satisfacción con las siguientes cuestiones relacionadas con el programa de movilidad, recordando que: 1 = “Muy insatisfecho/a” 2 = “Insatisfecho/a” 3 = “Algo sa</t>
  </si>
  <si>
    <t>Fecha encuesta: Junio-Julio 2020</t>
  </si>
  <si>
    <t>Tipo de muestreo: aleatorio simple</t>
  </si>
  <si>
    <t>[1. La distribución temporal y coordinación de módulos y/o materias a lo largo del Máster] Valore de 1 a 5, recordando que: 1 = "Muy insatisfecho/a" 2 = "Insatisfecho/a" 3 = "Ni insatisfecho/a ni satisfecho/a" 4 = "Satisfecho/a" 5 = "Muy satisfecho/a"n</t>
  </si>
  <si>
    <t>[2. La coordinación entre las materias/asignaturas de un mismo módulo] Valore de 1 a 5, recordando que: 1 = "Muy insatisfecho/a" 2 = "Insatisfecho/a" 3 = "Ni insatisfecho/a ni satisfecho/a" 4 = "Satisfecho/a" 5 = "Muy satisfecho/a"ns/nc = "No sabe/No con</t>
  </si>
  <si>
    <t>[3. Los resultados alcanzados en cuanto a la consecución de los objetivos y las competencias previstas por parte de los estudiantes] Valore de 1 a 5, recordando que: 1 = "Muy insatisfecho/a" 2 = "Insatisfecho/a" 3 = "Ni insatisfecho/a ni satisfecho/a" 4 =</t>
  </si>
  <si>
    <t>[4. La distribución en el Plan de Estudios entre créditos teóricos y prácticos] Valore de 1 a 5, recordando que: 1 = "Muy insatisfecho/a" 2 = "Insatisfecho/a" 3 = "Ni insatisfecho/a ni satisfecho/a" 4 = "Satisfecho/a" 5 = "Muy satisfecho/a"ns/nc = "No</t>
  </si>
  <si>
    <t>[5. El tamaño de los grupos para su adaptación a las nuevas metodologías de enseñanza-aprendizaje] Valore de 1 a 5, recordando que: 1 = "Muy insatisfecho/a" 2 = "Insatisfecho/a" 3 = "Ni insatisfecho/a ni satisfecho/a" 4 = "Satisfecho/a" 5 = "Muy satisf</t>
  </si>
  <si>
    <t>[6. La adecuación de los horarios] Valore de 1 a 5, recordando que: 1 = "Muy insatisfecho/a" 2 = "Insatisfecho/a" 3 = "Ni insatisfecho/a ni satisfecho/a" 4 = "Satisfecho/a" 5 = "Muy satisfecho/a"ns/nc = "No sabe/No contesta</t>
  </si>
  <si>
    <t>[7. La oferta de programas de movilidad] Valore de 1 a 5, recordando que: 1 = "Muy insatisfecho/a" 2 = "Insatisfecho/a" 3 = "Ni insatisfecho/a ni satisfecho/a" 4 = "Satisfecho/a" 5 = "Muy satisfecho/a"ns/nc = "No sabe/No contesta</t>
  </si>
  <si>
    <t>[8. La oferta de prácticas externas del Máster] Valore de 1 a 5, recordando que: 1 = "Muy insatisfecho/a" 2 = "Insatisfecho/a" 3 = "Ni insatisfecho/a ni satisfecho/a" 4 = "Satisfecho/a" 5 = "Muy satisfecho/a"ns/nc = No sabe/No contesta</t>
  </si>
  <si>
    <t>[9. La disponibilidad, accesibilidad y utilidad de la información existente sobre el Máster (página WEB y otros medios de difusión)] Valore de 1 a 5, recordando que: 1 = "Muy insatisfecho/a" 2 = "Insatisfecho/a" 3 = "Ni insatisfecho/a ni satisfecho/a"</t>
  </si>
  <si>
    <t>[10. El equipamiento de las aulas disponibles para el Máster] Valore de 1 a 5, recordando que: 1 = "Muy insatisfecho/a" 2 = "Insatisfecho/a" 3 = "Ni insatisfecho/a ni satisfecho/a" 4 = "Satisfecho/a" 5 = "Muy satisfecho/a"ns/nc = "No sabe/No contesta</t>
  </si>
  <si>
    <t>[11. Las infraestructuras e instalaciones para el desarrollo del Máster] Valore de 1 a 5, recordando que: 1 = "Muy insatisfecho/a" 2 = "Insatisfecho/a" 3 = "Ni insatisfecho/a ni satisfecho/a" 4 = "Satisfecho/a" 5 = "Muy satisfecho/a"ns/nc = "No sabe/No co</t>
  </si>
  <si>
    <t>[12. El sistema existente para dar respuesta a las sugerencias y reclamaciones] Valore de 1 a 5, recordando que: 1 = "Muy insatisfecho/a" 2 = "Insatisfecho/a" 3 = "Ni insatisfecho/a ni satisfecho/a" 4 = "Satisfecho/a" 5 = "Muy satisfecho/a"ns/nc = "No sabe</t>
  </si>
  <si>
    <t>[13. La gestión desarrollada por el equipo que coordina el Máster] Valore de 1 a 5, recordando que: 1 = "Muy insatisfecho/a" 2 = "Insatisfecho/a" 3 = "Ni insatisfecho/a ni satisfecho/a" 4 = "Satisfecho/a" 5 = "Muy satisfecho/a"ns/nc = "No sabe/No contest</t>
  </si>
  <si>
    <t>[14. El cumplimiento de las expectativas con respecto al Máster] Valore de 1 a 5, recordando que: 1 = "Muy insatisfecho/a" 2 = "Insatisfecho/a" 3 = "Ni insatisfecho/a ni satisfecho/a" 4 = "Satisfecho/a" 5 = "Muy satisfecho/a"ns/nc = "No sabe/No contesta</t>
  </si>
  <si>
    <t>[15. En general, el grado de satisfacción con el Máster] Valore de 1 a 5, recordando que: 1 = "Muy insatisfecho/a" 2 = "Insatisfecho/a" 3 = "Ni insatisfecho/a ni satisfecho/a" 4 = "Satisfecho/a" 5 = "Muy satisfecho/a"ns/nc = "No sabe/No contesta</t>
  </si>
  <si>
    <t>Femenino</t>
  </si>
  <si>
    <t>Masculino</t>
  </si>
  <si>
    <t>Entre 40 y 50</t>
  </si>
  <si>
    <t>se pone entre 45-49</t>
  </si>
  <si>
    <t>Respecto a la actividad desarrollada en la empresa o institución durante las prácticas externas del máster, responde a estas cuestiones:  Enumera las principales actividades desarrolladas en la empresa/institución:</t>
  </si>
  <si>
    <t>Horas de prácticas realizadas por el alumno:</t>
  </si>
  <si>
    <t>Si</t>
  </si>
  <si>
    <t>Respecto a la actividad desarrollada en la empresa o institución durante las prácticas externas del máster, responde a estas cuestiones:  Enumera las principales actividades desarrolladas en la empresa/institución:a</t>
  </si>
  <si>
    <t>Marketing y finanzas</t>
  </si>
  <si>
    <t>Horas de prácticas realizadas por el alumno:a</t>
  </si>
  <si>
    <t>44 años</t>
  </si>
  <si>
    <t>Nº de encuestas recogidas: 15 / Nº encuestas necesarias: 24</t>
  </si>
  <si>
    <r>
      <t>Porcentaje de encuestas recogidas sobre profesores localizables (con e-mail): 15</t>
    </r>
    <r>
      <rPr>
        <b/>
        <sz val="13"/>
        <color indexed="8"/>
        <rFont val="Arial Bold "/>
      </rPr>
      <t xml:space="preserve"> </t>
    </r>
    <r>
      <rPr>
        <b/>
        <sz val="13"/>
        <color rgb="FF000000"/>
        <rFont val="Arial Bold "/>
      </rPr>
      <t>/ 32 = 46,88%</t>
    </r>
  </si>
  <si>
    <t>Tamaño Muestral: 30 ; calculado para un error de muestreo del (+)(-)10% y un nivel de confianza del 95%</t>
  </si>
  <si>
    <t>Nº de encuestas recogidas: 14/ Nº encuestas necesarias: 30</t>
  </si>
  <si>
    <t>Porcentaje de encuestas recogidas sobre alumnos localizables (con e-mail): 14 / 44 = 31,82 %</t>
  </si>
  <si>
    <t>Tamaño Muestral: 24; calculado para un error de muestreo del (+)(-)10% y un nivel de confianza del 95%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</si>
</sst>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0"/>
    <numFmt numFmtId="165" formatCode="####.00"/>
    <numFmt numFmtId="166" formatCode="###0.00"/>
    <numFmt numFmtId="167" formatCode="####"/>
  </numFmts>
  <fonts count="25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3"/>
      <color indexed="8"/>
      <name val="Arial Bold"/>
    </font>
    <font>
      <b/>
      <sz val="16"/>
      <name val="Arial"/>
      <family val="2"/>
    </font>
    <font>
      <sz val="13"/>
      <color indexed="8"/>
      <name val="Arial Bold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i/>
      <sz val="10"/>
      <color indexed="8"/>
      <name val="Times New Roman"/>
      <family val="1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indexed="8"/>
      <name val="Arial Bold "/>
    </font>
    <font>
      <b/>
      <sz val="13"/>
      <color rgb="FF000000"/>
      <name val="Arial Bold 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9"/>
      <color indexed="8"/>
      <name val="Arial"/>
      <family val="2"/>
    </font>
    <font>
      <sz val="4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sz val="4"/>
      <color indexed="8"/>
      <name val="Arial"/>
      <family val="2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</borders>
  <cellStyleXfs count="10">
    <xf numFmtId="0" fontId="0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</cellStyleXfs>
  <cellXfs count="128">
    <xf numFmtId="0" fontId="0" fillId="0" borderId="0" xfId="0"/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6" fillId="0" borderId="0" xfId="1"/>
    <xf numFmtId="0" fontId="2" fillId="0" borderId="0" xfId="1" applyFont="1"/>
    <xf numFmtId="49" fontId="6" fillId="0" borderId="0" xfId="1" applyNumberFormat="1"/>
    <xf numFmtId="49" fontId="2" fillId="0" borderId="0" xfId="1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left" wrapText="1"/>
    </xf>
    <xf numFmtId="0" fontId="1" fillId="0" borderId="0" xfId="1" applyFont="1" applyAlignment="1">
      <alignment wrapText="1"/>
    </xf>
    <xf numFmtId="0" fontId="6" fillId="0" borderId="0" xfId="1" applyAlignment="1">
      <alignment wrapText="1"/>
    </xf>
    <xf numFmtId="0" fontId="6" fillId="0" borderId="8" xfId="1" applyFont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49" fontId="5" fillId="4" borderId="1" xfId="1" applyNumberFormat="1" applyFont="1" applyFill="1" applyBorder="1" applyAlignment="1">
      <alignment horizontal="center" vertical="center" wrapText="1"/>
    </xf>
    <xf numFmtId="0" fontId="5" fillId="4" borderId="13" xfId="1" applyFont="1" applyFill="1" applyBorder="1" applyAlignment="1">
      <alignment horizontal="left" vertical="center" wrapText="1"/>
    </xf>
    <xf numFmtId="164" fontId="7" fillId="0" borderId="1" xfId="1" applyNumberFormat="1" applyFont="1" applyBorder="1" applyAlignment="1">
      <alignment horizontal="center" vertical="center"/>
    </xf>
    <xf numFmtId="10" fontId="7" fillId="0" borderId="1" xfId="4" applyNumberFormat="1" applyFont="1" applyBorder="1" applyAlignment="1">
      <alignment horizontal="center" vertical="center"/>
    </xf>
    <xf numFmtId="166" fontId="7" fillId="0" borderId="1" xfId="1" applyNumberFormat="1" applyFont="1" applyBorder="1" applyAlignment="1">
      <alignment horizontal="center" vertical="center"/>
    </xf>
    <xf numFmtId="0" fontId="10" fillId="0" borderId="0" xfId="1" applyFont="1"/>
    <xf numFmtId="0" fontId="2" fillId="0" borderId="0" xfId="1" applyFont="1" applyFill="1" applyBorder="1" applyAlignment="1">
      <alignment horizontal="left" wrapText="1"/>
    </xf>
    <xf numFmtId="0" fontId="6" fillId="0" borderId="0" xfId="1" applyAlignment="1">
      <alignment horizontal="right"/>
    </xf>
    <xf numFmtId="0" fontId="0" fillId="0" borderId="0" xfId="0" applyAlignment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8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left" vertical="center" wrapText="1"/>
    </xf>
    <xf numFmtId="164" fontId="15" fillId="0" borderId="1" xfId="6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9" fontId="15" fillId="0" borderId="1" xfId="5" applyFont="1" applyBorder="1" applyAlignment="1">
      <alignment horizontal="center" vertical="center"/>
    </xf>
    <xf numFmtId="165" fontId="15" fillId="0" borderId="1" xfId="6" applyNumberFormat="1" applyFont="1" applyBorder="1" applyAlignment="1">
      <alignment horizontal="center" vertical="center"/>
    </xf>
    <xf numFmtId="167" fontId="15" fillId="0" borderId="1" xfId="6" applyNumberFormat="1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Border="1"/>
    <xf numFmtId="0" fontId="0" fillId="0" borderId="0" xfId="0" applyFont="1"/>
    <xf numFmtId="0" fontId="5" fillId="0" borderId="0" xfId="0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0" fillId="6" borderId="0" xfId="0" applyFont="1" applyFill="1" applyBorder="1"/>
    <xf numFmtId="0" fontId="0" fillId="0" borderId="0" xfId="0" applyFont="1" applyFill="1" applyBorder="1"/>
    <xf numFmtId="0" fontId="0" fillId="0" borderId="0" xfId="0" applyFill="1" applyBorder="1"/>
    <xf numFmtId="164" fontId="7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7" borderId="0" xfId="0" applyFont="1" applyFill="1" applyAlignment="1">
      <alignment wrapText="1"/>
    </xf>
    <xf numFmtId="0" fontId="5" fillId="8" borderId="0" xfId="0" applyFont="1" applyFill="1" applyBorder="1" applyAlignment="1">
      <alignment horizontal="left" vertical="center" wrapText="1"/>
    </xf>
    <xf numFmtId="164" fontId="7" fillId="8" borderId="0" xfId="0" applyNumberFormat="1" applyFont="1" applyFill="1" applyBorder="1" applyAlignment="1">
      <alignment horizontal="center" vertical="center"/>
    </xf>
    <xf numFmtId="165" fontId="7" fillId="8" borderId="0" xfId="0" applyNumberFormat="1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0" xfId="0" applyFont="1" applyFill="1" applyBorder="1"/>
    <xf numFmtId="0" fontId="0" fillId="8" borderId="0" xfId="0" applyFont="1" applyFill="1"/>
    <xf numFmtId="0" fontId="0" fillId="8" borderId="0" xfId="0" applyFill="1"/>
    <xf numFmtId="0" fontId="15" fillId="0" borderId="1" xfId="6" applyFont="1" applyBorder="1" applyAlignment="1">
      <alignment horizontal="center" vertical="center" wrapText="1"/>
    </xf>
    <xf numFmtId="164" fontId="7" fillId="8" borderId="0" xfId="0" applyNumberFormat="1" applyFont="1" applyFill="1" applyBorder="1" applyAlignment="1">
      <alignment horizontal="right" vertical="center"/>
    </xf>
    <xf numFmtId="165" fontId="7" fillId="8" borderId="0" xfId="0" applyNumberFormat="1" applyFont="1" applyFill="1" applyBorder="1" applyAlignment="1">
      <alignment horizontal="right" vertical="center"/>
    </xf>
    <xf numFmtId="0" fontId="0" fillId="8" borderId="0" xfId="0" applyFont="1" applyFill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/>
    <xf numFmtId="0" fontId="8" fillId="0" borderId="0" xfId="0" applyFont="1"/>
    <xf numFmtId="0" fontId="18" fillId="0" borderId="0" xfId="0" applyFont="1"/>
    <xf numFmtId="0" fontId="19" fillId="0" borderId="10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20" fillId="0" borderId="9" xfId="7" applyFont="1" applyBorder="1" applyAlignment="1">
      <alignment vertical="center" wrapText="1"/>
    </xf>
    <xf numFmtId="0" fontId="20" fillId="0" borderId="10" xfId="7" applyFont="1" applyBorder="1" applyAlignment="1">
      <alignment vertical="center" wrapText="1"/>
    </xf>
    <xf numFmtId="0" fontId="20" fillId="0" borderId="11" xfId="7" applyFont="1" applyBorder="1" applyAlignment="1">
      <alignment vertical="center" wrapText="1"/>
    </xf>
    <xf numFmtId="0" fontId="20" fillId="0" borderId="0" xfId="7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16" fillId="0" borderId="12" xfId="7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2" fillId="0" borderId="0" xfId="8" applyFont="1" applyBorder="1" applyAlignment="1">
      <alignment vertical="top" wrapText="1"/>
    </xf>
    <xf numFmtId="0" fontId="23" fillId="0" borderId="0" xfId="8" applyFont="1" applyBorder="1" applyAlignment="1">
      <alignment vertical="top" wrapText="1"/>
    </xf>
    <xf numFmtId="0" fontId="22" fillId="0" borderId="0" xfId="8" applyFont="1" applyFill="1" applyBorder="1" applyAlignment="1">
      <alignment vertical="top" wrapText="1"/>
    </xf>
    <xf numFmtId="0" fontId="24" fillId="0" borderId="0" xfId="0" applyFont="1" applyAlignment="1">
      <alignment wrapText="1"/>
    </xf>
    <xf numFmtId="0" fontId="19" fillId="0" borderId="0" xfId="0" applyFont="1"/>
    <xf numFmtId="0" fontId="19" fillId="0" borderId="0" xfId="0" applyFont="1" applyAlignment="1">
      <alignment wrapText="1"/>
    </xf>
    <xf numFmtId="0" fontId="24" fillId="0" borderId="0" xfId="0" applyFont="1"/>
    <xf numFmtId="49" fontId="0" fillId="0" borderId="0" xfId="0" applyNumberFormat="1" applyAlignment="1">
      <alignment wrapText="1"/>
    </xf>
    <xf numFmtId="10" fontId="0" fillId="0" borderId="0" xfId="0" applyNumberFormat="1"/>
    <xf numFmtId="0" fontId="16" fillId="0" borderId="0" xfId="9" applyFont="1" applyBorder="1" applyAlignment="1">
      <alignment horizontal="left" vertical="top" wrapText="1"/>
    </xf>
    <xf numFmtId="0" fontId="6" fillId="0" borderId="0" xfId="9"/>
    <xf numFmtId="10" fontId="0" fillId="0" borderId="0" xfId="0" applyNumberFormat="1" applyFont="1"/>
    <xf numFmtId="49" fontId="19" fillId="0" borderId="10" xfId="0" applyNumberFormat="1" applyFont="1" applyBorder="1" applyAlignment="1">
      <alignment vertical="center" wrapText="1"/>
    </xf>
    <xf numFmtId="10" fontId="6" fillId="0" borderId="0" xfId="1" applyNumberFormat="1"/>
    <xf numFmtId="0" fontId="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16" fillId="0" borderId="1" xfId="7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6" fillId="0" borderId="0" xfId="7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5" fillId="5" borderId="1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21" fillId="0" borderId="1" xfId="7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" fillId="3" borderId="1" xfId="1" applyFont="1" applyFill="1" applyBorder="1" applyAlignment="1">
      <alignment horizontal="center"/>
    </xf>
    <xf numFmtId="0" fontId="9" fillId="0" borderId="9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4" xfId="1" applyFont="1" applyFill="1" applyBorder="1" applyAlignment="1">
      <alignment horizontal="left"/>
    </xf>
    <xf numFmtId="0" fontId="2" fillId="0" borderId="3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left" wrapText="1"/>
    </xf>
    <xf numFmtId="0" fontId="2" fillId="0" borderId="4" xfId="1" applyFont="1" applyFill="1" applyBorder="1" applyAlignment="1">
      <alignment horizontal="left" wrapText="1"/>
    </xf>
    <xf numFmtId="0" fontId="2" fillId="0" borderId="5" xfId="1" applyFont="1" applyFill="1" applyBorder="1" applyAlignment="1">
      <alignment horizontal="left" wrapText="1"/>
    </xf>
    <xf numFmtId="0" fontId="2" fillId="0" borderId="6" xfId="1" applyFont="1" applyFill="1" applyBorder="1" applyAlignment="1">
      <alignment horizontal="left" wrapText="1"/>
    </xf>
    <xf numFmtId="0" fontId="2" fillId="0" borderId="7" xfId="1" applyFont="1" applyFill="1" applyBorder="1" applyAlignment="1">
      <alignment horizontal="left" wrapText="1"/>
    </xf>
    <xf numFmtId="0" fontId="1" fillId="3" borderId="1" xfId="1" applyFont="1" applyFill="1" applyBorder="1" applyAlignment="1">
      <alignment horizont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</cellXfs>
  <cellStyles count="10">
    <cellStyle name="Normal" xfId="0" builtinId="0"/>
    <cellStyle name="Normal 2" xfId="1"/>
    <cellStyle name="Normal 3" xfId="2"/>
    <cellStyle name="Normal 4" xfId="3"/>
    <cellStyle name="Normal_Administración de Empresas_1" xfId="9"/>
    <cellStyle name="Normal_Avances en seguridad alimentos" xfId="6"/>
    <cellStyle name="Normal_Hoja1" xfId="8"/>
    <cellStyle name="Normal_Hoja1_1" xfId="7"/>
    <cellStyle name="Porcentaje" xfId="5" builtinId="5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de participantes</a:t>
            </a:r>
          </a:p>
        </c:rich>
      </c:tx>
      <c:layout>
        <c:manualLayout>
          <c:xMode val="edge"/>
          <c:yMode val="edge"/>
          <c:x val="0.12463967173880153"/>
          <c:y val="2.84175242891516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FCBA-4E2E-B65F-3B9F21BE2085}"/>
                </c:ext>
              </c:extLst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FCBA-4E2E-B65F-3B9F21BE208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Alumnos!$A$153:$A$154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Alumnos!$B$153:$B$154</c:f>
              <c:numCache>
                <c:formatCode>General</c:formatCode>
                <c:ptCount val="2"/>
                <c:pt idx="0">
                  <c:v>10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BA-4E2E-B65F-3B9F21BE208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edad y sexo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00484089609002"/>
          <c:y val="0.31876526979326686"/>
          <c:w val="0.84643103251380314"/>
          <c:h val="0.5244970229840076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Alumnos!$B$155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Alumnos!$A$156:$A$164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Alumnos!$B$156:$B$164</c:f>
              <c:numCache>
                <c:formatCode>General</c:formatCode>
                <c:ptCount val="9"/>
                <c:pt idx="0">
                  <c:v>3</c:v>
                </c:pt>
                <c:pt idx="1">
                  <c:v>4</c:v>
                </c:pt>
                <c:pt idx="2">
                  <c:v>1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1B-4377-BC40-06809865F69C}"/>
            </c:ext>
          </c:extLst>
        </c:ser>
        <c:ser>
          <c:idx val="2"/>
          <c:order val="1"/>
          <c:tx>
            <c:strRef>
              <c:f>Alumnos!$C$155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cat>
            <c:strRef>
              <c:f>Alumnos!$A$156:$A$164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Alumnos!$C$156:$C$164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1B-4377-BC40-06809865F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67587040"/>
        <c:axId val="223696944"/>
      </c:barChart>
      <c:catAx>
        <c:axId val="367587040"/>
        <c:scaling>
          <c:orientation val="minMax"/>
        </c:scaling>
        <c:delete val="0"/>
        <c:axPos val="l"/>
        <c:numFmt formatCode="General" sourceLinked="1"/>
        <c:majorTickMark val="none"/>
        <c:minorTickMark val="out"/>
        <c:tickLblPos val="low"/>
        <c:txPr>
          <a:bodyPr rot="0" anchor="t" anchorCtr="1"/>
          <a:lstStyle/>
          <a:p>
            <a:pPr>
              <a:defRPr sz="900"/>
            </a:pPr>
            <a:endParaRPr lang="es-ES"/>
          </a:p>
        </c:txPr>
        <c:crossAx val="223696944"/>
        <c:crosses val="autoZero"/>
        <c:auto val="1"/>
        <c:lblAlgn val="ctr"/>
        <c:lblOffset val="100"/>
        <c:tickLblSkip val="1"/>
        <c:noMultiLvlLbl val="0"/>
      </c:catAx>
      <c:valAx>
        <c:axId val="223696944"/>
        <c:scaling>
          <c:orientation val="minMax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crossAx val="36758704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1664722250937222"/>
          <c:y val="0.22981155569635672"/>
          <c:w val="0.36670525359932893"/>
          <c:h val="8.156354183943720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realizado prácticas</a:t>
            </a:r>
            <a:r>
              <a:rPr lang="en-US" baseline="0"/>
              <a:t> externas en alguna empresa</a:t>
            </a:r>
            <a:r>
              <a:rPr lang="en-US"/>
              <a:t>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Alumnos!$E$155:$E$156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Alumnos!$E$155:$E$156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Alumnos!$F$155:$F$156</c:f>
              <c:numCache>
                <c:formatCode>General</c:formatCode>
                <c:ptCount val="2"/>
                <c:pt idx="0">
                  <c:v>1</c:v>
                </c:pt>
                <c:pt idx="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C1-4F2C-85C7-AA3C3FC862A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participado en algún programa de movilidad interuniversitario?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Alumnos!$E$158:$E$159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Alumnos!$E$158:$E$159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Alumnos!$F$158:$F$159</c:f>
              <c:numCache>
                <c:formatCode>General</c:formatCode>
                <c:ptCount val="2"/>
                <c:pt idx="0">
                  <c:v>0</c:v>
                </c:pt>
                <c:pt idx="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DA-4890-8088-2680D30DEA0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nº horas de las prácticas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Alumnos!$A$166:$A$175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Alumnos!$B$166:$B$175</c:f>
              <c:numCache>
                <c:formatCode>General</c:formatCode>
                <c:ptCount val="10"/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C6-4CA0-B6EB-D9217AB4042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nº de semanas </a:t>
            </a:r>
          </a:p>
          <a:p>
            <a:pPr>
              <a:defRPr/>
            </a:pPr>
            <a:r>
              <a:rPr lang="en-US"/>
              <a:t>de las prácticas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Alumnos!$A$176</c:f>
              <c:strCache>
                <c:ptCount val="1"/>
                <c:pt idx="0">
                  <c:v>nº semanas</c:v>
                </c:pt>
              </c:strCache>
            </c:strRef>
          </c:tx>
          <c:explosion val="8"/>
          <c:dLbls>
            <c:dLbl>
              <c:idx val="0"/>
              <c:layout>
                <c:manualLayout>
                  <c:x val="-2.1847893396990472E-2"/>
                  <c:y val="0.17142406632382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501-4BA0-817A-9A1E67E98FA8}"/>
                </c:ext>
              </c:extLst>
            </c:dLbl>
            <c:dLbl>
              <c:idx val="2"/>
              <c:layout>
                <c:manualLayout>
                  <c:x val="1.0303712830955897E-2"/>
                  <c:y val="0.173679441171609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01-4BA0-817A-9A1E67E98FA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Alumnos!$A$177:$A$186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Alumnos!$B$177:$B$186</c:f>
              <c:numCache>
                <c:formatCode>General</c:formatCode>
                <c:ptCount val="10"/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01-4BA0-817A-9A1E67E98FA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25AE-47BA-BA2A-FAF0920511C5}"/>
                </c:ext>
              </c:extLst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25AE-47BA-BA2A-FAF0920511C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PDI!$A$56:$A$57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PDI!$B$56:$B$57</c:f>
              <c:numCache>
                <c:formatCode>General</c:formatCode>
                <c:ptCount val="2"/>
                <c:pt idx="0">
                  <c:v>7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AE-47BA-BA2A-FAF0920511C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cked"/>
        <c:varyColors val="0"/>
        <c:ser>
          <c:idx val="1"/>
          <c:order val="0"/>
          <c:cat>
            <c:strRef>
              <c:f>PDI!$A$60:$A$68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PDI!$B$60:$B$68</c:f>
              <c:numCache>
                <c:formatCode>General</c:formatCode>
                <c:ptCount val="9"/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2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8C-4A17-B568-0B6886537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2166944"/>
        <c:axId val="195400832"/>
        <c:axId val="0"/>
      </c:area3DChart>
      <c:dateAx>
        <c:axId val="23216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95400832"/>
        <c:crosses val="autoZero"/>
        <c:auto val="0"/>
        <c:lblOffset val="100"/>
        <c:baseTimeUnit val="days"/>
      </c:dateAx>
      <c:valAx>
        <c:axId val="19540083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232166944"/>
        <c:crosses val="autoZero"/>
        <c:crossBetween val="midCat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tipo de dedicación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PDI!$B$71:$B$73</c:f>
              <c:strCache>
                <c:ptCount val="3"/>
                <c:pt idx="0">
                  <c:v>16</c:v>
                </c:pt>
                <c:pt idx="1">
                  <c:v>0</c:v>
                </c:pt>
              </c:strCache>
            </c:strRef>
          </c:tx>
          <c:explosion val="8"/>
          <c:dLbls>
            <c:dLbl>
              <c:idx val="2"/>
              <c:layout>
                <c:manualLayout>
                  <c:x val="2.4030189774665291E-2"/>
                  <c:y val="0.146772982491113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BB-40DE-8C62-2346C5C6C0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PDI!$A$71:$A$73</c:f>
              <c:strCache>
                <c:ptCount val="2"/>
                <c:pt idx="0">
                  <c:v>A Tiempo Completo</c:v>
                </c:pt>
                <c:pt idx="1">
                  <c:v>Profesional Externo</c:v>
                </c:pt>
              </c:strCache>
            </c:strRef>
          </c:cat>
          <c:val>
            <c:numRef>
              <c:f>PDI!$B$71:$B$73</c:f>
              <c:numCache>
                <c:formatCode>General</c:formatCode>
                <c:ptCount val="3"/>
                <c:pt idx="0">
                  <c:v>16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BB-40DE-8C62-2346C5C6C0A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73269</xdr:colOff>
      <xdr:row>12</xdr:row>
      <xdr:rowOff>197470</xdr:rowOff>
    </xdr:from>
    <xdr:to>
      <xdr:col>1</xdr:col>
      <xdr:colOff>650487</xdr:colOff>
      <xdr:row>29</xdr:row>
      <xdr:rowOff>174237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162622</xdr:colOff>
      <xdr:row>12</xdr:row>
      <xdr:rowOff>174238</xdr:rowOff>
    </xdr:from>
    <xdr:to>
      <xdr:col>13</xdr:col>
      <xdr:colOff>360091</xdr:colOff>
      <xdr:row>29</xdr:row>
      <xdr:rowOff>174237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92927</xdr:colOff>
      <xdr:row>85</xdr:row>
      <xdr:rowOff>104542</xdr:rowOff>
    </xdr:from>
    <xdr:to>
      <xdr:col>3</xdr:col>
      <xdr:colOff>157756</xdr:colOff>
      <xdr:row>105</xdr:row>
      <xdr:rowOff>185854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569177</xdr:colOff>
      <xdr:row>85</xdr:row>
      <xdr:rowOff>69695</xdr:rowOff>
    </xdr:from>
    <xdr:to>
      <xdr:col>13</xdr:col>
      <xdr:colOff>250682</xdr:colOff>
      <xdr:row>105</xdr:row>
      <xdr:rowOff>151007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197470</xdr:colOff>
      <xdr:row>106</xdr:row>
      <xdr:rowOff>116158</xdr:rowOff>
    </xdr:from>
    <xdr:to>
      <xdr:col>3</xdr:col>
      <xdr:colOff>262299</xdr:colOff>
      <xdr:row>126</xdr:row>
      <xdr:rowOff>151007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418171</xdr:colOff>
      <xdr:row>106</xdr:row>
      <xdr:rowOff>46463</xdr:rowOff>
    </xdr:from>
    <xdr:to>
      <xdr:col>12</xdr:col>
      <xdr:colOff>174238</xdr:colOff>
      <xdr:row>127</xdr:row>
      <xdr:rowOff>116158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10</xdr:row>
      <xdr:rowOff>222250</xdr:rowOff>
    </xdr:from>
    <xdr:to>
      <xdr:col>4</xdr:col>
      <xdr:colOff>79375</xdr:colOff>
      <xdr:row>19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119063</xdr:colOff>
      <xdr:row>10</xdr:row>
      <xdr:rowOff>238125</xdr:rowOff>
    </xdr:from>
    <xdr:to>
      <xdr:col>12</xdr:col>
      <xdr:colOff>726282</xdr:colOff>
      <xdr:row>19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19</xdr:row>
      <xdr:rowOff>317500</xdr:rowOff>
    </xdr:from>
    <xdr:to>
      <xdr:col>10</xdr:col>
      <xdr:colOff>412750</xdr:colOff>
      <xdr:row>28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186"/>
  <sheetViews>
    <sheetView tabSelected="1" view="pageBreakPreview" topLeftCell="A124" zoomScaleNormal="100" zoomScaleSheetLayoutView="100" workbookViewId="0">
      <selection activeCell="AF25" sqref="O1:AF1048576"/>
    </sheetView>
  </sheetViews>
  <sheetFormatPr baseColWidth="10" defaultRowHeight="15"/>
  <cols>
    <col min="1" max="1" width="91.7109375" style="2" customWidth="1"/>
    <col min="2" max="2" width="10.28515625" bestFit="1" customWidth="1"/>
    <col min="3" max="3" width="9.42578125" customWidth="1"/>
    <col min="4" max="4" width="11" customWidth="1"/>
    <col min="5" max="5" width="11.42578125" customWidth="1"/>
    <col min="6" max="6" width="11.140625" customWidth="1"/>
    <col min="7" max="7" width="9.7109375" customWidth="1"/>
    <col min="8" max="8" width="10.7109375" customWidth="1"/>
    <col min="9" max="9" width="14.5703125" customWidth="1"/>
    <col min="10" max="10" width="14.42578125" customWidth="1"/>
    <col min="11" max="11" width="9.7109375" customWidth="1"/>
    <col min="12" max="12" width="11.28515625" customWidth="1"/>
    <col min="13" max="13" width="12.7109375" customWidth="1"/>
    <col min="15" max="15" width="11.28515625" style="21" hidden="1" customWidth="1"/>
    <col min="16" max="25" width="11.28515625" hidden="1" customWidth="1"/>
    <col min="26" max="32" width="11.42578125" hidden="1" customWidth="1"/>
  </cols>
  <sheetData>
    <row r="1" spans="1:32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21" t="s">
        <v>145</v>
      </c>
      <c r="W1" t="s">
        <v>145</v>
      </c>
    </row>
    <row r="2" spans="1:32" ht="16.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1"/>
      <c r="P2">
        <v>1</v>
      </c>
      <c r="Q2">
        <v>2</v>
      </c>
      <c r="R2">
        <v>3</v>
      </c>
      <c r="S2">
        <v>4</v>
      </c>
      <c r="T2">
        <v>5</v>
      </c>
      <c r="U2" t="s">
        <v>153</v>
      </c>
      <c r="V2" t="s">
        <v>46</v>
      </c>
      <c r="X2">
        <v>1</v>
      </c>
      <c r="Y2">
        <v>2</v>
      </c>
      <c r="Z2">
        <v>3</v>
      </c>
      <c r="AA2">
        <v>4</v>
      </c>
      <c r="AB2">
        <v>5</v>
      </c>
      <c r="AC2" t="s">
        <v>46</v>
      </c>
    </row>
    <row r="3" spans="1:32" ht="20.25">
      <c r="A3" s="91" t="s">
        <v>144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O3" s="21" t="s">
        <v>154</v>
      </c>
      <c r="P3">
        <v>2</v>
      </c>
      <c r="Q3">
        <v>3</v>
      </c>
      <c r="R3">
        <v>2</v>
      </c>
      <c r="S3">
        <v>4</v>
      </c>
      <c r="T3">
        <v>3</v>
      </c>
      <c r="U3">
        <v>0</v>
      </c>
      <c r="V3">
        <v>14</v>
      </c>
      <c r="W3" t="s">
        <v>154</v>
      </c>
      <c r="X3">
        <v>2</v>
      </c>
      <c r="Y3">
        <v>3</v>
      </c>
      <c r="Z3">
        <v>2</v>
      </c>
      <c r="AA3">
        <v>4</v>
      </c>
      <c r="AB3">
        <v>3</v>
      </c>
      <c r="AC3">
        <v>3.21</v>
      </c>
      <c r="AD3">
        <v>1.42</v>
      </c>
      <c r="AE3">
        <v>4</v>
      </c>
      <c r="AF3">
        <v>4</v>
      </c>
    </row>
    <row r="4" spans="1:32" ht="16.5">
      <c r="A4" s="92" t="s">
        <v>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O4" s="21" t="s">
        <v>155</v>
      </c>
      <c r="P4">
        <v>2</v>
      </c>
      <c r="Q4">
        <v>1</v>
      </c>
      <c r="R4">
        <v>6</v>
      </c>
      <c r="S4">
        <v>3</v>
      </c>
      <c r="T4">
        <v>2</v>
      </c>
      <c r="U4">
        <v>0</v>
      </c>
      <c r="V4">
        <v>14</v>
      </c>
      <c r="W4" t="s">
        <v>155</v>
      </c>
      <c r="X4">
        <v>2</v>
      </c>
      <c r="Y4">
        <v>1</v>
      </c>
      <c r="Z4">
        <v>6</v>
      </c>
      <c r="AA4">
        <v>3</v>
      </c>
      <c r="AB4">
        <v>2</v>
      </c>
      <c r="AC4">
        <v>3.14</v>
      </c>
      <c r="AD4">
        <v>1.23</v>
      </c>
      <c r="AE4">
        <v>3</v>
      </c>
      <c r="AF4">
        <v>3</v>
      </c>
    </row>
    <row r="5" spans="1:32" ht="16.5">
      <c r="A5" s="93" t="s">
        <v>2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5"/>
      <c r="O5" s="21" t="s">
        <v>156</v>
      </c>
      <c r="P5">
        <v>2</v>
      </c>
      <c r="Q5">
        <v>0</v>
      </c>
      <c r="R5">
        <v>2</v>
      </c>
      <c r="S5">
        <v>8</v>
      </c>
      <c r="T5">
        <v>2</v>
      </c>
      <c r="U5">
        <v>0</v>
      </c>
      <c r="V5">
        <v>14</v>
      </c>
      <c r="W5" t="s">
        <v>156</v>
      </c>
      <c r="X5">
        <v>2</v>
      </c>
      <c r="Y5">
        <v>0</v>
      </c>
      <c r="Z5">
        <v>2</v>
      </c>
      <c r="AA5">
        <v>8</v>
      </c>
      <c r="AB5">
        <v>2</v>
      </c>
      <c r="AC5">
        <v>3.57</v>
      </c>
      <c r="AD5">
        <v>1.22</v>
      </c>
      <c r="AE5">
        <v>4</v>
      </c>
      <c r="AF5">
        <v>4</v>
      </c>
    </row>
    <row r="6" spans="1:32" ht="16.5">
      <c r="A6" s="93" t="s">
        <v>222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  <c r="O6" s="21" t="s">
        <v>157</v>
      </c>
      <c r="P6">
        <v>0</v>
      </c>
      <c r="Q6">
        <v>2</v>
      </c>
      <c r="R6">
        <v>4</v>
      </c>
      <c r="S6">
        <v>5</v>
      </c>
      <c r="T6">
        <v>3</v>
      </c>
      <c r="U6">
        <v>0</v>
      </c>
      <c r="V6">
        <v>14</v>
      </c>
      <c r="W6" t="s">
        <v>157</v>
      </c>
      <c r="X6">
        <v>0</v>
      </c>
      <c r="Y6">
        <v>2</v>
      </c>
      <c r="Z6">
        <v>4</v>
      </c>
      <c r="AA6">
        <v>5</v>
      </c>
      <c r="AB6">
        <v>3</v>
      </c>
      <c r="AC6">
        <v>3.64</v>
      </c>
      <c r="AD6">
        <v>1.01</v>
      </c>
      <c r="AE6">
        <v>4</v>
      </c>
      <c r="AF6">
        <v>4</v>
      </c>
    </row>
    <row r="7" spans="1:32" ht="16.5">
      <c r="A7" s="93" t="s">
        <v>193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  <c r="O7" s="21" t="s">
        <v>158</v>
      </c>
      <c r="P7">
        <v>1</v>
      </c>
      <c r="Q7">
        <v>2</v>
      </c>
      <c r="R7">
        <v>3</v>
      </c>
      <c r="S7">
        <v>4</v>
      </c>
      <c r="T7">
        <v>4</v>
      </c>
      <c r="U7">
        <v>0</v>
      </c>
      <c r="V7">
        <v>14</v>
      </c>
      <c r="W7" t="s">
        <v>158</v>
      </c>
      <c r="X7">
        <v>1</v>
      </c>
      <c r="Y7">
        <v>2</v>
      </c>
      <c r="Z7">
        <v>3</v>
      </c>
      <c r="AA7">
        <v>4</v>
      </c>
      <c r="AB7">
        <v>4</v>
      </c>
      <c r="AC7">
        <v>3.57</v>
      </c>
      <c r="AD7">
        <v>1.28</v>
      </c>
      <c r="AE7">
        <v>4</v>
      </c>
      <c r="AF7">
        <v>4</v>
      </c>
    </row>
    <row r="8" spans="1:32" ht="16.5">
      <c r="A8" s="93" t="s">
        <v>192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5"/>
      <c r="O8" s="21" t="s">
        <v>159</v>
      </c>
      <c r="P8">
        <v>1</v>
      </c>
      <c r="Q8">
        <v>0</v>
      </c>
      <c r="R8">
        <v>2</v>
      </c>
      <c r="S8">
        <v>5</v>
      </c>
      <c r="T8">
        <v>0</v>
      </c>
      <c r="U8">
        <v>6</v>
      </c>
      <c r="V8">
        <v>14</v>
      </c>
      <c r="W8" t="s">
        <v>159</v>
      </c>
      <c r="X8">
        <v>1</v>
      </c>
      <c r="Y8">
        <v>0</v>
      </c>
      <c r="Z8">
        <v>2</v>
      </c>
      <c r="AA8">
        <v>5</v>
      </c>
      <c r="AB8">
        <v>0</v>
      </c>
      <c r="AC8">
        <v>3.38</v>
      </c>
      <c r="AD8">
        <v>1.06</v>
      </c>
      <c r="AE8">
        <v>4</v>
      </c>
      <c r="AF8">
        <v>4</v>
      </c>
    </row>
    <row r="9" spans="1:32" ht="16.5">
      <c r="A9" s="96" t="s">
        <v>3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8"/>
      <c r="O9" s="21" t="s">
        <v>160</v>
      </c>
      <c r="P9">
        <v>8</v>
      </c>
      <c r="Q9">
        <v>2</v>
      </c>
      <c r="R9">
        <v>3</v>
      </c>
      <c r="S9">
        <v>0</v>
      </c>
      <c r="T9">
        <v>0</v>
      </c>
      <c r="U9">
        <v>1</v>
      </c>
      <c r="V9">
        <v>14</v>
      </c>
      <c r="W9" t="s">
        <v>160</v>
      </c>
      <c r="X9">
        <v>8</v>
      </c>
      <c r="Y9">
        <v>2</v>
      </c>
      <c r="Z9">
        <v>3</v>
      </c>
      <c r="AA9">
        <v>0</v>
      </c>
      <c r="AB9">
        <v>0</v>
      </c>
      <c r="AC9">
        <v>1.62</v>
      </c>
      <c r="AD9">
        <v>0.87</v>
      </c>
      <c r="AE9">
        <v>1</v>
      </c>
      <c r="AF9">
        <v>1</v>
      </c>
    </row>
    <row r="10" spans="1:32" ht="16.5">
      <c r="A10" s="96" t="s">
        <v>223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8"/>
      <c r="O10" s="21" t="s">
        <v>161</v>
      </c>
      <c r="P10">
        <v>0</v>
      </c>
      <c r="Q10">
        <v>2</v>
      </c>
      <c r="R10">
        <v>3</v>
      </c>
      <c r="S10">
        <v>8</v>
      </c>
      <c r="T10">
        <v>1</v>
      </c>
      <c r="U10">
        <v>0</v>
      </c>
      <c r="V10">
        <v>14</v>
      </c>
      <c r="W10" t="s">
        <v>161</v>
      </c>
      <c r="X10">
        <v>0</v>
      </c>
      <c r="Y10">
        <v>2</v>
      </c>
      <c r="Z10">
        <v>3</v>
      </c>
      <c r="AA10">
        <v>8</v>
      </c>
      <c r="AB10">
        <v>1</v>
      </c>
      <c r="AC10">
        <v>3.57</v>
      </c>
      <c r="AD10">
        <v>0.85</v>
      </c>
      <c r="AE10">
        <v>4</v>
      </c>
      <c r="AF10">
        <v>4</v>
      </c>
    </row>
    <row r="11" spans="1:32" ht="16.5">
      <c r="A11" s="99" t="s">
        <v>224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1"/>
      <c r="O11" s="21" t="s">
        <v>162</v>
      </c>
      <c r="P11">
        <v>0</v>
      </c>
      <c r="Q11">
        <v>4</v>
      </c>
      <c r="R11">
        <v>1</v>
      </c>
      <c r="S11">
        <v>6</v>
      </c>
      <c r="T11">
        <v>3</v>
      </c>
      <c r="U11">
        <v>0</v>
      </c>
      <c r="V11">
        <v>14</v>
      </c>
      <c r="W11" t="s">
        <v>162</v>
      </c>
      <c r="X11">
        <v>0</v>
      </c>
      <c r="Y11">
        <v>4</v>
      </c>
      <c r="Z11">
        <v>1</v>
      </c>
      <c r="AA11">
        <v>6</v>
      </c>
      <c r="AB11">
        <v>3</v>
      </c>
      <c r="AC11">
        <v>3.57</v>
      </c>
      <c r="AD11">
        <v>1.1599999999999999</v>
      </c>
      <c r="AE11">
        <v>4</v>
      </c>
      <c r="AF11">
        <v>4</v>
      </c>
    </row>
    <row r="12" spans="1:32">
      <c r="O12" s="21" t="s">
        <v>163</v>
      </c>
      <c r="P12">
        <v>0</v>
      </c>
      <c r="Q12">
        <v>0</v>
      </c>
      <c r="R12">
        <v>1</v>
      </c>
      <c r="S12">
        <v>10</v>
      </c>
      <c r="T12">
        <v>3</v>
      </c>
      <c r="U12">
        <v>0</v>
      </c>
      <c r="V12">
        <v>14</v>
      </c>
      <c r="W12" t="s">
        <v>163</v>
      </c>
      <c r="X12">
        <v>0</v>
      </c>
      <c r="Y12">
        <v>0</v>
      </c>
      <c r="Z12">
        <v>1</v>
      </c>
      <c r="AA12">
        <v>10</v>
      </c>
      <c r="AB12">
        <v>3</v>
      </c>
      <c r="AC12">
        <v>4.1399999999999997</v>
      </c>
      <c r="AD12">
        <v>0.53</v>
      </c>
      <c r="AE12">
        <v>4</v>
      </c>
      <c r="AF12">
        <v>4</v>
      </c>
    </row>
    <row r="13" spans="1:32" ht="16.5">
      <c r="A13" s="22"/>
      <c r="B13" s="22"/>
      <c r="C13" s="22"/>
      <c r="D13" s="22"/>
      <c r="E13" s="22"/>
      <c r="F13" s="22"/>
      <c r="G13" s="22"/>
      <c r="H13" s="22"/>
      <c r="I13" s="22"/>
      <c r="J13" s="22"/>
      <c r="O13" s="21" t="s">
        <v>164</v>
      </c>
      <c r="P13">
        <v>5</v>
      </c>
      <c r="Q13">
        <v>2</v>
      </c>
      <c r="R13">
        <v>3</v>
      </c>
      <c r="S13">
        <v>3</v>
      </c>
      <c r="T13">
        <v>1</v>
      </c>
      <c r="U13">
        <v>0</v>
      </c>
      <c r="V13">
        <v>14</v>
      </c>
      <c r="W13" t="s">
        <v>164</v>
      </c>
      <c r="X13">
        <v>5</v>
      </c>
      <c r="Y13">
        <v>2</v>
      </c>
      <c r="Z13">
        <v>3</v>
      </c>
      <c r="AA13">
        <v>3</v>
      </c>
      <c r="AB13">
        <v>1</v>
      </c>
      <c r="AC13">
        <v>2.5</v>
      </c>
      <c r="AD13">
        <v>1.4</v>
      </c>
      <c r="AE13">
        <v>3</v>
      </c>
      <c r="AF13">
        <v>1</v>
      </c>
    </row>
    <row r="14" spans="1:32" ht="16.5">
      <c r="A14" s="22"/>
      <c r="B14" s="22"/>
      <c r="C14" s="22"/>
      <c r="D14" s="22"/>
      <c r="E14" s="22"/>
      <c r="F14" s="22"/>
      <c r="G14" s="22"/>
      <c r="H14" s="22"/>
      <c r="I14" s="22"/>
      <c r="J14" s="22"/>
      <c r="O14" s="21" t="s">
        <v>165</v>
      </c>
      <c r="P14">
        <v>0</v>
      </c>
      <c r="Q14">
        <v>0</v>
      </c>
      <c r="R14">
        <v>2</v>
      </c>
      <c r="S14">
        <v>7</v>
      </c>
      <c r="T14">
        <v>5</v>
      </c>
      <c r="U14">
        <v>0</v>
      </c>
      <c r="V14">
        <v>14</v>
      </c>
      <c r="W14" t="s">
        <v>165</v>
      </c>
      <c r="X14">
        <v>0</v>
      </c>
      <c r="Y14">
        <v>0</v>
      </c>
      <c r="Z14">
        <v>2</v>
      </c>
      <c r="AA14">
        <v>7</v>
      </c>
      <c r="AB14">
        <v>5</v>
      </c>
      <c r="AC14">
        <v>4.21</v>
      </c>
      <c r="AD14">
        <v>0.7</v>
      </c>
      <c r="AE14">
        <v>4</v>
      </c>
      <c r="AF14">
        <v>4</v>
      </c>
    </row>
    <row r="15" spans="1:32">
      <c r="O15" s="21" t="s">
        <v>166</v>
      </c>
      <c r="P15">
        <v>0</v>
      </c>
      <c r="Q15">
        <v>2</v>
      </c>
      <c r="R15">
        <v>4</v>
      </c>
      <c r="S15">
        <v>7</v>
      </c>
      <c r="T15">
        <v>1</v>
      </c>
      <c r="U15">
        <v>0</v>
      </c>
      <c r="V15">
        <v>14</v>
      </c>
      <c r="W15" t="s">
        <v>166</v>
      </c>
      <c r="X15">
        <v>0</v>
      </c>
      <c r="Y15">
        <v>2</v>
      </c>
      <c r="Z15">
        <v>4</v>
      </c>
      <c r="AA15">
        <v>7</v>
      </c>
      <c r="AB15">
        <v>1</v>
      </c>
      <c r="AC15">
        <v>3.5</v>
      </c>
      <c r="AD15">
        <v>0.85</v>
      </c>
      <c r="AE15">
        <v>4</v>
      </c>
      <c r="AF15">
        <v>4</v>
      </c>
    </row>
    <row r="16" spans="1:32">
      <c r="O16" s="21" t="s">
        <v>167</v>
      </c>
      <c r="P16">
        <v>3</v>
      </c>
      <c r="Q16">
        <v>1</v>
      </c>
      <c r="R16">
        <v>2</v>
      </c>
      <c r="S16">
        <v>5</v>
      </c>
      <c r="T16">
        <v>0</v>
      </c>
      <c r="U16">
        <v>3</v>
      </c>
      <c r="V16">
        <v>14</v>
      </c>
      <c r="W16" t="s">
        <v>167</v>
      </c>
      <c r="X16">
        <v>3</v>
      </c>
      <c r="Y16">
        <v>1</v>
      </c>
      <c r="Z16">
        <v>2</v>
      </c>
      <c r="AA16">
        <v>5</v>
      </c>
      <c r="AB16">
        <v>0</v>
      </c>
      <c r="AC16">
        <v>2.82</v>
      </c>
      <c r="AD16">
        <v>1.33</v>
      </c>
      <c r="AE16">
        <v>3</v>
      </c>
      <c r="AF16">
        <v>4</v>
      </c>
    </row>
    <row r="17" spans="1:32">
      <c r="O17" s="21" t="s">
        <v>168</v>
      </c>
      <c r="P17">
        <v>0</v>
      </c>
      <c r="Q17">
        <v>6</v>
      </c>
      <c r="R17">
        <v>2</v>
      </c>
      <c r="S17">
        <v>4</v>
      </c>
      <c r="T17">
        <v>2</v>
      </c>
      <c r="U17">
        <v>0</v>
      </c>
      <c r="V17">
        <v>14</v>
      </c>
      <c r="W17" t="s">
        <v>168</v>
      </c>
      <c r="X17">
        <v>0</v>
      </c>
      <c r="Y17">
        <v>6</v>
      </c>
      <c r="Z17">
        <v>2</v>
      </c>
      <c r="AA17">
        <v>4</v>
      </c>
      <c r="AB17">
        <v>2</v>
      </c>
      <c r="AC17">
        <v>3.14</v>
      </c>
      <c r="AD17">
        <v>1.17</v>
      </c>
      <c r="AE17">
        <v>3</v>
      </c>
      <c r="AF17">
        <v>2</v>
      </c>
    </row>
    <row r="18" spans="1:32">
      <c r="O18" s="21" t="s">
        <v>169</v>
      </c>
      <c r="P18">
        <v>2</v>
      </c>
      <c r="Q18">
        <v>1</v>
      </c>
      <c r="R18">
        <v>2</v>
      </c>
      <c r="S18">
        <v>8</v>
      </c>
      <c r="T18">
        <v>1</v>
      </c>
      <c r="U18">
        <v>0</v>
      </c>
      <c r="V18">
        <v>14</v>
      </c>
      <c r="W18" t="s">
        <v>169</v>
      </c>
      <c r="X18">
        <v>2</v>
      </c>
      <c r="Y18">
        <v>1</v>
      </c>
      <c r="Z18">
        <v>2</v>
      </c>
      <c r="AA18">
        <v>8</v>
      </c>
      <c r="AB18">
        <v>1</v>
      </c>
      <c r="AC18">
        <v>3.36</v>
      </c>
      <c r="AD18">
        <v>1.22</v>
      </c>
      <c r="AE18">
        <v>4</v>
      </c>
      <c r="AF18">
        <v>4</v>
      </c>
    </row>
    <row r="19" spans="1:32">
      <c r="O19" s="21" t="s">
        <v>170</v>
      </c>
      <c r="P19">
        <v>2</v>
      </c>
      <c r="Q19">
        <v>1</v>
      </c>
      <c r="R19">
        <v>4</v>
      </c>
      <c r="S19">
        <v>4</v>
      </c>
      <c r="T19">
        <v>2</v>
      </c>
      <c r="U19">
        <v>1</v>
      </c>
      <c r="V19">
        <v>14</v>
      </c>
      <c r="W19" t="s">
        <v>170</v>
      </c>
      <c r="X19">
        <v>2</v>
      </c>
      <c r="Y19">
        <v>1</v>
      </c>
      <c r="Z19">
        <v>4</v>
      </c>
      <c r="AA19">
        <v>4</v>
      </c>
      <c r="AB19">
        <v>2</v>
      </c>
      <c r="AC19">
        <v>3.23</v>
      </c>
      <c r="AD19">
        <v>1.3</v>
      </c>
      <c r="AE19">
        <v>3</v>
      </c>
      <c r="AF19">
        <v>3</v>
      </c>
    </row>
    <row r="20" spans="1:32">
      <c r="O20" s="21" t="s">
        <v>171</v>
      </c>
      <c r="P20">
        <v>0</v>
      </c>
      <c r="Q20">
        <v>0</v>
      </c>
      <c r="R20">
        <v>8</v>
      </c>
      <c r="S20">
        <v>4</v>
      </c>
      <c r="T20">
        <v>2</v>
      </c>
      <c r="U20">
        <v>0</v>
      </c>
      <c r="V20">
        <v>14</v>
      </c>
      <c r="W20" t="s">
        <v>171</v>
      </c>
      <c r="X20">
        <v>0</v>
      </c>
      <c r="Y20">
        <v>0</v>
      </c>
      <c r="Z20">
        <v>8</v>
      </c>
      <c r="AA20">
        <v>4</v>
      </c>
      <c r="AB20">
        <v>2</v>
      </c>
      <c r="AC20">
        <v>3.57</v>
      </c>
      <c r="AD20">
        <v>0.76</v>
      </c>
      <c r="AE20">
        <v>3</v>
      </c>
      <c r="AF20">
        <v>3</v>
      </c>
    </row>
    <row r="21" spans="1:32">
      <c r="O21" s="21" t="s">
        <v>172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  <c r="V21">
        <v>1</v>
      </c>
      <c r="W21" t="s">
        <v>172</v>
      </c>
      <c r="X21">
        <v>1</v>
      </c>
      <c r="Y21">
        <v>0</v>
      </c>
      <c r="Z21">
        <v>0</v>
      </c>
      <c r="AA21">
        <v>0</v>
      </c>
      <c r="AB21">
        <v>0</v>
      </c>
      <c r="AC21">
        <v>1</v>
      </c>
      <c r="AD21" t="s">
        <v>52</v>
      </c>
      <c r="AE21">
        <v>1</v>
      </c>
      <c r="AF21">
        <v>1</v>
      </c>
    </row>
    <row r="22" spans="1:32">
      <c r="O22" s="21" t="s">
        <v>173</v>
      </c>
      <c r="P22">
        <v>0</v>
      </c>
      <c r="Q22">
        <v>0</v>
      </c>
      <c r="R22">
        <v>0</v>
      </c>
      <c r="S22">
        <v>0</v>
      </c>
      <c r="T22">
        <v>1</v>
      </c>
      <c r="U22">
        <v>0</v>
      </c>
      <c r="V22">
        <v>1</v>
      </c>
      <c r="W22" t="s">
        <v>173</v>
      </c>
      <c r="X22">
        <v>0</v>
      </c>
      <c r="Y22">
        <v>0</v>
      </c>
      <c r="Z22">
        <v>0</v>
      </c>
      <c r="AA22">
        <v>0</v>
      </c>
      <c r="AB22">
        <v>1</v>
      </c>
      <c r="AC22">
        <v>5</v>
      </c>
      <c r="AD22" t="s">
        <v>52</v>
      </c>
      <c r="AE22">
        <v>5</v>
      </c>
      <c r="AF22">
        <v>5</v>
      </c>
    </row>
    <row r="23" spans="1:32">
      <c r="O23" s="21" t="s">
        <v>174</v>
      </c>
      <c r="P23">
        <v>0</v>
      </c>
      <c r="Q23">
        <v>1</v>
      </c>
      <c r="R23">
        <v>0</v>
      </c>
      <c r="S23">
        <v>0</v>
      </c>
      <c r="T23">
        <v>0</v>
      </c>
      <c r="U23">
        <v>0</v>
      </c>
      <c r="V23">
        <v>1</v>
      </c>
      <c r="W23" t="s">
        <v>174</v>
      </c>
      <c r="X23">
        <v>0</v>
      </c>
      <c r="Y23">
        <v>1</v>
      </c>
      <c r="Z23">
        <v>0</v>
      </c>
      <c r="AA23">
        <v>0</v>
      </c>
      <c r="AB23">
        <v>0</v>
      </c>
      <c r="AC23">
        <v>2</v>
      </c>
      <c r="AD23" t="s">
        <v>52</v>
      </c>
      <c r="AE23">
        <v>2</v>
      </c>
      <c r="AF23">
        <v>2</v>
      </c>
    </row>
    <row r="24" spans="1:32">
      <c r="O24" s="21" t="s">
        <v>175</v>
      </c>
      <c r="P24">
        <v>0</v>
      </c>
      <c r="Q24">
        <v>1</v>
      </c>
      <c r="R24">
        <v>0</v>
      </c>
      <c r="S24">
        <v>0</v>
      </c>
      <c r="T24">
        <v>0</v>
      </c>
      <c r="U24">
        <v>0</v>
      </c>
      <c r="V24">
        <v>1</v>
      </c>
      <c r="W24" t="s">
        <v>175</v>
      </c>
      <c r="X24">
        <v>0</v>
      </c>
      <c r="Y24">
        <v>1</v>
      </c>
      <c r="Z24">
        <v>0</v>
      </c>
      <c r="AA24">
        <v>0</v>
      </c>
      <c r="AB24">
        <v>0</v>
      </c>
      <c r="AC24">
        <v>2</v>
      </c>
      <c r="AD24" t="s">
        <v>52</v>
      </c>
      <c r="AE24">
        <v>2</v>
      </c>
      <c r="AF24">
        <v>2</v>
      </c>
    </row>
    <row r="25" spans="1:32">
      <c r="O25" s="21" t="s">
        <v>176</v>
      </c>
      <c r="P25">
        <v>0</v>
      </c>
      <c r="Q25">
        <v>0</v>
      </c>
      <c r="R25">
        <v>0</v>
      </c>
      <c r="S25">
        <v>1</v>
      </c>
      <c r="T25">
        <v>0</v>
      </c>
      <c r="U25">
        <v>0</v>
      </c>
      <c r="V25">
        <v>1</v>
      </c>
      <c r="W25" t="s">
        <v>176</v>
      </c>
      <c r="X25">
        <v>0</v>
      </c>
      <c r="Y25">
        <v>0</v>
      </c>
      <c r="Z25">
        <v>0</v>
      </c>
      <c r="AA25">
        <v>1</v>
      </c>
      <c r="AB25">
        <v>0</v>
      </c>
      <c r="AC25">
        <v>4</v>
      </c>
      <c r="AD25" t="s">
        <v>52</v>
      </c>
      <c r="AE25">
        <v>4</v>
      </c>
      <c r="AF25">
        <v>4</v>
      </c>
    </row>
    <row r="26" spans="1:32">
      <c r="O26" s="21" t="s">
        <v>177</v>
      </c>
      <c r="P26">
        <v>0</v>
      </c>
      <c r="Q26">
        <v>0</v>
      </c>
      <c r="R26">
        <v>0</v>
      </c>
      <c r="S26">
        <v>1</v>
      </c>
      <c r="T26">
        <v>0</v>
      </c>
      <c r="U26">
        <v>0</v>
      </c>
      <c r="V26">
        <v>1</v>
      </c>
      <c r="W26" t="s">
        <v>177</v>
      </c>
      <c r="X26">
        <v>0</v>
      </c>
      <c r="Y26">
        <v>0</v>
      </c>
      <c r="Z26">
        <v>0</v>
      </c>
      <c r="AA26">
        <v>1</v>
      </c>
      <c r="AB26">
        <v>0</v>
      </c>
      <c r="AC26">
        <v>4</v>
      </c>
      <c r="AD26" t="s">
        <v>52</v>
      </c>
      <c r="AE26">
        <v>4</v>
      </c>
      <c r="AF26">
        <v>4</v>
      </c>
    </row>
    <row r="27" spans="1:32">
      <c r="O27" s="21" t="s">
        <v>178</v>
      </c>
      <c r="P27">
        <v>0</v>
      </c>
      <c r="Q27">
        <v>0</v>
      </c>
      <c r="R27">
        <v>1</v>
      </c>
      <c r="S27">
        <v>0</v>
      </c>
      <c r="T27">
        <v>0</v>
      </c>
      <c r="U27">
        <v>0</v>
      </c>
      <c r="V27">
        <v>1</v>
      </c>
      <c r="W27" t="s">
        <v>178</v>
      </c>
      <c r="X27">
        <v>0</v>
      </c>
      <c r="Y27">
        <v>0</v>
      </c>
      <c r="Z27">
        <v>1</v>
      </c>
      <c r="AA27">
        <v>0</v>
      </c>
      <c r="AB27">
        <v>0</v>
      </c>
      <c r="AC27">
        <v>3</v>
      </c>
      <c r="AD27" t="s">
        <v>52</v>
      </c>
      <c r="AE27">
        <v>3</v>
      </c>
      <c r="AF27">
        <v>3</v>
      </c>
    </row>
    <row r="28" spans="1:32">
      <c r="O28" s="21" t="s">
        <v>179</v>
      </c>
      <c r="P28">
        <v>0</v>
      </c>
      <c r="Q28">
        <v>0</v>
      </c>
      <c r="R28">
        <v>1</v>
      </c>
      <c r="S28">
        <v>0</v>
      </c>
      <c r="T28">
        <v>0</v>
      </c>
      <c r="U28">
        <v>0</v>
      </c>
      <c r="V28">
        <v>1</v>
      </c>
      <c r="W28" t="s">
        <v>179</v>
      </c>
      <c r="X28">
        <v>0</v>
      </c>
      <c r="Y28">
        <v>0</v>
      </c>
      <c r="Z28">
        <v>1</v>
      </c>
      <c r="AA28">
        <v>0</v>
      </c>
      <c r="AB28">
        <v>0</v>
      </c>
      <c r="AC28">
        <v>3</v>
      </c>
      <c r="AD28" t="s">
        <v>52</v>
      </c>
      <c r="AE28">
        <v>3</v>
      </c>
      <c r="AF28">
        <v>3</v>
      </c>
    </row>
    <row r="29" spans="1:32">
      <c r="O29" s="21" t="s">
        <v>180</v>
      </c>
      <c r="P29">
        <v>0</v>
      </c>
      <c r="Q29">
        <v>1</v>
      </c>
      <c r="R29">
        <v>0</v>
      </c>
      <c r="S29">
        <v>0</v>
      </c>
      <c r="T29">
        <v>0</v>
      </c>
      <c r="U29">
        <v>0</v>
      </c>
      <c r="V29">
        <v>1</v>
      </c>
      <c r="W29" t="s">
        <v>180</v>
      </c>
      <c r="X29">
        <v>0</v>
      </c>
      <c r="Y29">
        <v>1</v>
      </c>
      <c r="Z29">
        <v>0</v>
      </c>
      <c r="AA29">
        <v>0</v>
      </c>
      <c r="AB29">
        <v>0</v>
      </c>
      <c r="AC29">
        <v>2</v>
      </c>
      <c r="AD29" t="s">
        <v>52</v>
      </c>
      <c r="AE29">
        <v>2</v>
      </c>
      <c r="AF29">
        <v>2</v>
      </c>
    </row>
    <row r="30" spans="1:32">
      <c r="O30" s="21" t="s">
        <v>181</v>
      </c>
      <c r="P30">
        <v>1</v>
      </c>
      <c r="Q30">
        <v>0</v>
      </c>
      <c r="R30">
        <v>0</v>
      </c>
      <c r="S30">
        <v>0</v>
      </c>
      <c r="T30">
        <v>0</v>
      </c>
      <c r="U30">
        <v>0</v>
      </c>
      <c r="V30">
        <v>1</v>
      </c>
      <c r="W30" t="s">
        <v>181</v>
      </c>
      <c r="X30">
        <v>1</v>
      </c>
      <c r="Y30">
        <v>0</v>
      </c>
      <c r="Z30">
        <v>0</v>
      </c>
      <c r="AA30">
        <v>0</v>
      </c>
      <c r="AB30">
        <v>0</v>
      </c>
      <c r="AC30">
        <v>1</v>
      </c>
      <c r="AD30" t="s">
        <v>52</v>
      </c>
      <c r="AE30">
        <v>1</v>
      </c>
      <c r="AF30">
        <v>1</v>
      </c>
    </row>
    <row r="31" spans="1:32">
      <c r="O31" s="21" t="s">
        <v>182</v>
      </c>
      <c r="P31">
        <v>0</v>
      </c>
      <c r="Q31">
        <v>1</v>
      </c>
      <c r="R31">
        <v>0</v>
      </c>
      <c r="S31">
        <v>0</v>
      </c>
      <c r="T31">
        <v>0</v>
      </c>
      <c r="U31">
        <v>0</v>
      </c>
      <c r="V31">
        <v>1</v>
      </c>
      <c r="W31" t="s">
        <v>182</v>
      </c>
      <c r="X31">
        <v>0</v>
      </c>
      <c r="Y31">
        <v>1</v>
      </c>
      <c r="Z31">
        <v>0</v>
      </c>
      <c r="AA31">
        <v>0</v>
      </c>
      <c r="AB31">
        <v>0</v>
      </c>
      <c r="AC31">
        <v>2</v>
      </c>
      <c r="AD31" t="s">
        <v>52</v>
      </c>
      <c r="AE31">
        <v>2</v>
      </c>
      <c r="AF31">
        <v>2</v>
      </c>
    </row>
    <row r="32" spans="1:32">
      <c r="A32" s="23" t="s">
        <v>4</v>
      </c>
      <c r="O32" s="21" t="s">
        <v>183</v>
      </c>
      <c r="P32">
        <v>0</v>
      </c>
      <c r="Q32">
        <v>0</v>
      </c>
      <c r="R32">
        <v>1</v>
      </c>
      <c r="S32">
        <v>0</v>
      </c>
      <c r="T32">
        <v>0</v>
      </c>
      <c r="U32">
        <v>0</v>
      </c>
      <c r="V32">
        <v>1</v>
      </c>
      <c r="W32" t="s">
        <v>183</v>
      </c>
      <c r="X32">
        <v>0</v>
      </c>
      <c r="Y32">
        <v>0</v>
      </c>
      <c r="Z32">
        <v>1</v>
      </c>
      <c r="AA32">
        <v>0</v>
      </c>
      <c r="AB32">
        <v>0</v>
      </c>
      <c r="AC32">
        <v>3</v>
      </c>
      <c r="AD32" t="s">
        <v>52</v>
      </c>
      <c r="AE32">
        <v>3</v>
      </c>
      <c r="AF32">
        <v>3</v>
      </c>
    </row>
    <row r="33" spans="1:32">
      <c r="O33" s="21" t="s">
        <v>184</v>
      </c>
      <c r="P33">
        <v>1</v>
      </c>
      <c r="Q33">
        <v>0</v>
      </c>
      <c r="R33">
        <v>0</v>
      </c>
      <c r="S33">
        <v>0</v>
      </c>
      <c r="T33">
        <v>0</v>
      </c>
      <c r="U33">
        <v>0</v>
      </c>
      <c r="V33">
        <v>1</v>
      </c>
      <c r="W33" t="s">
        <v>184</v>
      </c>
      <c r="X33">
        <v>1</v>
      </c>
      <c r="Y33">
        <v>0</v>
      </c>
      <c r="Z33">
        <v>0</v>
      </c>
      <c r="AA33">
        <v>0</v>
      </c>
      <c r="AB33">
        <v>0</v>
      </c>
      <c r="AC33">
        <v>1</v>
      </c>
      <c r="AD33" t="s">
        <v>52</v>
      </c>
      <c r="AE33">
        <v>1</v>
      </c>
      <c r="AF33">
        <v>1</v>
      </c>
    </row>
    <row r="34" spans="1:32" ht="30" customHeight="1" thickBot="1">
      <c r="B34" s="87" t="s">
        <v>47</v>
      </c>
      <c r="C34" s="87"/>
      <c r="D34" s="87"/>
      <c r="E34" s="87"/>
      <c r="F34" s="87"/>
      <c r="G34" s="87"/>
      <c r="H34" s="87"/>
      <c r="I34" s="88" t="s">
        <v>48</v>
      </c>
      <c r="J34" s="88"/>
      <c r="K34" s="88" t="s">
        <v>49</v>
      </c>
      <c r="L34" s="88"/>
      <c r="M34" s="88"/>
      <c r="N34" s="88"/>
      <c r="O34" s="21" t="s">
        <v>185</v>
      </c>
      <c r="P34">
        <v>0</v>
      </c>
      <c r="Q34">
        <v>1</v>
      </c>
      <c r="R34">
        <v>0</v>
      </c>
      <c r="S34">
        <v>0</v>
      </c>
      <c r="T34">
        <v>0</v>
      </c>
      <c r="U34">
        <v>0</v>
      </c>
      <c r="V34">
        <v>1</v>
      </c>
      <c r="W34" t="s">
        <v>185</v>
      </c>
      <c r="X34">
        <v>0</v>
      </c>
      <c r="Y34">
        <v>1</v>
      </c>
      <c r="Z34">
        <v>0</v>
      </c>
      <c r="AA34">
        <v>0</v>
      </c>
      <c r="AB34">
        <v>0</v>
      </c>
      <c r="AC34">
        <v>2</v>
      </c>
      <c r="AD34" t="s">
        <v>52</v>
      </c>
      <c r="AE34">
        <v>2</v>
      </c>
      <c r="AF34">
        <v>2</v>
      </c>
    </row>
    <row r="35" spans="1:32" ht="25.5">
      <c r="A35" s="24"/>
      <c r="B35" s="25">
        <v>1</v>
      </c>
      <c r="C35" s="25">
        <v>2</v>
      </c>
      <c r="D35" s="25">
        <v>3</v>
      </c>
      <c r="E35" s="25">
        <v>4</v>
      </c>
      <c r="F35" s="25">
        <v>5</v>
      </c>
      <c r="G35" s="25" t="s">
        <v>5</v>
      </c>
      <c r="H35" s="25" t="s">
        <v>46</v>
      </c>
      <c r="I35" s="25" t="s">
        <v>51</v>
      </c>
      <c r="J35" s="25" t="s">
        <v>6</v>
      </c>
      <c r="K35" s="25" t="s">
        <v>7</v>
      </c>
      <c r="L35" s="25" t="s">
        <v>8</v>
      </c>
      <c r="M35" s="25" t="s">
        <v>9</v>
      </c>
      <c r="N35" s="25" t="s">
        <v>10</v>
      </c>
      <c r="O35" s="21" t="s">
        <v>186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 t="s">
        <v>186</v>
      </c>
      <c r="X35">
        <v>0</v>
      </c>
      <c r="Y35">
        <v>0</v>
      </c>
      <c r="Z35">
        <v>0</v>
      </c>
      <c r="AA35">
        <v>0</v>
      </c>
      <c r="AB35">
        <v>0</v>
      </c>
      <c r="AC35" t="s">
        <v>52</v>
      </c>
      <c r="AD35" t="s">
        <v>52</v>
      </c>
      <c r="AE35" t="s">
        <v>52</v>
      </c>
      <c r="AF35" t="s">
        <v>52</v>
      </c>
    </row>
    <row r="36" spans="1:32" ht="34.5" customHeight="1" thickBot="1">
      <c r="A36" s="26" t="s">
        <v>53</v>
      </c>
      <c r="B36" s="27">
        <f t="shared" ref="B36:B53" si="0">+P3</f>
        <v>2</v>
      </c>
      <c r="C36" s="27">
        <f t="shared" ref="C36:G51" si="1">+Q3</f>
        <v>3</v>
      </c>
      <c r="D36" s="27">
        <f t="shared" si="1"/>
        <v>2</v>
      </c>
      <c r="E36" s="27">
        <f t="shared" si="1"/>
        <v>4</v>
      </c>
      <c r="F36" s="27">
        <f t="shared" si="1"/>
        <v>3</v>
      </c>
      <c r="G36" s="27">
        <f t="shared" si="1"/>
        <v>0</v>
      </c>
      <c r="H36" s="28">
        <f>SUM(B36:G36)</f>
        <v>14</v>
      </c>
      <c r="I36" s="29">
        <f>(B36+C36)/(B36+C36+D36+E36+F36)</f>
        <v>0.35714285714285715</v>
      </c>
      <c r="J36" s="29">
        <f>(D36+E36+F36)/(B36+C36+D36+E36+F36)</f>
        <v>0.6428571428571429</v>
      </c>
      <c r="K36" s="30">
        <f t="shared" ref="K36:K53" si="2">+AC3</f>
        <v>3.21</v>
      </c>
      <c r="L36" s="30">
        <f t="shared" ref="L36:N51" si="3">+AD3</f>
        <v>1.42</v>
      </c>
      <c r="M36" s="31">
        <f t="shared" si="3"/>
        <v>4</v>
      </c>
      <c r="N36" s="31">
        <f t="shared" si="3"/>
        <v>4</v>
      </c>
      <c r="O36" s="21" t="s">
        <v>187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 t="s">
        <v>187</v>
      </c>
      <c r="X36">
        <v>0</v>
      </c>
      <c r="Y36">
        <v>0</v>
      </c>
      <c r="Z36">
        <v>0</v>
      </c>
      <c r="AA36">
        <v>0</v>
      </c>
      <c r="AB36">
        <v>0</v>
      </c>
      <c r="AC36" t="s">
        <v>52</v>
      </c>
      <c r="AD36" t="s">
        <v>52</v>
      </c>
      <c r="AE36" t="s">
        <v>52</v>
      </c>
      <c r="AF36" t="s">
        <v>52</v>
      </c>
    </row>
    <row r="37" spans="1:32" ht="26.25" thickBot="1">
      <c r="A37" s="26" t="s">
        <v>54</v>
      </c>
      <c r="B37" s="27">
        <f t="shared" si="0"/>
        <v>2</v>
      </c>
      <c r="C37" s="27">
        <f t="shared" si="1"/>
        <v>1</v>
      </c>
      <c r="D37" s="27">
        <f t="shared" si="1"/>
        <v>6</v>
      </c>
      <c r="E37" s="27">
        <f t="shared" si="1"/>
        <v>3</v>
      </c>
      <c r="F37" s="27">
        <f t="shared" si="1"/>
        <v>2</v>
      </c>
      <c r="G37" s="27">
        <f t="shared" si="1"/>
        <v>0</v>
      </c>
      <c r="H37" s="28">
        <f t="shared" ref="H37:H53" si="4">SUM(B37:G37)</f>
        <v>14</v>
      </c>
      <c r="I37" s="29">
        <f t="shared" ref="I37:I53" si="5">(B37+C37)/(B37+C37+D37+E37+F37)</f>
        <v>0.21428571428571427</v>
      </c>
      <c r="J37" s="29">
        <f t="shared" ref="J37:J53" si="6">(D37+E37+F37)/(B37+C37+D37+E37+F37)</f>
        <v>0.7857142857142857</v>
      </c>
      <c r="K37" s="30">
        <f t="shared" si="2"/>
        <v>3.14</v>
      </c>
      <c r="L37" s="30">
        <f t="shared" si="3"/>
        <v>1.23</v>
      </c>
      <c r="M37" s="31">
        <f t="shared" si="3"/>
        <v>3</v>
      </c>
      <c r="N37" s="31">
        <f t="shared" si="3"/>
        <v>3</v>
      </c>
      <c r="O37" s="21" t="s">
        <v>188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 t="s">
        <v>188</v>
      </c>
      <c r="X37">
        <v>0</v>
      </c>
      <c r="Y37">
        <v>0</v>
      </c>
      <c r="Z37">
        <v>0</v>
      </c>
      <c r="AA37">
        <v>0</v>
      </c>
      <c r="AB37">
        <v>0</v>
      </c>
      <c r="AC37" t="s">
        <v>52</v>
      </c>
      <c r="AD37" t="s">
        <v>52</v>
      </c>
      <c r="AE37" t="s">
        <v>52</v>
      </c>
      <c r="AF37" t="s">
        <v>52</v>
      </c>
    </row>
    <row r="38" spans="1:32" ht="15.75" thickBot="1">
      <c r="A38" s="26" t="s">
        <v>55</v>
      </c>
      <c r="B38" s="27">
        <f t="shared" si="0"/>
        <v>2</v>
      </c>
      <c r="C38" s="27">
        <f t="shared" si="1"/>
        <v>0</v>
      </c>
      <c r="D38" s="27">
        <f t="shared" si="1"/>
        <v>2</v>
      </c>
      <c r="E38" s="27">
        <f t="shared" si="1"/>
        <v>8</v>
      </c>
      <c r="F38" s="27">
        <f t="shared" si="1"/>
        <v>2</v>
      </c>
      <c r="G38" s="27">
        <f t="shared" si="1"/>
        <v>0</v>
      </c>
      <c r="H38" s="28">
        <f t="shared" si="4"/>
        <v>14</v>
      </c>
      <c r="I38" s="29">
        <f t="shared" si="5"/>
        <v>0.14285714285714285</v>
      </c>
      <c r="J38" s="29">
        <f t="shared" si="6"/>
        <v>0.8571428571428571</v>
      </c>
      <c r="K38" s="30">
        <f t="shared" si="2"/>
        <v>3.57</v>
      </c>
      <c r="L38" s="30">
        <f t="shared" si="3"/>
        <v>1.22</v>
      </c>
      <c r="M38" s="31">
        <f t="shared" si="3"/>
        <v>4</v>
      </c>
      <c r="N38" s="31">
        <f t="shared" si="3"/>
        <v>4</v>
      </c>
      <c r="O38" s="21" t="s">
        <v>189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 t="s">
        <v>189</v>
      </c>
      <c r="X38">
        <v>0</v>
      </c>
      <c r="Y38">
        <v>0</v>
      </c>
      <c r="Z38">
        <v>0</v>
      </c>
      <c r="AA38">
        <v>0</v>
      </c>
      <c r="AB38">
        <v>0</v>
      </c>
      <c r="AC38" t="s">
        <v>52</v>
      </c>
      <c r="AD38" t="s">
        <v>52</v>
      </c>
      <c r="AE38" t="s">
        <v>52</v>
      </c>
      <c r="AF38" t="s">
        <v>52</v>
      </c>
    </row>
    <row r="39" spans="1:32" ht="15.75" thickBot="1">
      <c r="A39" s="26" t="s">
        <v>56</v>
      </c>
      <c r="B39" s="27">
        <f t="shared" si="0"/>
        <v>0</v>
      </c>
      <c r="C39" s="27">
        <f t="shared" si="1"/>
        <v>2</v>
      </c>
      <c r="D39" s="27">
        <f t="shared" si="1"/>
        <v>4</v>
      </c>
      <c r="E39" s="27">
        <f t="shared" si="1"/>
        <v>5</v>
      </c>
      <c r="F39" s="27">
        <f t="shared" si="1"/>
        <v>3</v>
      </c>
      <c r="G39" s="27">
        <f t="shared" si="1"/>
        <v>0</v>
      </c>
      <c r="H39" s="28">
        <f t="shared" si="4"/>
        <v>14</v>
      </c>
      <c r="I39" s="29">
        <f t="shared" si="5"/>
        <v>0.14285714285714285</v>
      </c>
      <c r="J39" s="29">
        <f t="shared" si="6"/>
        <v>0.8571428571428571</v>
      </c>
      <c r="K39" s="30">
        <f t="shared" si="2"/>
        <v>3.64</v>
      </c>
      <c r="L39" s="30">
        <f t="shared" si="3"/>
        <v>1.01</v>
      </c>
      <c r="M39" s="31">
        <f t="shared" si="3"/>
        <v>4</v>
      </c>
      <c r="N39" s="31">
        <f t="shared" si="3"/>
        <v>4</v>
      </c>
      <c r="O39" s="21" t="s">
        <v>190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 t="s">
        <v>190</v>
      </c>
      <c r="X39">
        <v>0</v>
      </c>
      <c r="Y39">
        <v>0</v>
      </c>
      <c r="Z39">
        <v>0</v>
      </c>
      <c r="AA39">
        <v>0</v>
      </c>
      <c r="AB39">
        <v>0</v>
      </c>
      <c r="AC39" t="s">
        <v>52</v>
      </c>
      <c r="AD39" t="s">
        <v>52</v>
      </c>
      <c r="AE39" t="s">
        <v>52</v>
      </c>
      <c r="AF39" t="s">
        <v>52</v>
      </c>
    </row>
    <row r="40" spans="1:32" ht="15.75" thickBot="1">
      <c r="A40" s="26" t="s">
        <v>57</v>
      </c>
      <c r="B40" s="27">
        <f t="shared" si="0"/>
        <v>1</v>
      </c>
      <c r="C40" s="27">
        <f t="shared" si="1"/>
        <v>2</v>
      </c>
      <c r="D40" s="27">
        <f t="shared" si="1"/>
        <v>3</v>
      </c>
      <c r="E40" s="27">
        <f t="shared" si="1"/>
        <v>4</v>
      </c>
      <c r="F40" s="27">
        <f t="shared" si="1"/>
        <v>4</v>
      </c>
      <c r="G40" s="27">
        <f t="shared" si="1"/>
        <v>0</v>
      </c>
      <c r="H40" s="28">
        <f t="shared" si="4"/>
        <v>14</v>
      </c>
      <c r="I40" s="29">
        <f t="shared" si="5"/>
        <v>0.21428571428571427</v>
      </c>
      <c r="J40" s="29">
        <f t="shared" si="6"/>
        <v>0.7857142857142857</v>
      </c>
      <c r="K40" s="30">
        <f t="shared" si="2"/>
        <v>3.57</v>
      </c>
      <c r="L40" s="30">
        <f t="shared" si="3"/>
        <v>1.28</v>
      </c>
      <c r="M40" s="31">
        <f t="shared" si="3"/>
        <v>4</v>
      </c>
      <c r="N40" s="31">
        <f t="shared" si="3"/>
        <v>4</v>
      </c>
      <c r="O40" s="21" t="s">
        <v>191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 t="s">
        <v>191</v>
      </c>
      <c r="X40">
        <v>0</v>
      </c>
      <c r="Y40">
        <v>0</v>
      </c>
      <c r="Z40">
        <v>0</v>
      </c>
      <c r="AA40">
        <v>0</v>
      </c>
      <c r="AB40">
        <v>0</v>
      </c>
      <c r="AC40" t="s">
        <v>52</v>
      </c>
      <c r="AD40" t="s">
        <v>52</v>
      </c>
      <c r="AE40" t="s">
        <v>52</v>
      </c>
      <c r="AF40" t="s">
        <v>52</v>
      </c>
    </row>
    <row r="41" spans="1:32" ht="15.75" thickBot="1">
      <c r="A41" s="26" t="s">
        <v>58</v>
      </c>
      <c r="B41" s="27">
        <f t="shared" si="0"/>
        <v>1</v>
      </c>
      <c r="C41" s="27">
        <f t="shared" si="1"/>
        <v>0</v>
      </c>
      <c r="D41" s="27">
        <f t="shared" si="1"/>
        <v>2</v>
      </c>
      <c r="E41" s="27">
        <f t="shared" si="1"/>
        <v>5</v>
      </c>
      <c r="F41" s="27">
        <f t="shared" si="1"/>
        <v>0</v>
      </c>
      <c r="G41" s="27">
        <f t="shared" si="1"/>
        <v>6</v>
      </c>
      <c r="H41" s="28">
        <f t="shared" si="4"/>
        <v>14</v>
      </c>
      <c r="I41" s="29">
        <f t="shared" si="5"/>
        <v>0.125</v>
      </c>
      <c r="J41" s="29">
        <f t="shared" si="6"/>
        <v>0.875</v>
      </c>
      <c r="K41" s="30">
        <f t="shared" si="2"/>
        <v>3.38</v>
      </c>
      <c r="L41" s="30">
        <f t="shared" si="3"/>
        <v>1.06</v>
      </c>
      <c r="M41" s="31">
        <f t="shared" si="3"/>
        <v>4</v>
      </c>
      <c r="N41" s="31">
        <f t="shared" si="3"/>
        <v>4</v>
      </c>
      <c r="O41" s="21" t="s">
        <v>146</v>
      </c>
      <c r="W41" t="s">
        <v>146</v>
      </c>
    </row>
    <row r="42" spans="1:32" ht="15.75" thickBot="1">
      <c r="A42" s="26" t="s">
        <v>59</v>
      </c>
      <c r="B42" s="27">
        <f t="shared" si="0"/>
        <v>8</v>
      </c>
      <c r="C42" s="27">
        <f t="shared" si="1"/>
        <v>2</v>
      </c>
      <c r="D42" s="27">
        <f t="shared" si="1"/>
        <v>3</v>
      </c>
      <c r="E42" s="27">
        <f t="shared" si="1"/>
        <v>0</v>
      </c>
      <c r="F42" s="27">
        <f t="shared" si="1"/>
        <v>0</v>
      </c>
      <c r="G42" s="27">
        <f t="shared" si="1"/>
        <v>1</v>
      </c>
      <c r="H42" s="28">
        <f t="shared" si="4"/>
        <v>14</v>
      </c>
      <c r="I42" s="29">
        <f t="shared" si="5"/>
        <v>0.76923076923076927</v>
      </c>
      <c r="J42" s="29">
        <f t="shared" si="6"/>
        <v>0.23076923076923078</v>
      </c>
      <c r="K42" s="30">
        <f t="shared" si="2"/>
        <v>1.62</v>
      </c>
      <c r="L42" s="30">
        <f t="shared" si="3"/>
        <v>0.87</v>
      </c>
      <c r="M42" s="31">
        <f t="shared" si="3"/>
        <v>1</v>
      </c>
      <c r="N42" s="31">
        <f t="shared" si="3"/>
        <v>1</v>
      </c>
      <c r="W42" t="s">
        <v>60</v>
      </c>
    </row>
    <row r="43" spans="1:32" ht="26.25" thickBot="1">
      <c r="A43" s="26" t="s">
        <v>61</v>
      </c>
      <c r="B43" s="27">
        <f t="shared" si="0"/>
        <v>0</v>
      </c>
      <c r="C43" s="27">
        <f t="shared" si="1"/>
        <v>2</v>
      </c>
      <c r="D43" s="27">
        <f t="shared" si="1"/>
        <v>3</v>
      </c>
      <c r="E43" s="27">
        <f t="shared" si="1"/>
        <v>8</v>
      </c>
      <c r="F43" s="27">
        <f t="shared" si="1"/>
        <v>1</v>
      </c>
      <c r="G43" s="27">
        <f t="shared" si="1"/>
        <v>0</v>
      </c>
      <c r="H43" s="28">
        <f t="shared" si="4"/>
        <v>14</v>
      </c>
      <c r="I43" s="29">
        <f t="shared" si="5"/>
        <v>0.14285714285714285</v>
      </c>
      <c r="J43" s="29">
        <f t="shared" si="6"/>
        <v>0.8571428571428571</v>
      </c>
      <c r="K43" s="30">
        <f t="shared" si="2"/>
        <v>3.57</v>
      </c>
      <c r="L43" s="30">
        <f t="shared" si="3"/>
        <v>0.85</v>
      </c>
      <c r="M43" s="31">
        <f t="shared" si="3"/>
        <v>4</v>
      </c>
      <c r="N43" s="31">
        <f t="shared" si="3"/>
        <v>4</v>
      </c>
    </row>
    <row r="44" spans="1:32" ht="15.75" thickBot="1">
      <c r="A44" s="26" t="s">
        <v>62</v>
      </c>
      <c r="B44" s="27">
        <f t="shared" si="0"/>
        <v>0</v>
      </c>
      <c r="C44" s="27">
        <f t="shared" si="1"/>
        <v>4</v>
      </c>
      <c r="D44" s="27">
        <f t="shared" si="1"/>
        <v>1</v>
      </c>
      <c r="E44" s="27">
        <f t="shared" si="1"/>
        <v>6</v>
      </c>
      <c r="F44" s="27">
        <f t="shared" si="1"/>
        <v>3</v>
      </c>
      <c r="G44" s="27">
        <f t="shared" si="1"/>
        <v>0</v>
      </c>
      <c r="H44" s="28">
        <f t="shared" si="4"/>
        <v>14</v>
      </c>
      <c r="I44" s="29">
        <f t="shared" si="5"/>
        <v>0.2857142857142857</v>
      </c>
      <c r="J44" s="29">
        <f t="shared" si="6"/>
        <v>0.7142857142857143</v>
      </c>
      <c r="K44" s="30">
        <f t="shared" si="2"/>
        <v>3.57</v>
      </c>
      <c r="L44" s="30">
        <f t="shared" si="3"/>
        <v>1.1599999999999999</v>
      </c>
      <c r="M44" s="31">
        <f t="shared" si="3"/>
        <v>4</v>
      </c>
      <c r="N44" s="31">
        <f t="shared" si="3"/>
        <v>4</v>
      </c>
    </row>
    <row r="45" spans="1:32" ht="15.75" thickBot="1">
      <c r="A45" s="26" t="s">
        <v>63</v>
      </c>
      <c r="B45" s="27">
        <f t="shared" si="0"/>
        <v>0</v>
      </c>
      <c r="C45" s="27">
        <f t="shared" si="1"/>
        <v>0</v>
      </c>
      <c r="D45" s="27">
        <f t="shared" si="1"/>
        <v>1</v>
      </c>
      <c r="E45" s="27">
        <f t="shared" si="1"/>
        <v>10</v>
      </c>
      <c r="F45" s="27">
        <f t="shared" si="1"/>
        <v>3</v>
      </c>
      <c r="G45" s="27">
        <f t="shared" si="1"/>
        <v>0</v>
      </c>
      <c r="H45" s="28">
        <f t="shared" si="4"/>
        <v>14</v>
      </c>
      <c r="I45" s="29">
        <f t="shared" si="5"/>
        <v>0</v>
      </c>
      <c r="J45" s="29">
        <f t="shared" si="6"/>
        <v>1</v>
      </c>
      <c r="K45" s="30">
        <f t="shared" si="2"/>
        <v>4.1399999999999997</v>
      </c>
      <c r="L45" s="30">
        <f t="shared" si="3"/>
        <v>0.53</v>
      </c>
      <c r="M45" s="31">
        <f t="shared" si="3"/>
        <v>4</v>
      </c>
      <c r="N45" s="31">
        <f t="shared" si="3"/>
        <v>4</v>
      </c>
    </row>
    <row r="46" spans="1:32" ht="15.75" thickBot="1">
      <c r="A46" s="26" t="s">
        <v>64</v>
      </c>
      <c r="B46" s="27">
        <f t="shared" si="0"/>
        <v>5</v>
      </c>
      <c r="C46" s="27">
        <f t="shared" si="1"/>
        <v>2</v>
      </c>
      <c r="D46" s="27">
        <f t="shared" si="1"/>
        <v>3</v>
      </c>
      <c r="E46" s="27">
        <f t="shared" si="1"/>
        <v>3</v>
      </c>
      <c r="F46" s="27">
        <f t="shared" si="1"/>
        <v>1</v>
      </c>
      <c r="G46" s="27">
        <f t="shared" si="1"/>
        <v>0</v>
      </c>
      <c r="H46" s="28">
        <f t="shared" si="4"/>
        <v>14</v>
      </c>
      <c r="I46" s="29">
        <f t="shared" si="5"/>
        <v>0.5</v>
      </c>
      <c r="J46" s="29">
        <f t="shared" si="6"/>
        <v>0.5</v>
      </c>
      <c r="K46" s="30">
        <f t="shared" si="2"/>
        <v>2.5</v>
      </c>
      <c r="L46" s="30">
        <f t="shared" si="3"/>
        <v>1.4</v>
      </c>
      <c r="M46" s="31">
        <f t="shared" si="3"/>
        <v>3</v>
      </c>
      <c r="N46" s="31">
        <f t="shared" si="3"/>
        <v>1</v>
      </c>
    </row>
    <row r="47" spans="1:32" ht="15.75" thickBot="1">
      <c r="A47" s="26" t="s">
        <v>65</v>
      </c>
      <c r="B47" s="27">
        <f t="shared" si="0"/>
        <v>0</v>
      </c>
      <c r="C47" s="27">
        <f t="shared" si="1"/>
        <v>0</v>
      </c>
      <c r="D47" s="27">
        <f t="shared" si="1"/>
        <v>2</v>
      </c>
      <c r="E47" s="27">
        <f t="shared" si="1"/>
        <v>7</v>
      </c>
      <c r="F47" s="27">
        <f t="shared" si="1"/>
        <v>5</v>
      </c>
      <c r="G47" s="27">
        <f t="shared" si="1"/>
        <v>0</v>
      </c>
      <c r="H47" s="28">
        <f t="shared" si="4"/>
        <v>14</v>
      </c>
      <c r="I47" s="29">
        <f t="shared" si="5"/>
        <v>0</v>
      </c>
      <c r="J47" s="29">
        <f t="shared" si="6"/>
        <v>1</v>
      </c>
      <c r="K47" s="30">
        <f t="shared" si="2"/>
        <v>4.21</v>
      </c>
      <c r="L47" s="30">
        <f t="shared" si="3"/>
        <v>0.7</v>
      </c>
      <c r="M47" s="31">
        <f t="shared" si="3"/>
        <v>4</v>
      </c>
      <c r="N47" s="31">
        <f t="shared" si="3"/>
        <v>4</v>
      </c>
    </row>
    <row r="48" spans="1:32" ht="15.75" thickBot="1">
      <c r="A48" s="26" t="s">
        <v>66</v>
      </c>
      <c r="B48" s="27">
        <f t="shared" si="0"/>
        <v>0</v>
      </c>
      <c r="C48" s="27">
        <f t="shared" si="1"/>
        <v>2</v>
      </c>
      <c r="D48" s="27">
        <f t="shared" si="1"/>
        <v>4</v>
      </c>
      <c r="E48" s="27">
        <f t="shared" si="1"/>
        <v>7</v>
      </c>
      <c r="F48" s="27">
        <f t="shared" si="1"/>
        <v>1</v>
      </c>
      <c r="G48" s="27">
        <f t="shared" si="1"/>
        <v>0</v>
      </c>
      <c r="H48" s="28">
        <f t="shared" si="4"/>
        <v>14</v>
      </c>
      <c r="I48" s="29">
        <f t="shared" si="5"/>
        <v>0.14285714285714285</v>
      </c>
      <c r="J48" s="29">
        <f t="shared" si="6"/>
        <v>0.8571428571428571</v>
      </c>
      <c r="K48" s="30">
        <f t="shared" si="2"/>
        <v>3.5</v>
      </c>
      <c r="L48" s="30">
        <f t="shared" si="3"/>
        <v>0.85</v>
      </c>
      <c r="M48" s="31">
        <f t="shared" si="3"/>
        <v>4</v>
      </c>
      <c r="N48" s="31">
        <f t="shared" si="3"/>
        <v>4</v>
      </c>
    </row>
    <row r="49" spans="1:27" ht="15.75" thickBot="1">
      <c r="A49" s="26" t="s">
        <v>67</v>
      </c>
      <c r="B49" s="27">
        <f t="shared" si="0"/>
        <v>3</v>
      </c>
      <c r="C49" s="27">
        <f t="shared" si="1"/>
        <v>1</v>
      </c>
      <c r="D49" s="27">
        <f t="shared" si="1"/>
        <v>2</v>
      </c>
      <c r="E49" s="27">
        <f t="shared" si="1"/>
        <v>5</v>
      </c>
      <c r="F49" s="27">
        <f t="shared" si="1"/>
        <v>0</v>
      </c>
      <c r="G49" s="27">
        <f t="shared" si="1"/>
        <v>3</v>
      </c>
      <c r="H49" s="28">
        <f t="shared" si="4"/>
        <v>14</v>
      </c>
      <c r="I49" s="29">
        <f t="shared" si="5"/>
        <v>0.36363636363636365</v>
      </c>
      <c r="J49" s="29">
        <f t="shared" si="6"/>
        <v>0.63636363636363635</v>
      </c>
      <c r="K49" s="30">
        <f t="shared" si="2"/>
        <v>2.82</v>
      </c>
      <c r="L49" s="30">
        <f t="shared" si="3"/>
        <v>1.33</v>
      </c>
      <c r="M49" s="31">
        <f t="shared" si="3"/>
        <v>3</v>
      </c>
      <c r="N49" s="31">
        <f t="shared" si="3"/>
        <v>4</v>
      </c>
    </row>
    <row r="50" spans="1:27" ht="15.75" thickBot="1">
      <c r="A50" s="26" t="s">
        <v>68</v>
      </c>
      <c r="B50" s="27">
        <f t="shared" si="0"/>
        <v>0</v>
      </c>
      <c r="C50" s="27">
        <f t="shared" si="1"/>
        <v>6</v>
      </c>
      <c r="D50" s="27">
        <f t="shared" si="1"/>
        <v>2</v>
      </c>
      <c r="E50" s="27">
        <f t="shared" si="1"/>
        <v>4</v>
      </c>
      <c r="F50" s="27">
        <f t="shared" si="1"/>
        <v>2</v>
      </c>
      <c r="G50" s="27">
        <f t="shared" si="1"/>
        <v>0</v>
      </c>
      <c r="H50" s="28">
        <f t="shared" si="4"/>
        <v>14</v>
      </c>
      <c r="I50" s="29">
        <f t="shared" si="5"/>
        <v>0.42857142857142855</v>
      </c>
      <c r="J50" s="29">
        <f t="shared" si="6"/>
        <v>0.5714285714285714</v>
      </c>
      <c r="K50" s="30">
        <f t="shared" si="2"/>
        <v>3.14</v>
      </c>
      <c r="L50" s="30">
        <f t="shared" si="3"/>
        <v>1.17</v>
      </c>
      <c r="M50" s="31">
        <f t="shared" si="3"/>
        <v>3</v>
      </c>
      <c r="N50" s="31">
        <f t="shared" si="3"/>
        <v>2</v>
      </c>
      <c r="O50" s="32" t="s">
        <v>145</v>
      </c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4"/>
    </row>
    <row r="51" spans="1:27" ht="15.75" thickBot="1">
      <c r="A51" s="26" t="s">
        <v>69</v>
      </c>
      <c r="B51" s="27">
        <f t="shared" si="0"/>
        <v>2</v>
      </c>
      <c r="C51" s="27">
        <f t="shared" si="1"/>
        <v>1</v>
      </c>
      <c r="D51" s="27">
        <f t="shared" si="1"/>
        <v>2</v>
      </c>
      <c r="E51" s="27">
        <f t="shared" si="1"/>
        <v>8</v>
      </c>
      <c r="F51" s="27">
        <f t="shared" si="1"/>
        <v>1</v>
      </c>
      <c r="G51" s="27">
        <f t="shared" si="1"/>
        <v>0</v>
      </c>
      <c r="H51" s="28">
        <f t="shared" si="4"/>
        <v>14</v>
      </c>
      <c r="I51" s="29">
        <f t="shared" si="5"/>
        <v>0.21428571428571427</v>
      </c>
      <c r="J51" s="29">
        <f t="shared" si="6"/>
        <v>0.7857142857142857</v>
      </c>
      <c r="K51" s="30">
        <f t="shared" si="2"/>
        <v>3.36</v>
      </c>
      <c r="L51" s="30">
        <f t="shared" si="3"/>
        <v>1.22</v>
      </c>
      <c r="M51" s="31">
        <f t="shared" si="3"/>
        <v>4</v>
      </c>
      <c r="N51" s="31">
        <f t="shared" si="3"/>
        <v>4</v>
      </c>
      <c r="O51" s="32" t="s">
        <v>70</v>
      </c>
      <c r="P51" s="33"/>
      <c r="Q51" s="33"/>
      <c r="R51" s="33"/>
      <c r="S51" s="33"/>
      <c r="T51" s="33"/>
      <c r="U51" s="33"/>
      <c r="V51" s="34"/>
      <c r="W51" s="34"/>
      <c r="X51" s="34"/>
      <c r="Y51" s="34"/>
      <c r="Z51" s="34"/>
      <c r="AA51" s="34"/>
    </row>
    <row r="52" spans="1:27" ht="15.75" thickBot="1">
      <c r="A52" s="26" t="s">
        <v>71</v>
      </c>
      <c r="B52" s="27">
        <f t="shared" si="0"/>
        <v>2</v>
      </c>
      <c r="C52" s="27">
        <f t="shared" ref="C52:G53" si="7">+Q19</f>
        <v>1</v>
      </c>
      <c r="D52" s="27">
        <f t="shared" si="7"/>
        <v>4</v>
      </c>
      <c r="E52" s="27">
        <f t="shared" si="7"/>
        <v>4</v>
      </c>
      <c r="F52" s="27">
        <f t="shared" si="7"/>
        <v>2</v>
      </c>
      <c r="G52" s="27">
        <f t="shared" si="7"/>
        <v>1</v>
      </c>
      <c r="H52" s="28">
        <f t="shared" si="4"/>
        <v>14</v>
      </c>
      <c r="I52" s="29">
        <f t="shared" si="5"/>
        <v>0.23076923076923078</v>
      </c>
      <c r="J52" s="29">
        <f t="shared" si="6"/>
        <v>0.76923076923076927</v>
      </c>
      <c r="K52" s="30">
        <f t="shared" si="2"/>
        <v>3.23</v>
      </c>
      <c r="L52" s="30">
        <f t="shared" ref="L52:N53" si="8">+AD19</f>
        <v>1.3</v>
      </c>
      <c r="M52" s="31">
        <f t="shared" si="8"/>
        <v>3</v>
      </c>
      <c r="N52" s="31">
        <f t="shared" si="8"/>
        <v>3</v>
      </c>
      <c r="O52" s="32"/>
      <c r="P52" s="33"/>
      <c r="Q52" s="33" t="s">
        <v>72</v>
      </c>
      <c r="R52" s="33" t="s">
        <v>75</v>
      </c>
      <c r="S52" s="33" t="s">
        <v>213</v>
      </c>
      <c r="T52" s="33" t="s">
        <v>214</v>
      </c>
      <c r="U52" s="33" t="s">
        <v>76</v>
      </c>
      <c r="V52" s="34" t="s">
        <v>77</v>
      </c>
      <c r="W52" s="34" t="s">
        <v>78</v>
      </c>
      <c r="X52" s="34" t="s">
        <v>79</v>
      </c>
      <c r="Y52" s="34" t="s">
        <v>80</v>
      </c>
      <c r="Z52" s="34"/>
      <c r="AA52" s="34"/>
    </row>
    <row r="53" spans="1:27" ht="15.75" thickBot="1">
      <c r="A53" s="26" t="s">
        <v>81</v>
      </c>
      <c r="B53" s="27">
        <f t="shared" si="0"/>
        <v>0</v>
      </c>
      <c r="C53" s="27">
        <f t="shared" si="7"/>
        <v>0</v>
      </c>
      <c r="D53" s="27">
        <f t="shared" si="7"/>
        <v>8</v>
      </c>
      <c r="E53" s="27">
        <f t="shared" si="7"/>
        <v>4</v>
      </c>
      <c r="F53" s="27">
        <f t="shared" si="7"/>
        <v>2</v>
      </c>
      <c r="G53" s="27">
        <f t="shared" si="7"/>
        <v>0</v>
      </c>
      <c r="H53" s="28">
        <f t="shared" si="4"/>
        <v>14</v>
      </c>
      <c r="I53" s="29">
        <f t="shared" si="5"/>
        <v>0</v>
      </c>
      <c r="J53" s="29">
        <f t="shared" si="6"/>
        <v>1</v>
      </c>
      <c r="K53" s="30">
        <f t="shared" si="2"/>
        <v>3.57</v>
      </c>
      <c r="L53" s="30">
        <f t="shared" si="8"/>
        <v>0.76</v>
      </c>
      <c r="M53" s="31">
        <f t="shared" si="8"/>
        <v>3</v>
      </c>
      <c r="N53" s="31">
        <f t="shared" si="8"/>
        <v>3</v>
      </c>
      <c r="O53" s="32" t="s">
        <v>82</v>
      </c>
      <c r="P53" s="33" t="s">
        <v>83</v>
      </c>
      <c r="Q53" s="33">
        <v>14</v>
      </c>
      <c r="R53" s="33">
        <v>14</v>
      </c>
      <c r="S53" s="33">
        <v>14</v>
      </c>
      <c r="T53" s="33">
        <v>14</v>
      </c>
      <c r="U53" s="33">
        <v>14</v>
      </c>
      <c r="V53" s="34">
        <v>14</v>
      </c>
      <c r="W53" s="34">
        <v>14</v>
      </c>
      <c r="X53" s="34">
        <v>14</v>
      </c>
      <c r="Y53" s="34">
        <v>14</v>
      </c>
      <c r="Z53" s="34"/>
      <c r="AA53" s="34"/>
    </row>
    <row r="54" spans="1:27" s="40" customFormat="1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7"/>
      <c r="L54" s="37"/>
      <c r="M54" s="36"/>
      <c r="N54" s="36"/>
      <c r="O54" s="32"/>
      <c r="P54" s="38" t="s">
        <v>84</v>
      </c>
      <c r="Q54" s="38">
        <v>0</v>
      </c>
      <c r="R54" s="38">
        <v>0</v>
      </c>
      <c r="S54" s="33">
        <v>0</v>
      </c>
      <c r="T54" s="33">
        <v>0</v>
      </c>
      <c r="U54" s="39">
        <v>0</v>
      </c>
      <c r="V54" s="39">
        <v>0</v>
      </c>
      <c r="W54" s="39">
        <v>0</v>
      </c>
      <c r="X54" s="39">
        <v>0</v>
      </c>
      <c r="Y54" s="39">
        <v>0</v>
      </c>
      <c r="Z54" s="39"/>
      <c r="AA54" s="39"/>
    </row>
    <row r="55" spans="1:27" s="40" customFormat="1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7"/>
      <c r="L55" s="37"/>
      <c r="M55" s="36"/>
      <c r="N55" s="36"/>
      <c r="O55" s="32" t="s">
        <v>146</v>
      </c>
      <c r="P55" s="38"/>
      <c r="Q55" s="38"/>
      <c r="R55" s="38"/>
      <c r="S55" s="33"/>
      <c r="T55" s="33"/>
      <c r="U55" s="39"/>
      <c r="V55" s="39"/>
      <c r="W55" s="39"/>
      <c r="X55" s="39"/>
      <c r="Y55" s="39"/>
      <c r="Z55" s="39"/>
      <c r="AA55" s="39"/>
    </row>
    <row r="56" spans="1:27">
      <c r="A56" s="23" t="s">
        <v>4</v>
      </c>
      <c r="B56" s="41"/>
      <c r="C56" s="41"/>
      <c r="D56" s="41"/>
      <c r="E56" s="41"/>
      <c r="F56" s="41"/>
      <c r="G56" s="41"/>
      <c r="H56" s="41"/>
      <c r="I56" s="41"/>
      <c r="J56" s="41"/>
      <c r="K56" s="42"/>
      <c r="L56" s="42"/>
      <c r="M56" s="41"/>
      <c r="N56" s="43"/>
      <c r="O56" s="32"/>
      <c r="P56" s="38"/>
      <c r="Q56" s="38"/>
      <c r="R56" s="38"/>
      <c r="S56" s="33"/>
      <c r="T56" s="33"/>
      <c r="U56" s="33"/>
      <c r="V56" s="34"/>
      <c r="W56" s="34"/>
      <c r="X56" s="34"/>
      <c r="Y56" s="34"/>
      <c r="Z56" s="34"/>
      <c r="AA56" s="34"/>
    </row>
    <row r="57" spans="1:27" ht="34.5" customHeight="1" thickBot="1">
      <c r="A57" s="44" t="s">
        <v>85</v>
      </c>
      <c r="B57" s="87" t="s">
        <v>47</v>
      </c>
      <c r="C57" s="87"/>
      <c r="D57" s="87"/>
      <c r="E57" s="87"/>
      <c r="F57" s="87"/>
      <c r="G57" s="87"/>
      <c r="H57" s="87"/>
      <c r="I57" s="88" t="s">
        <v>48</v>
      </c>
      <c r="J57" s="88"/>
      <c r="K57" s="88" t="s">
        <v>49</v>
      </c>
      <c r="L57" s="88"/>
      <c r="M57" s="88"/>
      <c r="N57" s="88"/>
      <c r="O57" s="32"/>
      <c r="P57" s="38"/>
      <c r="Q57" s="38"/>
      <c r="R57" s="38"/>
      <c r="S57" s="33"/>
      <c r="T57" s="33"/>
      <c r="U57" s="33"/>
      <c r="V57" s="34"/>
      <c r="W57" s="34"/>
      <c r="X57" s="34"/>
      <c r="Y57" s="34"/>
      <c r="Z57" s="34"/>
      <c r="AA57" s="34"/>
    </row>
    <row r="58" spans="1:27" ht="25.5">
      <c r="A58" s="24"/>
      <c r="B58" s="25">
        <v>1</v>
      </c>
      <c r="C58" s="25">
        <v>2</v>
      </c>
      <c r="D58" s="25">
        <v>3</v>
      </c>
      <c r="E58" s="25">
        <v>4</v>
      </c>
      <c r="F58" s="25">
        <v>5</v>
      </c>
      <c r="G58" s="25" t="s">
        <v>5</v>
      </c>
      <c r="H58" s="25" t="s">
        <v>46</v>
      </c>
      <c r="I58" s="25" t="s">
        <v>51</v>
      </c>
      <c r="J58" s="25" t="s">
        <v>6</v>
      </c>
      <c r="K58" s="25" t="s">
        <v>7</v>
      </c>
      <c r="L58" s="25" t="s">
        <v>8</v>
      </c>
      <c r="M58" s="25" t="s">
        <v>9</v>
      </c>
      <c r="N58" s="25" t="s">
        <v>10</v>
      </c>
      <c r="O58" s="32"/>
      <c r="P58" s="38"/>
      <c r="Q58" s="38"/>
      <c r="R58" s="38"/>
      <c r="S58" s="33"/>
      <c r="T58" s="33"/>
      <c r="U58" s="33"/>
      <c r="V58" s="34"/>
      <c r="W58" s="34"/>
      <c r="X58" s="34"/>
      <c r="Y58" s="34"/>
      <c r="Z58" s="34"/>
      <c r="AA58" s="34"/>
    </row>
    <row r="59" spans="1:27" ht="15.75" thickBot="1">
      <c r="A59" s="26" t="s">
        <v>86</v>
      </c>
      <c r="B59" s="27">
        <f>+P21</f>
        <v>1</v>
      </c>
      <c r="C59" s="27">
        <f t="shared" ref="C59:G72" si="9">+Q21</f>
        <v>0</v>
      </c>
      <c r="D59" s="27">
        <f t="shared" si="9"/>
        <v>0</v>
      </c>
      <c r="E59" s="27">
        <f t="shared" si="9"/>
        <v>0</v>
      </c>
      <c r="F59" s="27">
        <f t="shared" si="9"/>
        <v>0</v>
      </c>
      <c r="G59" s="27">
        <f t="shared" si="9"/>
        <v>0</v>
      </c>
      <c r="H59" s="28">
        <f>SUM(B59:G59)</f>
        <v>1</v>
      </c>
      <c r="I59" s="29">
        <f t="shared" ref="I59:I72" si="10">(B59+C59)/(B59+C59+D59+E59+F59)</f>
        <v>1</v>
      </c>
      <c r="J59" s="29">
        <f t="shared" ref="J59:J72" si="11">(D59+E59+F59)/(B59+C59+D59+E59+F59)</f>
        <v>0</v>
      </c>
      <c r="K59" s="30">
        <f>+AC21</f>
        <v>1</v>
      </c>
      <c r="L59" s="30" t="str">
        <f t="shared" ref="L59:N72" si="12">+AD21</f>
        <v>.</v>
      </c>
      <c r="M59" s="31">
        <f t="shared" si="12"/>
        <v>1</v>
      </c>
      <c r="N59" s="31">
        <f t="shared" si="12"/>
        <v>1</v>
      </c>
      <c r="O59" s="32" t="s">
        <v>87</v>
      </c>
      <c r="P59" s="38"/>
      <c r="Q59" s="38"/>
      <c r="R59" s="38"/>
      <c r="S59" s="33"/>
      <c r="T59" s="33"/>
      <c r="U59" s="33"/>
      <c r="V59" s="34"/>
      <c r="W59" s="34"/>
      <c r="X59" s="34"/>
      <c r="Y59" s="34"/>
      <c r="Z59" s="34"/>
      <c r="AA59" s="34"/>
    </row>
    <row r="60" spans="1:27" ht="15.75" thickBot="1">
      <c r="A60" s="26" t="s">
        <v>88</v>
      </c>
      <c r="B60" s="27">
        <f t="shared" ref="B60:B72" si="13">+P22</f>
        <v>0</v>
      </c>
      <c r="C60" s="27">
        <f t="shared" si="9"/>
        <v>0</v>
      </c>
      <c r="D60" s="27">
        <f t="shared" si="9"/>
        <v>0</v>
      </c>
      <c r="E60" s="27">
        <f t="shared" si="9"/>
        <v>0</v>
      </c>
      <c r="F60" s="27">
        <f t="shared" si="9"/>
        <v>1</v>
      </c>
      <c r="G60" s="27">
        <f t="shared" si="9"/>
        <v>0</v>
      </c>
      <c r="H60" s="28">
        <f t="shared" ref="H60:H72" si="14">SUM(B60:G60)</f>
        <v>1</v>
      </c>
      <c r="I60" s="29">
        <f t="shared" si="10"/>
        <v>0</v>
      </c>
      <c r="J60" s="29">
        <f t="shared" si="11"/>
        <v>1</v>
      </c>
      <c r="K60" s="30">
        <f t="shared" ref="K60:K72" si="15">+AC22</f>
        <v>5</v>
      </c>
      <c r="L60" s="30" t="str">
        <f t="shared" si="12"/>
        <v>.</v>
      </c>
      <c r="M60" s="31">
        <f t="shared" si="12"/>
        <v>5</v>
      </c>
      <c r="N60" s="31">
        <f t="shared" si="12"/>
        <v>5</v>
      </c>
      <c r="O60" s="32" t="s">
        <v>111</v>
      </c>
      <c r="P60" s="38"/>
      <c r="Q60" s="38"/>
      <c r="R60" s="38"/>
      <c r="S60" s="33"/>
      <c r="T60" s="33"/>
      <c r="U60" s="33"/>
      <c r="V60" s="34"/>
      <c r="W60" s="34"/>
      <c r="X60" s="34"/>
      <c r="Y60" s="34"/>
      <c r="Z60" s="34"/>
      <c r="AA60" s="34"/>
    </row>
    <row r="61" spans="1:27" ht="15.75" thickBot="1">
      <c r="A61" s="26" t="s">
        <v>89</v>
      </c>
      <c r="B61" s="27">
        <f t="shared" si="13"/>
        <v>0</v>
      </c>
      <c r="C61" s="27">
        <f t="shared" si="9"/>
        <v>1</v>
      </c>
      <c r="D61" s="27">
        <f t="shared" si="9"/>
        <v>0</v>
      </c>
      <c r="E61" s="27">
        <f t="shared" si="9"/>
        <v>0</v>
      </c>
      <c r="F61" s="27">
        <f t="shared" si="9"/>
        <v>0</v>
      </c>
      <c r="G61" s="27">
        <f t="shared" si="9"/>
        <v>0</v>
      </c>
      <c r="H61" s="28">
        <f t="shared" si="14"/>
        <v>1</v>
      </c>
      <c r="I61" s="29">
        <f t="shared" si="10"/>
        <v>1</v>
      </c>
      <c r="J61" s="29">
        <f t="shared" si="11"/>
        <v>0</v>
      </c>
      <c r="K61" s="30">
        <f t="shared" si="15"/>
        <v>2</v>
      </c>
      <c r="L61" s="30" t="str">
        <f t="shared" si="12"/>
        <v>.</v>
      </c>
      <c r="M61" s="31">
        <f t="shared" si="12"/>
        <v>2</v>
      </c>
      <c r="N61" s="31">
        <f t="shared" si="12"/>
        <v>2</v>
      </c>
      <c r="O61" s="32"/>
      <c r="P61" s="38"/>
      <c r="Q61" s="38" t="s">
        <v>90</v>
      </c>
      <c r="R61" s="38" t="s">
        <v>91</v>
      </c>
      <c r="S61" s="33" t="s">
        <v>92</v>
      </c>
      <c r="T61" s="33" t="s">
        <v>93</v>
      </c>
      <c r="U61" s="33"/>
      <c r="V61" s="34"/>
      <c r="W61" s="34"/>
      <c r="X61" s="34"/>
      <c r="Y61" s="34"/>
      <c r="Z61" s="34"/>
      <c r="AA61" s="34"/>
    </row>
    <row r="62" spans="1:27" ht="15.75" thickBot="1">
      <c r="A62" s="26" t="s">
        <v>94</v>
      </c>
      <c r="B62" s="27">
        <f t="shared" si="13"/>
        <v>0</v>
      </c>
      <c r="C62" s="27">
        <f t="shared" si="9"/>
        <v>1</v>
      </c>
      <c r="D62" s="27">
        <f t="shared" si="9"/>
        <v>0</v>
      </c>
      <c r="E62" s="27">
        <f t="shared" si="9"/>
        <v>0</v>
      </c>
      <c r="F62" s="27">
        <f t="shared" si="9"/>
        <v>0</v>
      </c>
      <c r="G62" s="27">
        <f t="shared" si="9"/>
        <v>0</v>
      </c>
      <c r="H62" s="28">
        <f t="shared" si="14"/>
        <v>1</v>
      </c>
      <c r="I62" s="29">
        <f t="shared" si="10"/>
        <v>1</v>
      </c>
      <c r="J62" s="29">
        <f t="shared" si="11"/>
        <v>0</v>
      </c>
      <c r="K62" s="30">
        <f t="shared" si="15"/>
        <v>2</v>
      </c>
      <c r="L62" s="30" t="str">
        <f t="shared" si="12"/>
        <v>.</v>
      </c>
      <c r="M62" s="31">
        <f t="shared" si="12"/>
        <v>2</v>
      </c>
      <c r="N62" s="31">
        <f t="shared" si="12"/>
        <v>2</v>
      </c>
      <c r="O62" s="32" t="s">
        <v>83</v>
      </c>
      <c r="P62" s="38"/>
      <c r="Q62" s="38">
        <v>1</v>
      </c>
      <c r="R62" s="38">
        <v>7.1</v>
      </c>
      <c r="S62" s="33">
        <v>7.1</v>
      </c>
      <c r="T62" s="33">
        <v>7.1</v>
      </c>
      <c r="U62" s="33"/>
      <c r="V62" s="34"/>
      <c r="W62" s="34"/>
      <c r="X62" s="34"/>
      <c r="Y62" s="34"/>
      <c r="Z62" s="34"/>
      <c r="AA62" s="34"/>
    </row>
    <row r="63" spans="1:27" ht="15.75" thickBot="1">
      <c r="A63" s="26" t="s">
        <v>95</v>
      </c>
      <c r="B63" s="27">
        <f t="shared" si="13"/>
        <v>0</v>
      </c>
      <c r="C63" s="27">
        <f t="shared" si="9"/>
        <v>0</v>
      </c>
      <c r="D63" s="27">
        <f t="shared" si="9"/>
        <v>0</v>
      </c>
      <c r="E63" s="27">
        <f t="shared" si="9"/>
        <v>1</v>
      </c>
      <c r="F63" s="27">
        <f t="shared" si="9"/>
        <v>0</v>
      </c>
      <c r="G63" s="27">
        <f t="shared" si="9"/>
        <v>0</v>
      </c>
      <c r="H63" s="28">
        <f t="shared" si="14"/>
        <v>1</v>
      </c>
      <c r="I63" s="29">
        <f t="shared" si="10"/>
        <v>0</v>
      </c>
      <c r="J63" s="29">
        <f t="shared" si="11"/>
        <v>1</v>
      </c>
      <c r="K63" s="30">
        <f t="shared" si="15"/>
        <v>4</v>
      </c>
      <c r="L63" s="30" t="str">
        <f t="shared" si="12"/>
        <v>.</v>
      </c>
      <c r="M63" s="31">
        <f t="shared" si="12"/>
        <v>4</v>
      </c>
      <c r="N63" s="31">
        <f t="shared" si="12"/>
        <v>4</v>
      </c>
      <c r="O63" s="32"/>
      <c r="P63" s="38" t="s">
        <v>215</v>
      </c>
      <c r="Q63" s="38">
        <v>1</v>
      </c>
      <c r="R63" s="38">
        <v>7.1</v>
      </c>
      <c r="S63" s="33">
        <v>7.1</v>
      </c>
      <c r="T63" s="33">
        <v>14.3</v>
      </c>
      <c r="U63" s="33"/>
      <c r="V63" s="34"/>
      <c r="W63" s="34"/>
      <c r="X63" s="34"/>
      <c r="Y63" s="34"/>
      <c r="Z63" s="34"/>
      <c r="AA63" s="34"/>
    </row>
    <row r="64" spans="1:27" ht="15.75" thickBot="1">
      <c r="A64" s="26" t="s">
        <v>96</v>
      </c>
      <c r="B64" s="27">
        <f t="shared" si="13"/>
        <v>0</v>
      </c>
      <c r="C64" s="27">
        <f t="shared" si="9"/>
        <v>0</v>
      </c>
      <c r="D64" s="27">
        <f t="shared" si="9"/>
        <v>0</v>
      </c>
      <c r="E64" s="27">
        <f t="shared" si="9"/>
        <v>1</v>
      </c>
      <c r="F64" s="27">
        <f t="shared" si="9"/>
        <v>0</v>
      </c>
      <c r="G64" s="27">
        <f t="shared" si="9"/>
        <v>0</v>
      </c>
      <c r="H64" s="28">
        <f t="shared" si="14"/>
        <v>1</v>
      </c>
      <c r="I64" s="29">
        <f t="shared" si="10"/>
        <v>0</v>
      </c>
      <c r="J64" s="29">
        <f t="shared" si="11"/>
        <v>1</v>
      </c>
      <c r="K64" s="30">
        <f t="shared" si="15"/>
        <v>4</v>
      </c>
      <c r="L64" s="30" t="str">
        <f t="shared" si="12"/>
        <v>.</v>
      </c>
      <c r="M64" s="31">
        <f t="shared" si="12"/>
        <v>4</v>
      </c>
      <c r="N64" s="31">
        <f t="shared" si="12"/>
        <v>4</v>
      </c>
      <c r="O64" s="32"/>
      <c r="P64" s="38" t="s">
        <v>112</v>
      </c>
      <c r="Q64" s="38">
        <v>12</v>
      </c>
      <c r="R64" s="38">
        <v>85.7</v>
      </c>
      <c r="S64" s="33">
        <v>85.7</v>
      </c>
      <c r="T64" s="33">
        <v>100</v>
      </c>
      <c r="U64" s="33"/>
      <c r="V64" s="34"/>
      <c r="W64" s="34"/>
      <c r="X64" s="34"/>
      <c r="Y64" s="34"/>
      <c r="Z64" s="34"/>
      <c r="AA64" s="34"/>
    </row>
    <row r="65" spans="1:27" ht="15.75" thickBot="1">
      <c r="A65" s="26" t="s">
        <v>97</v>
      </c>
      <c r="B65" s="27">
        <f t="shared" si="13"/>
        <v>0</v>
      </c>
      <c r="C65" s="27">
        <f t="shared" si="9"/>
        <v>0</v>
      </c>
      <c r="D65" s="27">
        <f t="shared" si="9"/>
        <v>1</v>
      </c>
      <c r="E65" s="27">
        <f t="shared" si="9"/>
        <v>0</v>
      </c>
      <c r="F65" s="27">
        <f t="shared" si="9"/>
        <v>0</v>
      </c>
      <c r="G65" s="27">
        <f t="shared" si="9"/>
        <v>0</v>
      </c>
      <c r="H65" s="28">
        <f t="shared" si="14"/>
        <v>1</v>
      </c>
      <c r="I65" s="29">
        <f t="shared" si="10"/>
        <v>0</v>
      </c>
      <c r="J65" s="29">
        <f t="shared" si="11"/>
        <v>1</v>
      </c>
      <c r="K65" s="30">
        <f t="shared" si="15"/>
        <v>3</v>
      </c>
      <c r="L65" s="30" t="str">
        <f t="shared" si="12"/>
        <v>.</v>
      </c>
      <c r="M65" s="31">
        <f t="shared" si="12"/>
        <v>3</v>
      </c>
      <c r="N65" s="31">
        <f t="shared" si="12"/>
        <v>3</v>
      </c>
      <c r="O65" s="32"/>
      <c r="P65" s="38" t="s">
        <v>46</v>
      </c>
      <c r="Q65" s="38">
        <v>14</v>
      </c>
      <c r="R65" s="38">
        <v>100</v>
      </c>
      <c r="S65" s="33">
        <v>100</v>
      </c>
      <c r="T65" s="33"/>
      <c r="U65" s="33"/>
      <c r="V65" s="34"/>
      <c r="W65" s="34"/>
      <c r="X65" s="34"/>
      <c r="Y65" s="34"/>
      <c r="Z65" s="34"/>
      <c r="AA65" s="34"/>
    </row>
    <row r="66" spans="1:27" ht="15.75" thickBot="1">
      <c r="A66" s="26" t="s">
        <v>98</v>
      </c>
      <c r="B66" s="27">
        <f t="shared" si="13"/>
        <v>0</v>
      </c>
      <c r="C66" s="27">
        <f t="shared" si="9"/>
        <v>0</v>
      </c>
      <c r="D66" s="27">
        <f t="shared" si="9"/>
        <v>1</v>
      </c>
      <c r="E66" s="27">
        <f t="shared" si="9"/>
        <v>0</v>
      </c>
      <c r="F66" s="27">
        <f t="shared" si="9"/>
        <v>0</v>
      </c>
      <c r="G66" s="27">
        <f t="shared" si="9"/>
        <v>0</v>
      </c>
      <c r="H66" s="28">
        <f t="shared" si="14"/>
        <v>1</v>
      </c>
      <c r="I66" s="29">
        <f t="shared" si="10"/>
        <v>0</v>
      </c>
      <c r="J66" s="29">
        <f t="shared" si="11"/>
        <v>1</v>
      </c>
      <c r="K66" s="30">
        <f t="shared" si="15"/>
        <v>3</v>
      </c>
      <c r="L66" s="30" t="str">
        <f t="shared" si="12"/>
        <v>.</v>
      </c>
      <c r="M66" s="31">
        <f t="shared" si="12"/>
        <v>3</v>
      </c>
      <c r="N66" s="31">
        <f t="shared" si="12"/>
        <v>3</v>
      </c>
      <c r="O66" s="32" t="s">
        <v>146</v>
      </c>
      <c r="P66" s="38"/>
      <c r="Q66" s="38"/>
      <c r="R66" s="38"/>
      <c r="S66" s="33"/>
      <c r="T66" s="33"/>
      <c r="U66" s="33"/>
      <c r="V66" s="34"/>
      <c r="W66" s="34"/>
      <c r="X66" s="34"/>
      <c r="Y66" s="34"/>
      <c r="Z66" s="34"/>
      <c r="AA66" s="34"/>
    </row>
    <row r="67" spans="1:27" ht="15.75" thickBot="1">
      <c r="A67" s="26" t="s">
        <v>99</v>
      </c>
      <c r="B67" s="27">
        <f t="shared" si="13"/>
        <v>0</v>
      </c>
      <c r="C67" s="27">
        <f t="shared" si="9"/>
        <v>1</v>
      </c>
      <c r="D67" s="27">
        <f t="shared" si="9"/>
        <v>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8">
        <f t="shared" si="14"/>
        <v>1</v>
      </c>
      <c r="I67" s="29">
        <f t="shared" si="10"/>
        <v>1</v>
      </c>
      <c r="J67" s="29">
        <f t="shared" si="11"/>
        <v>0</v>
      </c>
      <c r="K67" s="30">
        <f t="shared" si="15"/>
        <v>2</v>
      </c>
      <c r="L67" s="30" t="str">
        <f t="shared" si="12"/>
        <v>.</v>
      </c>
      <c r="M67" s="31">
        <f t="shared" si="12"/>
        <v>2</v>
      </c>
      <c r="N67" s="31">
        <f t="shared" si="12"/>
        <v>2</v>
      </c>
      <c r="O67" s="32"/>
      <c r="P67" s="38"/>
      <c r="Q67" s="38"/>
      <c r="R67" s="38"/>
      <c r="S67" s="33"/>
      <c r="T67" s="33"/>
      <c r="U67" s="33"/>
      <c r="V67" s="34"/>
      <c r="W67" s="34"/>
      <c r="X67" s="34"/>
      <c r="Y67" s="34"/>
      <c r="Z67" s="34"/>
      <c r="AA67" s="34"/>
    </row>
    <row r="68" spans="1:27" ht="15.75" thickBot="1">
      <c r="A68" s="26" t="s">
        <v>100</v>
      </c>
      <c r="B68" s="27">
        <f t="shared" si="13"/>
        <v>1</v>
      </c>
      <c r="C68" s="27">
        <f t="shared" si="9"/>
        <v>0</v>
      </c>
      <c r="D68" s="27">
        <f t="shared" si="9"/>
        <v>0</v>
      </c>
      <c r="E68" s="27">
        <f t="shared" si="9"/>
        <v>0</v>
      </c>
      <c r="F68" s="27">
        <f t="shared" si="9"/>
        <v>0</v>
      </c>
      <c r="G68" s="27">
        <f t="shared" si="9"/>
        <v>0</v>
      </c>
      <c r="H68" s="28">
        <f t="shared" si="14"/>
        <v>1</v>
      </c>
      <c r="I68" s="29">
        <f t="shared" si="10"/>
        <v>1</v>
      </c>
      <c r="J68" s="29">
        <f t="shared" si="11"/>
        <v>0</v>
      </c>
      <c r="K68" s="30">
        <f t="shared" si="15"/>
        <v>1</v>
      </c>
      <c r="L68" s="30" t="str">
        <f t="shared" si="12"/>
        <v>.</v>
      </c>
      <c r="M68" s="31">
        <f t="shared" si="12"/>
        <v>1</v>
      </c>
      <c r="N68" s="31">
        <f t="shared" si="12"/>
        <v>1</v>
      </c>
      <c r="O68" s="32"/>
      <c r="P68" s="33"/>
      <c r="Q68" s="33"/>
      <c r="R68" s="33"/>
      <c r="S68" s="33"/>
      <c r="T68" s="33"/>
      <c r="U68" s="33"/>
      <c r="V68" s="34"/>
      <c r="W68" s="34"/>
      <c r="X68" s="34"/>
      <c r="Y68" s="34"/>
      <c r="Z68" s="34"/>
      <c r="AA68" s="34"/>
    </row>
    <row r="69" spans="1:27" ht="15.75" thickBot="1">
      <c r="A69" s="26" t="s">
        <v>101</v>
      </c>
      <c r="B69" s="27">
        <f t="shared" si="13"/>
        <v>0</v>
      </c>
      <c r="C69" s="27">
        <f t="shared" si="9"/>
        <v>1</v>
      </c>
      <c r="D69" s="27">
        <f t="shared" si="9"/>
        <v>0</v>
      </c>
      <c r="E69" s="27">
        <f t="shared" si="9"/>
        <v>0</v>
      </c>
      <c r="F69" s="27">
        <f t="shared" si="9"/>
        <v>0</v>
      </c>
      <c r="G69" s="27">
        <f t="shared" si="9"/>
        <v>0</v>
      </c>
      <c r="H69" s="28">
        <f t="shared" si="14"/>
        <v>1</v>
      </c>
      <c r="I69" s="29">
        <f t="shared" si="10"/>
        <v>1</v>
      </c>
      <c r="J69" s="29">
        <f t="shared" si="11"/>
        <v>0</v>
      </c>
      <c r="K69" s="30">
        <f t="shared" si="15"/>
        <v>2</v>
      </c>
      <c r="L69" s="30" t="str">
        <f t="shared" si="12"/>
        <v>.</v>
      </c>
      <c r="M69" s="31">
        <f t="shared" si="12"/>
        <v>2</v>
      </c>
      <c r="N69" s="31">
        <f t="shared" si="12"/>
        <v>2</v>
      </c>
      <c r="O69" s="32"/>
      <c r="P69" s="33"/>
      <c r="Q69" s="33"/>
      <c r="R69" s="33"/>
      <c r="S69" s="33"/>
      <c r="T69" s="33"/>
      <c r="U69" s="33"/>
      <c r="V69" s="34"/>
      <c r="W69" s="34"/>
      <c r="X69" s="34"/>
      <c r="Y69" s="34"/>
      <c r="Z69" s="34"/>
      <c r="AA69" s="34"/>
    </row>
    <row r="70" spans="1:27" ht="15.75" thickBot="1">
      <c r="A70" s="26" t="s">
        <v>102</v>
      </c>
      <c r="B70" s="27">
        <f t="shared" si="13"/>
        <v>0</v>
      </c>
      <c r="C70" s="27">
        <f t="shared" si="9"/>
        <v>0</v>
      </c>
      <c r="D70" s="27">
        <f t="shared" si="9"/>
        <v>1</v>
      </c>
      <c r="E70" s="27">
        <f t="shared" si="9"/>
        <v>0</v>
      </c>
      <c r="F70" s="27">
        <f t="shared" si="9"/>
        <v>0</v>
      </c>
      <c r="G70" s="27">
        <f t="shared" si="9"/>
        <v>0</v>
      </c>
      <c r="H70" s="28">
        <f t="shared" si="14"/>
        <v>1</v>
      </c>
      <c r="I70" s="29">
        <f t="shared" si="10"/>
        <v>0</v>
      </c>
      <c r="J70" s="29">
        <f t="shared" si="11"/>
        <v>1</v>
      </c>
      <c r="K70" s="30">
        <f t="shared" si="15"/>
        <v>3</v>
      </c>
      <c r="L70" s="30" t="str">
        <f t="shared" si="12"/>
        <v>.</v>
      </c>
      <c r="M70" s="31">
        <f t="shared" si="12"/>
        <v>3</v>
      </c>
      <c r="N70" s="31">
        <f t="shared" si="12"/>
        <v>3</v>
      </c>
      <c r="O70" s="32" t="s">
        <v>216</v>
      </c>
      <c r="P70" s="33"/>
      <c r="Q70" s="33"/>
      <c r="R70" s="33"/>
      <c r="S70" s="33"/>
      <c r="T70" s="33"/>
      <c r="U70" s="33"/>
      <c r="V70" s="34"/>
      <c r="W70" s="34"/>
      <c r="X70" s="34"/>
      <c r="Y70" s="34"/>
      <c r="Z70" s="34"/>
      <c r="AA70" s="34"/>
    </row>
    <row r="71" spans="1:27" ht="15.75" thickBot="1">
      <c r="A71" s="26" t="s">
        <v>103</v>
      </c>
      <c r="B71" s="27">
        <f t="shared" si="13"/>
        <v>1</v>
      </c>
      <c r="C71" s="27">
        <f t="shared" si="9"/>
        <v>0</v>
      </c>
      <c r="D71" s="27">
        <f t="shared" si="9"/>
        <v>0</v>
      </c>
      <c r="E71" s="27">
        <f t="shared" si="9"/>
        <v>0</v>
      </c>
      <c r="F71" s="27">
        <f t="shared" si="9"/>
        <v>0</v>
      </c>
      <c r="G71" s="27">
        <f t="shared" si="9"/>
        <v>0</v>
      </c>
      <c r="H71" s="28">
        <f t="shared" si="14"/>
        <v>1</v>
      </c>
      <c r="I71" s="29">
        <f t="shared" si="10"/>
        <v>1</v>
      </c>
      <c r="J71" s="29">
        <f t="shared" si="11"/>
        <v>0</v>
      </c>
      <c r="K71" s="30">
        <f t="shared" si="15"/>
        <v>1</v>
      </c>
      <c r="L71" s="30" t="str">
        <f t="shared" si="12"/>
        <v>.</v>
      </c>
      <c r="M71" s="31">
        <f t="shared" si="12"/>
        <v>1</v>
      </c>
      <c r="N71" s="31">
        <f t="shared" si="12"/>
        <v>1</v>
      </c>
      <c r="O71" s="32"/>
      <c r="P71" s="33"/>
      <c r="Q71" s="33" t="s">
        <v>90</v>
      </c>
      <c r="R71" s="33" t="s">
        <v>91</v>
      </c>
      <c r="S71" s="33" t="s">
        <v>92</v>
      </c>
      <c r="T71" s="33" t="s">
        <v>93</v>
      </c>
      <c r="U71" s="33"/>
      <c r="V71" s="34"/>
      <c r="W71" s="34"/>
      <c r="X71" s="34"/>
      <c r="Y71" s="34"/>
      <c r="Z71" s="34"/>
      <c r="AA71" s="34"/>
    </row>
    <row r="72" spans="1:27" ht="15.75" thickBot="1">
      <c r="A72" s="26" t="s">
        <v>50</v>
      </c>
      <c r="B72" s="27">
        <f t="shared" si="13"/>
        <v>0</v>
      </c>
      <c r="C72" s="27">
        <f t="shared" si="9"/>
        <v>1</v>
      </c>
      <c r="D72" s="27">
        <f t="shared" si="9"/>
        <v>0</v>
      </c>
      <c r="E72" s="27">
        <f t="shared" si="9"/>
        <v>0</v>
      </c>
      <c r="F72" s="27">
        <f t="shared" si="9"/>
        <v>0</v>
      </c>
      <c r="G72" s="27">
        <f t="shared" si="9"/>
        <v>0</v>
      </c>
      <c r="H72" s="28">
        <f t="shared" si="14"/>
        <v>1</v>
      </c>
      <c r="I72" s="29">
        <f t="shared" si="10"/>
        <v>1</v>
      </c>
      <c r="J72" s="29">
        <f t="shared" si="11"/>
        <v>0</v>
      </c>
      <c r="K72" s="30">
        <f t="shared" si="15"/>
        <v>2</v>
      </c>
      <c r="L72" s="30" t="str">
        <f t="shared" si="12"/>
        <v>.</v>
      </c>
      <c r="M72" s="31">
        <f t="shared" si="12"/>
        <v>2</v>
      </c>
      <c r="N72" s="31">
        <f t="shared" si="12"/>
        <v>2</v>
      </c>
      <c r="O72" s="32" t="s">
        <v>83</v>
      </c>
      <c r="P72" s="33"/>
      <c r="Q72" s="33">
        <v>13</v>
      </c>
      <c r="R72" s="33">
        <v>92.9</v>
      </c>
      <c r="S72" s="33">
        <v>92.9</v>
      </c>
      <c r="T72" s="33">
        <v>92.9</v>
      </c>
      <c r="U72" s="33"/>
      <c r="V72" s="34"/>
      <c r="W72" s="34"/>
      <c r="X72" s="34"/>
      <c r="Y72" s="34"/>
      <c r="Z72" s="34"/>
      <c r="AA72" s="34"/>
    </row>
    <row r="73" spans="1:27" s="51" customFormat="1">
      <c r="A73" s="45"/>
      <c r="B73" s="46"/>
      <c r="C73" s="46"/>
      <c r="D73" s="46"/>
      <c r="E73" s="46"/>
      <c r="F73" s="46"/>
      <c r="G73" s="46"/>
      <c r="H73" s="46"/>
      <c r="I73" s="46"/>
      <c r="J73" s="46"/>
      <c r="K73" s="47"/>
      <c r="L73" s="47"/>
      <c r="M73" s="46"/>
      <c r="N73" s="48"/>
      <c r="O73" s="32"/>
      <c r="P73" s="33" t="s">
        <v>217</v>
      </c>
      <c r="Q73" s="33">
        <v>1</v>
      </c>
      <c r="R73" s="33">
        <v>7.1</v>
      </c>
      <c r="S73" s="33">
        <v>7.1</v>
      </c>
      <c r="T73" s="33">
        <v>100</v>
      </c>
      <c r="U73" s="49"/>
      <c r="V73" s="50"/>
      <c r="W73" s="50"/>
      <c r="X73" s="50"/>
      <c r="Y73" s="50"/>
      <c r="Z73" s="50"/>
      <c r="AA73" s="50"/>
    </row>
    <row r="74" spans="1:27" s="51" customFormat="1" ht="15.75" customHeight="1">
      <c r="A74" s="45"/>
      <c r="B74" s="46"/>
      <c r="C74" s="46"/>
      <c r="D74" s="46"/>
      <c r="E74" s="46"/>
      <c r="F74" s="46"/>
      <c r="G74" s="46"/>
      <c r="H74" s="46"/>
      <c r="I74" s="46"/>
      <c r="J74" s="46"/>
      <c r="K74" s="47"/>
      <c r="L74" s="47"/>
      <c r="M74" s="46"/>
      <c r="N74" s="48"/>
      <c r="O74" s="32"/>
      <c r="P74" s="33" t="s">
        <v>46</v>
      </c>
      <c r="Q74" s="33">
        <v>14</v>
      </c>
      <c r="R74" s="33">
        <v>100</v>
      </c>
      <c r="S74" s="33">
        <v>100</v>
      </c>
      <c r="T74" s="33"/>
      <c r="U74" s="49"/>
      <c r="V74" s="50"/>
      <c r="W74" s="50"/>
      <c r="X74" s="50"/>
      <c r="Y74" s="50"/>
      <c r="Z74" s="50"/>
      <c r="AA74" s="50"/>
    </row>
    <row r="75" spans="1:27">
      <c r="A75" s="23" t="s">
        <v>4</v>
      </c>
      <c r="B75" s="41"/>
      <c r="C75" s="41"/>
      <c r="D75" s="41"/>
      <c r="E75" s="41"/>
      <c r="F75" s="41"/>
      <c r="G75" s="41"/>
      <c r="H75" s="41"/>
      <c r="I75" s="41"/>
      <c r="J75" s="41"/>
      <c r="K75" s="42"/>
      <c r="L75" s="42"/>
      <c r="M75" s="41"/>
      <c r="N75" s="43"/>
      <c r="O75" s="32" t="s">
        <v>146</v>
      </c>
      <c r="P75" s="33"/>
      <c r="Q75" s="33"/>
      <c r="R75" s="33"/>
      <c r="S75" s="33"/>
      <c r="T75" s="33"/>
      <c r="U75" s="33"/>
      <c r="V75" s="34"/>
      <c r="W75" s="34"/>
      <c r="X75" s="34"/>
      <c r="Y75" s="34"/>
      <c r="Z75" s="34"/>
      <c r="AA75" s="34"/>
    </row>
    <row r="76" spans="1:27" ht="35.25" customHeight="1" thickBot="1">
      <c r="A76" s="44" t="s">
        <v>104</v>
      </c>
      <c r="B76" s="87" t="s">
        <v>47</v>
      </c>
      <c r="C76" s="87"/>
      <c r="D76" s="87"/>
      <c r="E76" s="87"/>
      <c r="F76" s="87"/>
      <c r="G76" s="87"/>
      <c r="H76" s="87"/>
      <c r="I76" s="88" t="s">
        <v>48</v>
      </c>
      <c r="J76" s="88"/>
      <c r="K76" s="88" t="s">
        <v>49</v>
      </c>
      <c r="L76" s="88"/>
      <c r="M76" s="88"/>
      <c r="N76" s="88"/>
      <c r="O76" s="32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</row>
    <row r="77" spans="1:27" ht="25.5">
      <c r="A77" s="24"/>
      <c r="B77" s="25">
        <v>1</v>
      </c>
      <c r="C77" s="25">
        <v>2</v>
      </c>
      <c r="D77" s="25">
        <v>3</v>
      </c>
      <c r="E77" s="25">
        <v>4</v>
      </c>
      <c r="F77" s="25">
        <v>5</v>
      </c>
      <c r="G77" s="25" t="s">
        <v>5</v>
      </c>
      <c r="H77" s="25" t="s">
        <v>46</v>
      </c>
      <c r="I77" s="25" t="s">
        <v>51</v>
      </c>
      <c r="J77" s="25" t="s">
        <v>6</v>
      </c>
      <c r="K77" s="25" t="s">
        <v>7</v>
      </c>
      <c r="L77" s="25" t="s">
        <v>8</v>
      </c>
      <c r="M77" s="25" t="s">
        <v>9</v>
      </c>
      <c r="N77" s="25" t="s">
        <v>10</v>
      </c>
      <c r="O77" s="32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</row>
    <row r="78" spans="1:27" ht="15.75" thickBot="1">
      <c r="A78" s="26" t="s">
        <v>105</v>
      </c>
      <c r="B78" s="27">
        <f t="shared" ref="B78:B83" si="16">+P35</f>
        <v>0</v>
      </c>
      <c r="C78" s="27">
        <f t="shared" ref="C78:G83" si="17">+Q35</f>
        <v>0</v>
      </c>
      <c r="D78" s="27">
        <f t="shared" si="17"/>
        <v>0</v>
      </c>
      <c r="E78" s="27">
        <f t="shared" si="17"/>
        <v>0</v>
      </c>
      <c r="F78" s="27">
        <f t="shared" si="17"/>
        <v>0</v>
      </c>
      <c r="G78" s="27">
        <f t="shared" si="17"/>
        <v>0</v>
      </c>
      <c r="H78" s="28">
        <f t="shared" ref="H78:H83" si="18">SUM(B78:G78)</f>
        <v>0</v>
      </c>
      <c r="I78" s="28" t="e">
        <f t="shared" ref="I78:I83" si="19">(B78+C78)/(B78+C78+D78+E78+F78)</f>
        <v>#DIV/0!</v>
      </c>
      <c r="J78" s="28" t="e">
        <f t="shared" ref="J78:J83" si="20">(D78+E78+F78)/(B78+C78+D78+E78+F78)</f>
        <v>#DIV/0!</v>
      </c>
      <c r="K78" s="52" t="str">
        <f t="shared" ref="K78:K83" si="21">+AC35</f>
        <v>.</v>
      </c>
      <c r="L78" s="52" t="str">
        <f t="shared" ref="L78:N83" si="22">+AD35</f>
        <v>.</v>
      </c>
      <c r="M78" s="52" t="str">
        <f t="shared" si="22"/>
        <v>.</v>
      </c>
      <c r="N78" s="52" t="str">
        <f t="shared" si="22"/>
        <v>.</v>
      </c>
      <c r="O78" s="32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</row>
    <row r="79" spans="1:27" ht="15.75" thickBot="1">
      <c r="A79" s="26" t="s">
        <v>106</v>
      </c>
      <c r="B79" s="27">
        <f t="shared" si="16"/>
        <v>0</v>
      </c>
      <c r="C79" s="27">
        <f t="shared" si="17"/>
        <v>0</v>
      </c>
      <c r="D79" s="27">
        <f t="shared" si="17"/>
        <v>0</v>
      </c>
      <c r="E79" s="27">
        <f t="shared" si="17"/>
        <v>0</v>
      </c>
      <c r="F79" s="27">
        <f t="shared" si="17"/>
        <v>0</v>
      </c>
      <c r="G79" s="27">
        <f t="shared" si="17"/>
        <v>0</v>
      </c>
      <c r="H79" s="28">
        <f t="shared" si="18"/>
        <v>0</v>
      </c>
      <c r="I79" s="28" t="e">
        <f t="shared" si="19"/>
        <v>#DIV/0!</v>
      </c>
      <c r="J79" s="28" t="e">
        <f t="shared" si="20"/>
        <v>#DIV/0!</v>
      </c>
      <c r="K79" s="52" t="str">
        <f t="shared" si="21"/>
        <v>.</v>
      </c>
      <c r="L79" s="52" t="str">
        <f t="shared" si="22"/>
        <v>.</v>
      </c>
      <c r="M79" s="52" t="str">
        <f t="shared" si="22"/>
        <v>.</v>
      </c>
      <c r="N79" s="52" t="str">
        <f t="shared" si="22"/>
        <v>.</v>
      </c>
      <c r="O79" s="32" t="s">
        <v>218</v>
      </c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</row>
    <row r="80" spans="1:27" ht="15.75" thickBot="1">
      <c r="A80" s="26" t="s">
        <v>107</v>
      </c>
      <c r="B80" s="27">
        <f t="shared" si="16"/>
        <v>0</v>
      </c>
      <c r="C80" s="27">
        <f t="shared" si="17"/>
        <v>0</v>
      </c>
      <c r="D80" s="27">
        <f t="shared" si="17"/>
        <v>0</v>
      </c>
      <c r="E80" s="27">
        <f t="shared" si="17"/>
        <v>0</v>
      </c>
      <c r="F80" s="27">
        <f t="shared" si="17"/>
        <v>0</v>
      </c>
      <c r="G80" s="27">
        <f t="shared" si="17"/>
        <v>0</v>
      </c>
      <c r="H80" s="28">
        <f t="shared" si="18"/>
        <v>0</v>
      </c>
      <c r="I80" s="28" t="e">
        <f t="shared" si="19"/>
        <v>#DIV/0!</v>
      </c>
      <c r="J80" s="28" t="e">
        <f t="shared" si="20"/>
        <v>#DIV/0!</v>
      </c>
      <c r="K80" s="52" t="str">
        <f t="shared" si="21"/>
        <v>.</v>
      </c>
      <c r="L80" s="52" t="str">
        <f t="shared" si="22"/>
        <v>.</v>
      </c>
      <c r="M80" s="52" t="str">
        <f t="shared" si="22"/>
        <v>.</v>
      </c>
      <c r="N80" s="52" t="str">
        <f t="shared" si="22"/>
        <v>.</v>
      </c>
      <c r="O80" s="32"/>
      <c r="P80" s="34"/>
      <c r="Q80" s="34" t="s">
        <v>90</v>
      </c>
      <c r="R80" s="34" t="s">
        <v>91</v>
      </c>
      <c r="S80" s="34" t="s">
        <v>92</v>
      </c>
      <c r="T80" s="34" t="s">
        <v>93</v>
      </c>
      <c r="U80" s="34"/>
      <c r="V80" s="34"/>
      <c r="W80" s="34"/>
      <c r="X80" s="34"/>
      <c r="Y80" s="34"/>
      <c r="Z80" s="34"/>
      <c r="AA80" s="34"/>
    </row>
    <row r="81" spans="1:27" ht="15.75" thickBot="1">
      <c r="A81" s="26" t="s">
        <v>108</v>
      </c>
      <c r="B81" s="27">
        <f t="shared" si="16"/>
        <v>0</v>
      </c>
      <c r="C81" s="27">
        <f t="shared" si="17"/>
        <v>0</v>
      </c>
      <c r="D81" s="27">
        <f t="shared" si="17"/>
        <v>0</v>
      </c>
      <c r="E81" s="27">
        <f t="shared" si="17"/>
        <v>0</v>
      </c>
      <c r="F81" s="27">
        <f t="shared" si="17"/>
        <v>0</v>
      </c>
      <c r="G81" s="27">
        <f t="shared" si="17"/>
        <v>0</v>
      </c>
      <c r="H81" s="28">
        <f t="shared" si="18"/>
        <v>0</v>
      </c>
      <c r="I81" s="28" t="e">
        <f t="shared" si="19"/>
        <v>#DIV/0!</v>
      </c>
      <c r="J81" s="28" t="e">
        <f t="shared" si="20"/>
        <v>#DIV/0!</v>
      </c>
      <c r="K81" s="52" t="str">
        <f t="shared" si="21"/>
        <v>.</v>
      </c>
      <c r="L81" s="52" t="str">
        <f t="shared" si="22"/>
        <v>.</v>
      </c>
      <c r="M81" s="52" t="str">
        <f t="shared" si="22"/>
        <v>.</v>
      </c>
      <c r="N81" s="52" t="str">
        <f t="shared" si="22"/>
        <v>.</v>
      </c>
      <c r="O81" s="32" t="s">
        <v>83</v>
      </c>
      <c r="P81" s="34"/>
      <c r="Q81" s="34">
        <v>13</v>
      </c>
      <c r="R81" s="34">
        <v>92.9</v>
      </c>
      <c r="S81" s="34">
        <v>92.9</v>
      </c>
      <c r="T81" s="34">
        <v>92.9</v>
      </c>
      <c r="U81" s="34"/>
      <c r="V81" s="34"/>
      <c r="W81" s="34"/>
      <c r="X81" s="34"/>
      <c r="Y81" s="34"/>
      <c r="Z81" s="34"/>
      <c r="AA81" s="34"/>
    </row>
    <row r="82" spans="1:27" ht="15.75" thickBot="1">
      <c r="A82" s="26" t="s">
        <v>109</v>
      </c>
      <c r="B82" s="27">
        <f t="shared" si="16"/>
        <v>0</v>
      </c>
      <c r="C82" s="27">
        <f t="shared" si="17"/>
        <v>0</v>
      </c>
      <c r="D82" s="27">
        <f t="shared" si="17"/>
        <v>0</v>
      </c>
      <c r="E82" s="27">
        <f t="shared" si="17"/>
        <v>0</v>
      </c>
      <c r="F82" s="27">
        <f t="shared" si="17"/>
        <v>0</v>
      </c>
      <c r="G82" s="27">
        <f t="shared" si="17"/>
        <v>0</v>
      </c>
      <c r="H82" s="28">
        <f t="shared" si="18"/>
        <v>0</v>
      </c>
      <c r="I82" s="28" t="e">
        <f t="shared" si="19"/>
        <v>#DIV/0!</v>
      </c>
      <c r="J82" s="28" t="e">
        <f t="shared" si="20"/>
        <v>#DIV/0!</v>
      </c>
      <c r="K82" s="52" t="str">
        <f t="shared" si="21"/>
        <v>.</v>
      </c>
      <c r="L82" s="52" t="str">
        <f t="shared" si="22"/>
        <v>.</v>
      </c>
      <c r="M82" s="52" t="str">
        <f t="shared" si="22"/>
        <v>.</v>
      </c>
      <c r="N82" s="52" t="str">
        <f t="shared" si="22"/>
        <v>.</v>
      </c>
      <c r="O82" s="32"/>
      <c r="P82" s="34">
        <v>300</v>
      </c>
      <c r="Q82" s="34">
        <v>1</v>
      </c>
      <c r="R82" s="34">
        <v>7.1</v>
      </c>
      <c r="S82" s="34">
        <v>7.1</v>
      </c>
      <c r="T82" s="34">
        <v>100</v>
      </c>
      <c r="U82" s="34"/>
      <c r="V82" s="34"/>
      <c r="W82" s="34"/>
      <c r="X82" s="34"/>
      <c r="Y82" s="34"/>
      <c r="Z82" s="34"/>
      <c r="AA82" s="34"/>
    </row>
    <row r="83" spans="1:27" ht="15.75" thickBot="1">
      <c r="A83" s="26" t="s">
        <v>110</v>
      </c>
      <c r="B83" s="27">
        <f t="shared" si="16"/>
        <v>0</v>
      </c>
      <c r="C83" s="27">
        <f t="shared" si="17"/>
        <v>0</v>
      </c>
      <c r="D83" s="27">
        <f t="shared" si="17"/>
        <v>0</v>
      </c>
      <c r="E83" s="27">
        <f t="shared" si="17"/>
        <v>0</v>
      </c>
      <c r="F83" s="27">
        <f t="shared" si="17"/>
        <v>0</v>
      </c>
      <c r="G83" s="27">
        <f t="shared" si="17"/>
        <v>0</v>
      </c>
      <c r="H83" s="28">
        <f t="shared" si="18"/>
        <v>0</v>
      </c>
      <c r="I83" s="28" t="e">
        <f t="shared" si="19"/>
        <v>#DIV/0!</v>
      </c>
      <c r="J83" s="28" t="e">
        <f t="shared" si="20"/>
        <v>#DIV/0!</v>
      </c>
      <c r="K83" s="52" t="str">
        <f t="shared" si="21"/>
        <v>.</v>
      </c>
      <c r="L83" s="52" t="str">
        <f t="shared" si="22"/>
        <v>.</v>
      </c>
      <c r="M83" s="52" t="str">
        <f t="shared" si="22"/>
        <v>.</v>
      </c>
      <c r="N83" s="52" t="str">
        <f t="shared" si="22"/>
        <v>.</v>
      </c>
      <c r="O83" s="32"/>
      <c r="P83" s="34" t="s">
        <v>46</v>
      </c>
      <c r="Q83" s="34">
        <v>14</v>
      </c>
      <c r="R83" s="34">
        <v>100</v>
      </c>
      <c r="S83" s="34">
        <v>100</v>
      </c>
      <c r="T83" s="34"/>
      <c r="U83" s="34"/>
      <c r="V83" s="34"/>
      <c r="W83" s="34"/>
      <c r="X83" s="34"/>
      <c r="Y83" s="34"/>
      <c r="Z83" s="34"/>
      <c r="AA83" s="34"/>
    </row>
    <row r="84" spans="1:27" s="51" customFormat="1">
      <c r="A84" s="45"/>
      <c r="B84" s="53"/>
      <c r="C84" s="53"/>
      <c r="D84" s="53"/>
      <c r="E84" s="53"/>
      <c r="F84" s="53"/>
      <c r="G84" s="53"/>
      <c r="H84" s="53"/>
      <c r="I84" s="53"/>
      <c r="J84" s="53"/>
      <c r="K84" s="54"/>
      <c r="L84" s="54"/>
      <c r="M84" s="53"/>
      <c r="O84" s="32" t="s">
        <v>146</v>
      </c>
      <c r="P84" s="34"/>
      <c r="Q84" s="34"/>
      <c r="R84" s="34"/>
      <c r="S84" s="34"/>
      <c r="T84" s="34"/>
      <c r="U84" s="34"/>
      <c r="V84" s="34"/>
      <c r="W84" s="34"/>
      <c r="X84" s="50"/>
      <c r="Y84" s="50"/>
      <c r="Z84" s="50"/>
      <c r="AA84" s="50"/>
    </row>
    <row r="85" spans="1:27">
      <c r="O85" s="55"/>
      <c r="P85" s="50"/>
      <c r="Q85" s="50"/>
      <c r="R85" s="50"/>
      <c r="S85" s="50"/>
      <c r="T85" s="50"/>
      <c r="U85" s="50"/>
      <c r="V85" s="50"/>
      <c r="W85" s="50"/>
      <c r="X85" s="34"/>
      <c r="Y85" s="34"/>
      <c r="Z85" s="34"/>
      <c r="AA85" s="34"/>
    </row>
    <row r="86" spans="1:27">
      <c r="A86" s="104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32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</row>
    <row r="87" spans="1:27">
      <c r="A87" s="104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32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</row>
    <row r="88" spans="1:27" s="58" customFormat="1" ht="15" customHeight="1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32" t="s">
        <v>113</v>
      </c>
      <c r="P88" s="34"/>
      <c r="Q88" s="34"/>
      <c r="R88" s="34"/>
      <c r="S88" s="34"/>
      <c r="T88" s="34"/>
      <c r="U88" s="34"/>
      <c r="V88" s="34"/>
      <c r="W88" s="34"/>
      <c r="X88" s="57"/>
      <c r="Y88" s="57"/>
      <c r="Z88" s="57"/>
      <c r="AA88" s="57"/>
    </row>
    <row r="89" spans="1:27" s="58" customFormat="1" ht="30">
      <c r="A89" s="104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56"/>
      <c r="P89" s="57"/>
      <c r="Q89" s="57" t="s">
        <v>90</v>
      </c>
      <c r="R89" s="57" t="s">
        <v>91</v>
      </c>
      <c r="S89" s="57" t="s">
        <v>92</v>
      </c>
      <c r="T89" s="57" t="s">
        <v>93</v>
      </c>
      <c r="U89" s="57"/>
      <c r="V89" s="57"/>
      <c r="W89" s="57"/>
      <c r="X89" s="57"/>
      <c r="Y89" s="57"/>
      <c r="Z89" s="57"/>
      <c r="AA89" s="57"/>
    </row>
    <row r="90" spans="1:27" s="58" customFormat="1" ht="15" customHeight="1">
      <c r="A90" s="104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56" t="s">
        <v>83</v>
      </c>
      <c r="P90" s="57"/>
      <c r="Q90" s="57">
        <v>13</v>
      </c>
      <c r="R90" s="57">
        <v>92.9</v>
      </c>
      <c r="S90" s="57">
        <v>92.9</v>
      </c>
      <c r="T90" s="57">
        <v>92.9</v>
      </c>
      <c r="U90" s="57"/>
      <c r="V90" s="57"/>
      <c r="W90" s="57"/>
      <c r="X90" s="57"/>
      <c r="Y90" s="57"/>
      <c r="Z90" s="57"/>
      <c r="AA90" s="57"/>
    </row>
    <row r="91" spans="1:27" s="58" customFormat="1" ht="15" customHeight="1">
      <c r="A91" s="104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56"/>
      <c r="P91" s="57">
        <v>12</v>
      </c>
      <c r="Q91" s="57">
        <v>1</v>
      </c>
      <c r="R91" s="57">
        <v>7.1</v>
      </c>
      <c r="S91" s="57">
        <v>7.1</v>
      </c>
      <c r="T91" s="57">
        <v>100</v>
      </c>
      <c r="U91" s="57"/>
      <c r="V91" s="57"/>
      <c r="W91" s="57"/>
      <c r="X91" s="57"/>
      <c r="Y91" s="57"/>
      <c r="Z91" s="57"/>
      <c r="AA91" s="57"/>
    </row>
    <row r="92" spans="1:27" s="58" customFormat="1" ht="15" customHeight="1">
      <c r="A92" s="104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56"/>
      <c r="P92" s="57" t="s">
        <v>46</v>
      </c>
      <c r="Q92" s="57">
        <v>14</v>
      </c>
      <c r="R92" s="57">
        <v>100</v>
      </c>
      <c r="S92" s="57">
        <v>100</v>
      </c>
      <c r="T92" s="57"/>
      <c r="U92" s="57"/>
      <c r="V92" s="57"/>
      <c r="W92" s="57"/>
      <c r="X92" s="57"/>
      <c r="Y92" s="57"/>
      <c r="Z92" s="57"/>
      <c r="AA92" s="57"/>
    </row>
    <row r="93" spans="1:27" s="58" customFormat="1">
      <c r="A93" s="104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56" t="s">
        <v>146</v>
      </c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</row>
    <row r="94" spans="1:27" s="59" customFormat="1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56"/>
      <c r="P94" s="57"/>
      <c r="Q94" s="57"/>
      <c r="R94" s="57"/>
      <c r="S94" s="57"/>
      <c r="T94" s="57"/>
      <c r="U94" s="57"/>
      <c r="V94" s="57"/>
      <c r="W94" s="57"/>
      <c r="X94" s="56"/>
      <c r="Y94" s="56"/>
      <c r="Z94" s="56"/>
      <c r="AA94" s="56"/>
    </row>
    <row r="95" spans="1:27" s="59" customFormat="1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</row>
    <row r="96" spans="1:27" s="59" customFormat="1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</row>
    <row r="97" spans="1:27" s="60" customFormat="1" ht="15" customHeight="1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56" t="s">
        <v>117</v>
      </c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</row>
    <row r="98" spans="1:27" s="60" customFormat="1" ht="15" customHeight="1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56"/>
      <c r="P98" s="56"/>
      <c r="Q98" s="56" t="s">
        <v>90</v>
      </c>
      <c r="R98" s="56" t="s">
        <v>91</v>
      </c>
      <c r="S98" s="56" t="s">
        <v>92</v>
      </c>
      <c r="T98" s="56" t="s">
        <v>93</v>
      </c>
      <c r="U98" s="56"/>
      <c r="V98" s="56"/>
      <c r="W98" s="56"/>
      <c r="X98" s="56"/>
      <c r="Y98" s="56"/>
      <c r="Z98" s="56"/>
      <c r="AA98" s="56"/>
    </row>
    <row r="99" spans="1:27" s="60" customFormat="1" ht="15" customHeight="1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56" t="s">
        <v>83</v>
      </c>
      <c r="P99" s="56"/>
      <c r="Q99" s="56">
        <v>1</v>
      </c>
      <c r="R99" s="56">
        <v>7.1</v>
      </c>
      <c r="S99" s="56">
        <v>7.1</v>
      </c>
      <c r="T99" s="56">
        <v>7.1</v>
      </c>
      <c r="U99" s="56"/>
      <c r="V99" s="56"/>
      <c r="W99" s="56"/>
      <c r="X99" s="56"/>
      <c r="Y99" s="56"/>
      <c r="Z99" s="56"/>
      <c r="AA99" s="56"/>
    </row>
    <row r="100" spans="1:27" s="60" customFormat="1" ht="15" customHeight="1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56"/>
      <c r="P100" s="56" t="s">
        <v>112</v>
      </c>
      <c r="Q100" s="56">
        <v>13</v>
      </c>
      <c r="R100" s="56">
        <v>92.9</v>
      </c>
      <c r="S100" s="56">
        <v>92.9</v>
      </c>
      <c r="T100" s="56">
        <v>100</v>
      </c>
      <c r="U100" s="56"/>
      <c r="V100" s="56"/>
      <c r="W100" s="56"/>
      <c r="X100" s="56"/>
      <c r="Y100" s="56"/>
      <c r="Z100" s="56"/>
      <c r="AA100" s="56"/>
    </row>
    <row r="101" spans="1:27" s="60" customFormat="1" ht="15.75" customHeight="1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56"/>
      <c r="P101" s="56" t="s">
        <v>46</v>
      </c>
      <c r="Q101" s="56">
        <v>14</v>
      </c>
      <c r="R101" s="56">
        <v>100</v>
      </c>
      <c r="S101" s="56">
        <v>100</v>
      </c>
      <c r="T101" s="56"/>
      <c r="U101" s="56"/>
      <c r="V101" s="56"/>
      <c r="W101" s="56"/>
      <c r="X101" s="56"/>
      <c r="Y101" s="56"/>
      <c r="Z101" s="56"/>
      <c r="AA101" s="56"/>
    </row>
    <row r="102" spans="1:27" s="60" customFormat="1" ht="15" customHeight="1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56" t="s">
        <v>146</v>
      </c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</row>
    <row r="103" spans="1:27" s="60" customFormat="1" ht="15" customHeight="1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</row>
    <row r="104" spans="1:27" s="61" customFormat="1" ht="15" customHeight="1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56"/>
      <c r="P104" s="56"/>
      <c r="Q104" s="56"/>
      <c r="R104" s="56"/>
      <c r="S104" s="56"/>
      <c r="T104" s="56"/>
      <c r="U104" s="56"/>
      <c r="V104" s="56"/>
      <c r="W104" s="56"/>
      <c r="X104" s="34"/>
      <c r="Y104" s="34"/>
      <c r="Z104" s="34"/>
      <c r="AA104" s="34"/>
    </row>
    <row r="105" spans="1:27" s="61" customFormat="1" ht="15.75" customHeight="1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32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</row>
    <row r="106" spans="1:27" s="61" customFormat="1" ht="18.75" customHeight="1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32" t="s">
        <v>120</v>
      </c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</row>
    <row r="107" spans="1:27" s="61" customFormat="1" ht="15.75" customHeight="1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32"/>
      <c r="P107" s="34"/>
      <c r="Q107" s="34" t="s">
        <v>90</v>
      </c>
      <c r="R107" s="34" t="s">
        <v>91</v>
      </c>
      <c r="S107" s="34" t="s">
        <v>92</v>
      </c>
      <c r="T107" s="34" t="s">
        <v>93</v>
      </c>
      <c r="U107" s="34"/>
      <c r="V107" s="34"/>
      <c r="W107" s="34"/>
      <c r="X107" s="34"/>
      <c r="Y107" s="34"/>
      <c r="Z107" s="34"/>
      <c r="AA107" s="34"/>
    </row>
    <row r="108" spans="1:27" s="61" customFormat="1" ht="18.75" customHeight="1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32" t="s">
        <v>83</v>
      </c>
      <c r="P108" s="34"/>
      <c r="Q108" s="34">
        <v>14</v>
      </c>
      <c r="R108" s="34">
        <v>100</v>
      </c>
      <c r="S108" s="34">
        <v>100</v>
      </c>
      <c r="T108" s="34">
        <v>100</v>
      </c>
      <c r="U108" s="34"/>
      <c r="V108" s="34"/>
      <c r="W108" s="34"/>
      <c r="X108" s="34"/>
      <c r="Y108" s="34"/>
      <c r="Z108" s="34"/>
      <c r="AA108" s="34"/>
    </row>
    <row r="109" spans="1:27" s="61" customFormat="1" ht="18.75" customHeight="1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32" t="s">
        <v>146</v>
      </c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</row>
    <row r="110" spans="1:27" s="61" customFormat="1" ht="10.5" customHeight="1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32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</row>
    <row r="111" spans="1:27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32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</row>
    <row r="112" spans="1:27">
      <c r="A112" s="104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32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</row>
    <row r="113" spans="1:27">
      <c r="A113" s="104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32" t="s">
        <v>122</v>
      </c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</row>
    <row r="114" spans="1:27">
      <c r="A114" s="104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32"/>
      <c r="P114" s="34"/>
      <c r="Q114" s="34" t="s">
        <v>90</v>
      </c>
      <c r="R114" s="34" t="s">
        <v>91</v>
      </c>
      <c r="S114" s="34" t="s">
        <v>92</v>
      </c>
      <c r="T114" s="34" t="s">
        <v>93</v>
      </c>
      <c r="U114" s="34"/>
      <c r="V114" s="34"/>
      <c r="W114" s="34"/>
      <c r="X114" s="34"/>
      <c r="Y114" s="34"/>
      <c r="Z114" s="34"/>
      <c r="AA114" s="34"/>
    </row>
    <row r="115" spans="1:27">
      <c r="A115" s="104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32" t="s">
        <v>83</v>
      </c>
      <c r="P115" s="34"/>
      <c r="Q115" s="34">
        <v>14</v>
      </c>
      <c r="R115" s="34">
        <v>100</v>
      </c>
      <c r="S115" s="34">
        <v>100</v>
      </c>
      <c r="T115" s="34">
        <v>100</v>
      </c>
      <c r="U115" s="34"/>
      <c r="V115" s="34"/>
      <c r="W115" s="34"/>
      <c r="X115" s="34"/>
      <c r="Y115" s="34"/>
      <c r="Z115" s="34"/>
      <c r="AA115" s="34"/>
    </row>
    <row r="116" spans="1:27">
      <c r="A116" s="104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32" t="s">
        <v>146</v>
      </c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</row>
    <row r="117" spans="1:27">
      <c r="A117" s="104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32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</row>
    <row r="118" spans="1:27">
      <c r="A118" s="104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32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</row>
    <row r="119" spans="1:27">
      <c r="A119" s="104"/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32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</row>
    <row r="120" spans="1:27">
      <c r="A120" s="104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32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</row>
    <row r="121" spans="1:27">
      <c r="A121" s="104"/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32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</row>
    <row r="122" spans="1:27">
      <c r="A122" s="104"/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32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</row>
    <row r="123" spans="1:27">
      <c r="A123" s="104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32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</row>
    <row r="124" spans="1:27">
      <c r="A124" s="10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32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</row>
    <row r="125" spans="1:27">
      <c r="A125" s="104"/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32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</row>
    <row r="126" spans="1:27">
      <c r="A126" s="104"/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32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</row>
    <row r="127" spans="1:27">
      <c r="A127" s="104"/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32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</row>
    <row r="128" spans="1:27">
      <c r="A128" s="104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32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</row>
    <row r="129" spans="1:27">
      <c r="A129" s="104"/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32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</row>
    <row r="130" spans="1:27" ht="15.75">
      <c r="A130" s="62" t="s">
        <v>114</v>
      </c>
      <c r="O130" s="32" t="s">
        <v>146</v>
      </c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</row>
    <row r="131" spans="1:27" ht="15.75">
      <c r="A131" s="63" t="s">
        <v>115</v>
      </c>
      <c r="O131" s="32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</row>
    <row r="132" spans="1:27">
      <c r="A132" s="105" t="s">
        <v>116</v>
      </c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  <c r="L132" s="107"/>
      <c r="O132" s="32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</row>
    <row r="133" spans="1:27" ht="14.25" customHeight="1">
      <c r="A133" s="85" t="s">
        <v>217</v>
      </c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5"/>
      <c r="O133" s="32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</row>
    <row r="134" spans="1:27" ht="18.75" customHeight="1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5"/>
      <c r="O134" s="32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</row>
    <row r="135" spans="1:27" ht="18.75" customHeight="1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5"/>
      <c r="O135" s="34" t="s">
        <v>145</v>
      </c>
      <c r="P135" s="34"/>
      <c r="Q135" s="34"/>
      <c r="R135" s="34"/>
      <c r="S135" s="34"/>
      <c r="T135" s="34"/>
    </row>
    <row r="136" spans="1:27" ht="15.75" customHeight="1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5"/>
      <c r="O136" s="34" t="s">
        <v>132</v>
      </c>
      <c r="P136" s="34"/>
      <c r="Q136" s="34"/>
      <c r="R136" s="34"/>
      <c r="S136" s="34"/>
      <c r="T136" s="34"/>
    </row>
    <row r="137" spans="1:27" ht="15.75" customHeight="1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5"/>
      <c r="O137" s="34"/>
      <c r="P137" s="34" t="s">
        <v>134</v>
      </c>
      <c r="Q137" s="34"/>
      <c r="R137" s="34"/>
      <c r="S137" s="34"/>
      <c r="T137" s="34"/>
    </row>
    <row r="138" spans="1:27" ht="15" customHeight="1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5"/>
      <c r="O138" s="34"/>
      <c r="P138" s="34" t="s">
        <v>83</v>
      </c>
      <c r="Q138" s="34"/>
      <c r="R138" s="34" t="s">
        <v>136</v>
      </c>
      <c r="S138" s="34"/>
      <c r="T138" s="34" t="s">
        <v>46</v>
      </c>
    </row>
    <row r="139" spans="1:27" ht="15" customHeight="1">
      <c r="A139" s="66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8"/>
      <c r="O139" s="34"/>
      <c r="P139" s="34" t="s">
        <v>82</v>
      </c>
      <c r="Q139" s="34" t="s">
        <v>91</v>
      </c>
      <c r="R139" s="34" t="s">
        <v>82</v>
      </c>
      <c r="S139" s="34" t="s">
        <v>91</v>
      </c>
      <c r="T139" s="34" t="s">
        <v>82</v>
      </c>
      <c r="U139" t="s">
        <v>91</v>
      </c>
    </row>
    <row r="140" spans="1:27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O140" s="34" t="s">
        <v>139</v>
      </c>
      <c r="P140" s="34">
        <v>14</v>
      </c>
      <c r="Q140" s="84">
        <v>1</v>
      </c>
      <c r="R140" s="34">
        <v>0</v>
      </c>
      <c r="S140" s="84">
        <v>0</v>
      </c>
      <c r="T140" s="34">
        <v>14</v>
      </c>
      <c r="U140" s="81">
        <v>1</v>
      </c>
    </row>
    <row r="141" spans="1:27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O141" s="34" t="s">
        <v>146</v>
      </c>
      <c r="P141" s="34"/>
      <c r="Q141" s="34"/>
      <c r="R141" s="34"/>
      <c r="S141" s="34"/>
      <c r="T141" s="34"/>
    </row>
    <row r="142" spans="1:27" ht="15.75">
      <c r="A142" s="63" t="s">
        <v>118</v>
      </c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O142" s="34"/>
      <c r="P142" s="34"/>
      <c r="Q142" s="34"/>
      <c r="R142" s="34"/>
      <c r="S142" s="34"/>
      <c r="T142" s="34"/>
    </row>
    <row r="143" spans="1:27">
      <c r="A143" s="108" t="s">
        <v>119</v>
      </c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O143" s="34"/>
      <c r="P143" s="34"/>
      <c r="Q143" s="34"/>
      <c r="R143" s="34"/>
      <c r="S143" s="34"/>
      <c r="T143" s="34"/>
    </row>
    <row r="144" spans="1:27">
      <c r="A144" s="109"/>
      <c r="B144" s="110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O144" s="34"/>
      <c r="P144" s="34"/>
      <c r="Q144" s="34"/>
      <c r="R144" s="34"/>
      <c r="S144" s="34"/>
      <c r="T144" s="34"/>
    </row>
    <row r="145" spans="1:27">
      <c r="A145" s="102"/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O145" s="34" t="s">
        <v>141</v>
      </c>
      <c r="P145" s="34"/>
      <c r="Q145" s="34"/>
      <c r="R145" s="34"/>
      <c r="S145" s="34"/>
      <c r="T145" s="34"/>
    </row>
    <row r="146" spans="1:27">
      <c r="A146" s="102"/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O146" s="34" t="s">
        <v>143</v>
      </c>
      <c r="P146" s="34"/>
      <c r="Q146" s="34"/>
      <c r="R146" s="34"/>
      <c r="S146" s="34"/>
      <c r="T146" s="34"/>
    </row>
    <row r="147" spans="1:27">
      <c r="A147" s="71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O147" s="34"/>
      <c r="P147" s="34"/>
      <c r="Q147" s="34" t="s">
        <v>74</v>
      </c>
      <c r="R147" s="34"/>
      <c r="S147" s="34" t="s">
        <v>46</v>
      </c>
      <c r="T147" s="34"/>
    </row>
    <row r="148" spans="1:27">
      <c r="A148" s="108" t="s">
        <v>121</v>
      </c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O148" s="34"/>
      <c r="P148" s="34"/>
      <c r="Q148" s="34" t="s">
        <v>209</v>
      </c>
      <c r="R148" s="34" t="s">
        <v>210</v>
      </c>
      <c r="S148" s="34"/>
      <c r="T148" s="34"/>
    </row>
    <row r="149" spans="1:27">
      <c r="A149" s="109"/>
      <c r="B149" s="110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O149" s="34" t="s">
        <v>73</v>
      </c>
      <c r="P149" s="34">
        <v>22</v>
      </c>
      <c r="Q149" s="34">
        <v>1</v>
      </c>
      <c r="R149" s="34">
        <v>1</v>
      </c>
      <c r="S149" s="34">
        <v>2</v>
      </c>
      <c r="T149" s="34"/>
    </row>
    <row r="150" spans="1:27">
      <c r="A150" s="102"/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O150" s="34"/>
      <c r="P150" s="34">
        <v>23</v>
      </c>
      <c r="Q150" s="34">
        <v>0</v>
      </c>
      <c r="R150" s="34">
        <v>2</v>
      </c>
      <c r="S150" s="34">
        <v>2</v>
      </c>
      <c r="T150" s="34"/>
    </row>
    <row r="151" spans="1:27">
      <c r="A151" s="71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O151" s="34"/>
      <c r="P151" s="34">
        <v>26</v>
      </c>
      <c r="Q151" s="34">
        <v>0</v>
      </c>
      <c r="R151" s="34">
        <v>1</v>
      </c>
      <c r="S151" s="34">
        <v>1</v>
      </c>
      <c r="T151" s="34"/>
    </row>
    <row r="152" spans="1:27">
      <c r="A152" s="73" t="s">
        <v>74</v>
      </c>
      <c r="B152" s="74"/>
      <c r="C152" s="74"/>
      <c r="O152" s="32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</row>
    <row r="153" spans="1:27">
      <c r="A153" s="73" t="s">
        <v>11</v>
      </c>
      <c r="B153" s="73">
        <v>10</v>
      </c>
      <c r="C153" s="73"/>
      <c r="O153" s="32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</row>
    <row r="154" spans="1:27">
      <c r="A154" s="73" t="s">
        <v>12</v>
      </c>
      <c r="B154" s="73">
        <v>4</v>
      </c>
      <c r="C154" s="73"/>
      <c r="E154" t="s">
        <v>123</v>
      </c>
      <c r="O154" s="32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</row>
    <row r="155" spans="1:27">
      <c r="A155" s="73" t="s">
        <v>124</v>
      </c>
      <c r="B155" s="73" t="s">
        <v>11</v>
      </c>
      <c r="C155" s="73" t="s">
        <v>12</v>
      </c>
      <c r="E155" s="75" t="s">
        <v>125</v>
      </c>
      <c r="F155">
        <v>1</v>
      </c>
      <c r="O155" s="32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</row>
    <row r="156" spans="1:27">
      <c r="A156" s="73" t="s">
        <v>126</v>
      </c>
      <c r="B156" s="73">
        <v>3</v>
      </c>
      <c r="C156" s="73">
        <v>1</v>
      </c>
      <c r="E156" t="s">
        <v>127</v>
      </c>
      <c r="F156">
        <v>13</v>
      </c>
      <c r="O156" s="32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</row>
    <row r="157" spans="1:27">
      <c r="A157" s="73" t="s">
        <v>128</v>
      </c>
      <c r="B157" s="73">
        <v>4</v>
      </c>
      <c r="C157" s="73">
        <v>2</v>
      </c>
      <c r="E157" t="s">
        <v>129</v>
      </c>
      <c r="O157" s="32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</row>
    <row r="158" spans="1:27">
      <c r="A158" s="73" t="s">
        <v>13</v>
      </c>
      <c r="B158" s="73">
        <v>1</v>
      </c>
      <c r="C158" s="73"/>
      <c r="E158" t="s">
        <v>125</v>
      </c>
      <c r="F158">
        <v>0</v>
      </c>
      <c r="O158" s="32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</row>
    <row r="159" spans="1:27" ht="15.75">
      <c r="A159" s="76" t="s">
        <v>14</v>
      </c>
      <c r="B159" s="77"/>
      <c r="C159" s="77">
        <v>1</v>
      </c>
      <c r="E159" t="s">
        <v>127</v>
      </c>
      <c r="F159">
        <v>13</v>
      </c>
      <c r="O159" s="32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</row>
    <row r="160" spans="1:27" ht="15.75">
      <c r="A160" s="76" t="s">
        <v>15</v>
      </c>
      <c r="B160" s="78">
        <v>2</v>
      </c>
      <c r="C160" s="78"/>
      <c r="O160" s="32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</row>
    <row r="161" spans="1:27" ht="15.75">
      <c r="A161" s="76" t="s">
        <v>16</v>
      </c>
      <c r="B161" s="79"/>
      <c r="C161" s="61"/>
      <c r="O161" s="32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</row>
    <row r="162" spans="1:27" ht="16.5" customHeight="1">
      <c r="A162" s="76" t="s">
        <v>17</v>
      </c>
      <c r="B162" s="61"/>
      <c r="C162" s="34"/>
      <c r="F162" t="s">
        <v>209</v>
      </c>
      <c r="G162" t="s">
        <v>210</v>
      </c>
      <c r="O162" s="32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</row>
    <row r="163" spans="1:27" ht="15.75" customHeight="1">
      <c r="A163" s="76" t="s">
        <v>18</v>
      </c>
      <c r="B163" s="61"/>
      <c r="C163" s="34"/>
      <c r="E163" s="34">
        <v>22</v>
      </c>
      <c r="F163" s="34">
        <v>1</v>
      </c>
      <c r="G163" s="34">
        <v>1</v>
      </c>
      <c r="H163">
        <v>2</v>
      </c>
      <c r="O163" s="32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</row>
    <row r="164" spans="1:27" ht="15.75">
      <c r="A164" s="76" t="s">
        <v>130</v>
      </c>
      <c r="B164" s="61"/>
      <c r="C164" s="61"/>
      <c r="E164" s="34">
        <v>23</v>
      </c>
      <c r="F164" s="34">
        <v>0</v>
      </c>
      <c r="G164" s="34">
        <v>2</v>
      </c>
      <c r="H164">
        <v>2</v>
      </c>
      <c r="O164" s="32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</row>
    <row r="165" spans="1:27">
      <c r="A165" s="2" t="s">
        <v>131</v>
      </c>
      <c r="E165" s="34">
        <v>26</v>
      </c>
      <c r="F165" s="34">
        <v>0</v>
      </c>
      <c r="G165" s="34">
        <v>1</v>
      </c>
      <c r="H165">
        <v>1</v>
      </c>
      <c r="O165" s="32"/>
      <c r="P165" s="34"/>
      <c r="Q165" s="34"/>
      <c r="R165" s="34"/>
      <c r="S165" s="34"/>
      <c r="T165" s="34"/>
      <c r="U165" s="34"/>
      <c r="V165" s="34"/>
      <c r="W165" s="34"/>
    </row>
    <row r="166" spans="1:27">
      <c r="A166" s="58">
        <v>0</v>
      </c>
      <c r="E166" s="34">
        <v>27</v>
      </c>
      <c r="F166" s="34">
        <v>0</v>
      </c>
      <c r="G166" s="34">
        <v>1</v>
      </c>
      <c r="H166">
        <v>1</v>
      </c>
    </row>
    <row r="167" spans="1:27">
      <c r="A167" s="2" t="s">
        <v>133</v>
      </c>
      <c r="E167" s="34">
        <v>28</v>
      </c>
      <c r="F167" s="34">
        <v>1</v>
      </c>
      <c r="G167" s="34">
        <v>1</v>
      </c>
      <c r="H167">
        <v>2</v>
      </c>
    </row>
    <row r="168" spans="1:27" ht="15.75" customHeight="1">
      <c r="A168" s="80" t="s">
        <v>135</v>
      </c>
      <c r="E168" s="34">
        <v>29</v>
      </c>
      <c r="F168" s="34">
        <v>1</v>
      </c>
      <c r="G168" s="34">
        <v>1</v>
      </c>
      <c r="H168">
        <v>2</v>
      </c>
    </row>
    <row r="169" spans="1:27">
      <c r="A169" s="80" t="s">
        <v>137</v>
      </c>
      <c r="E169" s="34">
        <v>33</v>
      </c>
      <c r="F169" s="34">
        <v>0</v>
      </c>
      <c r="G169" s="34">
        <v>1</v>
      </c>
      <c r="H169">
        <v>1</v>
      </c>
    </row>
    <row r="170" spans="1:27">
      <c r="A170" s="2" t="s">
        <v>138</v>
      </c>
      <c r="E170">
        <v>39</v>
      </c>
      <c r="F170">
        <v>1</v>
      </c>
      <c r="G170">
        <v>0</v>
      </c>
      <c r="H170">
        <v>1</v>
      </c>
    </row>
    <row r="171" spans="1:27">
      <c r="A171" s="2" t="s">
        <v>126</v>
      </c>
      <c r="E171">
        <v>44</v>
      </c>
      <c r="F171">
        <v>0</v>
      </c>
      <c r="G171">
        <v>1</v>
      </c>
      <c r="H171">
        <v>1</v>
      </c>
      <c r="J171" s="82"/>
      <c r="K171" s="82"/>
      <c r="L171" s="82"/>
      <c r="M171" s="83"/>
      <c r="Q171" s="81"/>
      <c r="S171" s="81"/>
      <c r="U171" s="81"/>
    </row>
    <row r="172" spans="1:27">
      <c r="A172" s="2" t="s">
        <v>128</v>
      </c>
      <c r="B172">
        <v>1</v>
      </c>
      <c r="E172" t="s">
        <v>219</v>
      </c>
      <c r="F172">
        <v>0</v>
      </c>
      <c r="G172">
        <v>1</v>
      </c>
      <c r="H172">
        <v>1</v>
      </c>
    </row>
    <row r="173" spans="1:27">
      <c r="A173" s="2" t="s">
        <v>13</v>
      </c>
    </row>
    <row r="174" spans="1:27">
      <c r="A174" s="2" t="s">
        <v>14</v>
      </c>
      <c r="E174" s="34">
        <v>25</v>
      </c>
      <c r="F174" s="34">
        <v>1</v>
      </c>
    </row>
    <row r="175" spans="1:27">
      <c r="A175" s="2" t="s">
        <v>140</v>
      </c>
      <c r="E175" s="34">
        <v>80</v>
      </c>
      <c r="F175" s="34">
        <v>1</v>
      </c>
    </row>
    <row r="176" spans="1:27">
      <c r="A176" s="2" t="s">
        <v>142</v>
      </c>
    </row>
    <row r="177" spans="1:6">
      <c r="A177" s="58">
        <v>0</v>
      </c>
    </row>
    <row r="178" spans="1:6">
      <c r="A178" s="2" t="s">
        <v>133</v>
      </c>
    </row>
    <row r="179" spans="1:6">
      <c r="A179" s="2" t="s">
        <v>135</v>
      </c>
    </row>
    <row r="180" spans="1:6">
      <c r="A180" s="2" t="s">
        <v>137</v>
      </c>
      <c r="B180">
        <v>1</v>
      </c>
    </row>
    <row r="181" spans="1:6">
      <c r="A181" s="2" t="s">
        <v>138</v>
      </c>
    </row>
    <row r="182" spans="1:6">
      <c r="A182" s="2" t="s">
        <v>126</v>
      </c>
      <c r="E182" s="34">
        <v>12</v>
      </c>
      <c r="F182" s="34">
        <v>1</v>
      </c>
    </row>
    <row r="183" spans="1:6">
      <c r="A183" s="2" t="s">
        <v>128</v>
      </c>
      <c r="E183" s="34">
        <v>16</v>
      </c>
      <c r="F183" s="34">
        <v>1</v>
      </c>
    </row>
    <row r="184" spans="1:6">
      <c r="A184" s="2" t="s">
        <v>13</v>
      </c>
    </row>
    <row r="185" spans="1:6">
      <c r="A185" s="2" t="s">
        <v>14</v>
      </c>
    </row>
    <row r="186" spans="1:6">
      <c r="A186" s="2" t="s">
        <v>140</v>
      </c>
    </row>
  </sheetData>
  <sheetProtection sheet="1" objects="1" scenarios="1"/>
  <mergeCells count="30">
    <mergeCell ref="A146:L146"/>
    <mergeCell ref="A148:L148"/>
    <mergeCell ref="A149:L149"/>
    <mergeCell ref="A150:L150"/>
    <mergeCell ref="A145:L145"/>
    <mergeCell ref="B57:H57"/>
    <mergeCell ref="I57:J57"/>
    <mergeCell ref="K57:N57"/>
    <mergeCell ref="B76:H76"/>
    <mergeCell ref="I76:J76"/>
    <mergeCell ref="K76:N76"/>
    <mergeCell ref="A86:N106"/>
    <mergeCell ref="A107:N129"/>
    <mergeCell ref="A132:L132"/>
    <mergeCell ref="A143:L143"/>
    <mergeCell ref="A144:L144"/>
    <mergeCell ref="B34:H34"/>
    <mergeCell ref="I34:J34"/>
    <mergeCell ref="K34:N34"/>
    <mergeCell ref="A1:N1"/>
    <mergeCell ref="A2:M2"/>
    <mergeCell ref="A3:M3"/>
    <mergeCell ref="A4:M4"/>
    <mergeCell ref="A5:M5"/>
    <mergeCell ref="A6:M6"/>
    <mergeCell ref="A7:M7"/>
    <mergeCell ref="A8:M8"/>
    <mergeCell ref="A9:M9"/>
    <mergeCell ref="A10:M10"/>
    <mergeCell ref="A11:M11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rowBreaks count="2" manualBreakCount="2">
    <brk id="54" max="13" man="1"/>
    <brk id="85" max="1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F97"/>
  <sheetViews>
    <sheetView view="pageBreakPreview" zoomScaleNormal="100" zoomScaleSheetLayoutView="100" workbookViewId="0">
      <selection activeCell="AG1" sqref="O1:AG1048576"/>
    </sheetView>
  </sheetViews>
  <sheetFormatPr baseColWidth="10" defaultRowHeight="12.75"/>
  <cols>
    <col min="1" max="1" width="48.85546875" style="3" customWidth="1"/>
    <col min="2" max="6" width="11.42578125" style="3"/>
    <col min="7" max="7" width="14.85546875" style="3" bestFit="1" customWidth="1"/>
    <col min="8" max="8" width="11.42578125" style="3"/>
    <col min="9" max="9" width="14.85546875" style="3" customWidth="1"/>
    <col min="10" max="10" width="13.28515625" style="3" customWidth="1"/>
    <col min="11" max="11" width="11.42578125" style="3"/>
    <col min="12" max="12" width="13.5703125" style="3" customWidth="1"/>
    <col min="13" max="13" width="11.42578125" style="3"/>
    <col min="14" max="14" width="11.42578125" style="5"/>
    <col min="15" max="23" width="12.28515625" style="3" hidden="1" customWidth="1"/>
    <col min="24" max="32" width="11.42578125" style="3" hidden="1" customWidth="1"/>
    <col min="33" max="33" width="0" style="3" hidden="1" customWidth="1"/>
    <col min="34" max="16384" width="11.42578125" style="3"/>
  </cols>
  <sheetData>
    <row r="1" spans="1:32" ht="32.25" customHeight="1">
      <c r="A1" s="125" t="s">
        <v>19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3" t="s">
        <v>147</v>
      </c>
      <c r="W1" s="3" t="s">
        <v>147</v>
      </c>
    </row>
    <row r="2" spans="1:32" ht="16.5">
      <c r="B2" s="4"/>
      <c r="P2" s="3">
        <v>1</v>
      </c>
      <c r="Q2" s="3">
        <v>2</v>
      </c>
      <c r="R2" s="3">
        <v>3</v>
      </c>
      <c r="S2" s="3">
        <v>4</v>
      </c>
      <c r="T2" s="3">
        <v>5</v>
      </c>
      <c r="U2" s="3" t="s">
        <v>153</v>
      </c>
      <c r="V2" s="3" t="s">
        <v>46</v>
      </c>
      <c r="X2" s="3">
        <v>1</v>
      </c>
      <c r="Y2" s="3">
        <v>2</v>
      </c>
      <c r="Z2" s="3">
        <v>3</v>
      </c>
      <c r="AA2" s="3">
        <v>4</v>
      </c>
      <c r="AB2" s="3">
        <v>5</v>
      </c>
      <c r="AC2" s="3" t="s">
        <v>46</v>
      </c>
    </row>
    <row r="3" spans="1:32" ht="16.5">
      <c r="A3" s="127" t="s">
        <v>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6"/>
      <c r="O3" s="3" t="s">
        <v>194</v>
      </c>
      <c r="P3" s="3">
        <v>0</v>
      </c>
      <c r="Q3" s="3">
        <v>2</v>
      </c>
      <c r="R3" s="3">
        <v>2</v>
      </c>
      <c r="S3" s="3">
        <v>3</v>
      </c>
      <c r="T3" s="3">
        <v>9</v>
      </c>
      <c r="U3" s="3">
        <v>0</v>
      </c>
      <c r="V3" s="3">
        <v>16</v>
      </c>
      <c r="W3" s="3" t="s">
        <v>194</v>
      </c>
      <c r="X3" s="3">
        <v>0</v>
      </c>
      <c r="Y3" s="3">
        <v>2</v>
      </c>
      <c r="Z3" s="3">
        <v>2</v>
      </c>
      <c r="AA3" s="3">
        <v>3</v>
      </c>
      <c r="AB3" s="3">
        <v>9</v>
      </c>
      <c r="AC3" s="3">
        <v>4.1900000000000004</v>
      </c>
      <c r="AD3" s="3">
        <v>1.1100000000000001</v>
      </c>
      <c r="AE3" s="3">
        <v>5</v>
      </c>
      <c r="AF3" s="3">
        <v>5</v>
      </c>
    </row>
    <row r="4" spans="1:32" ht="16.5">
      <c r="A4" s="115" t="s">
        <v>20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7"/>
      <c r="N4" s="7"/>
      <c r="O4" s="3" t="s">
        <v>195</v>
      </c>
      <c r="P4" s="3">
        <v>1</v>
      </c>
      <c r="Q4" s="3">
        <v>0</v>
      </c>
      <c r="R4" s="3">
        <v>1</v>
      </c>
      <c r="S4" s="3">
        <v>3</v>
      </c>
      <c r="T4" s="3">
        <v>11</v>
      </c>
      <c r="U4" s="3">
        <v>0</v>
      </c>
      <c r="V4" s="3">
        <v>16</v>
      </c>
      <c r="W4" s="3" t="s">
        <v>195</v>
      </c>
      <c r="X4" s="3">
        <v>1</v>
      </c>
      <c r="Y4" s="3">
        <v>0</v>
      </c>
      <c r="Z4" s="3">
        <v>1</v>
      </c>
      <c r="AA4" s="3">
        <v>3</v>
      </c>
      <c r="AB4" s="3">
        <v>11</v>
      </c>
      <c r="AC4" s="3">
        <v>4.4400000000000004</v>
      </c>
      <c r="AD4" s="3">
        <v>1.0900000000000001</v>
      </c>
      <c r="AE4" s="3">
        <v>5</v>
      </c>
      <c r="AF4" s="3">
        <v>5</v>
      </c>
    </row>
    <row r="5" spans="1:32" ht="16.5">
      <c r="A5" s="115" t="s">
        <v>225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N5" s="7"/>
      <c r="O5" s="3" t="s">
        <v>196</v>
      </c>
      <c r="P5" s="3">
        <v>0</v>
      </c>
      <c r="Q5" s="3">
        <v>2</v>
      </c>
      <c r="R5" s="3">
        <v>1</v>
      </c>
      <c r="S5" s="3">
        <v>4</v>
      </c>
      <c r="T5" s="3">
        <v>9</v>
      </c>
      <c r="U5" s="3">
        <v>0</v>
      </c>
      <c r="V5" s="3">
        <v>16</v>
      </c>
      <c r="W5" s="3" t="s">
        <v>196</v>
      </c>
      <c r="X5" s="3">
        <v>0</v>
      </c>
      <c r="Y5" s="3">
        <v>2</v>
      </c>
      <c r="Z5" s="3">
        <v>1</v>
      </c>
      <c r="AA5" s="3">
        <v>4</v>
      </c>
      <c r="AB5" s="3">
        <v>9</v>
      </c>
      <c r="AC5" s="3">
        <v>4.25</v>
      </c>
      <c r="AD5" s="3">
        <v>1.06</v>
      </c>
      <c r="AE5" s="3">
        <v>5</v>
      </c>
      <c r="AF5" s="3">
        <v>5</v>
      </c>
    </row>
    <row r="6" spans="1:32" ht="16.5">
      <c r="A6" s="115" t="s">
        <v>193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7"/>
      <c r="N6" s="7"/>
      <c r="O6" s="3" t="s">
        <v>197</v>
      </c>
      <c r="P6" s="3">
        <v>0</v>
      </c>
      <c r="Q6" s="3">
        <v>1</v>
      </c>
      <c r="R6" s="3">
        <v>3</v>
      </c>
      <c r="S6" s="3">
        <v>4</v>
      </c>
      <c r="T6" s="3">
        <v>8</v>
      </c>
      <c r="U6" s="3">
        <v>0</v>
      </c>
      <c r="V6" s="3">
        <v>16</v>
      </c>
      <c r="W6" s="3" t="s">
        <v>197</v>
      </c>
      <c r="X6" s="3">
        <v>0</v>
      </c>
      <c r="Y6" s="3">
        <v>1</v>
      </c>
      <c r="Z6" s="3">
        <v>3</v>
      </c>
      <c r="AA6" s="3">
        <v>4</v>
      </c>
      <c r="AB6" s="3">
        <v>8</v>
      </c>
      <c r="AC6" s="3">
        <v>4.1900000000000004</v>
      </c>
      <c r="AD6" s="3">
        <v>0.98</v>
      </c>
      <c r="AE6" s="3">
        <v>5</v>
      </c>
      <c r="AF6" s="3">
        <v>5</v>
      </c>
    </row>
    <row r="7" spans="1:32" ht="16.5">
      <c r="A7" s="115" t="s">
        <v>192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7"/>
      <c r="N7" s="7"/>
      <c r="O7" s="3" t="s">
        <v>198</v>
      </c>
      <c r="P7" s="3">
        <v>1</v>
      </c>
      <c r="Q7" s="3">
        <v>1</v>
      </c>
      <c r="R7" s="3">
        <v>0</v>
      </c>
      <c r="S7" s="3">
        <v>4</v>
      </c>
      <c r="T7" s="3">
        <v>10</v>
      </c>
      <c r="U7" s="3">
        <v>0</v>
      </c>
      <c r="V7" s="3">
        <v>16</v>
      </c>
      <c r="W7" s="3" t="s">
        <v>198</v>
      </c>
      <c r="X7" s="3">
        <v>1</v>
      </c>
      <c r="Y7" s="3">
        <v>1</v>
      </c>
      <c r="Z7" s="3">
        <v>0</v>
      </c>
      <c r="AA7" s="3">
        <v>4</v>
      </c>
      <c r="AB7" s="3">
        <v>10</v>
      </c>
      <c r="AC7" s="3">
        <v>4.3099999999999996</v>
      </c>
      <c r="AD7" s="3">
        <v>1.2</v>
      </c>
      <c r="AE7" s="3">
        <v>5</v>
      </c>
      <c r="AF7" s="3">
        <v>5</v>
      </c>
    </row>
    <row r="8" spans="1:32" ht="16.5">
      <c r="A8" s="118" t="s">
        <v>3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20"/>
      <c r="N8" s="8"/>
      <c r="O8" s="3" t="s">
        <v>199</v>
      </c>
      <c r="P8" s="3">
        <v>2</v>
      </c>
      <c r="Q8" s="3">
        <v>0</v>
      </c>
      <c r="R8" s="3">
        <v>0</v>
      </c>
      <c r="S8" s="3">
        <v>5</v>
      </c>
      <c r="T8" s="3">
        <v>9</v>
      </c>
      <c r="U8" s="3">
        <v>0</v>
      </c>
      <c r="V8" s="3">
        <v>16</v>
      </c>
      <c r="W8" s="3" t="s">
        <v>199</v>
      </c>
      <c r="X8" s="3">
        <v>2</v>
      </c>
      <c r="Y8" s="3">
        <v>0</v>
      </c>
      <c r="Z8" s="3">
        <v>0</v>
      </c>
      <c r="AA8" s="3">
        <v>5</v>
      </c>
      <c r="AB8" s="3">
        <v>9</v>
      </c>
      <c r="AC8" s="3">
        <v>4.1900000000000004</v>
      </c>
      <c r="AD8" s="3">
        <v>1.33</v>
      </c>
      <c r="AE8" s="3">
        <v>5</v>
      </c>
      <c r="AF8" s="3">
        <v>5</v>
      </c>
    </row>
    <row r="9" spans="1:32" ht="16.5">
      <c r="A9" s="118" t="s">
        <v>220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20"/>
      <c r="N9" s="8"/>
      <c r="O9" s="3" t="s">
        <v>200</v>
      </c>
      <c r="P9" s="3">
        <v>0</v>
      </c>
      <c r="Q9" s="3">
        <v>1</v>
      </c>
      <c r="R9" s="3">
        <v>1</v>
      </c>
      <c r="S9" s="3">
        <v>5</v>
      </c>
      <c r="T9" s="3">
        <v>5</v>
      </c>
      <c r="U9" s="3">
        <v>4</v>
      </c>
      <c r="V9" s="3">
        <v>16</v>
      </c>
      <c r="W9" s="3" t="s">
        <v>200</v>
      </c>
      <c r="X9" s="3">
        <v>0</v>
      </c>
      <c r="Y9" s="3">
        <v>1</v>
      </c>
      <c r="Z9" s="3">
        <v>1</v>
      </c>
      <c r="AA9" s="3">
        <v>5</v>
      </c>
      <c r="AB9" s="3">
        <v>5</v>
      </c>
      <c r="AC9" s="3">
        <v>4.17</v>
      </c>
      <c r="AD9" s="3">
        <v>0.94</v>
      </c>
      <c r="AE9" s="3">
        <v>4</v>
      </c>
      <c r="AF9" s="3">
        <v>4</v>
      </c>
    </row>
    <row r="10" spans="1:32" ht="16.5">
      <c r="A10" s="121" t="s">
        <v>221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3"/>
      <c r="N10" s="8"/>
      <c r="O10" s="3" t="s">
        <v>201</v>
      </c>
      <c r="P10" s="3">
        <v>2</v>
      </c>
      <c r="Q10" s="3">
        <v>1</v>
      </c>
      <c r="R10" s="3">
        <v>1</v>
      </c>
      <c r="S10" s="3">
        <v>4</v>
      </c>
      <c r="T10" s="3">
        <v>3</v>
      </c>
      <c r="U10" s="3">
        <v>5</v>
      </c>
      <c r="V10" s="3">
        <v>16</v>
      </c>
      <c r="W10" s="3" t="s">
        <v>201</v>
      </c>
      <c r="X10" s="3">
        <v>2</v>
      </c>
      <c r="Y10" s="3">
        <v>1</v>
      </c>
      <c r="Z10" s="3">
        <v>1</v>
      </c>
      <c r="AA10" s="3">
        <v>4</v>
      </c>
      <c r="AB10" s="3">
        <v>3</v>
      </c>
      <c r="AC10" s="3">
        <v>3.45</v>
      </c>
      <c r="AD10" s="3">
        <v>1.51</v>
      </c>
      <c r="AE10" s="3">
        <v>4</v>
      </c>
      <c r="AF10" s="3">
        <v>4</v>
      </c>
    </row>
    <row r="11" spans="1:32" ht="22.5" customHeight="1">
      <c r="A11" s="19"/>
      <c r="B11" s="19"/>
      <c r="C11" s="19"/>
      <c r="D11" s="19"/>
      <c r="O11" s="3" t="s">
        <v>202</v>
      </c>
      <c r="P11" s="3">
        <v>1</v>
      </c>
      <c r="Q11" s="3">
        <v>1</v>
      </c>
      <c r="R11" s="3">
        <v>1</v>
      </c>
      <c r="S11" s="3">
        <v>4</v>
      </c>
      <c r="T11" s="3">
        <v>8</v>
      </c>
      <c r="U11" s="3">
        <v>1</v>
      </c>
      <c r="V11" s="3">
        <v>16</v>
      </c>
      <c r="W11" s="3" t="s">
        <v>202</v>
      </c>
      <c r="X11" s="3">
        <v>1</v>
      </c>
      <c r="Y11" s="3">
        <v>1</v>
      </c>
      <c r="Z11" s="3">
        <v>1</v>
      </c>
      <c r="AA11" s="3">
        <v>4</v>
      </c>
      <c r="AB11" s="3">
        <v>8</v>
      </c>
      <c r="AC11" s="3">
        <v>4.13</v>
      </c>
      <c r="AD11" s="3">
        <v>1.25</v>
      </c>
      <c r="AE11" s="3">
        <v>5</v>
      </c>
      <c r="AF11" s="3">
        <v>5</v>
      </c>
    </row>
    <row r="12" spans="1:32" ht="24" customHeight="1">
      <c r="A12" s="19"/>
      <c r="B12" s="19"/>
      <c r="C12" s="19"/>
      <c r="D12" s="19"/>
      <c r="O12" s="3" t="s">
        <v>203</v>
      </c>
      <c r="P12" s="3">
        <v>0</v>
      </c>
      <c r="Q12" s="3">
        <v>1</v>
      </c>
      <c r="R12" s="3">
        <v>4</v>
      </c>
      <c r="S12" s="3">
        <v>2</v>
      </c>
      <c r="T12" s="3">
        <v>9</v>
      </c>
      <c r="U12" s="3">
        <v>0</v>
      </c>
      <c r="V12" s="3">
        <v>16</v>
      </c>
      <c r="W12" s="3" t="s">
        <v>203</v>
      </c>
      <c r="X12" s="3">
        <v>0</v>
      </c>
      <c r="Y12" s="3">
        <v>1</v>
      </c>
      <c r="Z12" s="3">
        <v>4</v>
      </c>
      <c r="AA12" s="3">
        <v>2</v>
      </c>
      <c r="AB12" s="3">
        <v>9</v>
      </c>
      <c r="AC12" s="3">
        <v>4.1900000000000004</v>
      </c>
      <c r="AD12" s="3">
        <v>1.05</v>
      </c>
      <c r="AE12" s="3">
        <v>5</v>
      </c>
      <c r="AF12" s="3">
        <v>5</v>
      </c>
    </row>
    <row r="13" spans="1:32" ht="34.5" customHeight="1">
      <c r="A13" s="19"/>
      <c r="B13" s="19"/>
      <c r="C13" s="19"/>
      <c r="D13" s="19"/>
      <c r="O13" s="3" t="s">
        <v>204</v>
      </c>
      <c r="P13" s="3">
        <v>0</v>
      </c>
      <c r="Q13" s="3">
        <v>1</v>
      </c>
      <c r="R13" s="3">
        <v>4</v>
      </c>
      <c r="S13" s="3">
        <v>2</v>
      </c>
      <c r="T13" s="3">
        <v>9</v>
      </c>
      <c r="U13" s="3">
        <v>0</v>
      </c>
      <c r="V13" s="3">
        <v>16</v>
      </c>
      <c r="W13" s="3" t="s">
        <v>204</v>
      </c>
      <c r="X13" s="3">
        <v>0</v>
      </c>
      <c r="Y13" s="3">
        <v>1</v>
      </c>
      <c r="Z13" s="3">
        <v>4</v>
      </c>
      <c r="AA13" s="3">
        <v>2</v>
      </c>
      <c r="AB13" s="3">
        <v>9</v>
      </c>
      <c r="AC13" s="3">
        <v>4.1900000000000004</v>
      </c>
      <c r="AD13" s="3">
        <v>1.05</v>
      </c>
      <c r="AE13" s="3">
        <v>5</v>
      </c>
      <c r="AF13" s="3">
        <v>5</v>
      </c>
    </row>
    <row r="14" spans="1:32" ht="34.5" customHeight="1">
      <c r="A14" s="19"/>
      <c r="B14" s="19"/>
      <c r="C14" s="19"/>
      <c r="D14" s="19"/>
      <c r="O14" s="3" t="s">
        <v>205</v>
      </c>
      <c r="P14" s="3">
        <v>0</v>
      </c>
      <c r="Q14" s="3">
        <v>3</v>
      </c>
      <c r="R14" s="3">
        <v>1</v>
      </c>
      <c r="S14" s="3">
        <v>2</v>
      </c>
      <c r="T14" s="3">
        <v>7</v>
      </c>
      <c r="U14" s="3">
        <v>3</v>
      </c>
      <c r="V14" s="3">
        <v>16</v>
      </c>
      <c r="W14" s="3" t="s">
        <v>205</v>
      </c>
      <c r="X14" s="3">
        <v>0</v>
      </c>
      <c r="Y14" s="3">
        <v>3</v>
      </c>
      <c r="Z14" s="3">
        <v>1</v>
      </c>
      <c r="AA14" s="3">
        <v>2</v>
      </c>
      <c r="AB14" s="3">
        <v>7</v>
      </c>
      <c r="AC14" s="3">
        <v>4</v>
      </c>
      <c r="AD14" s="3">
        <v>1.29</v>
      </c>
      <c r="AE14" s="3">
        <v>5</v>
      </c>
      <c r="AF14" s="3">
        <v>5</v>
      </c>
    </row>
    <row r="15" spans="1:32" ht="34.5" customHeight="1">
      <c r="A15" s="19"/>
      <c r="B15" s="19"/>
      <c r="C15" s="19"/>
      <c r="D15" s="19"/>
      <c r="O15" s="3" t="s">
        <v>206</v>
      </c>
      <c r="P15" s="3">
        <v>1</v>
      </c>
      <c r="Q15" s="3">
        <v>0</v>
      </c>
      <c r="R15" s="3">
        <v>2</v>
      </c>
      <c r="S15" s="3">
        <v>3</v>
      </c>
      <c r="T15" s="3">
        <v>10</v>
      </c>
      <c r="U15" s="3">
        <v>0</v>
      </c>
      <c r="V15" s="3">
        <v>16</v>
      </c>
      <c r="W15" s="3" t="s">
        <v>206</v>
      </c>
      <c r="X15" s="3">
        <v>1</v>
      </c>
      <c r="Y15" s="3">
        <v>0</v>
      </c>
      <c r="Z15" s="3">
        <v>2</v>
      </c>
      <c r="AA15" s="3">
        <v>3</v>
      </c>
      <c r="AB15" s="3">
        <v>10</v>
      </c>
      <c r="AC15" s="3">
        <v>4.3099999999999996</v>
      </c>
      <c r="AD15" s="3">
        <v>1.1399999999999999</v>
      </c>
      <c r="AE15" s="3">
        <v>5</v>
      </c>
      <c r="AF15" s="3">
        <v>5</v>
      </c>
    </row>
    <row r="16" spans="1:32" ht="34.5" customHeight="1">
      <c r="A16" s="19"/>
      <c r="B16" s="19"/>
      <c r="C16" s="19"/>
      <c r="D16" s="19"/>
      <c r="O16" s="3" t="s">
        <v>207</v>
      </c>
      <c r="P16" s="3">
        <v>0</v>
      </c>
      <c r="Q16" s="3">
        <v>3</v>
      </c>
      <c r="R16" s="3">
        <v>0</v>
      </c>
      <c r="S16" s="3">
        <v>5</v>
      </c>
      <c r="T16" s="3">
        <v>8</v>
      </c>
      <c r="U16" s="3">
        <v>0</v>
      </c>
      <c r="V16" s="3">
        <v>16</v>
      </c>
      <c r="W16" s="3" t="s">
        <v>207</v>
      </c>
      <c r="X16" s="3">
        <v>0</v>
      </c>
      <c r="Y16" s="3">
        <v>3</v>
      </c>
      <c r="Z16" s="3">
        <v>0</v>
      </c>
      <c r="AA16" s="3">
        <v>5</v>
      </c>
      <c r="AB16" s="3">
        <v>8</v>
      </c>
      <c r="AC16" s="3">
        <v>4.13</v>
      </c>
      <c r="AD16" s="3">
        <v>1.1499999999999999</v>
      </c>
      <c r="AE16" s="3">
        <v>5</v>
      </c>
      <c r="AF16" s="3">
        <v>5</v>
      </c>
    </row>
    <row r="17" spans="1:32" ht="34.5" customHeight="1">
      <c r="A17" s="19"/>
      <c r="B17" s="19"/>
      <c r="C17" s="19"/>
      <c r="D17" s="19"/>
      <c r="O17" s="3" t="s">
        <v>208</v>
      </c>
      <c r="P17" s="3">
        <v>0</v>
      </c>
      <c r="Q17" s="3">
        <v>3</v>
      </c>
      <c r="R17" s="3">
        <v>0</v>
      </c>
      <c r="S17" s="3">
        <v>4</v>
      </c>
      <c r="T17" s="3">
        <v>9</v>
      </c>
      <c r="U17" s="3">
        <v>0</v>
      </c>
      <c r="V17" s="3">
        <v>16</v>
      </c>
      <c r="W17" s="3" t="s">
        <v>208</v>
      </c>
      <c r="X17" s="3">
        <v>0</v>
      </c>
      <c r="Y17" s="3">
        <v>3</v>
      </c>
      <c r="Z17" s="3">
        <v>0</v>
      </c>
      <c r="AA17" s="3">
        <v>4</v>
      </c>
      <c r="AB17" s="3">
        <v>9</v>
      </c>
      <c r="AC17" s="3">
        <v>4.1900000000000004</v>
      </c>
      <c r="AD17" s="3">
        <v>1.17</v>
      </c>
      <c r="AE17" s="3">
        <v>5</v>
      </c>
      <c r="AF17" s="3">
        <v>5</v>
      </c>
    </row>
    <row r="18" spans="1:32" ht="34.5" customHeight="1">
      <c r="A18" s="19"/>
      <c r="B18" s="19"/>
      <c r="C18" s="19"/>
      <c r="D18" s="19"/>
      <c r="O18" s="3" t="s">
        <v>148</v>
      </c>
      <c r="W18" s="3" t="s">
        <v>148</v>
      </c>
    </row>
    <row r="19" spans="1:32" ht="34.5" customHeight="1">
      <c r="A19" s="19"/>
      <c r="B19" s="19"/>
      <c r="C19" s="19"/>
      <c r="D19" s="19"/>
      <c r="W19" s="3" t="s">
        <v>60</v>
      </c>
    </row>
    <row r="20" spans="1:32" ht="34.5" customHeight="1">
      <c r="A20" s="19"/>
      <c r="B20" s="19"/>
      <c r="C20" s="19"/>
      <c r="D20" s="19"/>
    </row>
    <row r="21" spans="1:32" ht="34.5" customHeight="1">
      <c r="A21" s="19"/>
      <c r="B21" s="19"/>
      <c r="C21" s="19"/>
      <c r="D21" s="19"/>
    </row>
    <row r="22" spans="1:32" ht="34.5" customHeight="1">
      <c r="A22" s="19"/>
      <c r="B22" s="19"/>
      <c r="C22" s="19"/>
      <c r="D22" s="19"/>
    </row>
    <row r="23" spans="1:32" ht="34.5" customHeight="1">
      <c r="A23" s="19"/>
      <c r="B23" s="19"/>
      <c r="C23" s="19"/>
      <c r="D23" s="19"/>
    </row>
    <row r="24" spans="1:32" ht="34.5" customHeight="1">
      <c r="A24" s="19"/>
      <c r="B24" s="19"/>
      <c r="C24" s="19"/>
      <c r="D24" s="19"/>
    </row>
    <row r="25" spans="1:32" ht="34.5" customHeight="1">
      <c r="A25" s="19"/>
      <c r="B25" s="19"/>
      <c r="C25" s="19"/>
      <c r="D25" s="19"/>
      <c r="O25" s="3" t="s">
        <v>147</v>
      </c>
    </row>
    <row r="26" spans="1:32" ht="34.5" customHeight="1">
      <c r="A26" s="19"/>
      <c r="B26" s="19"/>
      <c r="C26" s="19"/>
      <c r="D26" s="19"/>
      <c r="O26" s="3" t="s">
        <v>70</v>
      </c>
    </row>
    <row r="27" spans="1:32" ht="34.5" customHeight="1">
      <c r="A27" s="19"/>
      <c r="B27" s="19"/>
      <c r="C27" s="19"/>
      <c r="D27" s="19"/>
      <c r="Q27" s="3" t="s">
        <v>149</v>
      </c>
      <c r="R27" s="3" t="s">
        <v>150</v>
      </c>
      <c r="S27" s="3" t="s">
        <v>80</v>
      </c>
    </row>
    <row r="28" spans="1:32" ht="34.5" customHeight="1">
      <c r="A28" s="19"/>
      <c r="B28" s="19"/>
      <c r="C28" s="19"/>
      <c r="D28" s="19"/>
      <c r="O28" s="3" t="s">
        <v>82</v>
      </c>
      <c r="P28" s="3" t="s">
        <v>83</v>
      </c>
      <c r="Q28" s="3">
        <v>16</v>
      </c>
      <c r="R28" s="3">
        <v>16</v>
      </c>
      <c r="S28" s="3">
        <v>16</v>
      </c>
    </row>
    <row r="29" spans="1:32" ht="16.5" customHeight="1">
      <c r="A29" s="9" t="s">
        <v>4</v>
      </c>
      <c r="P29" s="3" t="s">
        <v>84</v>
      </c>
      <c r="Q29" s="3">
        <v>0</v>
      </c>
      <c r="R29" s="3">
        <v>0</v>
      </c>
      <c r="S29" s="3">
        <v>0</v>
      </c>
    </row>
    <row r="30" spans="1:32" ht="33" customHeight="1" thickBot="1">
      <c r="A30" s="10"/>
      <c r="B30" s="111" t="s">
        <v>21</v>
      </c>
      <c r="C30" s="111"/>
      <c r="D30" s="111"/>
      <c r="E30" s="111"/>
      <c r="F30" s="111"/>
      <c r="G30" s="111"/>
      <c r="H30" s="111"/>
      <c r="I30" s="124" t="s">
        <v>22</v>
      </c>
      <c r="J30" s="124"/>
      <c r="K30" s="111" t="s">
        <v>23</v>
      </c>
      <c r="L30" s="111"/>
      <c r="M30" s="111"/>
      <c r="N30" s="111"/>
      <c r="O30" s="3" t="s">
        <v>148</v>
      </c>
    </row>
    <row r="31" spans="1:32" ht="36.75" customHeight="1" thickBot="1">
      <c r="A31" s="11"/>
      <c r="B31" s="12">
        <v>1</v>
      </c>
      <c r="C31" s="12">
        <v>2</v>
      </c>
      <c r="D31" s="12">
        <v>3</v>
      </c>
      <c r="E31" s="12">
        <v>4</v>
      </c>
      <c r="F31" s="12">
        <v>5</v>
      </c>
      <c r="G31" s="12" t="s">
        <v>5</v>
      </c>
      <c r="H31" s="12" t="s">
        <v>24</v>
      </c>
      <c r="I31" s="12" t="s">
        <v>25</v>
      </c>
      <c r="J31" s="12" t="s">
        <v>6</v>
      </c>
      <c r="K31" s="12" t="s">
        <v>7</v>
      </c>
      <c r="L31" s="12" t="s">
        <v>8</v>
      </c>
      <c r="M31" s="12" t="s">
        <v>9</v>
      </c>
      <c r="N31" s="13" t="s">
        <v>10</v>
      </c>
    </row>
    <row r="32" spans="1:32" ht="41.25" customHeight="1" thickBot="1">
      <c r="A32" s="14" t="s">
        <v>26</v>
      </c>
      <c r="B32" s="15">
        <f>+P3</f>
        <v>0</v>
      </c>
      <c r="C32" s="15">
        <f t="shared" ref="C32:G46" si="0">+Q3</f>
        <v>2</v>
      </c>
      <c r="D32" s="15">
        <f t="shared" si="0"/>
        <v>2</v>
      </c>
      <c r="E32" s="15">
        <f t="shared" si="0"/>
        <v>3</v>
      </c>
      <c r="F32" s="15">
        <f t="shared" si="0"/>
        <v>9</v>
      </c>
      <c r="G32" s="15">
        <f t="shared" si="0"/>
        <v>0</v>
      </c>
      <c r="H32" s="15">
        <f>SUM(B32:G32)</f>
        <v>16</v>
      </c>
      <c r="I32" s="16">
        <f>(B32+C32)/(B32+C32+D32+E32+F32)</f>
        <v>0.125</v>
      </c>
      <c r="J32" s="16">
        <f>(D32+E32+F32)/(B32+C32+D32+E32+F32)</f>
        <v>0.875</v>
      </c>
      <c r="K32" s="17">
        <f>+AC3</f>
        <v>4.1900000000000004</v>
      </c>
      <c r="L32" s="17">
        <f t="shared" ref="L32:N46" si="1">+AD3</f>
        <v>1.1100000000000001</v>
      </c>
      <c r="M32" s="15">
        <f t="shared" si="1"/>
        <v>5</v>
      </c>
      <c r="N32" s="15">
        <f t="shared" si="1"/>
        <v>5</v>
      </c>
    </row>
    <row r="33" spans="1:20" ht="35.25" customHeight="1" thickBot="1">
      <c r="A33" s="14" t="s">
        <v>27</v>
      </c>
      <c r="B33" s="15">
        <f t="shared" ref="B33:B46" si="2">+P4</f>
        <v>1</v>
      </c>
      <c r="C33" s="15">
        <f t="shared" si="0"/>
        <v>0</v>
      </c>
      <c r="D33" s="15">
        <f t="shared" si="0"/>
        <v>1</v>
      </c>
      <c r="E33" s="15">
        <f t="shared" si="0"/>
        <v>3</v>
      </c>
      <c r="F33" s="15">
        <f t="shared" si="0"/>
        <v>11</v>
      </c>
      <c r="G33" s="15">
        <f t="shared" si="0"/>
        <v>0</v>
      </c>
      <c r="H33" s="15">
        <f t="shared" ref="H33:H46" si="3">SUM(B33:G33)</f>
        <v>16</v>
      </c>
      <c r="I33" s="16">
        <f t="shared" ref="I33:I46" si="4">(B33+C33)/(B33+C33+D33+E33+F33)</f>
        <v>6.25E-2</v>
      </c>
      <c r="J33" s="16">
        <f t="shared" ref="J33:J46" si="5">(D33+E33+F33)/(B33+C33+D33+E33+F33)</f>
        <v>0.9375</v>
      </c>
      <c r="K33" s="17">
        <f t="shared" ref="K33:K46" si="6">+AC4</f>
        <v>4.4400000000000004</v>
      </c>
      <c r="L33" s="17">
        <f t="shared" si="1"/>
        <v>1.0900000000000001</v>
      </c>
      <c r="M33" s="15">
        <f t="shared" si="1"/>
        <v>5</v>
      </c>
      <c r="N33" s="15">
        <f t="shared" si="1"/>
        <v>5</v>
      </c>
    </row>
    <row r="34" spans="1:20" ht="58.5" customHeight="1" thickBot="1">
      <c r="A34" s="14" t="s">
        <v>28</v>
      </c>
      <c r="B34" s="15">
        <f t="shared" si="2"/>
        <v>0</v>
      </c>
      <c r="C34" s="15">
        <f t="shared" si="0"/>
        <v>2</v>
      </c>
      <c r="D34" s="15">
        <f t="shared" si="0"/>
        <v>1</v>
      </c>
      <c r="E34" s="15">
        <f t="shared" si="0"/>
        <v>4</v>
      </c>
      <c r="F34" s="15">
        <f t="shared" si="0"/>
        <v>9</v>
      </c>
      <c r="G34" s="15">
        <f t="shared" si="0"/>
        <v>0</v>
      </c>
      <c r="H34" s="15">
        <f t="shared" si="3"/>
        <v>16</v>
      </c>
      <c r="I34" s="16">
        <f t="shared" si="4"/>
        <v>0.125</v>
      </c>
      <c r="J34" s="16">
        <f t="shared" si="5"/>
        <v>0.875</v>
      </c>
      <c r="K34" s="17">
        <f t="shared" si="6"/>
        <v>4.25</v>
      </c>
      <c r="L34" s="17">
        <f t="shared" si="1"/>
        <v>1.06</v>
      </c>
      <c r="M34" s="15">
        <f t="shared" si="1"/>
        <v>5</v>
      </c>
      <c r="N34" s="15">
        <f t="shared" si="1"/>
        <v>5</v>
      </c>
      <c r="O34" s="3" t="s">
        <v>87</v>
      </c>
    </row>
    <row r="35" spans="1:20" ht="41.25" customHeight="1" thickBot="1">
      <c r="A35" s="14" t="s">
        <v>29</v>
      </c>
      <c r="B35" s="15">
        <f t="shared" si="2"/>
        <v>0</v>
      </c>
      <c r="C35" s="15">
        <f t="shared" si="0"/>
        <v>1</v>
      </c>
      <c r="D35" s="15">
        <f t="shared" si="0"/>
        <v>3</v>
      </c>
      <c r="E35" s="15">
        <f t="shared" si="0"/>
        <v>4</v>
      </c>
      <c r="F35" s="15">
        <f t="shared" si="0"/>
        <v>8</v>
      </c>
      <c r="G35" s="15">
        <f t="shared" si="0"/>
        <v>0</v>
      </c>
      <c r="H35" s="15">
        <f t="shared" si="3"/>
        <v>16</v>
      </c>
      <c r="I35" s="16">
        <f t="shared" si="4"/>
        <v>6.25E-2</v>
      </c>
      <c r="J35" s="16">
        <f t="shared" si="5"/>
        <v>0.9375</v>
      </c>
      <c r="K35" s="17">
        <f t="shared" si="6"/>
        <v>4.1900000000000004</v>
      </c>
      <c r="L35" s="17">
        <f t="shared" si="1"/>
        <v>0.98</v>
      </c>
      <c r="M35" s="15">
        <f t="shared" si="1"/>
        <v>5</v>
      </c>
      <c r="N35" s="15">
        <f t="shared" si="1"/>
        <v>5</v>
      </c>
      <c r="O35" s="3" t="s">
        <v>151</v>
      </c>
    </row>
    <row r="36" spans="1:20" ht="54" customHeight="1" thickBot="1">
      <c r="A36" s="14" t="s">
        <v>30</v>
      </c>
      <c r="B36" s="15">
        <f t="shared" si="2"/>
        <v>1</v>
      </c>
      <c r="C36" s="15">
        <f t="shared" si="0"/>
        <v>1</v>
      </c>
      <c r="D36" s="15">
        <f t="shared" si="0"/>
        <v>0</v>
      </c>
      <c r="E36" s="15">
        <f t="shared" si="0"/>
        <v>4</v>
      </c>
      <c r="F36" s="15">
        <f t="shared" si="0"/>
        <v>10</v>
      </c>
      <c r="G36" s="15">
        <f t="shared" si="0"/>
        <v>0</v>
      </c>
      <c r="H36" s="15">
        <f t="shared" si="3"/>
        <v>16</v>
      </c>
      <c r="I36" s="16">
        <f t="shared" si="4"/>
        <v>0.125</v>
      </c>
      <c r="J36" s="16">
        <f t="shared" si="5"/>
        <v>0.875</v>
      </c>
      <c r="K36" s="17">
        <f t="shared" si="6"/>
        <v>4.3099999999999996</v>
      </c>
      <c r="L36" s="17">
        <f t="shared" si="1"/>
        <v>1.2</v>
      </c>
      <c r="M36" s="15">
        <f t="shared" si="1"/>
        <v>5</v>
      </c>
      <c r="N36" s="15">
        <f t="shared" si="1"/>
        <v>5</v>
      </c>
      <c r="Q36" s="3" t="s">
        <v>90</v>
      </c>
      <c r="R36" s="3" t="s">
        <v>91</v>
      </c>
      <c r="S36" s="3" t="s">
        <v>92</v>
      </c>
      <c r="T36" s="3" t="s">
        <v>93</v>
      </c>
    </row>
    <row r="37" spans="1:20" ht="41.25" customHeight="1" thickBot="1">
      <c r="A37" s="14" t="s">
        <v>31</v>
      </c>
      <c r="B37" s="15">
        <f t="shared" si="2"/>
        <v>2</v>
      </c>
      <c r="C37" s="15">
        <f t="shared" si="0"/>
        <v>0</v>
      </c>
      <c r="D37" s="15">
        <f t="shared" si="0"/>
        <v>0</v>
      </c>
      <c r="E37" s="15">
        <f t="shared" si="0"/>
        <v>5</v>
      </c>
      <c r="F37" s="15">
        <f t="shared" si="0"/>
        <v>9</v>
      </c>
      <c r="G37" s="15">
        <f t="shared" si="0"/>
        <v>0</v>
      </c>
      <c r="H37" s="15">
        <f t="shared" si="3"/>
        <v>16</v>
      </c>
      <c r="I37" s="16">
        <f t="shared" si="4"/>
        <v>0.125</v>
      </c>
      <c r="J37" s="16">
        <f t="shared" si="5"/>
        <v>0.875</v>
      </c>
      <c r="K37" s="17">
        <f t="shared" si="6"/>
        <v>4.1900000000000004</v>
      </c>
      <c r="L37" s="17">
        <f t="shared" si="1"/>
        <v>1.33</v>
      </c>
      <c r="M37" s="15">
        <f t="shared" si="1"/>
        <v>5</v>
      </c>
      <c r="N37" s="15">
        <f t="shared" si="1"/>
        <v>5</v>
      </c>
      <c r="O37" s="3" t="s">
        <v>83</v>
      </c>
      <c r="P37" s="3" t="s">
        <v>152</v>
      </c>
      <c r="Q37" s="3">
        <v>16</v>
      </c>
      <c r="R37" s="3">
        <v>100</v>
      </c>
      <c r="S37" s="3">
        <v>100</v>
      </c>
      <c r="T37" s="3">
        <v>100</v>
      </c>
    </row>
    <row r="38" spans="1:20" ht="41.25" customHeight="1" thickBot="1">
      <c r="A38" s="14" t="s">
        <v>32</v>
      </c>
      <c r="B38" s="15">
        <f t="shared" si="2"/>
        <v>0</v>
      </c>
      <c r="C38" s="15">
        <f t="shared" si="0"/>
        <v>1</v>
      </c>
      <c r="D38" s="15">
        <f t="shared" si="0"/>
        <v>1</v>
      </c>
      <c r="E38" s="15">
        <f t="shared" si="0"/>
        <v>5</v>
      </c>
      <c r="F38" s="15">
        <f t="shared" si="0"/>
        <v>5</v>
      </c>
      <c r="G38" s="15">
        <f t="shared" si="0"/>
        <v>4</v>
      </c>
      <c r="H38" s="15">
        <f t="shared" si="3"/>
        <v>16</v>
      </c>
      <c r="I38" s="16">
        <f t="shared" si="4"/>
        <v>8.3333333333333329E-2</v>
      </c>
      <c r="J38" s="16">
        <f t="shared" si="5"/>
        <v>0.91666666666666663</v>
      </c>
      <c r="K38" s="17">
        <f t="shared" si="6"/>
        <v>4.17</v>
      </c>
      <c r="L38" s="17">
        <f t="shared" si="1"/>
        <v>0.94</v>
      </c>
      <c r="M38" s="15">
        <f t="shared" si="1"/>
        <v>4</v>
      </c>
      <c r="N38" s="15">
        <f t="shared" si="1"/>
        <v>4</v>
      </c>
      <c r="O38" s="3" t="s">
        <v>148</v>
      </c>
    </row>
    <row r="39" spans="1:20" ht="41.25" customHeight="1" thickBot="1">
      <c r="A39" s="14" t="s">
        <v>33</v>
      </c>
      <c r="B39" s="15">
        <f t="shared" si="2"/>
        <v>2</v>
      </c>
      <c r="C39" s="15">
        <f t="shared" si="0"/>
        <v>1</v>
      </c>
      <c r="D39" s="15">
        <f t="shared" si="0"/>
        <v>1</v>
      </c>
      <c r="E39" s="15">
        <f t="shared" si="0"/>
        <v>4</v>
      </c>
      <c r="F39" s="15">
        <f t="shared" si="0"/>
        <v>3</v>
      </c>
      <c r="G39" s="15">
        <f t="shared" si="0"/>
        <v>5</v>
      </c>
      <c r="H39" s="15">
        <f t="shared" si="3"/>
        <v>16</v>
      </c>
      <c r="I39" s="16">
        <f t="shared" si="4"/>
        <v>0.27272727272727271</v>
      </c>
      <c r="J39" s="16">
        <f t="shared" si="5"/>
        <v>0.72727272727272729</v>
      </c>
      <c r="K39" s="17">
        <f t="shared" si="6"/>
        <v>3.45</v>
      </c>
      <c r="L39" s="17">
        <f t="shared" si="1"/>
        <v>1.51</v>
      </c>
      <c r="M39" s="15">
        <f t="shared" si="1"/>
        <v>4</v>
      </c>
      <c r="N39" s="15">
        <f t="shared" si="1"/>
        <v>4</v>
      </c>
    </row>
    <row r="40" spans="1:20" ht="54.75" customHeight="1" thickBot="1">
      <c r="A40" s="14" t="s">
        <v>34</v>
      </c>
      <c r="B40" s="15">
        <f t="shared" si="2"/>
        <v>1</v>
      </c>
      <c r="C40" s="15">
        <f t="shared" si="0"/>
        <v>1</v>
      </c>
      <c r="D40" s="15">
        <f t="shared" si="0"/>
        <v>1</v>
      </c>
      <c r="E40" s="15">
        <f t="shared" si="0"/>
        <v>4</v>
      </c>
      <c r="F40" s="15">
        <f t="shared" si="0"/>
        <v>8</v>
      </c>
      <c r="G40" s="15">
        <f t="shared" si="0"/>
        <v>1</v>
      </c>
      <c r="H40" s="15">
        <f t="shared" si="3"/>
        <v>16</v>
      </c>
      <c r="I40" s="16">
        <f t="shared" si="4"/>
        <v>0.13333333333333333</v>
      </c>
      <c r="J40" s="16">
        <f t="shared" si="5"/>
        <v>0.8666666666666667</v>
      </c>
      <c r="K40" s="17">
        <f t="shared" si="6"/>
        <v>4.13</v>
      </c>
      <c r="L40" s="17">
        <f t="shared" si="1"/>
        <v>1.25</v>
      </c>
      <c r="M40" s="15">
        <f t="shared" si="1"/>
        <v>5</v>
      </c>
      <c r="N40" s="15">
        <f t="shared" si="1"/>
        <v>5</v>
      </c>
    </row>
    <row r="41" spans="1:20" ht="41.25" customHeight="1" thickBot="1">
      <c r="A41" s="14" t="s">
        <v>35</v>
      </c>
      <c r="B41" s="15">
        <f t="shared" si="2"/>
        <v>0</v>
      </c>
      <c r="C41" s="15">
        <f t="shared" si="0"/>
        <v>1</v>
      </c>
      <c r="D41" s="15">
        <f t="shared" si="0"/>
        <v>4</v>
      </c>
      <c r="E41" s="15">
        <f t="shared" si="0"/>
        <v>2</v>
      </c>
      <c r="F41" s="15">
        <f t="shared" si="0"/>
        <v>9</v>
      </c>
      <c r="G41" s="15">
        <f t="shared" si="0"/>
        <v>0</v>
      </c>
      <c r="H41" s="15">
        <f t="shared" si="3"/>
        <v>16</v>
      </c>
      <c r="I41" s="16">
        <f t="shared" si="4"/>
        <v>6.25E-2</v>
      </c>
      <c r="J41" s="16">
        <f t="shared" si="5"/>
        <v>0.9375</v>
      </c>
      <c r="K41" s="17">
        <f t="shared" si="6"/>
        <v>4.1900000000000004</v>
      </c>
      <c r="L41" s="17">
        <f t="shared" si="1"/>
        <v>1.05</v>
      </c>
      <c r="M41" s="15">
        <f t="shared" si="1"/>
        <v>5</v>
      </c>
      <c r="N41" s="15">
        <f t="shared" si="1"/>
        <v>5</v>
      </c>
    </row>
    <row r="42" spans="1:20" ht="41.25" customHeight="1" thickBot="1">
      <c r="A42" s="14" t="s">
        <v>36</v>
      </c>
      <c r="B42" s="15">
        <f t="shared" si="2"/>
        <v>0</v>
      </c>
      <c r="C42" s="15">
        <f t="shared" si="0"/>
        <v>1</v>
      </c>
      <c r="D42" s="15">
        <f t="shared" si="0"/>
        <v>4</v>
      </c>
      <c r="E42" s="15">
        <f t="shared" si="0"/>
        <v>2</v>
      </c>
      <c r="F42" s="15">
        <f t="shared" si="0"/>
        <v>9</v>
      </c>
      <c r="G42" s="15">
        <f t="shared" si="0"/>
        <v>0</v>
      </c>
      <c r="H42" s="15">
        <f t="shared" si="3"/>
        <v>16</v>
      </c>
      <c r="I42" s="16">
        <f t="shared" si="4"/>
        <v>6.25E-2</v>
      </c>
      <c r="J42" s="16">
        <f t="shared" si="5"/>
        <v>0.9375</v>
      </c>
      <c r="K42" s="17">
        <f t="shared" si="6"/>
        <v>4.1900000000000004</v>
      </c>
      <c r="L42" s="17">
        <f t="shared" si="1"/>
        <v>1.05</v>
      </c>
      <c r="M42" s="15">
        <f t="shared" si="1"/>
        <v>5</v>
      </c>
      <c r="N42" s="15">
        <f t="shared" si="1"/>
        <v>5</v>
      </c>
    </row>
    <row r="43" spans="1:20" ht="41.25" customHeight="1" thickBot="1">
      <c r="A43" s="14" t="s">
        <v>37</v>
      </c>
      <c r="B43" s="15">
        <f t="shared" si="2"/>
        <v>0</v>
      </c>
      <c r="C43" s="15">
        <f t="shared" si="0"/>
        <v>3</v>
      </c>
      <c r="D43" s="15">
        <f t="shared" si="0"/>
        <v>1</v>
      </c>
      <c r="E43" s="15">
        <f t="shared" si="0"/>
        <v>2</v>
      </c>
      <c r="F43" s="15">
        <f t="shared" si="0"/>
        <v>7</v>
      </c>
      <c r="G43" s="15">
        <f t="shared" si="0"/>
        <v>3</v>
      </c>
      <c r="H43" s="15">
        <f t="shared" si="3"/>
        <v>16</v>
      </c>
      <c r="I43" s="16">
        <f t="shared" si="4"/>
        <v>0.23076923076923078</v>
      </c>
      <c r="J43" s="16">
        <f t="shared" si="5"/>
        <v>0.76923076923076927</v>
      </c>
      <c r="K43" s="17">
        <f t="shared" si="6"/>
        <v>4</v>
      </c>
      <c r="L43" s="17">
        <f t="shared" si="1"/>
        <v>1.29</v>
      </c>
      <c r="M43" s="15">
        <f t="shared" si="1"/>
        <v>5</v>
      </c>
      <c r="N43" s="15">
        <f t="shared" si="1"/>
        <v>5</v>
      </c>
    </row>
    <row r="44" spans="1:20" ht="41.25" customHeight="1" thickBot="1">
      <c r="A44" s="14" t="s">
        <v>38</v>
      </c>
      <c r="B44" s="15">
        <f t="shared" si="2"/>
        <v>1</v>
      </c>
      <c r="C44" s="15">
        <f t="shared" si="0"/>
        <v>0</v>
      </c>
      <c r="D44" s="15">
        <f t="shared" si="0"/>
        <v>2</v>
      </c>
      <c r="E44" s="15">
        <f t="shared" si="0"/>
        <v>3</v>
      </c>
      <c r="F44" s="15">
        <f t="shared" si="0"/>
        <v>10</v>
      </c>
      <c r="G44" s="15">
        <f t="shared" si="0"/>
        <v>0</v>
      </c>
      <c r="H44" s="15">
        <f t="shared" si="3"/>
        <v>16</v>
      </c>
      <c r="I44" s="16">
        <f t="shared" si="4"/>
        <v>6.25E-2</v>
      </c>
      <c r="J44" s="16">
        <f t="shared" si="5"/>
        <v>0.9375</v>
      </c>
      <c r="K44" s="17">
        <f t="shared" si="6"/>
        <v>4.3099999999999996</v>
      </c>
      <c r="L44" s="17">
        <f t="shared" si="1"/>
        <v>1.1399999999999999</v>
      </c>
      <c r="M44" s="15">
        <f t="shared" si="1"/>
        <v>5</v>
      </c>
      <c r="N44" s="15">
        <f t="shared" si="1"/>
        <v>5</v>
      </c>
    </row>
    <row r="45" spans="1:20" ht="41.25" customHeight="1" thickBot="1">
      <c r="A45" s="14" t="s">
        <v>39</v>
      </c>
      <c r="B45" s="15">
        <f t="shared" si="2"/>
        <v>0</v>
      </c>
      <c r="C45" s="15">
        <f t="shared" si="0"/>
        <v>3</v>
      </c>
      <c r="D45" s="15">
        <f t="shared" si="0"/>
        <v>0</v>
      </c>
      <c r="E45" s="15">
        <f t="shared" si="0"/>
        <v>5</v>
      </c>
      <c r="F45" s="15">
        <f t="shared" si="0"/>
        <v>8</v>
      </c>
      <c r="G45" s="15">
        <f t="shared" si="0"/>
        <v>0</v>
      </c>
      <c r="H45" s="15">
        <f t="shared" si="3"/>
        <v>16</v>
      </c>
      <c r="I45" s="16">
        <f t="shared" si="4"/>
        <v>0.1875</v>
      </c>
      <c r="J45" s="16">
        <f t="shared" si="5"/>
        <v>0.8125</v>
      </c>
      <c r="K45" s="17">
        <f t="shared" si="6"/>
        <v>4.13</v>
      </c>
      <c r="L45" s="17">
        <f t="shared" si="1"/>
        <v>1.1499999999999999</v>
      </c>
      <c r="M45" s="15">
        <f t="shared" si="1"/>
        <v>5</v>
      </c>
      <c r="N45" s="15">
        <f t="shared" si="1"/>
        <v>5</v>
      </c>
    </row>
    <row r="46" spans="1:20" ht="41.25" customHeight="1">
      <c r="A46" s="14" t="s">
        <v>40</v>
      </c>
      <c r="B46" s="15">
        <f t="shared" si="2"/>
        <v>0</v>
      </c>
      <c r="C46" s="15">
        <f t="shared" si="0"/>
        <v>3</v>
      </c>
      <c r="D46" s="15">
        <f t="shared" si="0"/>
        <v>0</v>
      </c>
      <c r="E46" s="15">
        <f t="shared" si="0"/>
        <v>4</v>
      </c>
      <c r="F46" s="15">
        <f t="shared" si="0"/>
        <v>9</v>
      </c>
      <c r="G46" s="15">
        <f t="shared" si="0"/>
        <v>0</v>
      </c>
      <c r="H46" s="15">
        <f t="shared" si="3"/>
        <v>16</v>
      </c>
      <c r="I46" s="16">
        <f t="shared" si="4"/>
        <v>0.1875</v>
      </c>
      <c r="J46" s="16">
        <f t="shared" si="5"/>
        <v>0.8125</v>
      </c>
      <c r="K46" s="17">
        <f t="shared" si="6"/>
        <v>4.1900000000000004</v>
      </c>
      <c r="L46" s="17">
        <f t="shared" si="1"/>
        <v>1.17</v>
      </c>
      <c r="M46" s="15">
        <f t="shared" si="1"/>
        <v>5</v>
      </c>
      <c r="N46" s="15">
        <f t="shared" si="1"/>
        <v>5</v>
      </c>
    </row>
    <row r="47" spans="1:20" ht="13.5" customHeight="1"/>
    <row r="48" spans="1:20">
      <c r="O48" s="3" t="s">
        <v>148</v>
      </c>
    </row>
    <row r="50" spans="1:21" ht="15.75">
      <c r="A50" s="112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4"/>
      <c r="P50" s="3" t="s">
        <v>83</v>
      </c>
      <c r="R50" s="3" t="s">
        <v>136</v>
      </c>
      <c r="T50" s="3" t="s">
        <v>46</v>
      </c>
    </row>
    <row r="51" spans="1:21" ht="66" customHeight="1">
      <c r="A51" s="112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4"/>
      <c r="P51" s="3" t="s">
        <v>82</v>
      </c>
      <c r="Q51" s="3" t="s">
        <v>91</v>
      </c>
      <c r="R51" s="3" t="s">
        <v>82</v>
      </c>
      <c r="S51" s="3" t="s">
        <v>91</v>
      </c>
      <c r="T51" s="3" t="s">
        <v>82</v>
      </c>
      <c r="U51" s="3" t="s">
        <v>91</v>
      </c>
    </row>
    <row r="52" spans="1:21" ht="33" customHeight="1">
      <c r="A52" s="112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4"/>
      <c r="O52" s="3" t="s">
        <v>139</v>
      </c>
      <c r="P52" s="3">
        <v>16</v>
      </c>
      <c r="Q52" s="86">
        <v>1</v>
      </c>
      <c r="R52" s="3">
        <v>0</v>
      </c>
      <c r="S52" s="86">
        <v>0</v>
      </c>
      <c r="T52" s="3">
        <v>16</v>
      </c>
      <c r="U52" s="86">
        <v>1</v>
      </c>
    </row>
    <row r="53" spans="1:21" ht="15.75">
      <c r="A53" s="112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4"/>
      <c r="O53" s="3" t="s">
        <v>148</v>
      </c>
    </row>
    <row r="54" spans="1:21" ht="13.5" customHeight="1"/>
    <row r="56" spans="1:21">
      <c r="A56" s="3" t="s">
        <v>11</v>
      </c>
      <c r="B56" s="3">
        <v>7</v>
      </c>
    </row>
    <row r="57" spans="1:21">
      <c r="A57" s="3" t="s">
        <v>12</v>
      </c>
      <c r="B57" s="3">
        <v>9</v>
      </c>
      <c r="O57" s="3" t="s">
        <v>141</v>
      </c>
    </row>
    <row r="58" spans="1:21">
      <c r="O58" s="3" t="s">
        <v>143</v>
      </c>
    </row>
    <row r="59" spans="1:21">
      <c r="A59" s="3" t="s">
        <v>41</v>
      </c>
      <c r="F59" s="3" t="s">
        <v>209</v>
      </c>
      <c r="G59" s="3" t="s">
        <v>210</v>
      </c>
      <c r="Q59" s="3" t="s">
        <v>74</v>
      </c>
      <c r="S59" s="3" t="s">
        <v>46</v>
      </c>
    </row>
    <row r="60" spans="1:21">
      <c r="A60" s="3" t="s">
        <v>42</v>
      </c>
      <c r="E60" s="3">
        <v>33</v>
      </c>
      <c r="F60" s="3">
        <v>1</v>
      </c>
      <c r="G60" s="3">
        <v>0</v>
      </c>
      <c r="H60" s="3">
        <v>1</v>
      </c>
      <c r="Q60" s="3" t="s">
        <v>209</v>
      </c>
      <c r="R60" s="3" t="s">
        <v>210</v>
      </c>
    </row>
    <row r="61" spans="1:21">
      <c r="A61" s="3" t="s">
        <v>13</v>
      </c>
      <c r="B61" s="3">
        <v>2</v>
      </c>
      <c r="E61" s="3">
        <v>34</v>
      </c>
      <c r="F61" s="3">
        <v>1</v>
      </c>
      <c r="G61" s="3">
        <v>0</v>
      </c>
      <c r="H61" s="3">
        <v>1</v>
      </c>
      <c r="O61" s="3" t="s">
        <v>73</v>
      </c>
      <c r="P61" s="3">
        <v>33</v>
      </c>
      <c r="Q61" s="3">
        <v>1</v>
      </c>
      <c r="R61" s="3">
        <v>0</v>
      </c>
      <c r="S61" s="3">
        <v>1</v>
      </c>
    </row>
    <row r="62" spans="1:21">
      <c r="A62" s="3" t="s">
        <v>14</v>
      </c>
      <c r="B62" s="3">
        <v>1</v>
      </c>
      <c r="E62" s="3">
        <v>38</v>
      </c>
      <c r="F62" s="3">
        <v>1</v>
      </c>
      <c r="G62" s="3">
        <v>0</v>
      </c>
      <c r="H62" s="3">
        <v>1</v>
      </c>
      <c r="P62" s="3">
        <v>34</v>
      </c>
      <c r="Q62" s="3">
        <v>1</v>
      </c>
      <c r="R62" s="3">
        <v>0</v>
      </c>
      <c r="S62" s="3">
        <v>1</v>
      </c>
    </row>
    <row r="63" spans="1:21">
      <c r="A63" s="3" t="s">
        <v>15</v>
      </c>
      <c r="B63" s="3">
        <v>3</v>
      </c>
      <c r="E63" s="3">
        <v>40</v>
      </c>
      <c r="F63" s="3">
        <v>1</v>
      </c>
      <c r="G63" s="3">
        <v>0</v>
      </c>
      <c r="H63" s="3">
        <v>1</v>
      </c>
      <c r="P63" s="3">
        <v>38</v>
      </c>
      <c r="Q63" s="3">
        <v>1</v>
      </c>
      <c r="R63" s="3">
        <v>0</v>
      </c>
      <c r="S63" s="3">
        <v>1</v>
      </c>
    </row>
    <row r="64" spans="1:21">
      <c r="A64" s="3" t="s">
        <v>16</v>
      </c>
      <c r="B64" s="3">
        <v>3</v>
      </c>
      <c r="E64" s="3">
        <v>42</v>
      </c>
      <c r="F64" s="3">
        <v>2</v>
      </c>
      <c r="G64" s="3">
        <v>0</v>
      </c>
      <c r="H64" s="3">
        <v>2</v>
      </c>
      <c r="P64" s="3">
        <v>40</v>
      </c>
      <c r="Q64" s="3">
        <v>1</v>
      </c>
      <c r="R64" s="3">
        <v>0</v>
      </c>
      <c r="S64" s="3">
        <v>1</v>
      </c>
    </row>
    <row r="65" spans="1:19">
      <c r="A65" s="3" t="s">
        <v>17</v>
      </c>
      <c r="B65" s="3">
        <v>4</v>
      </c>
      <c r="E65" s="3">
        <v>47</v>
      </c>
      <c r="F65" s="3">
        <v>1</v>
      </c>
      <c r="G65" s="3">
        <v>1</v>
      </c>
      <c r="H65" s="3">
        <v>2</v>
      </c>
      <c r="P65" s="3">
        <v>42</v>
      </c>
      <c r="Q65" s="3">
        <v>2</v>
      </c>
      <c r="R65" s="3">
        <v>0</v>
      </c>
      <c r="S65" s="3">
        <v>2</v>
      </c>
    </row>
    <row r="66" spans="1:19">
      <c r="A66" s="3" t="s">
        <v>18</v>
      </c>
      <c r="B66" s="3">
        <v>2</v>
      </c>
      <c r="E66" s="3">
        <v>50</v>
      </c>
      <c r="F66" s="3">
        <v>0</v>
      </c>
      <c r="G66" s="3">
        <v>1</v>
      </c>
      <c r="H66" s="3">
        <v>1</v>
      </c>
      <c r="P66" s="3">
        <v>47</v>
      </c>
      <c r="Q66" s="3">
        <v>1</v>
      </c>
      <c r="R66" s="3">
        <v>1</v>
      </c>
      <c r="S66" s="3">
        <v>2</v>
      </c>
    </row>
    <row r="67" spans="1:19">
      <c r="A67" s="3" t="s">
        <v>43</v>
      </c>
      <c r="E67" s="3">
        <v>52</v>
      </c>
      <c r="F67" s="3">
        <v>0</v>
      </c>
      <c r="G67" s="3">
        <v>1</v>
      </c>
      <c r="H67" s="3">
        <v>1</v>
      </c>
      <c r="P67" s="3">
        <v>50</v>
      </c>
      <c r="Q67" s="3">
        <v>0</v>
      </c>
      <c r="R67" s="3">
        <v>1</v>
      </c>
      <c r="S67" s="3">
        <v>1</v>
      </c>
    </row>
    <row r="68" spans="1:19">
      <c r="A68" s="3" t="s">
        <v>44</v>
      </c>
      <c r="B68" s="3">
        <v>1</v>
      </c>
      <c r="E68" s="3">
        <v>53</v>
      </c>
      <c r="F68" s="3">
        <v>1</v>
      </c>
      <c r="G68" s="3">
        <v>0</v>
      </c>
      <c r="H68" s="3">
        <v>1</v>
      </c>
      <c r="P68" s="3">
        <v>52</v>
      </c>
      <c r="Q68" s="3">
        <v>0</v>
      </c>
      <c r="R68" s="3">
        <v>1</v>
      </c>
      <c r="S68" s="3">
        <v>1</v>
      </c>
    </row>
    <row r="69" spans="1:19">
      <c r="A69" s="20" t="s">
        <v>24</v>
      </c>
      <c r="B69" s="3">
        <f>SUM(B60:B68)</f>
        <v>16</v>
      </c>
      <c r="E69" s="3">
        <v>54</v>
      </c>
      <c r="F69" s="3">
        <v>0</v>
      </c>
      <c r="G69" s="3">
        <v>1</v>
      </c>
      <c r="H69" s="3">
        <v>1</v>
      </c>
      <c r="P69" s="3">
        <v>53</v>
      </c>
      <c r="Q69" s="3">
        <v>1</v>
      </c>
      <c r="R69" s="3">
        <v>0</v>
      </c>
      <c r="S69" s="3">
        <v>1</v>
      </c>
    </row>
    <row r="70" spans="1:19">
      <c r="E70" s="3">
        <v>56</v>
      </c>
      <c r="F70" s="3">
        <v>0</v>
      </c>
      <c r="G70" s="3">
        <v>2</v>
      </c>
      <c r="H70" s="3">
        <v>2</v>
      </c>
      <c r="P70" s="3">
        <v>54</v>
      </c>
      <c r="Q70" s="3">
        <v>0</v>
      </c>
      <c r="R70" s="3">
        <v>1</v>
      </c>
      <c r="S70" s="3">
        <v>1</v>
      </c>
    </row>
    <row r="71" spans="1:19">
      <c r="A71" s="3" t="s">
        <v>152</v>
      </c>
      <c r="B71" s="3">
        <v>16</v>
      </c>
      <c r="E71" s="3">
        <v>65</v>
      </c>
      <c r="F71" s="3">
        <v>1</v>
      </c>
      <c r="G71" s="3">
        <v>0</v>
      </c>
      <c r="H71" s="3">
        <v>1</v>
      </c>
      <c r="P71" s="3">
        <v>56</v>
      </c>
      <c r="Q71" s="3">
        <v>0</v>
      </c>
      <c r="R71" s="3">
        <v>2</v>
      </c>
      <c r="S71" s="3">
        <v>2</v>
      </c>
    </row>
    <row r="72" spans="1:19">
      <c r="A72" s="3" t="s">
        <v>45</v>
      </c>
      <c r="B72" s="3">
        <v>0</v>
      </c>
      <c r="E72" s="3" t="s">
        <v>211</v>
      </c>
      <c r="F72" s="3">
        <v>0</v>
      </c>
      <c r="G72" s="3">
        <v>1</v>
      </c>
      <c r="H72" s="3">
        <v>1</v>
      </c>
      <c r="I72" s="3" t="s">
        <v>212</v>
      </c>
      <c r="P72" s="3">
        <v>65</v>
      </c>
      <c r="Q72" s="3">
        <v>1</v>
      </c>
      <c r="R72" s="3">
        <v>0</v>
      </c>
      <c r="S72" s="3">
        <v>1</v>
      </c>
    </row>
    <row r="73" spans="1:19">
      <c r="F73" s="3">
        <v>9</v>
      </c>
      <c r="G73" s="3">
        <v>7</v>
      </c>
      <c r="H73" s="3">
        <v>16</v>
      </c>
      <c r="P73" s="3" t="s">
        <v>211</v>
      </c>
      <c r="Q73" s="3">
        <v>0</v>
      </c>
      <c r="R73" s="3">
        <v>1</v>
      </c>
      <c r="S73" s="3">
        <v>1</v>
      </c>
    </row>
    <row r="74" spans="1:19">
      <c r="O74" s="3" t="s">
        <v>46</v>
      </c>
      <c r="Q74" s="3">
        <v>9</v>
      </c>
      <c r="R74" s="3">
        <v>7</v>
      </c>
      <c r="S74" s="3">
        <v>16</v>
      </c>
    </row>
    <row r="75" spans="1:19">
      <c r="O75" s="3" t="s">
        <v>148</v>
      </c>
    </row>
    <row r="97" spans="1:21" ht="18.75">
      <c r="A97" s="18"/>
      <c r="Q97" s="86"/>
      <c r="S97" s="86"/>
      <c r="U97" s="86"/>
    </row>
  </sheetData>
  <sheetProtection sheet="1" objects="1" scenarios="1"/>
  <mergeCells count="16">
    <mergeCell ref="A1:N1"/>
    <mergeCell ref="A3:M3"/>
    <mergeCell ref="A4:M4"/>
    <mergeCell ref="A5:M5"/>
    <mergeCell ref="A6:M6"/>
    <mergeCell ref="K30:N30"/>
    <mergeCell ref="A51:N51"/>
    <mergeCell ref="A52:N52"/>
    <mergeCell ref="A53:N53"/>
    <mergeCell ref="A7:M7"/>
    <mergeCell ref="A50:N50"/>
    <mergeCell ref="A8:M8"/>
    <mergeCell ref="A9:M9"/>
    <mergeCell ref="A10:M10"/>
    <mergeCell ref="B30:H30"/>
    <mergeCell ref="I30:J30"/>
  </mergeCells>
  <printOptions horizontalCentered="1"/>
  <pageMargins left="0" right="0" top="1.1811023622047245" bottom="0" header="0.59055118110236227" footer="0"/>
  <pageSetup paperSize="9" scale="45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Alumnos</vt:lpstr>
      <vt:lpstr>PDI</vt:lpstr>
      <vt:lpstr>PDI!a</vt:lpstr>
      <vt:lpstr>Alumnos!Área_de_impresión</vt:lpstr>
      <vt:lpstr>PDI!Área_de_impresión</vt:lpstr>
      <vt:lpstr>PDI!p</vt:lpstr>
      <vt:lpstr>PDI!pp</vt:lpstr>
      <vt:lpstr>PDI!ppp</vt:lpstr>
      <vt:lpstr>Alumnos!Print_Area</vt:lpstr>
      <vt:lpstr>PDI!Print_Area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2015-11-10T13:10:03Z</dcterms:created>
  <dcterms:modified xsi:type="dcterms:W3CDTF">2021-09-13T11:07:43Z</dcterms:modified>
</cp:coreProperties>
</file>