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2\"/>
    </mc:Choice>
  </mc:AlternateContent>
  <xr:revisionPtr revIDLastSave="0" documentId="13_ncr:1_{CB0EAC7A-E49C-4E9D-916E-A6E477B66AF6}" xr6:coauthVersionLast="36" xr6:coauthVersionMax="36" xr10:uidLastSave="{00000000-0000-0000-0000-000000000000}"/>
  <bookViews>
    <workbookView xWindow="0" yWindow="0" windowWidth="28800" windowHeight="10785" tabRatio="864" firstSheet="2" activeTab="2" xr2:uid="{00000000-000D-0000-FFFF-FFFF00000000}"/>
  </bookViews>
  <sheets>
    <sheet name="Datos" sheetId="11" state="hidden" r:id="rId1"/>
    <sheet name="CURSOS EPS" sheetId="13" state="hidden" r:id="rId2"/>
    <sheet name="Alumnos " sheetId="40" r:id="rId3"/>
    <sheet name="PDI " sheetId="36" r:id="rId4"/>
    <sheet name="Tutor" sheetId="37" r:id="rId5"/>
  </sheets>
  <definedNames>
    <definedName name="a" localSheetId="3">'PDI '!$A$1:$M$47</definedName>
    <definedName name="_xlnm.Print_Area" localSheetId="2">'Alumnos '!$A$1:$AM$212</definedName>
    <definedName name="_xlnm.Print_Area" localSheetId="3">'PDI '!$A$1:$N$50</definedName>
    <definedName name="_xlnm.Print_Area" localSheetId="4">Tutor!$A$1:$O$38</definedName>
    <definedName name="p" localSheetId="3">'PDI '!$A$1:$N$47,'PDI '!$A$50:$N$100</definedName>
    <definedName name="pp" localSheetId="3">'PDI '!$A$1:$N$46,'PDI '!$A$50:$N$100</definedName>
    <definedName name="ppp" localSheetId="3">'PDI '!$A$1:$N$46,'PDI '!$A$50:$N$100</definedName>
    <definedName name="Print_Area" localSheetId="3">'PDI '!$A$1:$N$46,'PDI '!$A$50:$N$100</definedName>
  </definedNames>
  <calcPr calcId="191029"/>
</workbook>
</file>

<file path=xl/calcChain.xml><?xml version="1.0" encoding="utf-8"?>
<calcChain xmlns="http://schemas.openxmlformats.org/spreadsheetml/2006/main">
  <c r="AL210" i="40" l="1"/>
  <c r="AK210" i="40"/>
  <c r="AJ210" i="40"/>
  <c r="AI210" i="40"/>
  <c r="AA210" i="40"/>
  <c r="Z210" i="40"/>
  <c r="Y210" i="40"/>
  <c r="X210" i="40"/>
  <c r="W210" i="40"/>
  <c r="V210" i="40"/>
  <c r="AL202" i="40"/>
  <c r="AK202" i="40"/>
  <c r="AJ202" i="40"/>
  <c r="AI202" i="40"/>
  <c r="AA202" i="40"/>
  <c r="Z202" i="40"/>
  <c r="Y202" i="40"/>
  <c r="X202" i="40"/>
  <c r="W202" i="40"/>
  <c r="V202" i="40"/>
  <c r="AL201" i="40"/>
  <c r="AK201" i="40"/>
  <c r="AJ201" i="40"/>
  <c r="AI201" i="40"/>
  <c r="AA201" i="40"/>
  <c r="Z201" i="40"/>
  <c r="Y201" i="40"/>
  <c r="X201" i="40"/>
  <c r="W201" i="40"/>
  <c r="V201" i="40"/>
  <c r="AL200" i="40"/>
  <c r="AK200" i="40"/>
  <c r="AJ200" i="40"/>
  <c r="AI200" i="40"/>
  <c r="AA200" i="40"/>
  <c r="Z200" i="40"/>
  <c r="Y200" i="40"/>
  <c r="X200" i="40"/>
  <c r="W200" i="40"/>
  <c r="V200" i="40"/>
  <c r="AL199" i="40"/>
  <c r="AK199" i="40"/>
  <c r="AJ199" i="40"/>
  <c r="AI199" i="40"/>
  <c r="AA199" i="40"/>
  <c r="Z199" i="40"/>
  <c r="Y199" i="40"/>
  <c r="X199" i="40"/>
  <c r="W199" i="40"/>
  <c r="V199" i="40"/>
  <c r="AL198" i="40"/>
  <c r="AK198" i="40"/>
  <c r="AJ198" i="40"/>
  <c r="AI198" i="40"/>
  <c r="AA198" i="40"/>
  <c r="Z198" i="40"/>
  <c r="Y198" i="40"/>
  <c r="X198" i="40"/>
  <c r="W198" i="40"/>
  <c r="V198" i="40"/>
  <c r="AL197" i="40"/>
  <c r="AK197" i="40"/>
  <c r="AJ197" i="40"/>
  <c r="AI197" i="40"/>
  <c r="AA197" i="40"/>
  <c r="Z197" i="40"/>
  <c r="Y197" i="40"/>
  <c r="X197" i="40"/>
  <c r="W197" i="40"/>
  <c r="V197" i="40"/>
  <c r="AL196" i="40"/>
  <c r="AK196" i="40"/>
  <c r="AJ196" i="40"/>
  <c r="AI196" i="40"/>
  <c r="AA196" i="40"/>
  <c r="Z196" i="40"/>
  <c r="Y196" i="40"/>
  <c r="X196" i="40"/>
  <c r="W196" i="40"/>
  <c r="V196" i="40"/>
  <c r="AL195" i="40"/>
  <c r="AK195" i="40"/>
  <c r="AJ195" i="40"/>
  <c r="AI195" i="40"/>
  <c r="AA195" i="40"/>
  <c r="Z195" i="40"/>
  <c r="Y195" i="40"/>
  <c r="X195" i="40"/>
  <c r="W195" i="40"/>
  <c r="V195" i="40"/>
  <c r="AL194" i="40"/>
  <c r="AK194" i="40"/>
  <c r="AJ194" i="40"/>
  <c r="AI194" i="40"/>
  <c r="AA194" i="40"/>
  <c r="Z194" i="40"/>
  <c r="Y194" i="40"/>
  <c r="X194" i="40"/>
  <c r="W194" i="40"/>
  <c r="V194" i="40"/>
  <c r="AL186" i="40"/>
  <c r="AK186" i="40"/>
  <c r="AJ186" i="40"/>
  <c r="AI186" i="40"/>
  <c r="AA186" i="40"/>
  <c r="Z186" i="40"/>
  <c r="Y186" i="40"/>
  <c r="X186" i="40"/>
  <c r="W186" i="40"/>
  <c r="V186" i="40"/>
  <c r="AL160" i="40"/>
  <c r="AK160" i="40"/>
  <c r="AJ160" i="40"/>
  <c r="AI160" i="40"/>
  <c r="AA160" i="40"/>
  <c r="Z160" i="40"/>
  <c r="Y160" i="40"/>
  <c r="X160" i="40"/>
  <c r="W160" i="40"/>
  <c r="V160" i="40"/>
  <c r="U160" i="40"/>
  <c r="AL159" i="40"/>
  <c r="AK159" i="40"/>
  <c r="AJ159" i="40"/>
  <c r="AI159" i="40"/>
  <c r="AA159" i="40"/>
  <c r="Z159" i="40"/>
  <c r="Y159" i="40"/>
  <c r="X159" i="40"/>
  <c r="W159" i="40"/>
  <c r="V159" i="40"/>
  <c r="U159" i="40"/>
  <c r="AL158" i="40"/>
  <c r="AK158" i="40"/>
  <c r="AJ158" i="40"/>
  <c r="AI158" i="40"/>
  <c r="AA158" i="40"/>
  <c r="Z158" i="40"/>
  <c r="Y158" i="40"/>
  <c r="X158" i="40"/>
  <c r="W158" i="40"/>
  <c r="V158" i="40"/>
  <c r="U158" i="40"/>
  <c r="AL157" i="40"/>
  <c r="AK157" i="40"/>
  <c r="AJ157" i="40"/>
  <c r="AI157" i="40"/>
  <c r="AA157" i="40"/>
  <c r="Z157" i="40"/>
  <c r="Y157" i="40"/>
  <c r="X157" i="40"/>
  <c r="W157" i="40"/>
  <c r="V157" i="40"/>
  <c r="U157" i="40"/>
  <c r="AL149" i="40"/>
  <c r="AK149" i="40"/>
  <c r="AJ149" i="40"/>
  <c r="AI149" i="40"/>
  <c r="AA149" i="40"/>
  <c r="Z149" i="40"/>
  <c r="Y149" i="40"/>
  <c r="X149" i="40"/>
  <c r="W149" i="40"/>
  <c r="V149" i="40"/>
  <c r="AL141" i="40"/>
  <c r="AK141" i="40"/>
  <c r="AJ141" i="40"/>
  <c r="AI141" i="40"/>
  <c r="AA141" i="40"/>
  <c r="Z141" i="40"/>
  <c r="Y141" i="40"/>
  <c r="X141" i="40"/>
  <c r="W141" i="40"/>
  <c r="V141" i="40"/>
  <c r="U141" i="40"/>
  <c r="AL135" i="40"/>
  <c r="AK135" i="40"/>
  <c r="AJ135" i="40"/>
  <c r="AI135" i="40"/>
  <c r="AA135" i="40"/>
  <c r="Z135" i="40"/>
  <c r="Y135" i="40"/>
  <c r="X135" i="40"/>
  <c r="W135" i="40"/>
  <c r="V135" i="40"/>
  <c r="U135" i="40"/>
  <c r="AL134" i="40"/>
  <c r="AK134" i="40"/>
  <c r="AJ134" i="40"/>
  <c r="AI134" i="40"/>
  <c r="AA134" i="40"/>
  <c r="Z134" i="40"/>
  <c r="Y134" i="40"/>
  <c r="X134" i="40"/>
  <c r="W134" i="40"/>
  <c r="V134" i="40"/>
  <c r="U134" i="40"/>
  <c r="AL133" i="40"/>
  <c r="AK133" i="40"/>
  <c r="AJ133" i="40"/>
  <c r="AI133" i="40"/>
  <c r="AA133" i="40"/>
  <c r="Z133" i="40"/>
  <c r="Y133" i="40"/>
  <c r="X133" i="40"/>
  <c r="W133" i="40"/>
  <c r="V133" i="40"/>
  <c r="U133" i="40"/>
  <c r="AL125" i="40"/>
  <c r="AK125" i="40"/>
  <c r="AJ125" i="40"/>
  <c r="AI125" i="40"/>
  <c r="AA125" i="40"/>
  <c r="Z125" i="40"/>
  <c r="Y125" i="40"/>
  <c r="X125" i="40"/>
  <c r="W125" i="40"/>
  <c r="V125" i="40"/>
  <c r="AL124" i="40"/>
  <c r="AK124" i="40"/>
  <c r="AJ124" i="40"/>
  <c r="AI124" i="40"/>
  <c r="AA124" i="40"/>
  <c r="Z124" i="40"/>
  <c r="Y124" i="40"/>
  <c r="X124" i="40"/>
  <c r="W124" i="40"/>
  <c r="V124" i="40"/>
  <c r="AL118" i="40"/>
  <c r="AK118" i="40"/>
  <c r="AJ118" i="40"/>
  <c r="AI118" i="40"/>
  <c r="AA118" i="40"/>
  <c r="Z118" i="40"/>
  <c r="Y118" i="40"/>
  <c r="X118" i="40"/>
  <c r="W118" i="40"/>
  <c r="V118" i="40"/>
  <c r="U118" i="40"/>
  <c r="AL117" i="40"/>
  <c r="AK117" i="40"/>
  <c r="AJ117" i="40"/>
  <c r="AI117" i="40"/>
  <c r="AA117" i="40"/>
  <c r="Z117" i="40"/>
  <c r="Y117" i="40"/>
  <c r="X117" i="40"/>
  <c r="W117" i="40"/>
  <c r="V117" i="40"/>
  <c r="U117" i="40"/>
  <c r="AL116" i="40"/>
  <c r="AK116" i="40"/>
  <c r="AJ116" i="40"/>
  <c r="AI116" i="40"/>
  <c r="AA116" i="40"/>
  <c r="Z116" i="40"/>
  <c r="Y116" i="40"/>
  <c r="X116" i="40"/>
  <c r="W116" i="40"/>
  <c r="V116" i="40"/>
  <c r="U116" i="40"/>
  <c r="AL115" i="40"/>
  <c r="AK115" i="40"/>
  <c r="AJ115" i="40"/>
  <c r="AI115" i="40"/>
  <c r="AA115" i="40"/>
  <c r="Z115" i="40"/>
  <c r="Y115" i="40"/>
  <c r="X115" i="40"/>
  <c r="W115" i="40"/>
  <c r="V115" i="40"/>
  <c r="U115" i="40"/>
  <c r="AL107" i="40"/>
  <c r="AK107" i="40"/>
  <c r="AJ107" i="40"/>
  <c r="AI107" i="40"/>
  <c r="AA107" i="40"/>
  <c r="Z107" i="40"/>
  <c r="Y107" i="40"/>
  <c r="X107" i="40"/>
  <c r="W107" i="40"/>
  <c r="V107" i="40"/>
  <c r="AL106" i="40"/>
  <c r="AK106" i="40"/>
  <c r="AJ106" i="40"/>
  <c r="AI106" i="40"/>
  <c r="AA106" i="40"/>
  <c r="Z106" i="40"/>
  <c r="Y106" i="40"/>
  <c r="X106" i="40"/>
  <c r="W106" i="40"/>
  <c r="V106" i="40"/>
  <c r="AL105" i="40"/>
  <c r="AK105" i="40"/>
  <c r="AJ105" i="40"/>
  <c r="AI105" i="40"/>
  <c r="AA105" i="40"/>
  <c r="Z105" i="40"/>
  <c r="Y105" i="40"/>
  <c r="X105" i="40"/>
  <c r="W105" i="40"/>
  <c r="V105" i="40"/>
  <c r="AL104" i="40"/>
  <c r="AK104" i="40"/>
  <c r="AJ104" i="40"/>
  <c r="AI104" i="40"/>
  <c r="AA104" i="40"/>
  <c r="Z104" i="40"/>
  <c r="Y104" i="40"/>
  <c r="X104" i="40"/>
  <c r="W104" i="40"/>
  <c r="V104" i="40"/>
  <c r="AL103" i="40"/>
  <c r="AK103" i="40"/>
  <c r="AJ103" i="40"/>
  <c r="AI103" i="40"/>
  <c r="AA103" i="40"/>
  <c r="Z103" i="40"/>
  <c r="Y103" i="40"/>
  <c r="X103" i="40"/>
  <c r="W103" i="40"/>
  <c r="V103" i="40"/>
  <c r="AL102" i="40"/>
  <c r="AK102" i="40"/>
  <c r="AJ102" i="40"/>
  <c r="AI102" i="40"/>
  <c r="AA102" i="40"/>
  <c r="Z102" i="40"/>
  <c r="Y102" i="40"/>
  <c r="X102" i="40"/>
  <c r="W102" i="40"/>
  <c r="V102" i="40"/>
  <c r="AL101" i="40"/>
  <c r="AK101" i="40"/>
  <c r="AJ101" i="40"/>
  <c r="AI101" i="40"/>
  <c r="AA101" i="40"/>
  <c r="Z101" i="40"/>
  <c r="Y101" i="40"/>
  <c r="X101" i="40"/>
  <c r="W101" i="40"/>
  <c r="V101" i="40"/>
  <c r="AL84" i="40"/>
  <c r="AK84" i="40"/>
  <c r="AJ84" i="40"/>
  <c r="AI84" i="40"/>
  <c r="AA84" i="40"/>
  <c r="Z84" i="40"/>
  <c r="Y84" i="40"/>
  <c r="X84" i="40"/>
  <c r="W84" i="40"/>
  <c r="V84" i="40"/>
  <c r="AL83" i="40"/>
  <c r="AK83" i="40"/>
  <c r="AJ83" i="40"/>
  <c r="AI83" i="40"/>
  <c r="AA83" i="40"/>
  <c r="Z83" i="40"/>
  <c r="Y83" i="40"/>
  <c r="X83" i="40"/>
  <c r="W83" i="40"/>
  <c r="V83" i="40"/>
  <c r="AL82" i="40"/>
  <c r="AK82" i="40"/>
  <c r="AJ82" i="40"/>
  <c r="AI82" i="40"/>
  <c r="AA82" i="40"/>
  <c r="Z82" i="40"/>
  <c r="Y82" i="40"/>
  <c r="X82" i="40"/>
  <c r="W82" i="40"/>
  <c r="V82" i="40"/>
  <c r="AL76" i="40"/>
  <c r="AK76" i="40"/>
  <c r="AJ76" i="40"/>
  <c r="AI76" i="40"/>
  <c r="AA76" i="40"/>
  <c r="Z76" i="40"/>
  <c r="Y76" i="40"/>
  <c r="X76" i="40"/>
  <c r="W76" i="40"/>
  <c r="V76" i="40"/>
  <c r="AL65" i="40"/>
  <c r="AK65" i="40"/>
  <c r="AJ65" i="40"/>
  <c r="AI65" i="40"/>
  <c r="AA65" i="40"/>
  <c r="Z65" i="40"/>
  <c r="Y65" i="40"/>
  <c r="X65" i="40"/>
  <c r="W65" i="40"/>
  <c r="V65" i="40"/>
  <c r="AL58" i="40"/>
  <c r="AK58" i="40"/>
  <c r="AJ58" i="40"/>
  <c r="AI58" i="40"/>
  <c r="AA58" i="40"/>
  <c r="Z58" i="40"/>
  <c r="Y58" i="40"/>
  <c r="X58" i="40"/>
  <c r="W58" i="40"/>
  <c r="V58" i="40"/>
  <c r="AL39" i="40"/>
  <c r="AK39" i="40"/>
  <c r="AJ39" i="40"/>
  <c r="AI39" i="40"/>
  <c r="AA39" i="40"/>
  <c r="Z39" i="40"/>
  <c r="Y39" i="40"/>
  <c r="X39" i="40"/>
  <c r="W39" i="40"/>
  <c r="V39" i="40"/>
  <c r="AL38" i="40"/>
  <c r="AK38" i="40"/>
  <c r="AJ38" i="40"/>
  <c r="AI38" i="40"/>
  <c r="AA38" i="40"/>
  <c r="Z38" i="40"/>
  <c r="Y38" i="40"/>
  <c r="X38" i="40"/>
  <c r="W38" i="40"/>
  <c r="V38" i="40"/>
  <c r="AL37" i="40"/>
  <c r="AK37" i="40"/>
  <c r="AJ37" i="40"/>
  <c r="AI37" i="40"/>
  <c r="AA37" i="40"/>
  <c r="Z37" i="40"/>
  <c r="Y37" i="40"/>
  <c r="X37" i="40"/>
  <c r="W37" i="40"/>
  <c r="V37" i="40"/>
  <c r="AL36" i="40"/>
  <c r="AK36" i="40"/>
  <c r="AJ36" i="40"/>
  <c r="AI36" i="40"/>
  <c r="AA36" i="40"/>
  <c r="Z36" i="40"/>
  <c r="Y36" i="40"/>
  <c r="X36" i="40"/>
  <c r="W36" i="40"/>
  <c r="V36" i="40"/>
  <c r="AL35" i="40"/>
  <c r="AK35" i="40"/>
  <c r="AJ35" i="40"/>
  <c r="AI35" i="40"/>
  <c r="AA35" i="40"/>
  <c r="Z35" i="40"/>
  <c r="Y35" i="40"/>
  <c r="X35" i="40"/>
  <c r="W35" i="40"/>
  <c r="V35" i="40"/>
  <c r="AB125" i="40" l="1"/>
  <c r="AE125" i="40" s="1"/>
  <c r="AB141" i="40"/>
  <c r="AE141" i="40" s="1"/>
  <c r="AB200" i="40"/>
  <c r="AH200" i="40" s="1"/>
  <c r="AB135" i="40"/>
  <c r="AH135" i="40" s="1"/>
  <c r="AB195" i="40"/>
  <c r="AD195" i="40" s="1"/>
  <c r="AB196" i="40"/>
  <c r="AD196" i="40" s="1"/>
  <c r="AB199" i="40"/>
  <c r="AH199" i="40" s="1"/>
  <c r="AB35" i="40"/>
  <c r="AF35" i="40" s="1"/>
  <c r="AB76" i="40"/>
  <c r="AG76" i="40" s="1"/>
  <c r="AB101" i="40"/>
  <c r="AH101" i="40" s="1"/>
  <c r="AB134" i="40"/>
  <c r="AE134" i="40" s="1"/>
  <c r="AB197" i="40"/>
  <c r="AF197" i="40" s="1"/>
  <c r="AB210" i="40"/>
  <c r="AD210" i="40" s="1"/>
  <c r="AB106" i="40"/>
  <c r="AF106" i="40" s="1"/>
  <c r="AB117" i="40"/>
  <c r="AE117" i="40" s="1"/>
  <c r="AB158" i="40"/>
  <c r="AE158" i="40" s="1"/>
  <c r="AC196" i="40"/>
  <c r="AG196" i="40"/>
  <c r="AB201" i="40"/>
  <c r="AE201" i="40" s="1"/>
  <c r="AB36" i="40"/>
  <c r="AE36" i="40" s="1"/>
  <c r="AB58" i="40"/>
  <c r="AE58" i="40" s="1"/>
  <c r="AB82" i="40"/>
  <c r="AG82" i="40" s="1"/>
  <c r="AB104" i="40"/>
  <c r="AG104" i="40" s="1"/>
  <c r="AB105" i="40"/>
  <c r="AF105" i="40" s="1"/>
  <c r="AB116" i="40"/>
  <c r="AD141" i="40"/>
  <c r="AB157" i="40"/>
  <c r="AB186" i="40"/>
  <c r="AD186" i="40" s="1"/>
  <c r="AH196" i="40"/>
  <c r="AF196" i="40"/>
  <c r="AB65" i="40"/>
  <c r="AB37" i="40"/>
  <c r="AE37" i="40" s="1"/>
  <c r="AB38" i="40"/>
  <c r="AH38" i="40" s="1"/>
  <c r="AB83" i="40"/>
  <c r="AB102" i="40"/>
  <c r="AE102" i="40" s="1"/>
  <c r="AB115" i="40"/>
  <c r="AD115" i="40" s="1"/>
  <c r="AE38" i="40"/>
  <c r="AB39" i="40"/>
  <c r="AF39" i="40" s="1"/>
  <c r="AB84" i="40"/>
  <c r="AG84" i="40" s="1"/>
  <c r="AB107" i="40"/>
  <c r="AD107" i="40" s="1"/>
  <c r="AB118" i="40"/>
  <c r="AH118" i="40" s="1"/>
  <c r="AB124" i="40"/>
  <c r="AC124" i="40" s="1"/>
  <c r="AB133" i="40"/>
  <c r="AF133" i="40" s="1"/>
  <c r="AB149" i="40"/>
  <c r="AC158" i="40"/>
  <c r="AB160" i="40"/>
  <c r="AC160" i="40" s="1"/>
  <c r="AG210" i="40"/>
  <c r="AE210" i="40"/>
  <c r="AE76" i="40"/>
  <c r="AB103" i="40"/>
  <c r="AD103" i="40" s="1"/>
  <c r="AF141" i="40"/>
  <c r="AB159" i="40"/>
  <c r="AC36" i="40"/>
  <c r="AB194" i="40"/>
  <c r="AB198" i="40"/>
  <c r="AC198" i="40" s="1"/>
  <c r="AB202" i="40"/>
  <c r="AG202" i="40" s="1"/>
  <c r="AE196" i="40"/>
  <c r="L33" i="37"/>
  <c r="M33" i="37"/>
  <c r="N33" i="37"/>
  <c r="O33" i="37"/>
  <c r="L34" i="37"/>
  <c r="M34" i="37"/>
  <c r="N34" i="37"/>
  <c r="O34" i="37"/>
  <c r="L35" i="37"/>
  <c r="M35" i="37"/>
  <c r="N35" i="37"/>
  <c r="O35" i="37"/>
  <c r="L36" i="37"/>
  <c r="M36" i="37"/>
  <c r="N36" i="37"/>
  <c r="O36" i="37"/>
  <c r="C33" i="37"/>
  <c r="D33" i="37"/>
  <c r="E33" i="37"/>
  <c r="F33" i="37"/>
  <c r="G33" i="37"/>
  <c r="H33" i="37"/>
  <c r="C34" i="37"/>
  <c r="D34" i="37"/>
  <c r="E34" i="37"/>
  <c r="F34" i="37"/>
  <c r="G34" i="37"/>
  <c r="H34" i="37"/>
  <c r="C35" i="37"/>
  <c r="D35" i="37"/>
  <c r="E35" i="37"/>
  <c r="F35" i="37"/>
  <c r="G35" i="37"/>
  <c r="H35" i="37"/>
  <c r="C36" i="37"/>
  <c r="I36" i="37" s="1"/>
  <c r="D36" i="37"/>
  <c r="E36" i="37"/>
  <c r="F36" i="37"/>
  <c r="G36" i="37"/>
  <c r="H36" i="37"/>
  <c r="AE135" i="40" l="1"/>
  <c r="AH115" i="40"/>
  <c r="AF117" i="40"/>
  <c r="AC125" i="40"/>
  <c r="AD125" i="40"/>
  <c r="AD135" i="40"/>
  <c r="AF125" i="40"/>
  <c r="AC135" i="40"/>
  <c r="AG125" i="40"/>
  <c r="AE199" i="40"/>
  <c r="AF58" i="40"/>
  <c r="AD105" i="40"/>
  <c r="AG141" i="40"/>
  <c r="AC210" i="40"/>
  <c r="AH141" i="40"/>
  <c r="AG36" i="40"/>
  <c r="AH210" i="40"/>
  <c r="AD199" i="40"/>
  <c r="AC197" i="40"/>
  <c r="AC141" i="40"/>
  <c r="AH36" i="40"/>
  <c r="AF210" i="40"/>
  <c r="AF115" i="40"/>
  <c r="AH117" i="40"/>
  <c r="AD200" i="40"/>
  <c r="AF200" i="40"/>
  <c r="AF135" i="40"/>
  <c r="AH76" i="40"/>
  <c r="AF76" i="40"/>
  <c r="AH35" i="40"/>
  <c r="AC76" i="40"/>
  <c r="AD158" i="40"/>
  <c r="AH125" i="40"/>
  <c r="AD76" i="40"/>
  <c r="AC201" i="40"/>
  <c r="AE197" i="40"/>
  <c r="AF201" i="40"/>
  <c r="AG117" i="40"/>
  <c r="AC35" i="40"/>
  <c r="AH107" i="40"/>
  <c r="AE124" i="40"/>
  <c r="AC58" i="40"/>
  <c r="AE106" i="40"/>
  <c r="AC106" i="40"/>
  <c r="AG101" i="40"/>
  <c r="AH58" i="40"/>
  <c r="AD106" i="40"/>
  <c r="AG200" i="40"/>
  <c r="AD101" i="40"/>
  <c r="AG158" i="40"/>
  <c r="AF118" i="40"/>
  <c r="AG199" i="40"/>
  <c r="AF101" i="40"/>
  <c r="AD58" i="40"/>
  <c r="AF158" i="40"/>
  <c r="AH106" i="40"/>
  <c r="AC200" i="40"/>
  <c r="AE200" i="40"/>
  <c r="AD117" i="40"/>
  <c r="AG124" i="40"/>
  <c r="AC199" i="40"/>
  <c r="AC195" i="40"/>
  <c r="AG106" i="40"/>
  <c r="AG201" i="40"/>
  <c r="AG134" i="40"/>
  <c r="AD35" i="40"/>
  <c r="AG197" i="40"/>
  <c r="AF134" i="40"/>
  <c r="AG135" i="40"/>
  <c r="AE35" i="40"/>
  <c r="AD133" i="40"/>
  <c r="AG58" i="40"/>
  <c r="AH158" i="40"/>
  <c r="AH195" i="40"/>
  <c r="AE101" i="40"/>
  <c r="AC101" i="40"/>
  <c r="AF199" i="40"/>
  <c r="AD134" i="40"/>
  <c r="AH133" i="40"/>
  <c r="AF195" i="40"/>
  <c r="AD201" i="40"/>
  <c r="AG195" i="40"/>
  <c r="AC134" i="40"/>
  <c r="AH134" i="40"/>
  <c r="AD197" i="40"/>
  <c r="AH201" i="40"/>
  <c r="AH197" i="40"/>
  <c r="AH105" i="40"/>
  <c r="AE195" i="40"/>
  <c r="AH39" i="40"/>
  <c r="AG35" i="40"/>
  <c r="AC117" i="40"/>
  <c r="AD194" i="40"/>
  <c r="AF194" i="40"/>
  <c r="AH194" i="40"/>
  <c r="AF159" i="40"/>
  <c r="AH159" i="40"/>
  <c r="AD159" i="40"/>
  <c r="AG83" i="40"/>
  <c r="AC83" i="40"/>
  <c r="AE83" i="40"/>
  <c r="AD37" i="40"/>
  <c r="AH37" i="40"/>
  <c r="AF37" i="40"/>
  <c r="AF157" i="40"/>
  <c r="AD157" i="40"/>
  <c r="AH157" i="40"/>
  <c r="AG116" i="40"/>
  <c r="AC116" i="40"/>
  <c r="AE116" i="40"/>
  <c r="AG37" i="40"/>
  <c r="AD116" i="40"/>
  <c r="AF202" i="40"/>
  <c r="AH202" i="40"/>
  <c r="AD202" i="40"/>
  <c r="AG194" i="40"/>
  <c r="AC159" i="40"/>
  <c r="AG103" i="40"/>
  <c r="AC103" i="40"/>
  <c r="AE103" i="40"/>
  <c r="AE202" i="40"/>
  <c r="AG133" i="40"/>
  <c r="AC133" i="40"/>
  <c r="AE133" i="40"/>
  <c r="AF84" i="40"/>
  <c r="AH84" i="40"/>
  <c r="AD84" i="40"/>
  <c r="AH102" i="40"/>
  <c r="AD102" i="40"/>
  <c r="AF102" i="40"/>
  <c r="AC37" i="40"/>
  <c r="AH116" i="40"/>
  <c r="AE65" i="40"/>
  <c r="AF65" i="40"/>
  <c r="AH65" i="40"/>
  <c r="AD65" i="40"/>
  <c r="AG186" i="40"/>
  <c r="AC186" i="40"/>
  <c r="AE186" i="40"/>
  <c r="AC157" i="40"/>
  <c r="AF104" i="40"/>
  <c r="AH104" i="40"/>
  <c r="AD104" i="40"/>
  <c r="AD39" i="40"/>
  <c r="AC202" i="40"/>
  <c r="AH83" i="40"/>
  <c r="AG159" i="40"/>
  <c r="AH103" i="40"/>
  <c r="AC194" i="40"/>
  <c r="AH160" i="40"/>
  <c r="AD160" i="40"/>
  <c r="AF160" i="40"/>
  <c r="AH149" i="40"/>
  <c r="AD149" i="40"/>
  <c r="AF149" i="40"/>
  <c r="AG118" i="40"/>
  <c r="AC118" i="40"/>
  <c r="AE118" i="40"/>
  <c r="AG102" i="40"/>
  <c r="AC84" i="40"/>
  <c r="AE39" i="40"/>
  <c r="AD36" i="40"/>
  <c r="AD118" i="40"/>
  <c r="AE84" i="40"/>
  <c r="AG39" i="40"/>
  <c r="AF36" i="40"/>
  <c r="AC65" i="40"/>
  <c r="AE194" i="40"/>
  <c r="AE159" i="40"/>
  <c r="AC104" i="40"/>
  <c r="AH82" i="40"/>
  <c r="AD82" i="40"/>
  <c r="AF82" i="40"/>
  <c r="AG160" i="40"/>
  <c r="AE157" i="40"/>
  <c r="AC82" i="40"/>
  <c r="AD198" i="40"/>
  <c r="AF198" i="40"/>
  <c r="AH198" i="40"/>
  <c r="AG198" i="40"/>
  <c r="AF186" i="40"/>
  <c r="AE160" i="40"/>
  <c r="AE149" i="40"/>
  <c r="AF124" i="40"/>
  <c r="AD124" i="40"/>
  <c r="AH124" i="40"/>
  <c r="AG107" i="40"/>
  <c r="AC107" i="40"/>
  <c r="AE107" i="40"/>
  <c r="AC102" i="40"/>
  <c r="AF83" i="40"/>
  <c r="AC149" i="40"/>
  <c r="AE115" i="40"/>
  <c r="AG115" i="40"/>
  <c r="AC115" i="40"/>
  <c r="AD83" i="40"/>
  <c r="AC38" i="40"/>
  <c r="AG38" i="40"/>
  <c r="AE104" i="40"/>
  <c r="AF38" i="40"/>
  <c r="AE198" i="40"/>
  <c r="AH186" i="40"/>
  <c r="AG157" i="40"/>
  <c r="AF116" i="40"/>
  <c r="AE105" i="40"/>
  <c r="AC105" i="40"/>
  <c r="AG105" i="40"/>
  <c r="AF103" i="40"/>
  <c r="AE82" i="40"/>
  <c r="AD38" i="40"/>
  <c r="AG149" i="40"/>
  <c r="AF107" i="40"/>
  <c r="AC39" i="40"/>
  <c r="AG65" i="40"/>
  <c r="I35" i="37"/>
  <c r="I33" i="37"/>
  <c r="I34" i="37"/>
  <c r="O32" i="37" l="1"/>
  <c r="N32" i="37"/>
  <c r="M32" i="37"/>
  <c r="L32" i="37"/>
  <c r="H32" i="37"/>
  <c r="G32" i="37"/>
  <c r="F32" i="37"/>
  <c r="E32" i="37"/>
  <c r="D32" i="37"/>
  <c r="C32" i="37"/>
  <c r="O31" i="37"/>
  <c r="N31" i="37"/>
  <c r="M31" i="37"/>
  <c r="L31" i="37"/>
  <c r="H31" i="37"/>
  <c r="G31" i="37"/>
  <c r="F31" i="37"/>
  <c r="E31" i="37"/>
  <c r="D31" i="37"/>
  <c r="C31" i="37"/>
  <c r="O30" i="37"/>
  <c r="N30" i="37"/>
  <c r="M30" i="37"/>
  <c r="L30" i="37"/>
  <c r="H30" i="37"/>
  <c r="G30" i="37"/>
  <c r="F30" i="37"/>
  <c r="E30" i="37"/>
  <c r="D30" i="37"/>
  <c r="C30" i="37"/>
  <c r="O29" i="37"/>
  <c r="N29" i="37"/>
  <c r="M29" i="37"/>
  <c r="L29" i="37"/>
  <c r="H29" i="37"/>
  <c r="G29" i="37"/>
  <c r="F29" i="37"/>
  <c r="E29" i="37"/>
  <c r="D29" i="37"/>
  <c r="C29" i="37"/>
  <c r="O28" i="37"/>
  <c r="N28" i="37"/>
  <c r="M28" i="37"/>
  <c r="L28" i="37"/>
  <c r="H28" i="37"/>
  <c r="G28" i="37"/>
  <c r="F28" i="37"/>
  <c r="E28" i="37"/>
  <c r="D28" i="37"/>
  <c r="C28" i="37"/>
  <c r="O27" i="37"/>
  <c r="N27" i="37"/>
  <c r="M27" i="37"/>
  <c r="L27" i="37"/>
  <c r="H27" i="37"/>
  <c r="G27" i="37"/>
  <c r="F27" i="37"/>
  <c r="E27" i="37"/>
  <c r="D27" i="37"/>
  <c r="C27" i="37"/>
  <c r="O26" i="37"/>
  <c r="N26" i="37"/>
  <c r="M26" i="37"/>
  <c r="L26" i="37"/>
  <c r="H26" i="37"/>
  <c r="G26" i="37"/>
  <c r="F26" i="37"/>
  <c r="E26" i="37"/>
  <c r="D26" i="37"/>
  <c r="C26" i="37"/>
  <c r="O25" i="37"/>
  <c r="N25" i="37"/>
  <c r="M25" i="37"/>
  <c r="L25" i="37"/>
  <c r="H25" i="37"/>
  <c r="G25" i="37"/>
  <c r="F25" i="37"/>
  <c r="E25" i="37"/>
  <c r="D25" i="37"/>
  <c r="C25" i="37"/>
  <c r="O24" i="37"/>
  <c r="N24" i="37"/>
  <c r="M24" i="37"/>
  <c r="L24" i="37"/>
  <c r="H24" i="37"/>
  <c r="G24" i="37"/>
  <c r="F24" i="37"/>
  <c r="E24" i="37"/>
  <c r="D24" i="37"/>
  <c r="C24" i="37"/>
  <c r="O23" i="37"/>
  <c r="N23" i="37"/>
  <c r="M23" i="37"/>
  <c r="L23" i="37"/>
  <c r="H23" i="37"/>
  <c r="G23" i="37"/>
  <c r="F23" i="37"/>
  <c r="E23" i="37"/>
  <c r="D23" i="37"/>
  <c r="C23" i="37"/>
  <c r="O22" i="37"/>
  <c r="N22" i="37"/>
  <c r="M22" i="37"/>
  <c r="L22" i="37"/>
  <c r="H22" i="37"/>
  <c r="G22" i="37"/>
  <c r="F22" i="37"/>
  <c r="E22" i="37"/>
  <c r="D22" i="37"/>
  <c r="C22" i="37"/>
  <c r="O21" i="37"/>
  <c r="N21" i="37"/>
  <c r="M21" i="37"/>
  <c r="L21" i="37"/>
  <c r="H21" i="37"/>
  <c r="G21" i="37"/>
  <c r="F21" i="37"/>
  <c r="E21" i="37"/>
  <c r="D21" i="37"/>
  <c r="C21" i="37"/>
  <c r="O20" i="37"/>
  <c r="N20" i="37"/>
  <c r="M20" i="37"/>
  <c r="L20" i="37"/>
  <c r="H20" i="37"/>
  <c r="G20" i="37"/>
  <c r="F20" i="37"/>
  <c r="E20" i="37"/>
  <c r="D20" i="37"/>
  <c r="C20" i="37"/>
  <c r="O19" i="37"/>
  <c r="N19" i="37"/>
  <c r="M19" i="37"/>
  <c r="L19" i="37"/>
  <c r="H19" i="37"/>
  <c r="G19" i="37"/>
  <c r="F19" i="37"/>
  <c r="E19" i="37"/>
  <c r="D19" i="37"/>
  <c r="C19" i="37"/>
  <c r="N46" i="36"/>
  <c r="M46" i="36"/>
  <c r="L46" i="36"/>
  <c r="K46" i="36"/>
  <c r="G46" i="36"/>
  <c r="F46" i="36"/>
  <c r="E46" i="36"/>
  <c r="D46" i="36"/>
  <c r="C46" i="36"/>
  <c r="B46" i="36"/>
  <c r="N45" i="36"/>
  <c r="M45" i="36"/>
  <c r="L45" i="36"/>
  <c r="K45" i="36"/>
  <c r="G45" i="36"/>
  <c r="F45" i="36"/>
  <c r="E45" i="36"/>
  <c r="D45" i="36"/>
  <c r="C45" i="36"/>
  <c r="B45" i="36"/>
  <c r="N44" i="36"/>
  <c r="M44" i="36"/>
  <c r="L44" i="36"/>
  <c r="K44" i="36"/>
  <c r="G44" i="36"/>
  <c r="F44" i="36"/>
  <c r="E44" i="36"/>
  <c r="D44" i="36"/>
  <c r="C44" i="36"/>
  <c r="B44" i="36"/>
  <c r="N43" i="36"/>
  <c r="M43" i="36"/>
  <c r="L43" i="36"/>
  <c r="K43" i="36"/>
  <c r="G43" i="36"/>
  <c r="F43" i="36"/>
  <c r="E43" i="36"/>
  <c r="D43" i="36"/>
  <c r="C43" i="36"/>
  <c r="B43" i="36"/>
  <c r="N42" i="36"/>
  <c r="M42" i="36"/>
  <c r="L42" i="36"/>
  <c r="K42" i="36"/>
  <c r="G42" i="36"/>
  <c r="F42" i="36"/>
  <c r="E42" i="36"/>
  <c r="D42" i="36"/>
  <c r="C42" i="36"/>
  <c r="B42" i="36"/>
  <c r="N41" i="36"/>
  <c r="M41" i="36"/>
  <c r="L41" i="36"/>
  <c r="K41" i="36"/>
  <c r="G41" i="36"/>
  <c r="F41" i="36"/>
  <c r="E41" i="36"/>
  <c r="D41" i="36"/>
  <c r="C41" i="36"/>
  <c r="B41" i="36"/>
  <c r="N40" i="36"/>
  <c r="M40" i="36"/>
  <c r="L40" i="36"/>
  <c r="K40" i="36"/>
  <c r="G40" i="36"/>
  <c r="F40" i="36"/>
  <c r="E40" i="36"/>
  <c r="D40" i="36"/>
  <c r="C40" i="36"/>
  <c r="B40" i="36"/>
  <c r="N39" i="36"/>
  <c r="M39" i="36"/>
  <c r="L39" i="36"/>
  <c r="K39" i="36"/>
  <c r="G39" i="36"/>
  <c r="F39" i="36"/>
  <c r="E39" i="36"/>
  <c r="D39" i="36"/>
  <c r="C39" i="36"/>
  <c r="B39" i="36"/>
  <c r="N38" i="36"/>
  <c r="M38" i="36"/>
  <c r="L38" i="36"/>
  <c r="K38" i="36"/>
  <c r="G38" i="36"/>
  <c r="F38" i="36"/>
  <c r="E38" i="36"/>
  <c r="D38" i="36"/>
  <c r="C38" i="36"/>
  <c r="B38" i="36"/>
  <c r="N37" i="36"/>
  <c r="M37" i="36"/>
  <c r="L37" i="36"/>
  <c r="K37" i="36"/>
  <c r="G37" i="36"/>
  <c r="F37" i="36"/>
  <c r="E37" i="36"/>
  <c r="D37" i="36"/>
  <c r="C37" i="36"/>
  <c r="B37" i="36"/>
  <c r="N36" i="36"/>
  <c r="M36" i="36"/>
  <c r="L36" i="36"/>
  <c r="K36" i="36"/>
  <c r="G36" i="36"/>
  <c r="F36" i="36"/>
  <c r="E36" i="36"/>
  <c r="D36" i="36"/>
  <c r="C36" i="36"/>
  <c r="B36" i="36"/>
  <c r="N35" i="36"/>
  <c r="M35" i="36"/>
  <c r="L35" i="36"/>
  <c r="K35" i="36"/>
  <c r="G35" i="36"/>
  <c r="F35" i="36"/>
  <c r="E35" i="36"/>
  <c r="D35" i="36"/>
  <c r="C35" i="36"/>
  <c r="B35" i="36"/>
  <c r="N34" i="36"/>
  <c r="M34" i="36"/>
  <c r="L34" i="36"/>
  <c r="K34" i="36"/>
  <c r="G34" i="36"/>
  <c r="F34" i="36"/>
  <c r="E34" i="36"/>
  <c r="D34" i="36"/>
  <c r="C34" i="36"/>
  <c r="B34" i="36"/>
  <c r="N33" i="36"/>
  <c r="M33" i="36"/>
  <c r="L33" i="36"/>
  <c r="K33" i="36"/>
  <c r="G33" i="36"/>
  <c r="F33" i="36"/>
  <c r="E33" i="36"/>
  <c r="D33" i="36"/>
  <c r="C33" i="36"/>
  <c r="B33" i="36"/>
  <c r="N32" i="36"/>
  <c r="M32" i="36"/>
  <c r="L32" i="36"/>
  <c r="K32" i="36"/>
  <c r="G32" i="36"/>
  <c r="F32" i="36"/>
  <c r="E32" i="36"/>
  <c r="D32" i="36"/>
  <c r="C32" i="36"/>
  <c r="B32" i="36"/>
  <c r="K20" i="37" l="1"/>
  <c r="H33" i="36"/>
  <c r="I34" i="36"/>
  <c r="H36" i="36"/>
  <c r="J37" i="36"/>
  <c r="I38" i="36"/>
  <c r="I40" i="36"/>
  <c r="K27" i="37"/>
  <c r="J30" i="37"/>
  <c r="K22" i="37"/>
  <c r="I23" i="37"/>
  <c r="K23" i="37"/>
  <c r="J24" i="37"/>
  <c r="J33" i="37"/>
  <c r="K36" i="37"/>
  <c r="I28" i="37"/>
  <c r="K29" i="37"/>
  <c r="I26" i="37"/>
  <c r="K26" i="37"/>
  <c r="K21" i="37"/>
  <c r="J22" i="37"/>
  <c r="I24" i="37"/>
  <c r="K30" i="37"/>
  <c r="I31" i="37"/>
  <c r="K31" i="37"/>
  <c r="K33" i="37"/>
  <c r="K34" i="37"/>
  <c r="I20" i="37"/>
  <c r="K24" i="37"/>
  <c r="I27" i="37"/>
  <c r="I30" i="37"/>
  <c r="I19" i="37"/>
  <c r="K19" i="37"/>
  <c r="J20" i="37"/>
  <c r="I22" i="37"/>
  <c r="K25" i="37"/>
  <c r="J26" i="37"/>
  <c r="K28" i="37"/>
  <c r="K32" i="37"/>
  <c r="K35" i="37"/>
  <c r="I32" i="37"/>
  <c r="I32" i="36"/>
  <c r="I45" i="36"/>
  <c r="J32" i="36"/>
  <c r="I42" i="36"/>
  <c r="J46" i="36"/>
  <c r="I33" i="36"/>
  <c r="J34" i="36"/>
  <c r="I35" i="36"/>
  <c r="J35" i="36"/>
  <c r="J36" i="36"/>
  <c r="I37" i="36"/>
  <c r="J38" i="36"/>
  <c r="I39" i="36"/>
  <c r="J39" i="36"/>
  <c r="H40" i="36"/>
  <c r="J45" i="36"/>
  <c r="H45" i="36"/>
  <c r="J41" i="36"/>
  <c r="H44" i="36"/>
  <c r="H32" i="36"/>
  <c r="I36" i="36"/>
  <c r="I41" i="36"/>
  <c r="J42" i="36"/>
  <c r="I43" i="36"/>
  <c r="J43" i="36"/>
  <c r="J44" i="36"/>
  <c r="I44" i="36"/>
  <c r="I46" i="36"/>
  <c r="J28" i="37"/>
  <c r="J32" i="37"/>
  <c r="J35" i="37"/>
  <c r="J21" i="37"/>
  <c r="J29" i="37"/>
  <c r="J19" i="37"/>
  <c r="J23" i="37"/>
  <c r="J27" i="37"/>
  <c r="J31" i="37"/>
  <c r="J34" i="37"/>
  <c r="I21" i="37"/>
  <c r="I25" i="37"/>
  <c r="I29" i="37"/>
  <c r="J25" i="37"/>
  <c r="J36" i="37"/>
  <c r="H37" i="36"/>
  <c r="H41" i="36"/>
  <c r="H34" i="36"/>
  <c r="H38" i="36"/>
  <c r="J40" i="36"/>
  <c r="H42" i="36"/>
  <c r="H46" i="36"/>
  <c r="J33" i="36"/>
  <c r="H35" i="36"/>
  <c r="H39" i="36"/>
  <c r="H43" i="36"/>
</calcChain>
</file>

<file path=xl/sharedStrings.xml><?xml version="1.0" encoding="utf-8"?>
<sst xmlns="http://schemas.openxmlformats.org/spreadsheetml/2006/main" count="1801" uniqueCount="593">
  <si>
    <r>
      <t>U</t>
    </r>
    <r>
      <rPr>
        <b/>
        <sz val="10"/>
        <rFont val="Garamond"/>
        <family val="1"/>
      </rPr>
      <t>NIVERSIDAD DE</t>
    </r>
    <r>
      <rPr>
        <b/>
        <sz val="12"/>
        <rFont val="Garamond"/>
        <family val="1"/>
      </rPr>
      <t xml:space="preserve"> J</t>
    </r>
    <r>
      <rPr>
        <b/>
        <sz val="10"/>
        <rFont val="Garamond"/>
        <family val="1"/>
      </rPr>
      <t>AÉN</t>
    </r>
  </si>
  <si>
    <t>Servicio de Planificación y Evaluación</t>
  </si>
  <si>
    <t>TOTAL</t>
  </si>
  <si>
    <t>ns/nc</t>
  </si>
  <si>
    <t>Media</t>
  </si>
  <si>
    <t>Mediana</t>
  </si>
  <si>
    <t>Moda</t>
  </si>
  <si>
    <t>Percentil 25</t>
  </si>
  <si>
    <t>Percentil 75</t>
  </si>
  <si>
    <t>Sí</t>
  </si>
  <si>
    <t>No</t>
  </si>
  <si>
    <t>Visita del Instituto a la Universidad</t>
  </si>
  <si>
    <t>Información que llega al Instituto</t>
  </si>
  <si>
    <t>Página Web</t>
  </si>
  <si>
    <t>Anuncios en medios de comunicación</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</si>
  <si>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</si>
  <si>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</si>
  <si>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</si>
  <si>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</si>
  <si>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</si>
  <si>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</si>
  <si>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</si>
  <si>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</si>
  <si>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</si>
  <si>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</si>
  <si>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</si>
  <si>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</si>
  <si>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</si>
  <si>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</si>
  <si>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</si>
  <si>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</si>
  <si>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</si>
  <si>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</si>
  <si>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</si>
  <si>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</si>
  <si>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</si>
  <si>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</si>
  <si>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</si>
  <si>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</si>
  <si>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</si>
  <si>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</si>
  <si>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</si>
  <si>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</si>
  <si>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</si>
  <si>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</si>
  <si>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</si>
  <si>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</si>
  <si>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</si>
  <si>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</si>
  <si>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</si>
  <si>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</si>
  <si>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</si>
  <si>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</si>
  <si>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</si>
  <si>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</si>
  <si>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</si>
  <si>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</si>
  <si>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</si>
  <si>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</si>
  <si>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</si>
  <si>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</si>
  <si>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</si>
  <si>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</si>
  <si>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</si>
  <si>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</si>
  <si>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</si>
  <si>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</si>
  <si>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</si>
  <si>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</si>
  <si>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</si>
  <si>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</si>
  <si>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</si>
  <si>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</si>
  <si>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</si>
  <si>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</si>
  <si>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</si>
  <si>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</si>
  <si>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</si>
  <si>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</si>
  <si>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</si>
  <si>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</si>
  <si>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</si>
  <si>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</si>
  <si>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</si>
  <si>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</si>
  <si>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</si>
  <si>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</si>
  <si>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</si>
  <si>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</si>
  <si>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</si>
  <si>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</si>
  <si>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</si>
  <si>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</si>
  <si>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</si>
  <si>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</si>
  <si>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</si>
  <si>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</si>
  <si>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</si>
  <si>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</si>
  <si>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</si>
  <si>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</si>
  <si>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</si>
  <si>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</si>
  <si>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</si>
  <si>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</si>
  <si>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</si>
  <si>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</si>
  <si>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</si>
  <si>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</si>
  <si>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</si>
  <si>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</si>
  <si>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</si>
  <si>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</si>
  <si>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</si>
  <si>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</si>
  <si>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</si>
  <si>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</si>
  <si>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</si>
  <si>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</si>
  <si>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</si>
  <si>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</si>
  <si>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</si>
  <si>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</si>
  <si>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</si>
  <si>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</si>
  <si>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</si>
  <si>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</si>
  <si>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</si>
  <si>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</si>
  <si>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</si>
  <si>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</si>
  <si>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</si>
  <si>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</si>
  <si>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</si>
  <si>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</si>
  <si>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</si>
  <si>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</si>
  <si>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</si>
  <si>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</si>
  <si>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</si>
  <si>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</si>
  <si>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</si>
  <si>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</si>
  <si>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</si>
  <si>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</si>
  <si>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</si>
  <si>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</si>
  <si>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</si>
  <si>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</si>
  <si>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</si>
  <si>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</si>
  <si>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</si>
  <si>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</si>
  <si>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</si>
  <si>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</si>
  <si>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</si>
  <si>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</si>
  <si>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</si>
  <si>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</si>
  <si>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</si>
  <si>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b Existen múltiples modos. Se muestra el valor más pequeño</t>
  </si>
  <si>
    <t>a</t>
  </si>
  <si>
    <t>Ficha técnica:</t>
  </si>
  <si>
    <t>[1. La distribución temporal y coordinación de módulos y/o materias a lo largo del Máster] Valore de 1 a 5, recordando que: 1 = "Muy insatisfecho/a" 2 = "Insatisfecho/a" 3 = "Ni insatisfecho/a ni satisfecho/a" 4 = "Satisfecho/a" 5 = "Muy satisfecho/a"n</t>
  </si>
  <si>
    <r>
      <t xml:space="preserve">Población Estudio: </t>
    </r>
    <r>
      <rPr>
        <sz val="13"/>
        <color indexed="8"/>
        <rFont val="Arial Bold"/>
      </rPr>
      <t>Profesorado del máster encuestado.</t>
    </r>
  </si>
  <si>
    <t>[2. La coordinación entre las materias/asignaturas de un mismo módulo] Valore de 1 a 5, recordando que: 1 = "Muy insatisfecho/a" 2 = "Insatisfecho/a" 3 = "Ni insatisfecho/a ni satisfecho/a" 4 = "Satisfecho/a" 5 = "Muy satisfecho/a"ns/nc = "No sabe/No con</t>
  </si>
  <si>
    <t>[3. Los resultados alcanzados en cuanto a la consecución de los objetivos y las competencias previstas por parte de los estudiantes] Valore de 1 a 5, recordando que: 1 = "Muy insatisfecho/a" 2 = "Insatisfecho/a" 3 = "Ni insatisfecho/a ni satisfecho/a" 4 =</t>
  </si>
  <si>
    <t>Ttipo de muestreo: aleatorio simple</t>
  </si>
  <si>
    <t>[4. La distribución en el Plan de Estudios entre créditos teóricos y prácticos] Valore de 1 a 5, recordando que: 1 = "Muy insatisfecho/a" 2 = "Insatisfecho/a" 3 = "Ni insatisfecho/a ni satisfecho/a" 4 = "Satisfecho/a" 5 = "Muy satisfecho/a"ns/nc = "No</t>
  </si>
  <si>
    <t>[5. El tamaño de los grupos para su adaptación a las nuevas metodologías de enseñanza-aprendizaje] Valore de 1 a 5, recordando que: 1 = "Muy insatisfecho/a" 2 = "Insatisfecho/a" 3 = "Ni insatisfecho/a ni satisfecho/a" 4 = "Satisfecho/a" 5 = "Muy satisf</t>
  </si>
  <si>
    <t>Método de entrevista: encuesta realizada a través de la plataforma de encuestas on-line de la Universidad de Jaén</t>
  </si>
  <si>
    <t>[6. La adecuación de los horarios] Valore de 1 a 5, recordando que: 1 = "Muy insatisfecho/a" 2 = "Insatisfecho/a" 3 = "Ni insatisfecho/a ni satisfecho/a" 4 = "Satisfecho/a" 5 = "Muy satisfecho/a"ns/nc = "No sabe/No contesta</t>
  </si>
  <si>
    <t>[7. La oferta de programas de movilidad] Valore de 1 a 5, recordando que: 1 = "Muy insatisfecho/a" 2 = "Insatisfecho/a" 3 = "Ni insatisfecho/a ni satisfecho/a" 4 = "Satisfecho/a" 5 = "Muy satisfecho/a"ns/nc = "No sabe/No contesta</t>
  </si>
  <si>
    <t>[8. La oferta de prácticas externas del Máster] Valore de 1 a 5, recordando que: 1 = "Muy insatisfecho/a" 2 = "Insatisfecho/a" 3 = "Ni insatisfecho/a ni satisfecho/a" 4 = "Satisfecho/a" 5 = "Muy satisfecho/a"ns/nc = No sabe/No contesta</t>
  </si>
  <si>
    <t>[9. La disponibilidad, accesibilidad y utilidad de la información existente sobre el Máster (página WEB y otros medios de difusión)] Valore de 1 a 5, recordando que: 1 = "Muy insatisfecho/a" 2 = "Insatisfecho/a" 3 = "Ni insatisfecho/a ni satisfecho/a"</t>
  </si>
  <si>
    <t>[10. El equipamiento de las aulas disponibles para el Máster] Valore de 1 a 5, recordando que: 1 = "Muy insatisfecho/a" 2 = "Insatisfecho/a" 3 = "Ni insatisfecho/a ni satisfecho/a" 4 = "Satisfecho/a" 5 = "Muy satisfecho/a"ns/nc = "No sabe/No contesta</t>
  </si>
  <si>
    <t>[11. Las infraestructuras e instalaciones para el desarrollo del Máster] Valore de 1 a 5, recordando que: 1 = "Muy insatisfecho/a" 2 = "Insatisfecho/a" 3 = "Ni insatisfecho/a ni satisfecho/a" 4 = "Satisfecho/a" 5 = "Muy satisfecho/a"ns/nc = "No sabe/No co</t>
  </si>
  <si>
    <t>[12. El sistema existente para dar respuesta a las sugerencias y reclamaciones] Valore de 1 a 5, recordando que: 1 = "Muy insatisfecho/a" 2 = "Insatisfecho/a" 3 = "Ni insatisfecho/a ni satisfecho/a" 4 = "Satisfecho/a" 5 = "Muy satisfecho/a"ns/nc = "No sabe</t>
  </si>
  <si>
    <t>[13. La gestión desarrollada por el equipo que coordina el Máster] Valore de 1 a 5, recordando que: 1 = "Muy insatisfecho/a" 2 = "Insatisfecho/a" 3 = "Ni insatisfecho/a ni satisfecho/a" 4 = "Satisfecho/a" 5 = "Muy satisfecho/a"ns/nc = "No sabe/No contest</t>
  </si>
  <si>
    <t>[14. El cumplimiento de las expectativas con respecto al Máster] Valore de 1 a 5, recordando que: 1 = "Muy insatisfecho/a" 2 = "Insatisfecho/a" 3 = "Ni insatisfecho/a ni satisfecho/a" 4 = "Satisfecho/a" 5 = "Muy satisfecho/a"ns/nc = "No sabe/No contesta</t>
  </si>
  <si>
    <t>[15. En general, el grado de satisfacción con el Máster] Valore de 1 a 5, recordando que: 1 = "Muy insatisfecho/a" 2 = "Insatisfecho/a" 3 = "Ni insatisfecho/a ni satisfecho/a" 4 = "Satisfecho/a" 5 = "Muy satisfecho/a"ns/nc = "No sabe/No contesta</t>
  </si>
  <si>
    <t>Estadísticosa</t>
  </si>
  <si>
    <t>Observaciones/Sugerencias:</t>
  </si>
  <si>
    <t>Dedicación:</t>
  </si>
  <si>
    <t>N</t>
  </si>
  <si>
    <t>Válido</t>
  </si>
  <si>
    <t>Resultados detallados por preguntas:</t>
  </si>
  <si>
    <t>Frecuencias absolutas</t>
  </si>
  <si>
    <t>Frecuencias por nivel de satisfacción</t>
  </si>
  <si>
    <t>Medidas Estadísticas</t>
  </si>
  <si>
    <t>% Insatisfacción</t>
  </si>
  <si>
    <t>% Satisfacción</t>
  </si>
  <si>
    <r>
      <rPr>
        <b/>
        <sz val="10"/>
        <color indexed="8"/>
        <rFont val="Times New Roman"/>
        <family val="1"/>
      </rPr>
      <t xml:space="preserve">1. La distribución temporal y coordinación de módulos y/o materias a lo largo del Máster : </t>
    </r>
  </si>
  <si>
    <r>
      <rPr>
        <b/>
        <sz val="10"/>
        <color indexed="8"/>
        <rFont val="Times New Roman"/>
        <family val="1"/>
      </rPr>
      <t xml:space="preserve">2. La coordinación entre las materias/asignaturas de un mismo módulo : </t>
    </r>
  </si>
  <si>
    <r>
      <rPr>
        <b/>
        <sz val="10"/>
        <color indexed="8"/>
        <rFont val="Times New Roman"/>
        <family val="1"/>
      </rPr>
      <t xml:space="preserve">3. Los resultados alcanzados en cuanto a la consecución de los objetivos y las competencias previstas por parte de los estudiantes : </t>
    </r>
  </si>
  <si>
    <r>
      <rPr>
        <b/>
        <sz val="10"/>
        <color indexed="8"/>
        <rFont val="Times New Roman"/>
        <family val="1"/>
      </rPr>
      <t xml:space="preserve">4. La distribución en el Plan de Estudios entre créditos teóricos y prácticos : </t>
    </r>
  </si>
  <si>
    <r>
      <rPr>
        <b/>
        <sz val="10"/>
        <color indexed="8"/>
        <rFont val="Times New Roman"/>
        <family val="1"/>
      </rPr>
      <t xml:space="preserve">5. El tamaño de los grupos para su adaptación a las nuevas metodologías de enseñanza-aprendizaje : </t>
    </r>
  </si>
  <si>
    <r>
      <rPr>
        <b/>
        <sz val="10"/>
        <color indexed="8"/>
        <rFont val="Times New Roman"/>
        <family val="1"/>
      </rPr>
      <t xml:space="preserve">6. La adecuación de los horarios : </t>
    </r>
  </si>
  <si>
    <r>
      <rPr>
        <b/>
        <sz val="10"/>
        <color indexed="8"/>
        <rFont val="Times New Roman"/>
        <family val="1"/>
      </rPr>
      <t xml:space="preserve">7. La oferta de programas de movilidad : </t>
    </r>
  </si>
  <si>
    <r>
      <rPr>
        <b/>
        <sz val="10"/>
        <color indexed="8"/>
        <rFont val="Times New Roman"/>
        <family val="1"/>
      </rPr>
      <t xml:space="preserve">8. La oferta de prácticas externas del Máster : </t>
    </r>
  </si>
  <si>
    <t xml:space="preserve">9. La disponibilidad, accesibilidad y utilidad de la información existente sobre el Máster (página WEB y otros medios de difusión) : </t>
  </si>
  <si>
    <r>
      <rPr>
        <b/>
        <sz val="10"/>
        <color indexed="8"/>
        <rFont val="Times New Roman"/>
        <family val="1"/>
      </rPr>
      <t xml:space="preserve">10. El equipamiento de las aulas disponibles para el Máster : </t>
    </r>
  </si>
  <si>
    <t>Dedicación:a</t>
  </si>
  <si>
    <r>
      <rPr>
        <b/>
        <sz val="10"/>
        <color indexed="8"/>
        <rFont val="Times New Roman"/>
        <family val="1"/>
      </rPr>
      <t xml:space="preserve">11. Las infraestructuras e instalaciones para el desarrollo del Máster : </t>
    </r>
  </si>
  <si>
    <r>
      <rPr>
        <b/>
        <sz val="10"/>
        <color indexed="8"/>
        <rFont val="Times New Roman"/>
        <family val="1"/>
      </rPr>
      <t xml:space="preserve">12. El sistema existente para dar respuesta a las sugerencias y reclamaciones : </t>
    </r>
  </si>
  <si>
    <t>A Tiempo Completo</t>
  </si>
  <si>
    <r>
      <rPr>
        <b/>
        <sz val="10"/>
        <color indexed="8"/>
        <rFont val="Times New Roman"/>
        <family val="1"/>
      </rPr>
      <t xml:space="preserve">13. La gestión desarrollada por el equipo que coordina el Máster : </t>
    </r>
  </si>
  <si>
    <t>Profesional Externo</t>
  </si>
  <si>
    <r>
      <rPr>
        <b/>
        <sz val="10"/>
        <color indexed="8"/>
        <rFont val="Times New Roman"/>
        <family val="1"/>
      </rPr>
      <t xml:space="preserve">14. El cumplimiento de las expectativas con respecto al Máster : </t>
    </r>
  </si>
  <si>
    <t>15. En general, el grado de satisfacción con el Máster:</t>
  </si>
  <si>
    <t>Resumen de procesamiento de casosa</t>
  </si>
  <si>
    <t>Casos</t>
  </si>
  <si>
    <t>Por favor, indique su edad: * Sexo:</t>
  </si>
  <si>
    <t>Hombre</t>
  </si>
  <si>
    <t>Mujer</t>
  </si>
  <si>
    <t>Tabla cruzada Por favor, indique su edad:*Sexo:a</t>
  </si>
  <si>
    <t xml:space="preserve">Recuento </t>
  </si>
  <si>
    <t>Edad</t>
  </si>
  <si>
    <t>Sexo:</t>
  </si>
  <si>
    <t>Femenino</t>
  </si>
  <si>
    <t>Masculino</t>
  </si>
  <si>
    <t>Por favor, indique su edad:</t>
  </si>
  <si>
    <t>[Regularidad en la asistencia] 2. Valoración del cumplimiento.   </t>
  </si>
  <si>
    <t>Población Estudio: Tutores de prácticas del máster encuestado.</t>
  </si>
  <si>
    <t>[Puntualidad y cumplimiento de horarios] 2. Valoración del cumplimiento.   </t>
  </si>
  <si>
    <t>[Conocimiento de las normas y usos del Centro] 2. Valoración del cumplimiento.   </t>
  </si>
  <si>
    <t>Tipo de muestreo: aleatorio simple</t>
  </si>
  <si>
    <t>[Respeto a la confidencialidad] 2. Valoración del cumplimiento.   </t>
  </si>
  <si>
    <t>[Empatía] 3. Valoración de habilidades y competencias profesionales.</t>
  </si>
  <si>
    <t>[Capacidad de trabajo en equipo / Adaptación al Centro] 3. Valoración de habilidades y competencias profesionales.</t>
  </si>
  <si>
    <t>[Responsabilidad] 3. Valoración de habilidades y competencias profesionales.</t>
  </si>
  <si>
    <t>[Capacidad de aplicación de conocimientos] 3. Valoración de habilidades y competencias profesionales.</t>
  </si>
  <si>
    <t>[Sentido crítico] 3. Valoración de habilidades y competencias profesionales.</t>
  </si>
  <si>
    <t>[Interés por actividades / por aprender ] 4. Valoración de las actitudes.</t>
  </si>
  <si>
    <t>[Motivación / participación actividades voluntarias] 4. Valoración de las actitudes.</t>
  </si>
  <si>
    <t>[Iniciativa] 4. Valoración de las actitudes.</t>
  </si>
  <si>
    <t>[Corrección en el trato ] 4. Valoración de las actitudes.</t>
  </si>
  <si>
    <t>[Autonomía] 4. Valoración de las actitudes.</t>
  </si>
  <si>
    <t>Porcentaje por nivel de satisfacción</t>
  </si>
  <si>
    <t>Estadísticos</t>
  </si>
  <si>
    <t>% Insatistación</t>
  </si>
  <si>
    <t>[Conocimiento específico útil para la actividad del Centro] 5. Valoración de los conocimientos (previos y adquiridos).</t>
  </si>
  <si>
    <t>Regularidad en la asistencia</t>
  </si>
  <si>
    <t>[Aprovechamiento (aprendizaje) en el Centro] 5. Valoración de los conocimientos (previos y adquiridos).</t>
  </si>
  <si>
    <t>Puntualidad y cumplimiento de horarios</t>
  </si>
  <si>
    <t>[Puesta en práctica de otros conocimientos básicos útiles para el desempeño del puesto (búsqueda de información, idiomas, etc.)] 5. Valoración de los conocimientos (previos y adquiridos).</t>
  </si>
  <si>
    <t>Conocimiento de las normas y usos del Centro</t>
  </si>
  <si>
    <t>[Valore la práctica realizada por el alumno en su conjunto] 7. Valoración global: Cumplimiento, actitud y desempeño.</t>
  </si>
  <si>
    <t>Respeto a la confidencialidad</t>
  </si>
  <si>
    <t>Empatía</t>
  </si>
  <si>
    <t>Capacidad de trabajo en equipo / Adaptación al Centro</t>
  </si>
  <si>
    <t>Responsabilidad</t>
  </si>
  <si>
    <t>Capacidad de aplicación de conocimientos</t>
  </si>
  <si>
    <t>Sentido crítico</t>
  </si>
  <si>
    <t>Interés por acitividades / por aprender</t>
  </si>
  <si>
    <t>Motivación / participación actividades voluntarias</t>
  </si>
  <si>
    <t xml:space="preserve">Iniciativa </t>
  </si>
  <si>
    <t xml:space="preserve">Corrección en el trato </t>
  </si>
  <si>
    <t>Autonomía</t>
  </si>
  <si>
    <t>Seleccione el Máster en el que imparte docencia y al que valora en este cuestionario:</t>
  </si>
  <si>
    <t>1. Indique las principales actividades desarrolladas por los alumnos:</t>
  </si>
  <si>
    <t>6. Aportación del alumno a la empresa:</t>
  </si>
  <si>
    <t>8. Observaciones complementarias:</t>
  </si>
  <si>
    <t>Conocimiento específico útil para la actividad del Centro</t>
  </si>
  <si>
    <t xml:space="preserve">Aprovechamiento (aprendizaje) en el Centro </t>
  </si>
  <si>
    <t xml:space="preserve">Puesta en práctica de otros conocimientos básicos útiles para el desempeño del puesto (búsqueda de información, idiomas, etc.) </t>
  </si>
  <si>
    <t>Valoración global: Cumplimiento, actitud y desempeño. Valore la práctica realizada por el estudiante en su conjunto (desde 1: muy mala hasta 5: muy buena)</t>
  </si>
  <si>
    <r>
      <t>Fecha encuesta:</t>
    </r>
    <r>
      <rPr>
        <sz val="13"/>
        <color indexed="8"/>
        <rFont val="Arial Bold"/>
      </rPr>
      <t xml:space="preserve"> junio 2022</t>
    </r>
  </si>
  <si>
    <t>A Tiempo Parcial</t>
  </si>
  <si>
    <t>INFORME DE RESULTADOS DE LA ENCUESTA A PDI DEL MÁSTER UNIVERSITARIO EN INGENIERÍA GEOMÁTICA Y GEOINFORMACIÓN</t>
  </si>
  <si>
    <t>INFORME DE RESULTADOS DE LA ENCUESTA A TUTORES PRÁCTICAS EXTERNAS DEL MÁSTER UNIVERSITARIO EN INGENIERÍA GEOMÁTICA Y GEOINFORMACIÓN</t>
  </si>
  <si>
    <t>a Seleccione el Máster en el que imparte docencia y al que valora en este cuestionario: = Máster Universitario en Ingeniería Geomática y Geoinformación</t>
  </si>
  <si>
    <t>Porcentaje de encuestas recogidas sobre tutores localizables (con e-mail): 3 / 4 = 75 %</t>
  </si>
  <si>
    <t>Nº de encuestas recogidas: 3 / Nº encuestas necesarias: 4</t>
  </si>
  <si>
    <t>Tamaño Muestral: 4  ; calculado para un error de muestreo del (+)(-)10% y un nivel de confianza del 95%</t>
  </si>
  <si>
    <t>Fecha encuesta: Septiembre 2022</t>
  </si>
  <si>
    <r>
      <t xml:space="preserve">Nº de encuestas recogidas: </t>
    </r>
    <r>
      <rPr>
        <sz val="13"/>
        <color indexed="8"/>
        <rFont val="Arial Bold"/>
      </rPr>
      <t>14</t>
    </r>
    <r>
      <rPr>
        <b/>
        <sz val="13"/>
        <color indexed="8"/>
        <rFont val="Arial Bold"/>
      </rPr>
      <t xml:space="preserve"> / Nº encuestas necesarias: </t>
    </r>
    <r>
      <rPr>
        <sz val="13"/>
        <color indexed="8"/>
        <rFont val="Arial Bold"/>
      </rPr>
      <t>21</t>
    </r>
  </si>
  <si>
    <r>
      <t xml:space="preserve">Tamaño Muestral: </t>
    </r>
    <r>
      <rPr>
        <sz val="13"/>
        <color indexed="8"/>
        <rFont val="Arial Bold"/>
      </rPr>
      <t>21</t>
    </r>
    <r>
      <rPr>
        <b/>
        <sz val="13"/>
        <color rgb="FFFF0000"/>
        <rFont val="Arial Bold"/>
      </rPr>
      <t xml:space="preserve"> </t>
    </r>
    <r>
      <rPr>
        <b/>
        <sz val="13"/>
        <color indexed="8"/>
        <rFont val="Arial Bold"/>
      </rPr>
      <t>; calculado para un error de muestreo del (+)(-)10% y un nivel de confianza del 95 %</t>
    </r>
  </si>
  <si>
    <r>
      <t xml:space="preserve">Porcentaje de encuestas recogidas sobre profesores localizables (con e-mail): </t>
    </r>
    <r>
      <rPr>
        <sz val="13"/>
        <rFont val="Arial Bold"/>
      </rPr>
      <t>14 / 26 = 53,85 %</t>
    </r>
  </si>
  <si>
    <t>No la he 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</si>
  <si>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</si>
  <si>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</si>
  <si>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</si>
  <si>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</si>
  <si>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</si>
  <si>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</si>
  <si>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</si>
  <si>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</si>
  <si>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</si>
  <si>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</si>
  <si>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</si>
  <si>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</si>
  <si>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[Tutor o tutora de la UJA] Grado de satisfacción con los siguientes aspectos:</t>
  </si>
  <si>
    <t>[Tutor o tutora externo/a]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</si>
  <si>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</si>
  <si>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</si>
  <si>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[Aprendizaje adquirido en las prácticas] Grado de satisfacción con los siguientes aspectos:</t>
  </si>
  <si>
    <t>BLOQUE 1. DATOS ESTUDIANTES</t>
  </si>
  <si>
    <t>[Oferta de prácticas de empresa/externas] Grado de satisfacción con los siguientes aspectos:</t>
  </si>
  <si>
    <t>[Grado de satisfacción general con las prácticas de empresa/externas]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</si>
  <si>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</si>
  <si>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</si>
  <si>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</si>
  <si>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[Aulas específicas*] Grado de satisfacción general (acondicionamiento, equipamiento, iluminación, mobiliario, etc.) para el desarrollo de la enseñanza, con:</t>
  </si>
  <si>
    <t>[Docencia Virtual (PLATEA)] Grado de satisfacción general con el uso de:</t>
  </si>
  <si>
    <t>1.1. Indica la Universidad donde cursaste el Grado:</t>
  </si>
  <si>
    <t>UJA</t>
  </si>
  <si>
    <t>OTRA</t>
  </si>
  <si>
    <t>[Universidad Virtual] Grado de satisfacción general con el uso de:</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</si>
  <si>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</si>
  <si>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</si>
  <si>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</si>
  <si>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</si>
  <si>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</si>
  <si>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</si>
  <si>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FRECUENCIAS ABSOLUTAS</t>
  </si>
  <si>
    <t>FRECUENCIAS RELATIVAS</t>
  </si>
  <si>
    <t>MEDIDAS ESTADÍSTICAS</t>
  </si>
  <si>
    <t>[La suficiencia de los fondos documentales disponibles (número de ejemplares)] Señala el grado de satisfacción con respecto a:</t>
  </si>
  <si>
    <t>BLOQUE 2: ELECCIÓN MÁSTER</t>
  </si>
  <si>
    <t>[La accesibilidad a los recursos documentales] Señala el grado de satisfacción con respecto a:</t>
  </si>
  <si>
    <t>2.1. Valora la influencia de los siguientes aspectos en tu elección del máster:</t>
  </si>
  <si>
    <t>Desv. Típica</t>
  </si>
  <si>
    <t>[Las instalaciones de los servicios bibliotecarios] Señala el grado de satisfacción con respecto a:</t>
  </si>
  <si>
    <t>2.1.1</t>
  </si>
  <si>
    <t>Las salidas profesionales</t>
  </si>
  <si>
    <t>[Satisfacción general con el Servicio de Deportes] Valore con respecto a:</t>
  </si>
  <si>
    <t>2.1.2</t>
  </si>
  <si>
    <t>Los estudios me resultaban interesantes</t>
  </si>
  <si>
    <t>[Grado de conocimiento de la figura del Defensor Universitario] Valora los siguientes ítems respecto a:</t>
  </si>
  <si>
    <t>2.1.3</t>
  </si>
  <si>
    <t>Por proximidad al domicilio familiar</t>
  </si>
  <si>
    <t>[Grado de conocimiento del Buzón de Quejas y Sugerencias] Valora los siguientes ítems respecto a:</t>
  </si>
  <si>
    <t>2.1.4</t>
  </si>
  <si>
    <t>Me merece confianza esta Universidad</t>
  </si>
  <si>
    <t>[Grado de conocimiento del Servicio de Atención y Ayudas al Estudiante] Valora los siguientes ítems respecto a:</t>
  </si>
  <si>
    <t>2.1.5</t>
  </si>
  <si>
    <t>Por la orientación recibida en mis estudios de Grado</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</si>
  <si>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</si>
  <si>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</si>
  <si>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</si>
  <si>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2.2. Principalmente, he conocido la existencia de este Máster en la Universidad de Jaén (UJA), a través de:</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</si>
  <si>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</si>
  <si>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</si>
  <si>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</si>
  <si>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Página web de la Universidad</t>
  </si>
  <si>
    <t>[Grado de satisfacción general con la Universidad de Jaén] Valore con respecto a:</t>
  </si>
  <si>
    <t>a Selecciona el Máster que estás cursando = Máster Universitario en Psicología Positiva</t>
  </si>
  <si>
    <t>Alguna persona relacionada con la UJA</t>
  </si>
  <si>
    <t>Otro</t>
  </si>
  <si>
    <t>Indica la Universidad donde cursaste el Grado:a</t>
  </si>
  <si>
    <t>-</t>
  </si>
  <si>
    <t>10.3</t>
  </si>
  <si>
    <t>2.3. Valora de 1 a 5:</t>
  </si>
  <si>
    <t>89.7</t>
  </si>
  <si>
    <t>100.0</t>
  </si>
  <si>
    <t>2.3.1</t>
  </si>
  <si>
    <t>Grado de satisfacción general con la acogida en la universidad</t>
  </si>
  <si>
    <t>a. Selecciona el Máster que estás cursando = Máster Universitario en Psicología Positiva</t>
  </si>
  <si>
    <t>BLOQUE 3: ORIENTACIÓN ACADÉMICA</t>
  </si>
  <si>
    <t>[Otro] Indica la Universidad donde cursaste el Grado:a</t>
  </si>
  <si>
    <t>3.1. Señala tu grado de satisfacción con respecto a:</t>
  </si>
  <si>
    <t>Desv, Típica</t>
  </si>
  <si>
    <t>3.1.1</t>
  </si>
  <si>
    <t>La información proporcionada por la universidad para el desarrollo de tus estudios</t>
  </si>
  <si>
    <t>92.3</t>
  </si>
  <si>
    <t>Universidad de Granada</t>
  </si>
  <si>
    <t>2.6</t>
  </si>
  <si>
    <t>94.9</t>
  </si>
  <si>
    <t>Universidad de Kyiv de Borys Grinchenko</t>
  </si>
  <si>
    <t>97.4</t>
  </si>
  <si>
    <t>3.2. ¿Eres estudiante de Necesidades Educativas Especiales (NEE)?</t>
  </si>
  <si>
    <t>Universidad Iberoamericana Puebla, México</t>
  </si>
  <si>
    <t>SI</t>
  </si>
  <si>
    <t>NO</t>
  </si>
  <si>
    <t>Principalmente, he conocido la existencia de este Máster en la UJA, a través de:a</t>
  </si>
  <si>
    <t>3.3.  Valoración de las Necesidades Educativas Especiales (NEE)</t>
  </si>
  <si>
    <t>12.8</t>
  </si>
  <si>
    <t>3.3.1</t>
  </si>
  <si>
    <t>Grado de satisfacción con el asesoramiento facilitado</t>
  </si>
  <si>
    <t>56.4</t>
  </si>
  <si>
    <t>69.2</t>
  </si>
  <si>
    <t>30.8</t>
  </si>
  <si>
    <t>BLOQUE 4: PLANIFICACIÓN Y COORDINACIÓN DOCENTE</t>
  </si>
  <si>
    <t>4.1. Señala el grado de satisfacción con respecto a:</t>
  </si>
  <si>
    <t>4.1.1</t>
  </si>
  <si>
    <t>Adecuación de la actividad docente (horarios, exámenes…)</t>
  </si>
  <si>
    <t>4.1.2</t>
  </si>
  <si>
    <t>Coordinación de módulos a lo largo del Máster</t>
  </si>
  <si>
    <t>[Otro] Principalmente, he conocido la existencia de este Máster en la UJA, a través de:a</t>
  </si>
  <si>
    <t>4.1.3</t>
  </si>
  <si>
    <t>Coordinación entre los contenidos de las materias/asignaturas de un mismo módulo</t>
  </si>
  <si>
    <t>Compañera</t>
  </si>
  <si>
    <t>Distrito Único Andaluz</t>
  </si>
  <si>
    <t>En la página Andaluza de Masters</t>
  </si>
  <si>
    <t>BLOQUE 5: PRÁCTICAS EXTERNAS CURRICULARES (INTEGRADAS EN EL PLAN DE ESTUDIOS DE LA TITULACIÓN)</t>
  </si>
  <si>
    <t>Junta de Andalucia</t>
  </si>
  <si>
    <t>5.1. ¿Has participado en prácticas externas curriculares, integradas como asignaturas en el Plan de Estudios?</t>
  </si>
  <si>
    <t>5.2. Grado de satisfacción con los siguientes aspectos:</t>
  </si>
  <si>
    <t>Si lo desea, indique la causa de su insatisfacción:a</t>
  </si>
  <si>
    <t>5.2.1</t>
  </si>
  <si>
    <t>Tutor o tutora de la UJA</t>
  </si>
  <si>
    <t>5.2.2</t>
  </si>
  <si>
    <t>Tutor o tutora externo/a</t>
  </si>
  <si>
    <t>5.2.3</t>
  </si>
  <si>
    <t>Adecuación de las prácticas al máster</t>
  </si>
  <si>
    <t>5.2.4</t>
  </si>
  <si>
    <t>Formación recibida en la Universidad para realizar las tareas demandadas por la empresa/institución</t>
  </si>
  <si>
    <t>5.2.5</t>
  </si>
  <si>
    <t>Aprendizaje adquirido en las prácticas</t>
  </si>
  <si>
    <t>5.2.6</t>
  </si>
  <si>
    <t>Oferta de prácticas de empresa/externas</t>
  </si>
  <si>
    <t>5.2.7</t>
  </si>
  <si>
    <t>Grado de satisfacción general con las prácticas de empresa/externas</t>
  </si>
  <si>
    <t>84.6</t>
  </si>
  <si>
    <t>Demasiados profesores con distintos métodos de evaluación y forma de trabajar</t>
  </si>
  <si>
    <t>87.2</t>
  </si>
  <si>
    <t>Es un despropósito tener en una asignatura de poca duración y de 4 o 6 créditos, como máximo a  una media de 4 profesores/as , cada uno exigiendo una serie de trabajos, asistencia y exámenes que colapsan al alumnado dificultando la adquisición de competencias establecidas. Otra de las causas sería el desacuerdo entre el propio profesorado en la realización de un mismo modelo de trabajo, cada uno/a demanda unos criterios distintos y correcciones sin feedback, lo que hace que el alumnado de "palos de ciego" hasta atinar con los criterios y gusto del profesorado en cuestión.</t>
  </si>
  <si>
    <t>Ningún profesor estaba coordinado con otro y no se dan facilidades para compaginarlo con el trabajo, quizá piensen que vivimos del aire</t>
  </si>
  <si>
    <t>BLOQUE 6: INSTALACIONES DOCENTES</t>
  </si>
  <si>
    <t>Número excesivo de trabajos o trabajos innecesariamente densos o repetitivos</t>
  </si>
  <si>
    <t>6.1. Grado de satisfacción general (acondicionamiento, equipamiento, iluminación, mobiliario, etc.) para el desarrollo de la enseñanza, con:</t>
  </si>
  <si>
    <t>Repetición de la misma dinámica y temas</t>
  </si>
  <si>
    <t>6.1.1</t>
  </si>
  <si>
    <t>Aulas de teoría</t>
  </si>
  <si>
    <t>Trato inadecuado por parte de algunos de los profesores</t>
  </si>
  <si>
    <t>6.1.2</t>
  </si>
  <si>
    <t>Aulas de informática</t>
  </si>
  <si>
    <t>6.1.3</t>
  </si>
  <si>
    <t>Laboratorios</t>
  </si>
  <si>
    <t>6.1.4</t>
  </si>
  <si>
    <t>Aulas específicas (música, dibujo, fisioterapia...)</t>
  </si>
  <si>
    <t>¿Has participado en prácticas externas curriculares, integradas como asignaturas en el Plan de Estudios?a</t>
  </si>
  <si>
    <t>BLOQUE 7: DIGITALIZACIÓN</t>
  </si>
  <si>
    <t>7.1. Grado de satisfacción general con el uso de:</t>
  </si>
  <si>
    <t>7.1.1</t>
  </si>
  <si>
    <t>Docencia Virtual (PLATEA)</t>
  </si>
  <si>
    <t>7.7</t>
  </si>
  <si>
    <t>7.1.2</t>
  </si>
  <si>
    <t>Universidad Virtual</t>
  </si>
  <si>
    <t>BLOQUE 8: INFORMACIÓN PÚBLICA</t>
  </si>
  <si>
    <t>8.1. Grado de satisfacción general con la información que está publicada sobre el máster a través de:</t>
  </si>
  <si>
    <t>No la he consultado</t>
  </si>
  <si>
    <t>8.1.1</t>
  </si>
  <si>
    <t>Página web</t>
  </si>
  <si>
    <t>No proporcionan los centros de realización de prácticas o son insuficientes</t>
  </si>
  <si>
    <t>8.1.2</t>
  </si>
  <si>
    <t>Redes sociales</t>
  </si>
  <si>
    <t>Poca oferta</t>
  </si>
  <si>
    <t>8.1.3</t>
  </si>
  <si>
    <t>Correo electrónico</t>
  </si>
  <si>
    <t>BLOQUE 9: JORNADAS DE ORIENTACIÓN PROFESIONAL</t>
  </si>
  <si>
    <t>9.1. JORNADAS DE ORIENTACIÓN PROFESIONAL</t>
  </si>
  <si>
    <t>No he participado</t>
  </si>
  <si>
    <t>9.1.1</t>
  </si>
  <si>
    <t>Grado de satisfacción general con las actividades de orientación profesional organizadas en el máster</t>
  </si>
  <si>
    <t>En un aula sin posibilidad de abrir las ventanas y pequeña</t>
  </si>
  <si>
    <t>En un primer momento, se impartieron las clases en un aula un poco pequeña y en unas condiciones no adecuadas por la situación de la pandemia. Más tarde, gracias a las quejas del alumnado se nos cambió el aula donde por lo menos, había ventilación.</t>
  </si>
  <si>
    <t>BLOQUE 10: VALORACIÓN DEL MÁSTER</t>
  </si>
  <si>
    <t>10.1. Valoración de 1 a 5:</t>
  </si>
  <si>
    <t>10.1.1</t>
  </si>
  <si>
    <t>Grado de satisfacción general con el máster</t>
  </si>
  <si>
    <t>El tener que darle dos veces a la hora de entregar un trabajo provoca que muchos alumnos no sepan esta opción y se les queden trabajos sin entregar, además de que la otra aplicación era mucho más manejable que esta</t>
  </si>
  <si>
    <t>BLOQUE 11: SERVICIOS. BIBLIOTECA</t>
  </si>
  <si>
    <t>11.1. Grado de satisfacción con los siguientes aspectos:</t>
  </si>
  <si>
    <t>No los he consultado/utilizado</t>
  </si>
  <si>
    <t>11.1.1</t>
  </si>
  <si>
    <t>Grado de satisfacción con los fondos documentales relacionados con tu titulación (diversidad de libros, revistas, etc.)</t>
  </si>
  <si>
    <t>11.1.2</t>
  </si>
  <si>
    <t>Grado de satisfacción con la suficiencia de los fondos documentales disponibles (número de ejemplares)</t>
  </si>
  <si>
    <t>11.1.3</t>
  </si>
  <si>
    <t>Grado de satisfacción con la accesibilidad a los recursos documentales</t>
  </si>
  <si>
    <t>11.1.4</t>
  </si>
  <si>
    <t>Grado de satisfacción con las instalaciones de los servicios bibliotecarios</t>
  </si>
  <si>
    <t>BLOQUE 12: SERVICIO DE DEPORTES</t>
  </si>
  <si>
    <t>12.1. ¿Conoces el Servicio de Deportes de la UJA?</t>
  </si>
  <si>
    <t>12.2. De las siguientes opciones, indica con las que más te identifiques (dos como máximo):</t>
  </si>
  <si>
    <t>No practico deporte</t>
  </si>
  <si>
    <t>No me interesa este Servicio</t>
  </si>
  <si>
    <t>Me interesa, pero no tengo información</t>
  </si>
  <si>
    <t>Observaciones/Sugerencias sobre el Máster:a</t>
  </si>
  <si>
    <t>12.3. ¿Eres usuario/a de sus actividades y/o instalaciones deportivas?</t>
  </si>
  <si>
    <t>12.4. Indica el motivo principal:</t>
  </si>
  <si>
    <t>De nada sirve la insistencia en hacer programas de intervención una y otra vez a lo largo de todo el máster y en todas las asignaturas, si en las correcciones no se nos da un feedback de los errores para corregirlos, así como, tampoco se nos dan unas directrices previas de cómo hacerlo correctamente . Algo que no es de extrañar cuando el profesorado no se pone de acuerdo en establecer un único modelo válido, lo que dificulta la realización del TFM a gusto del tutor/a. Igualmente, bajo mi criterio, le otorgan demasiada importancia a un TFM que nadie, ni tan siquiera los tutores/as asignados, se preocupan por enseñar a hacer. De nada sirve que una y otra vez nos digan que está mal pero que no se nos enseñe cómo hacerlo bien. En definitiva, la tutoría y orientación del TFM brilla por su ausencia, en mi caso, y en el de algunos compañeros/as más. En este sentido y en la mayoría de clases impartidas en el máster, la actividad pedagógica por parte de los docentes deja mucho que desear. Por último, si al alumnado se le exige unos plazos y requisitos a cumplir con rigurosidad, poniendo en juego la evaluación favorable de la asignatura, el profesorado debería cumplir también con los suyos y no dificultar ni interferir la tarea del alumnado. Si lo que se pretende es otorgarle un mayor prestigio al máster, quizás haya que plantearse mejorar todas estas cuestiones y centrarse más en el aprendizaje real del alumnado. Otra de las cuestiones sería ajustar mejor los contenidos y tareas al alumnado teniendo en cuenta que no todos procedemos de estudios centrados en psicología, como es el caso de ensayos que requieren unos conocimientos mucho más profundos sobre dicha disciplina. En muchas ocasiones, da la sensación de que el máster no está enfocado para alumnado de otras especialidades relacionadas, tal y como se quiere hacer creer.</t>
  </si>
  <si>
    <t>No conozco su oferta</t>
  </si>
  <si>
    <t>Debido a la contingencia sanitaria se entiende que existan muchas actividades online, sin embargo, se agradecerían actividades o eventos presenciales que nos puedan integrar entre los compañeros. Igualmente considero que el TFM podría ser presencial para brindarle más formalidad al acto</t>
  </si>
  <si>
    <t>No se ajusta a mi disponibilidad</t>
  </si>
  <si>
    <t>El Máster cuenta con materias hermosas que actualmente están en crecimiento constante en la demanda del día a día, y siento que quizá no se logra ver contenidos vitales o enfoque importantes de lo que podemos trabajar (Menos exposición de proyectos y mayor herramientas prácticas y técnicas grupales). Desde mi punto de vista recomendaría que los maestros externos del primer semestre, manejen sus contenidos de clase mediante una mezcla del 40% Teoría y 60% práctica, ya que es más una conferencia de proyectos, más que materiales para utilizar en nuestros trabajos.  También otro punto de vista es que no hay tanta exigencia para ser un máster, Algunos docentes no trasmite con pasión, seguimiento, acompañamiento o no da estructura y valoración a ciertos temas que imparten, perdiendo esa figura de ejemplo; en cuestión de los exámenes propondría que puede ser una combinación de manera práctica y también teórica de reflexión (no de tipo test).</t>
  </si>
  <si>
    <t>No se ajusta a mis intereses</t>
  </si>
  <si>
    <t>El máster se encuentra alineado con el enfoque con el que desarrollo mi carrera en la Psicología. Me ha servido para ampliar y enfocar sobre la temática de la Psicología Positiva, aportándome datos y una BASE CIENTÍFICA que no puedo encontrar ningún otro itinerario académico. Por otra parte también valoro positivamente su aportación en relación al mundo de la educación, en el que cual me encuentro especializado. Este máster es una semilla de la Psicología Positiva que irá germinando en los compañeros de nuestros respectivas organizaciones en las que trabajamos.</t>
  </si>
  <si>
    <t>Me han gustado mucho algunos de sus contenidos he aprendido mucho, me ha ayudado mucho en mi vida personal y me ayudará en la profesional, pero no ofrecen facilidades y a veces complican más las cosas de que deberían</t>
  </si>
  <si>
    <t>Profesores y tutores muy despreocupados, trato desagradable hacia el alumnado. Lo único bueno del máster es el horario por la adaptación laboral, lo demás deja mucho que desear</t>
  </si>
  <si>
    <t>12.5. Valoración Servicio de Deportes</t>
  </si>
  <si>
    <t>12.5.1</t>
  </si>
  <si>
    <t>Grado de satisfacción general con el Servicio de Deportes</t>
  </si>
  <si>
    <t>BLOQUE 13. OTROS SERVICIOS DE LA UJA</t>
  </si>
  <si>
    <t>13.1. Valora los siguientes servicios</t>
  </si>
  <si>
    <t>13.1.1</t>
  </si>
  <si>
    <t>Grado de conocimiento de la figura del Defensor Universitario</t>
  </si>
  <si>
    <t>¿Conoces el Servicio de Deportes de la UJA?a</t>
  </si>
  <si>
    <t>13.1.2</t>
  </si>
  <si>
    <t>Grado de conocimiento del Buzón de Quejas y Sugerencias</t>
  </si>
  <si>
    <t>13.1.3</t>
  </si>
  <si>
    <t>Grado de conocimiento del Servicio de Atención y Ayudas al Estudiante</t>
  </si>
  <si>
    <t>64.1</t>
  </si>
  <si>
    <t>13.1.4</t>
  </si>
  <si>
    <t>Grado de conocimiento del Gabinete de Psicología</t>
  </si>
  <si>
    <t>35.9</t>
  </si>
  <si>
    <t>13.1.5</t>
  </si>
  <si>
    <t>Grado de conocimiento del Aula Verde</t>
  </si>
  <si>
    <t>13.1.6</t>
  </si>
  <si>
    <t>Grado de conocimiento de la iniciativa “UJA Comparte Coche”</t>
  </si>
  <si>
    <t>13.1.7</t>
  </si>
  <si>
    <t>Grado de conocimiento del Servicio de Actividades Culturales</t>
  </si>
  <si>
    <t>13.1.8</t>
  </si>
  <si>
    <t>Grado de conocimiento del Centro de Estudios Avanzado de Lenguas Modernas (CEALM)</t>
  </si>
  <si>
    <t>13.1.9</t>
  </si>
  <si>
    <t>Grado de conocimiento del Servicio Central de Apoyo a la Investigación</t>
  </si>
  <si>
    <t>[No practico deporte] De las siguientes opciones, indica con las que más te identifiques (dos como máximo):a</t>
  </si>
  <si>
    <t>No seleccionado</t>
  </si>
  <si>
    <t>23.1</t>
  </si>
  <si>
    <t>64.3</t>
  </si>
  <si>
    <t>35.7</t>
  </si>
  <si>
    <t>BLOQUE 14: VALORACIÓN GLOBAL DE LA UJA</t>
  </si>
  <si>
    <t>14.1. VALORACIÓN GLOBAL DE LA UJA</t>
  </si>
  <si>
    <t>14.1.1</t>
  </si>
  <si>
    <t>Grado de satisfacción general con la Universidad de Jaén</t>
  </si>
  <si>
    <t>[No me interesa este Servicio] De las siguientes opciones, indica con las que más te identifiques (dos como máximo):a</t>
  </si>
  <si>
    <t>20.5</t>
  </si>
  <si>
    <t>57.1</t>
  </si>
  <si>
    <t>15.4</t>
  </si>
  <si>
    <t>42.9</t>
  </si>
  <si>
    <t>[Me interesa, pero no tengo información] De las siguientes opciones, indica con las que más te identifiques (dos como máximo):a</t>
  </si>
  <si>
    <t>85.7</t>
  </si>
  <si>
    <t>5.1</t>
  </si>
  <si>
    <t>14.3</t>
  </si>
  <si>
    <t>[Otro] De las siguientes opciones, indica con las que más te identifiques (dos como máximo):a</t>
  </si>
  <si>
    <t>Falta de tiempo</t>
  </si>
  <si>
    <t>Pandemia</t>
  </si>
  <si>
    <t>¿Eres usuario/a de sus actividades y/o instalaciones deportivas?a</t>
  </si>
  <si>
    <t>51.3</t>
  </si>
  <si>
    <t>48.7</t>
  </si>
  <si>
    <t>Indica el motivo principal:a</t>
  </si>
  <si>
    <t>59.0</t>
  </si>
  <si>
    <t>61.5</t>
  </si>
  <si>
    <t>76.9</t>
  </si>
  <si>
    <t>[Otro] Indica el motivo principal:a</t>
  </si>
  <si>
    <t>No tenían equipo de futbol y el de natación era fuera de jaén. Por lo cual no pude meterme. :(</t>
  </si>
  <si>
    <t>Observaciones/Sugerencias sobre la UJA:a</t>
  </si>
  <si>
    <t>En cuanto al grado me ha ido muy bien, el máster me ha gustado pero no ofrecen facilidades.</t>
  </si>
  <si>
    <t>Es una Universidad que tiene mucho potencial para ser una de las mejores pero en cuestión de seguimiento a alumnos Extranjeros, me gustaría recomendar que se formulara un plan de acompañamiento o acogida más cercano, (Día de iniciación, visitas a instalaciones, explicación de resoluciones administrativas, etc.)</t>
  </si>
  <si>
    <t>Todo excelente, únicamente me acerque al centro de voluntariado y la persona nunca se puso en contacto y no respondía los correos :(  . De ahí en fuera una experiencia que me ha dejado el corazón contento</t>
  </si>
  <si>
    <t>4.00</t>
  </si>
  <si>
    <t>.63</t>
  </si>
  <si>
    <t>4.67</t>
  </si>
  <si>
    <t>.52</t>
  </si>
  <si>
    <t>1.50</t>
  </si>
  <si>
    <t>1.00</t>
  </si>
  <si>
    <t>4.33</t>
  </si>
  <si>
    <t>1.03</t>
  </si>
  <si>
    <t>3.50</t>
  </si>
  <si>
    <t>1.91</t>
  </si>
  <si>
    <t>4.17</t>
  </si>
  <si>
    <t>.98</t>
  </si>
  <si>
    <t>4.40</t>
  </si>
  <si>
    <t>.89</t>
  </si>
  <si>
    <t>5.00</t>
  </si>
  <si>
    <t>.00</t>
  </si>
  <si>
    <t>4.25</t>
  </si>
  <si>
    <t>4.50</t>
  </si>
  <si>
    <t>.96</t>
  </si>
  <si>
    <t>2.75</t>
  </si>
  <si>
    <t>2.06</t>
  </si>
  <si>
    <t>3.75</t>
  </si>
  <si>
    <t>.82</t>
  </si>
  <si>
    <t>.84</t>
  </si>
  <si>
    <t>3.60</t>
  </si>
  <si>
    <t>3.00</t>
  </si>
  <si>
    <t>1.41</t>
  </si>
  <si>
    <t>2a</t>
  </si>
  <si>
    <t>.55</t>
  </si>
  <si>
    <t>4a</t>
  </si>
  <si>
    <t>4.20</t>
  </si>
  <si>
    <t>.58</t>
  </si>
  <si>
    <t>4.83</t>
  </si>
  <si>
    <t>.41</t>
  </si>
  <si>
    <t>3a</t>
  </si>
  <si>
    <t>.71</t>
  </si>
  <si>
    <t>2.50</t>
  </si>
  <si>
    <t>1.15</t>
  </si>
  <si>
    <t>1.26</t>
  </si>
  <si>
    <t>a Existen múltiples modos. Se muestra el valor más pequeño</t>
  </si>
  <si>
    <t>RESULTADOS DE LA ENCUESTA DE  SATISFACCIÓN DE ESTUDIANTES DEL Máster Universitario en Ingeniería Geomática y Geoinformación. Curso Académico 2021-2022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</si>
</sst>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
    <numFmt numFmtId="166" formatCode="####.0"/>
    <numFmt numFmtId="167" formatCode="#,###.00"/>
    <numFmt numFmtId="168" formatCode="###0.00"/>
    <numFmt numFmtId="169" formatCode="####"/>
  </numFmts>
  <fonts count="56">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b/>
      <sz val="14"/>
      <color theme="0"/>
      <name val="Calibri"/>
      <family val="2"/>
      <scheme val="minor"/>
    </font>
    <font>
      <sz val="11"/>
      <name val="Calibri"/>
      <family val="2"/>
      <scheme val="minor"/>
    </font>
    <font>
      <sz val="13"/>
      <color indexed="8"/>
      <name val="Arial Bold"/>
    </font>
    <font>
      <b/>
      <sz val="13"/>
      <color rgb="FFFF0000"/>
      <name val="Arial Bold"/>
    </font>
    <font>
      <b/>
      <sz val="13"/>
      <name val="Arial Bold"/>
    </font>
    <font>
      <sz val="13"/>
      <name val="Arial Bold"/>
    </font>
    <font>
      <b/>
      <sz val="10"/>
      <color indexed="8"/>
      <name val="Times New Roman"/>
      <family val="1"/>
    </font>
    <font>
      <b/>
      <i/>
      <sz val="10"/>
      <color indexed="8"/>
      <name val="Times New Roman"/>
      <family val="1"/>
    </font>
    <font>
      <b/>
      <sz val="12"/>
      <name val="Arial"/>
      <family val="2"/>
    </font>
    <font>
      <sz val="12"/>
      <name val="Calibri"/>
      <family val="2"/>
      <scheme val="minor"/>
    </font>
    <font>
      <b/>
      <sz val="14"/>
      <color theme="1"/>
      <name val="Calibri"/>
      <family val="2"/>
      <scheme val="minor"/>
    </font>
    <font>
      <b/>
      <u/>
      <sz val="11"/>
      <color rgb="FF000000"/>
      <name val="Calibri"/>
      <family val="2"/>
    </font>
    <font>
      <b/>
      <sz val="11"/>
      <color rgb="FF000000"/>
      <name val="Calibri"/>
      <family val="2"/>
    </font>
    <font>
      <b/>
      <sz val="14"/>
      <color theme="1" tint="4.9989318521683403E-2"/>
      <name val="Calibri"/>
      <family val="2"/>
      <scheme val="minor"/>
    </font>
    <font>
      <b/>
      <sz val="18"/>
      <color theme="0"/>
      <name val="Calibri"/>
      <family val="2"/>
      <scheme val="minor"/>
    </font>
    <font>
      <b/>
      <sz val="16"/>
      <color theme="0"/>
      <name val="Calibri"/>
      <family val="2"/>
      <scheme val="minor"/>
    </font>
    <font>
      <b/>
      <sz val="11"/>
      <color indexed="8"/>
      <name val="Calibri"/>
      <family val="2"/>
      <scheme val="minor"/>
    </font>
    <font>
      <b/>
      <i/>
      <sz val="11"/>
      <color indexed="8"/>
      <name val="Calibri"/>
      <family val="2"/>
      <scheme val="minor"/>
    </font>
    <font>
      <b/>
      <i/>
      <sz val="1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26"/>
      <color theme="1"/>
      <name val="Calibri"/>
      <family val="2"/>
      <scheme val="minor"/>
    </font>
    <font>
      <sz val="11"/>
      <color theme="1"/>
      <name val="Times New Roman"/>
      <family val="1"/>
    </font>
    <font>
      <b/>
      <sz val="16"/>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sz val="16"/>
      <color theme="1"/>
      <name val="Times New Roman"/>
      <family val="1"/>
    </font>
    <font>
      <b/>
      <sz val="16"/>
      <color theme="1"/>
      <name val="Calibri"/>
      <family val="2"/>
      <scheme val="minor"/>
    </font>
    <font>
      <b/>
      <i/>
      <sz val="16"/>
      <color theme="1"/>
      <name val="Calibri"/>
      <family val="2"/>
      <scheme val="minor"/>
    </font>
    <font>
      <u/>
      <sz val="11"/>
      <color theme="10"/>
      <name val="Calibri"/>
      <family val="2"/>
      <scheme val="minor"/>
    </font>
    <font>
      <sz val="14"/>
      <name val="Calibri"/>
      <family val="2"/>
      <scheme val="minor"/>
    </font>
    <font>
      <sz val="14"/>
      <color theme="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b/>
      <sz val="16"/>
      <color rgb="FFFF0000"/>
      <name val="Calibri"/>
      <family val="2"/>
      <scheme val="minor"/>
    </font>
    <font>
      <b/>
      <sz val="8"/>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0070C0"/>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00B0F0"/>
        <bgColor indexed="64"/>
      </patternFill>
    </fill>
    <fill>
      <patternFill patternType="solid">
        <fgColor rgb="FF002060"/>
        <bgColor indexed="64"/>
      </patternFill>
    </fill>
    <fill>
      <patternFill patternType="solid">
        <fgColor theme="3" tint="0.39997558519241921"/>
        <bgColor indexed="64"/>
      </patternFill>
    </fill>
    <fill>
      <patternFill patternType="solid">
        <fgColor theme="3" tint="-0.499984740745262"/>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medium">
        <color indexed="8"/>
      </left>
      <right/>
      <top style="medium">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bottom/>
      <diagonal/>
    </border>
  </borders>
  <cellStyleXfs count="11">
    <xf numFmtId="0" fontId="0" fillId="0" borderId="0"/>
    <xf numFmtId="0" fontId="7" fillId="0" borderId="0"/>
    <xf numFmtId="0" fontId="7" fillId="0" borderId="0"/>
    <xf numFmtId="0" fontId="6" fillId="0" borderId="0"/>
    <xf numFmtId="0" fontId="6" fillId="0" borderId="0"/>
    <xf numFmtId="0" fontId="6" fillId="0" borderId="0"/>
    <xf numFmtId="9" fontId="6" fillId="0" borderId="0" applyFont="0" applyFill="0" applyBorder="0" applyAlignment="0" applyProtection="0"/>
    <xf numFmtId="9" fontId="32" fillId="0" borderId="0" applyFont="0" applyFill="0" applyBorder="0" applyAlignment="0" applyProtection="0"/>
    <xf numFmtId="0" fontId="6" fillId="0" borderId="0"/>
    <xf numFmtId="0" fontId="45" fillId="0" borderId="0" applyNumberFormat="0" applyFill="0" applyBorder="0" applyAlignment="0" applyProtection="0"/>
    <xf numFmtId="0" fontId="6" fillId="0" borderId="0"/>
  </cellStyleXfs>
  <cellXfs count="328">
    <xf numFmtId="0" fontId="0" fillId="0" borderId="0" xfId="0"/>
    <xf numFmtId="0" fontId="7" fillId="0" borderId="0" xfId="1"/>
    <xf numFmtId="0" fontId="9" fillId="0" borderId="0" xfId="1" applyFont="1" applyBorder="1" applyAlignment="1"/>
    <xf numFmtId="0" fontId="8" fillId="0" borderId="9" xfId="1" applyFont="1" applyBorder="1" applyAlignment="1">
      <alignment horizontal="center" wrapText="1"/>
    </xf>
    <xf numFmtId="0" fontId="8" fillId="0" borderId="10" xfId="1" applyFont="1" applyBorder="1" applyAlignment="1">
      <alignment horizontal="center" wrapText="1"/>
    </xf>
    <xf numFmtId="0" fontId="8" fillId="0" borderId="15" xfId="1" applyFont="1" applyBorder="1" applyAlignment="1">
      <alignment horizontal="center" wrapText="1"/>
    </xf>
    <xf numFmtId="0" fontId="8" fillId="0" borderId="16" xfId="1" applyFont="1" applyBorder="1" applyAlignment="1">
      <alignment horizontal="center" wrapText="1"/>
    </xf>
    <xf numFmtId="0" fontId="8" fillId="0" borderId="17" xfId="1" applyFont="1" applyBorder="1" applyAlignment="1">
      <alignment horizontal="center" wrapText="1"/>
    </xf>
    <xf numFmtId="0" fontId="8" fillId="0" borderId="18" xfId="1" applyFont="1" applyBorder="1" applyAlignment="1">
      <alignment horizontal="left" vertical="top" wrapText="1"/>
    </xf>
    <xf numFmtId="165" fontId="8" fillId="0" borderId="19" xfId="1" applyNumberFormat="1" applyFont="1" applyBorder="1" applyAlignment="1">
      <alignment horizontal="right" vertical="top"/>
    </xf>
    <xf numFmtId="165" fontId="8" fillId="0" borderId="20" xfId="1" applyNumberFormat="1" applyFont="1" applyBorder="1" applyAlignment="1">
      <alignment horizontal="right" vertical="top"/>
    </xf>
    <xf numFmtId="164" fontId="8" fillId="0" borderId="20" xfId="1" applyNumberFormat="1" applyFont="1" applyBorder="1" applyAlignment="1">
      <alignment horizontal="right" vertical="top"/>
    </xf>
    <xf numFmtId="164" fontId="8" fillId="0" borderId="21" xfId="1" applyNumberFormat="1" applyFont="1" applyBorder="1" applyAlignment="1">
      <alignment horizontal="right" vertical="top"/>
    </xf>
    <xf numFmtId="0" fontId="8" fillId="0" borderId="22" xfId="1" applyFont="1" applyBorder="1" applyAlignment="1">
      <alignment horizontal="left" vertical="top" wrapText="1"/>
    </xf>
    <xf numFmtId="165" fontId="8" fillId="0" borderId="23" xfId="1" applyNumberFormat="1" applyFont="1" applyBorder="1" applyAlignment="1">
      <alignment horizontal="right" vertical="top"/>
    </xf>
    <xf numFmtId="165" fontId="8" fillId="0" borderId="24" xfId="1" applyNumberFormat="1" applyFont="1" applyBorder="1" applyAlignment="1">
      <alignment horizontal="right" vertical="top"/>
    </xf>
    <xf numFmtId="164" fontId="8" fillId="0" borderId="24" xfId="1" applyNumberFormat="1" applyFont="1" applyBorder="1" applyAlignment="1">
      <alignment horizontal="right" vertical="top"/>
    </xf>
    <xf numFmtId="164" fontId="8" fillId="0" borderId="25" xfId="1" applyNumberFormat="1" applyFont="1" applyBorder="1" applyAlignment="1">
      <alignment horizontal="right" vertical="top"/>
    </xf>
    <xf numFmtId="0" fontId="8" fillId="0" borderId="14" xfId="1" applyFont="1" applyBorder="1" applyAlignment="1">
      <alignment horizontal="left" vertical="top" wrapText="1"/>
    </xf>
    <xf numFmtId="165" fontId="8" fillId="0" borderId="26" xfId="1" applyNumberFormat="1" applyFont="1" applyBorder="1" applyAlignment="1">
      <alignment horizontal="right" vertical="top"/>
    </xf>
    <xf numFmtId="165" fontId="8" fillId="0" borderId="27" xfId="1" applyNumberFormat="1" applyFont="1" applyBorder="1" applyAlignment="1">
      <alignment horizontal="right" vertical="top"/>
    </xf>
    <xf numFmtId="164" fontId="8" fillId="0" borderId="27" xfId="1" applyNumberFormat="1" applyFont="1" applyBorder="1" applyAlignment="1">
      <alignment horizontal="right" vertical="top"/>
    </xf>
    <xf numFmtId="164" fontId="8" fillId="0" borderId="28" xfId="1" applyNumberFormat="1" applyFont="1" applyBorder="1" applyAlignment="1">
      <alignment horizontal="right" vertical="top"/>
    </xf>
    <xf numFmtId="0" fontId="8" fillId="0" borderId="30" xfId="1" applyFont="1" applyBorder="1" applyAlignment="1">
      <alignment horizontal="center" wrapText="1"/>
    </xf>
    <xf numFmtId="0" fontId="8" fillId="0" borderId="31" xfId="1" applyFont="1" applyBorder="1" applyAlignment="1">
      <alignment horizontal="center" wrapText="1"/>
    </xf>
    <xf numFmtId="0" fontId="8" fillId="0" borderId="32" xfId="1" applyFont="1" applyBorder="1" applyAlignment="1">
      <alignment horizontal="center" wrapText="1"/>
    </xf>
    <xf numFmtId="0" fontId="8" fillId="0" borderId="34" xfId="1" applyFont="1" applyBorder="1" applyAlignment="1">
      <alignment horizontal="left" vertical="top" wrapText="1"/>
    </xf>
    <xf numFmtId="166" fontId="8" fillId="0" borderId="20" xfId="1" applyNumberFormat="1" applyFont="1" applyBorder="1" applyAlignment="1">
      <alignment horizontal="right" vertical="top"/>
    </xf>
    <xf numFmtId="166" fontId="8" fillId="0" borderId="21" xfId="1" applyNumberFormat="1" applyFont="1" applyBorder="1" applyAlignment="1">
      <alignment horizontal="right" vertical="top"/>
    </xf>
    <xf numFmtId="0" fontId="8" fillId="0" borderId="36" xfId="1" applyFont="1" applyBorder="1" applyAlignment="1">
      <alignment horizontal="left" vertical="top" wrapText="1"/>
    </xf>
    <xf numFmtId="166" fontId="8" fillId="0" borderId="24" xfId="1" applyNumberFormat="1" applyFont="1" applyBorder="1" applyAlignment="1">
      <alignment horizontal="right" vertical="top"/>
    </xf>
    <xf numFmtId="166" fontId="8" fillId="0" borderId="25" xfId="1" applyNumberFormat="1" applyFont="1" applyBorder="1" applyAlignment="1">
      <alignment horizontal="right" vertical="top"/>
    </xf>
    <xf numFmtId="0" fontId="7" fillId="0" borderId="25" xfId="1" applyBorder="1" applyAlignment="1">
      <alignment horizontal="center" vertical="center"/>
    </xf>
    <xf numFmtId="0" fontId="8" fillId="0" borderId="35" xfId="1" applyFont="1" applyBorder="1" applyAlignment="1">
      <alignment horizontal="left" vertical="top" wrapText="1"/>
    </xf>
    <xf numFmtId="0" fontId="7" fillId="0" borderId="24" xfId="1" applyBorder="1" applyAlignment="1">
      <alignment horizontal="center" vertical="center"/>
    </xf>
    <xf numFmtId="166" fontId="8" fillId="0" borderId="27" xfId="1" applyNumberFormat="1" applyFont="1" applyBorder="1" applyAlignment="1">
      <alignment horizontal="right" vertical="top"/>
    </xf>
    <xf numFmtId="0" fontId="7" fillId="0" borderId="27" xfId="1" applyBorder="1" applyAlignment="1">
      <alignment horizontal="center" vertical="center"/>
    </xf>
    <xf numFmtId="0" fontId="7" fillId="0" borderId="28" xfId="1" applyBorder="1" applyAlignment="1">
      <alignment horizontal="center" vertical="center"/>
    </xf>
    <xf numFmtId="0" fontId="8" fillId="0" borderId="37" xfId="1" applyFont="1" applyBorder="1" applyAlignment="1">
      <alignment horizontal="left" vertical="top" wrapText="1"/>
    </xf>
    <xf numFmtId="0" fontId="8" fillId="0" borderId="8" xfId="1" applyFont="1" applyBorder="1" applyAlignment="1">
      <alignment horizontal="left" vertical="top" wrapText="1"/>
    </xf>
    <xf numFmtId="165" fontId="8" fillId="0" borderId="30" xfId="1" applyNumberFormat="1" applyFont="1" applyBorder="1" applyAlignment="1">
      <alignment horizontal="right" vertical="top"/>
    </xf>
    <xf numFmtId="165" fontId="8" fillId="0" borderId="31" xfId="1" applyNumberFormat="1" applyFont="1" applyBorder="1" applyAlignment="1">
      <alignment horizontal="right" vertical="top"/>
    </xf>
    <xf numFmtId="164" fontId="8" fillId="0" borderId="31" xfId="1" applyNumberFormat="1" applyFont="1" applyBorder="1" applyAlignment="1">
      <alignment horizontal="right" vertical="top"/>
    </xf>
    <xf numFmtId="164" fontId="8" fillId="0" borderId="32" xfId="1" applyNumberFormat="1" applyFont="1" applyBorder="1" applyAlignment="1">
      <alignment horizontal="right" vertical="top"/>
    </xf>
    <xf numFmtId="0" fontId="11" fillId="0" borderId="0" xfId="1" applyFont="1" applyBorder="1" applyAlignment="1"/>
    <xf numFmtId="0" fontId="12" fillId="0" borderId="22" xfId="1" quotePrefix="1" applyFont="1" applyBorder="1" applyAlignment="1">
      <alignment horizontal="left" vertical="top" wrapText="1"/>
    </xf>
    <xf numFmtId="0" fontId="12" fillId="0" borderId="14" xfId="1" quotePrefix="1" applyFont="1" applyBorder="1" applyAlignment="1">
      <alignment horizontal="left" vertical="top" wrapText="1"/>
    </xf>
    <xf numFmtId="0" fontId="8" fillId="0" borderId="14" xfId="1" applyFont="1" applyBorder="1" applyAlignment="1">
      <alignment horizontal="left" vertical="top" wrapText="1"/>
    </xf>
    <xf numFmtId="0" fontId="8" fillId="0" borderId="9" xfId="2" applyFont="1" applyBorder="1" applyAlignment="1">
      <alignment horizontal="center" wrapText="1"/>
    </xf>
    <xf numFmtId="0" fontId="8" fillId="0" borderId="10" xfId="2" applyFont="1" applyBorder="1" applyAlignment="1">
      <alignment horizontal="center" wrapText="1"/>
    </xf>
    <xf numFmtId="0" fontId="7" fillId="0" borderId="0" xfId="2"/>
    <xf numFmtId="0" fontId="8" fillId="0" borderId="15" xfId="2" applyFont="1" applyBorder="1" applyAlignment="1">
      <alignment horizontal="center" wrapText="1"/>
    </xf>
    <xf numFmtId="0" fontId="8" fillId="0" borderId="16" xfId="2" applyFont="1" applyBorder="1" applyAlignment="1">
      <alignment horizontal="center" wrapText="1"/>
    </xf>
    <xf numFmtId="0" fontId="8" fillId="0" borderId="17" xfId="2" applyFont="1" applyBorder="1" applyAlignment="1">
      <alignment horizontal="center" wrapText="1"/>
    </xf>
    <xf numFmtId="0" fontId="8" fillId="0" borderId="18" xfId="2" applyFont="1" applyBorder="1" applyAlignment="1">
      <alignment horizontal="left" vertical="top" wrapText="1"/>
    </xf>
    <xf numFmtId="165" fontId="8" fillId="0" borderId="19" xfId="2" applyNumberFormat="1" applyFont="1" applyBorder="1" applyAlignment="1">
      <alignment horizontal="right" vertical="top"/>
    </xf>
    <xf numFmtId="165" fontId="8" fillId="0" borderId="20" xfId="2" applyNumberFormat="1" applyFont="1" applyBorder="1" applyAlignment="1">
      <alignment horizontal="right" vertical="top"/>
    </xf>
    <xf numFmtId="167" fontId="8" fillId="0" borderId="20" xfId="2" applyNumberFormat="1" applyFont="1" applyBorder="1" applyAlignment="1">
      <alignment horizontal="right" vertical="top"/>
    </xf>
    <xf numFmtId="165" fontId="8" fillId="0" borderId="21" xfId="2" applyNumberFormat="1" applyFont="1" applyBorder="1" applyAlignment="1">
      <alignment horizontal="right" vertical="top"/>
    </xf>
    <xf numFmtId="0" fontId="8" fillId="0" borderId="22" xfId="2" applyFont="1" applyBorder="1" applyAlignment="1">
      <alignment horizontal="left" vertical="top" wrapText="1"/>
    </xf>
    <xf numFmtId="165" fontId="8" fillId="0" borderId="23" xfId="2" applyNumberFormat="1" applyFont="1" applyBorder="1" applyAlignment="1">
      <alignment horizontal="right" vertical="top"/>
    </xf>
    <xf numFmtId="165" fontId="8" fillId="0" borderId="24" xfId="2" applyNumberFormat="1" applyFont="1" applyBorder="1" applyAlignment="1">
      <alignment horizontal="right" vertical="top"/>
    </xf>
    <xf numFmtId="167" fontId="8" fillId="0" borderId="24" xfId="2" applyNumberFormat="1" applyFont="1" applyBorder="1" applyAlignment="1">
      <alignment horizontal="right" vertical="top"/>
    </xf>
    <xf numFmtId="165" fontId="8" fillId="0" borderId="25" xfId="2" applyNumberFormat="1" applyFont="1" applyBorder="1" applyAlignment="1">
      <alignment horizontal="right" vertical="top"/>
    </xf>
    <xf numFmtId="0" fontId="8" fillId="0" borderId="14" xfId="2" applyFont="1" applyBorder="1" applyAlignment="1">
      <alignment horizontal="left" vertical="top" wrapText="1"/>
    </xf>
    <xf numFmtId="165" fontId="8" fillId="0" borderId="26" xfId="2" applyNumberFormat="1" applyFont="1" applyBorder="1" applyAlignment="1">
      <alignment horizontal="right" vertical="top"/>
    </xf>
    <xf numFmtId="165" fontId="8" fillId="0" borderId="27" xfId="2" applyNumberFormat="1" applyFont="1" applyBorder="1" applyAlignment="1">
      <alignment horizontal="right" vertical="top"/>
    </xf>
    <xf numFmtId="167" fontId="8" fillId="0" borderId="27" xfId="2" applyNumberFormat="1" applyFont="1" applyBorder="1" applyAlignment="1">
      <alignment horizontal="right" vertical="top"/>
    </xf>
    <xf numFmtId="165" fontId="8" fillId="0" borderId="28" xfId="2" applyNumberFormat="1" applyFont="1" applyBorder="1" applyAlignment="1">
      <alignment horizontal="right" vertical="top"/>
    </xf>
    <xf numFmtId="0" fontId="9" fillId="0" borderId="0" xfId="2" applyFont="1" applyBorder="1" applyAlignment="1"/>
    <xf numFmtId="0" fontId="8" fillId="0" borderId="30" xfId="2" applyFont="1" applyBorder="1" applyAlignment="1">
      <alignment horizontal="center" wrapText="1"/>
    </xf>
    <xf numFmtId="0" fontId="8" fillId="0" borderId="31" xfId="2" applyFont="1" applyBorder="1" applyAlignment="1">
      <alignment horizontal="center" wrapText="1"/>
    </xf>
    <xf numFmtId="0" fontId="8" fillId="0" borderId="32" xfId="2" applyFont="1" applyBorder="1" applyAlignment="1">
      <alignment horizontal="center" wrapText="1"/>
    </xf>
    <xf numFmtId="0" fontId="8" fillId="0" borderId="34" xfId="2" applyFont="1" applyBorder="1" applyAlignment="1">
      <alignment horizontal="left" vertical="top" wrapText="1"/>
    </xf>
    <xf numFmtId="0" fontId="8" fillId="0" borderId="36" xfId="2" applyFont="1" applyBorder="1" applyAlignment="1">
      <alignment horizontal="left" vertical="top" wrapText="1"/>
    </xf>
    <xf numFmtId="0" fontId="8" fillId="0" borderId="37" xfId="2" applyFont="1" applyBorder="1" applyAlignment="1">
      <alignment horizontal="left" vertical="top" wrapText="1"/>
    </xf>
    <xf numFmtId="166" fontId="8" fillId="0" borderId="20" xfId="2" applyNumberFormat="1" applyFont="1" applyBorder="1" applyAlignment="1">
      <alignment horizontal="right" vertical="top"/>
    </xf>
    <xf numFmtId="166" fontId="8" fillId="0" borderId="21" xfId="2" applyNumberFormat="1" applyFont="1" applyBorder="1" applyAlignment="1">
      <alignment horizontal="right" vertical="top"/>
    </xf>
    <xf numFmtId="166" fontId="8" fillId="0" borderId="24" xfId="2" applyNumberFormat="1" applyFont="1" applyBorder="1" applyAlignment="1">
      <alignment horizontal="right" vertical="top"/>
    </xf>
    <xf numFmtId="166" fontId="8" fillId="0" borderId="25" xfId="2" applyNumberFormat="1" applyFont="1" applyBorder="1" applyAlignment="1">
      <alignment horizontal="right" vertical="top"/>
    </xf>
    <xf numFmtId="166" fontId="8" fillId="0" borderId="27" xfId="2" applyNumberFormat="1" applyFont="1" applyBorder="1" applyAlignment="1">
      <alignment horizontal="right" vertical="top"/>
    </xf>
    <xf numFmtId="0" fontId="7" fillId="0" borderId="28" xfId="2" applyBorder="1" applyAlignment="1">
      <alignment horizontal="center" vertical="center"/>
    </xf>
    <xf numFmtId="167" fontId="8" fillId="0" borderId="20" xfId="1" applyNumberFormat="1" applyFont="1" applyBorder="1" applyAlignment="1">
      <alignment horizontal="right" vertical="top"/>
    </xf>
    <xf numFmtId="165" fontId="8" fillId="0" borderId="21" xfId="1" applyNumberFormat="1" applyFont="1" applyBorder="1" applyAlignment="1">
      <alignment horizontal="right" vertical="top"/>
    </xf>
    <xf numFmtId="167" fontId="8" fillId="0" borderId="24" xfId="1" applyNumberFormat="1" applyFont="1" applyBorder="1" applyAlignment="1">
      <alignment horizontal="right" vertical="top"/>
    </xf>
    <xf numFmtId="165" fontId="8" fillId="0" borderId="25" xfId="1" applyNumberFormat="1" applyFont="1" applyBorder="1" applyAlignment="1">
      <alignment horizontal="right" vertical="top"/>
    </xf>
    <xf numFmtId="167" fontId="8" fillId="0" borderId="27" xfId="1" applyNumberFormat="1" applyFont="1" applyBorder="1" applyAlignment="1">
      <alignment horizontal="right" vertical="top"/>
    </xf>
    <xf numFmtId="165" fontId="8" fillId="0" borderId="28" xfId="1" applyNumberFormat="1" applyFont="1" applyBorder="1" applyAlignment="1">
      <alignment horizontal="right" vertical="top"/>
    </xf>
    <xf numFmtId="0" fontId="6" fillId="0" borderId="0" xfId="4" applyAlignment="1">
      <alignment horizontal="left"/>
    </xf>
    <xf numFmtId="0" fontId="6" fillId="0" borderId="0" xfId="4"/>
    <xf numFmtId="0" fontId="9" fillId="0" borderId="0" xfId="4" applyFont="1"/>
    <xf numFmtId="49" fontId="6" fillId="0" borderId="0" xfId="4" applyNumberFormat="1"/>
    <xf numFmtId="49" fontId="9" fillId="0" borderId="0" xfId="4" applyNumberFormat="1" applyFont="1" applyFill="1" applyBorder="1" applyAlignment="1">
      <alignment horizontal="center"/>
    </xf>
    <xf numFmtId="49" fontId="9" fillId="0" borderId="0" xfId="4" applyNumberFormat="1" applyFont="1" applyFill="1" applyBorder="1" applyAlignment="1">
      <alignment horizontal="left"/>
    </xf>
    <xf numFmtId="49" fontId="9" fillId="0" borderId="0" xfId="4" applyNumberFormat="1" applyFont="1" applyFill="1" applyBorder="1" applyAlignment="1">
      <alignment horizontal="left" wrapText="1"/>
    </xf>
    <xf numFmtId="0" fontId="9" fillId="0" borderId="0" xfId="4" applyFont="1" applyFill="1" applyBorder="1" applyAlignment="1">
      <alignment horizontal="left" wrapText="1"/>
    </xf>
    <xf numFmtId="0" fontId="4" fillId="0" borderId="0" xfId="4" applyFont="1" applyAlignment="1">
      <alignment wrapText="1"/>
    </xf>
    <xf numFmtId="0" fontId="6" fillId="0" borderId="0" xfId="4" applyAlignment="1">
      <alignment wrapText="1"/>
    </xf>
    <xf numFmtId="0" fontId="6" fillId="0" borderId="0" xfId="4" applyAlignment="1">
      <alignment horizontal="center"/>
    </xf>
    <xf numFmtId="0" fontId="6" fillId="0" borderId="33" xfId="4" applyFont="1" applyBorder="1" applyAlignment="1">
      <alignment horizontal="center" vertical="center" wrapText="1"/>
    </xf>
    <xf numFmtId="0" fontId="19" fillId="5" borderId="1" xfId="4" applyFont="1" applyFill="1" applyBorder="1" applyAlignment="1">
      <alignment horizontal="center" vertical="center" wrapText="1"/>
    </xf>
    <xf numFmtId="49" fontId="19" fillId="5" borderId="1" xfId="4" applyNumberFormat="1" applyFont="1" applyFill="1" applyBorder="1" applyAlignment="1">
      <alignment horizontal="center" vertical="center" wrapText="1"/>
    </xf>
    <xf numFmtId="0" fontId="19" fillId="5" borderId="44" xfId="4" applyFont="1" applyFill="1" applyBorder="1" applyAlignment="1">
      <alignment horizontal="left" vertical="center" wrapText="1"/>
    </xf>
    <xf numFmtId="165" fontId="20" fillId="0" borderId="1" xfId="5" applyNumberFormat="1" applyFont="1" applyBorder="1" applyAlignment="1">
      <alignment horizontal="center" vertical="center"/>
    </xf>
    <xf numFmtId="10" fontId="20" fillId="0" borderId="1" xfId="6" applyNumberFormat="1" applyFont="1" applyBorder="1" applyAlignment="1">
      <alignment horizontal="center" vertical="center"/>
    </xf>
    <xf numFmtId="168" fontId="20" fillId="0" borderId="1" xfId="4" applyNumberFormat="1" applyFont="1" applyBorder="1" applyAlignment="1">
      <alignment horizontal="center" vertical="center"/>
    </xf>
    <xf numFmtId="165" fontId="20" fillId="0" borderId="1" xfId="4" applyNumberFormat="1" applyFont="1" applyBorder="1" applyAlignment="1">
      <alignment horizontal="center" vertical="center"/>
    </xf>
    <xf numFmtId="10" fontId="6" fillId="0" borderId="0" xfId="4" applyNumberFormat="1"/>
    <xf numFmtId="0" fontId="21" fillId="0" borderId="0" xfId="4" applyFont="1" applyFill="1" applyAlignment="1">
      <alignment horizontal="center"/>
    </xf>
    <xf numFmtId="49" fontId="21" fillId="0" borderId="0" xfId="4" applyNumberFormat="1" applyFont="1" applyFill="1" applyAlignment="1">
      <alignment horizontal="center"/>
    </xf>
    <xf numFmtId="0" fontId="23" fillId="0" borderId="0" xfId="4" applyFont="1"/>
    <xf numFmtId="0" fontId="4" fillId="3" borderId="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24" fillId="0" borderId="0" xfId="0" applyFont="1" applyAlignment="1">
      <alignment horizontal="left"/>
    </xf>
    <xf numFmtId="0" fontId="25" fillId="0" borderId="0" xfId="0" applyFont="1" applyAlignment="1">
      <alignment horizontal="left"/>
    </xf>
    <xf numFmtId="0" fontId="25" fillId="0" borderId="0" xfId="4" applyFont="1" applyAlignment="1">
      <alignment horizontal="left"/>
    </xf>
    <xf numFmtId="0" fontId="24" fillId="0" borderId="0" xfId="4" applyFont="1" applyAlignment="1">
      <alignment horizontal="left"/>
    </xf>
    <xf numFmtId="0" fontId="24" fillId="0" borderId="0" xfId="4" applyFont="1"/>
    <xf numFmtId="0" fontId="14" fillId="0" borderId="0" xfId="4" applyFont="1"/>
    <xf numFmtId="0" fontId="14" fillId="0" borderId="0" xfId="4" applyFont="1" applyBorder="1" applyAlignment="1">
      <alignment horizontal="center" vertical="center" wrapText="1"/>
    </xf>
    <xf numFmtId="0" fontId="29" fillId="8" borderId="1" xfId="4" applyFont="1" applyFill="1" applyBorder="1" applyAlignment="1">
      <alignment horizontal="center" wrapText="1"/>
    </xf>
    <xf numFmtId="165" fontId="30" fillId="0" borderId="1" xfId="4" applyNumberFormat="1" applyFont="1" applyBorder="1" applyAlignment="1">
      <alignment horizontal="center" vertical="center"/>
    </xf>
    <xf numFmtId="9" fontId="30" fillId="0" borderId="1" xfId="6" applyNumberFormat="1" applyFont="1" applyBorder="1" applyAlignment="1">
      <alignment horizontal="center" vertical="center"/>
    </xf>
    <xf numFmtId="164" fontId="30" fillId="0" borderId="1" xfId="4" applyNumberFormat="1" applyFont="1" applyBorder="1" applyAlignment="1">
      <alignment horizontal="center" vertical="center"/>
    </xf>
    <xf numFmtId="169" fontId="30" fillId="0" borderId="1" xfId="4" applyNumberFormat="1" applyFont="1" applyBorder="1" applyAlignment="1">
      <alignment horizontal="center" vertical="center"/>
    </xf>
    <xf numFmtId="9" fontId="31" fillId="0" borderId="1" xfId="6" applyNumberFormat="1" applyFont="1" applyBorder="1" applyAlignment="1">
      <alignment horizontal="center" vertical="center"/>
    </xf>
    <xf numFmtId="0" fontId="29" fillId="0" borderId="0" xfId="4" applyFont="1" applyFill="1" applyBorder="1" applyAlignment="1">
      <alignment horizontal="left" vertical="center" wrapText="1"/>
    </xf>
    <xf numFmtId="165" fontId="30" fillId="0" borderId="0" xfId="4" applyNumberFormat="1" applyFont="1" applyFill="1" applyBorder="1" applyAlignment="1">
      <alignment horizontal="center" vertical="center"/>
    </xf>
    <xf numFmtId="164" fontId="30" fillId="0" borderId="0" xfId="4" applyNumberFormat="1" applyFont="1" applyFill="1" applyBorder="1" applyAlignment="1">
      <alignment horizontal="center" vertical="center"/>
    </xf>
    <xf numFmtId="0" fontId="10" fillId="0" borderId="0" xfId="4" applyFont="1" applyBorder="1" applyAlignment="1">
      <alignment horizontal="center" vertical="center" wrapText="1"/>
    </xf>
    <xf numFmtId="0" fontId="6" fillId="0" borderId="0" xfId="4" applyAlignment="1">
      <alignment horizontal="left" wrapText="1"/>
    </xf>
    <xf numFmtId="2" fontId="30" fillId="0" borderId="1" xfId="4" applyNumberFormat="1" applyFont="1" applyBorder="1" applyAlignment="1">
      <alignment horizontal="center" vertical="center"/>
    </xf>
    <xf numFmtId="0" fontId="0" fillId="0" borderId="0" xfId="0" applyAlignment="1"/>
    <xf numFmtId="0" fontId="14" fillId="0" borderId="0" xfId="0" applyFont="1"/>
    <xf numFmtId="0" fontId="0" fillId="0" borderId="0" xfId="0" applyFill="1"/>
    <xf numFmtId="0" fontId="14" fillId="0" borderId="0" xfId="0" applyFont="1" applyFill="1"/>
    <xf numFmtId="0" fontId="4" fillId="0" borderId="0" xfId="0" applyFont="1" applyAlignment="1">
      <alignment horizontal="center" vertical="center" wrapText="1" shrinkToFit="1"/>
    </xf>
    <xf numFmtId="0" fontId="10" fillId="0" borderId="0" xfId="8" applyFont="1" applyFill="1" applyBorder="1" applyAlignment="1">
      <alignment vertical="center" wrapText="1"/>
    </xf>
    <xf numFmtId="0" fontId="6" fillId="0" borderId="0" xfId="8" applyFont="1" applyFill="1" applyBorder="1" applyAlignment="1">
      <alignment vertical="center"/>
    </xf>
    <xf numFmtId="0" fontId="6" fillId="0" borderId="0" xfId="8"/>
    <xf numFmtId="0" fontId="35" fillId="0" borderId="0" xfId="0" applyFont="1" applyBorder="1" applyAlignment="1">
      <alignment horizontal="center" vertical="center" wrapText="1"/>
    </xf>
    <xf numFmtId="0" fontId="36" fillId="0" borderId="0" xfId="0" applyFont="1"/>
    <xf numFmtId="0" fontId="6" fillId="0" borderId="0" xfId="8" applyFill="1" applyBorder="1" applyAlignment="1">
      <alignment vertical="center" wrapText="1"/>
    </xf>
    <xf numFmtId="0" fontId="8" fillId="0" borderId="0" xfId="8" applyFont="1" applyFill="1" applyBorder="1" applyAlignment="1">
      <alignment horizontal="center" wrapText="1"/>
    </xf>
    <xf numFmtId="0" fontId="8" fillId="0" borderId="0" xfId="8" applyFont="1" applyFill="1" applyBorder="1" applyAlignment="1">
      <alignment vertical="top" wrapText="1"/>
    </xf>
    <xf numFmtId="0" fontId="8" fillId="0" borderId="0" xfId="8" applyFont="1" applyFill="1" applyBorder="1" applyAlignment="1">
      <alignment horizontal="left" vertical="top" wrapText="1"/>
    </xf>
    <xf numFmtId="165" fontId="8" fillId="0" borderId="0" xfId="8" applyNumberFormat="1" applyFont="1" applyFill="1" applyBorder="1" applyAlignment="1">
      <alignment horizontal="right" vertical="top"/>
    </xf>
    <xf numFmtId="166" fontId="8" fillId="0" borderId="0" xfId="8" applyNumberFormat="1" applyFont="1" applyFill="1" applyBorder="1" applyAlignment="1">
      <alignment horizontal="right" vertical="top"/>
    </xf>
    <xf numFmtId="0" fontId="37" fillId="0" borderId="0" xfId="0" applyFont="1" applyFill="1" applyBorder="1" applyAlignment="1">
      <alignment horizontal="left" vertical="center" wrapText="1"/>
    </xf>
    <xf numFmtId="0" fontId="36" fillId="0" borderId="0" xfId="0" applyFont="1" applyFill="1"/>
    <xf numFmtId="0" fontId="6" fillId="0" borderId="0" xfId="8" applyFill="1"/>
    <xf numFmtId="0" fontId="5" fillId="0" borderId="0" xfId="0" applyFont="1" applyAlignment="1">
      <alignment vertical="center"/>
    </xf>
    <xf numFmtId="0" fontId="5" fillId="0" borderId="0" xfId="0" applyFont="1" applyBorder="1" applyAlignment="1">
      <alignment vertical="center"/>
    </xf>
    <xf numFmtId="0" fontId="6" fillId="0" borderId="0" xfId="8" applyBorder="1"/>
    <xf numFmtId="0" fontId="36" fillId="0" borderId="0" xfId="0" applyFont="1" applyBorder="1"/>
    <xf numFmtId="0" fontId="38" fillId="0" borderId="0" xfId="0" applyFont="1" applyAlignment="1">
      <alignment vertical="center"/>
    </xf>
    <xf numFmtId="166" fontId="39" fillId="0" borderId="0" xfId="8" applyNumberFormat="1" applyFont="1" applyFill="1" applyBorder="1" applyAlignment="1">
      <alignment horizontal="right" vertical="top"/>
    </xf>
    <xf numFmtId="0" fontId="40" fillId="0" borderId="0" xfId="8" applyFont="1"/>
    <xf numFmtId="0" fontId="41" fillId="0" borderId="0" xfId="0" applyFont="1"/>
    <xf numFmtId="0" fontId="6" fillId="0" borderId="0" xfId="8" applyFill="1" applyBorder="1" applyAlignment="1">
      <alignment horizontal="center" vertical="center"/>
    </xf>
    <xf numFmtId="0" fontId="42" fillId="0" borderId="0" xfId="0" applyFont="1"/>
    <xf numFmtId="0" fontId="0" fillId="0" borderId="0" xfId="0" applyAlignment="1">
      <alignment wrapText="1"/>
    </xf>
    <xf numFmtId="0" fontId="14" fillId="0" borderId="0" xfId="0" applyFont="1" applyAlignment="1">
      <alignment wrapText="1"/>
    </xf>
    <xf numFmtId="0" fontId="0" fillId="0" borderId="0" xfId="0" applyFont="1" applyFill="1" applyAlignment="1">
      <alignment wrapText="1"/>
    </xf>
    <xf numFmtId="0" fontId="14" fillId="0" borderId="0" xfId="0" applyFont="1" applyFill="1" applyAlignment="1">
      <alignment wrapText="1"/>
    </xf>
    <xf numFmtId="0" fontId="43" fillId="0" borderId="0" xfId="0" applyFont="1" applyAlignment="1"/>
    <xf numFmtId="0" fontId="43" fillId="0" borderId="1" xfId="0" applyFont="1" applyBorder="1" applyAlignment="1"/>
    <xf numFmtId="0" fontId="5" fillId="0" borderId="1" xfId="0" applyFont="1" applyBorder="1" applyAlignment="1"/>
    <xf numFmtId="0" fontId="44" fillId="0" borderId="1" xfId="0" applyFont="1" applyBorder="1" applyAlignment="1"/>
    <xf numFmtId="0" fontId="45" fillId="0" borderId="0" xfId="9" applyFont="1"/>
    <xf numFmtId="0" fontId="0" fillId="0" borderId="0" xfId="0" applyFont="1"/>
    <xf numFmtId="0" fontId="46" fillId="12" borderId="57" xfId="0" applyFont="1" applyFill="1" applyBorder="1" applyAlignment="1">
      <alignment horizontal="center" vertical="center" wrapText="1"/>
    </xf>
    <xf numFmtId="0" fontId="46" fillId="12" borderId="58" xfId="0" applyFont="1" applyFill="1" applyBorder="1" applyAlignment="1">
      <alignment horizontal="center" vertical="center" wrapText="1"/>
    </xf>
    <xf numFmtId="0" fontId="46" fillId="12" borderId="59" xfId="0" applyFont="1" applyFill="1" applyBorder="1" applyAlignment="1">
      <alignment horizontal="center" vertical="center" wrapText="1"/>
    </xf>
    <xf numFmtId="0" fontId="13" fillId="13" borderId="2" xfId="0" applyFont="1" applyFill="1" applyBorder="1" applyAlignment="1">
      <alignment horizontal="center" vertical="center" wrapText="1"/>
    </xf>
    <xf numFmtId="0" fontId="13" fillId="12" borderId="60" xfId="0" applyFont="1" applyFill="1" applyBorder="1" applyAlignment="1">
      <alignment horizontal="center" vertical="center" wrapText="1"/>
    </xf>
    <xf numFmtId="0" fontId="13" fillId="12" borderId="61"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47" fillId="0" borderId="1" xfId="0" applyFont="1" applyBorder="1" applyAlignment="1">
      <alignment horizontal="center"/>
    </xf>
    <xf numFmtId="10" fontId="48" fillId="0" borderId="1" xfId="7" applyNumberFormat="1" applyFont="1" applyBorder="1" applyAlignment="1">
      <alignment horizontal="center" vertical="center"/>
    </xf>
    <xf numFmtId="0" fontId="49" fillId="2" borderId="2" xfId="0" applyFont="1" applyFill="1" applyBorder="1" applyAlignment="1">
      <alignment horizontal="center" vertical="center" wrapText="1"/>
    </xf>
    <xf numFmtId="0" fontId="0" fillId="0" borderId="0" xfId="0" applyFont="1" applyAlignment="1">
      <alignment wrapText="1"/>
    </xf>
    <xf numFmtId="0" fontId="49" fillId="2" borderId="2" xfId="0" applyFont="1" applyFill="1" applyBorder="1" applyAlignment="1">
      <alignment vertical="center" wrapText="1"/>
    </xf>
    <xf numFmtId="0" fontId="46" fillId="2" borderId="0" xfId="0" applyFont="1" applyFill="1" applyBorder="1" applyAlignment="1">
      <alignment horizontal="center" vertical="center" wrapText="1"/>
    </xf>
    <xf numFmtId="0" fontId="49" fillId="2" borderId="0" xfId="0" applyFont="1" applyFill="1" applyBorder="1" applyAlignment="1">
      <alignment vertical="center" wrapText="1"/>
    </xf>
    <xf numFmtId="0" fontId="49" fillId="2" borderId="0" xfId="0" applyFont="1" applyFill="1" applyBorder="1" applyAlignment="1">
      <alignment horizontal="center" vertical="center" wrapText="1"/>
    </xf>
    <xf numFmtId="0" fontId="50" fillId="2" borderId="0" xfId="0" applyFont="1" applyFill="1" applyBorder="1" applyAlignment="1">
      <alignment horizontal="center" vertical="center" wrapText="1"/>
    </xf>
    <xf numFmtId="0" fontId="0" fillId="0" borderId="0" xfId="0" applyFont="1" applyFill="1" applyAlignment="1"/>
    <xf numFmtId="0" fontId="0" fillId="0" borderId="0" xfId="0" applyFill="1" applyBorder="1" applyAlignment="1">
      <alignment wrapText="1"/>
    </xf>
    <xf numFmtId="0" fontId="45" fillId="0" borderId="0" xfId="9"/>
    <xf numFmtId="0" fontId="51" fillId="2" borderId="0" xfId="0" applyFont="1" applyFill="1" applyBorder="1" applyAlignment="1">
      <alignment horizontal="left" vertical="center" wrapText="1"/>
    </xf>
    <xf numFmtId="0" fontId="51" fillId="2"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46" fillId="0" borderId="0" xfId="0" applyFont="1" applyFill="1" applyBorder="1" applyAlignment="1">
      <alignment horizontal="left" vertical="center" wrapText="1"/>
    </xf>
    <xf numFmtId="0" fontId="51" fillId="2" borderId="0" xfId="0" applyFont="1" applyFill="1" applyBorder="1" applyAlignment="1">
      <alignment vertical="center" wrapText="1"/>
    </xf>
    <xf numFmtId="0" fontId="46" fillId="2" borderId="0" xfId="0" applyFont="1" applyFill="1" applyBorder="1" applyAlignment="1">
      <alignment horizontal="left" vertical="center" wrapText="1"/>
    </xf>
    <xf numFmtId="0" fontId="46" fillId="12" borderId="52" xfId="0" applyFont="1" applyFill="1" applyBorder="1" applyAlignment="1">
      <alignment horizontal="center" vertical="center" wrapText="1"/>
    </xf>
    <xf numFmtId="0" fontId="46" fillId="12" borderId="1" xfId="0" applyFont="1" applyFill="1" applyBorder="1" applyAlignment="1">
      <alignment horizontal="center" vertical="center" wrapText="1"/>
    </xf>
    <xf numFmtId="0" fontId="46" fillId="12" borderId="53" xfId="0" applyFont="1" applyFill="1" applyBorder="1" applyAlignment="1">
      <alignment horizontal="center" vertical="center" wrapText="1"/>
    </xf>
    <xf numFmtId="0" fontId="13" fillId="12" borderId="49" xfId="0" applyFont="1" applyFill="1" applyBorder="1" applyAlignment="1">
      <alignment horizontal="center" vertical="center" wrapText="1"/>
    </xf>
    <xf numFmtId="0" fontId="13" fillId="12" borderId="50" xfId="0" applyFont="1" applyFill="1" applyBorder="1" applyAlignment="1">
      <alignment horizontal="center" vertical="center" wrapText="1"/>
    </xf>
    <xf numFmtId="0" fontId="53" fillId="0" borderId="0" xfId="10" applyFont="1" applyBorder="1" applyAlignment="1">
      <alignment horizontal="left" vertical="top" wrapText="1"/>
    </xf>
    <xf numFmtId="10" fontId="47" fillId="0" borderId="0" xfId="0" applyNumberFormat="1" applyFont="1" applyBorder="1" applyAlignment="1">
      <alignment vertical="center" wrapText="1"/>
    </xf>
    <xf numFmtId="10" fontId="47" fillId="0" borderId="0" xfId="0" applyNumberFormat="1" applyFont="1" applyBorder="1" applyAlignment="1">
      <alignment horizontal="center" vertical="center" wrapText="1"/>
    </xf>
    <xf numFmtId="0" fontId="13" fillId="13" borderId="1"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47" fillId="0" borderId="0" xfId="0" applyFont="1" applyBorder="1" applyAlignment="1">
      <alignment wrapText="1"/>
    </xf>
    <xf numFmtId="10" fontId="48" fillId="0" borderId="0" xfId="7" applyNumberFormat="1" applyFont="1" applyBorder="1" applyAlignment="1">
      <alignment horizontal="center" vertical="center"/>
    </xf>
    <xf numFmtId="0" fontId="46" fillId="0" borderId="0" xfId="0" applyFont="1" applyFill="1" applyBorder="1" applyAlignment="1">
      <alignment horizontal="center" vertical="center" wrapText="1"/>
    </xf>
    <xf numFmtId="0" fontId="46" fillId="2" borderId="1" xfId="0" applyFont="1" applyFill="1" applyBorder="1" applyAlignment="1">
      <alignment vertical="center" wrapText="1"/>
    </xf>
    <xf numFmtId="0" fontId="46" fillId="2" borderId="0" xfId="0" applyFont="1" applyFill="1" applyBorder="1" applyAlignment="1">
      <alignment vertical="center" wrapText="1"/>
    </xf>
    <xf numFmtId="0" fontId="47" fillId="2" borderId="1" xfId="0" applyFont="1" applyFill="1" applyBorder="1" applyAlignment="1">
      <alignment horizontal="center"/>
    </xf>
    <xf numFmtId="0" fontId="55" fillId="9" borderId="1" xfId="0" applyFont="1" applyFill="1" applyBorder="1" applyAlignment="1">
      <alignment horizontal="center" vertical="center" wrapText="1"/>
    </xf>
    <xf numFmtId="0" fontId="46" fillId="12" borderId="41" xfId="0" applyFont="1" applyFill="1" applyBorder="1" applyAlignment="1">
      <alignment horizontal="center" vertical="center" wrapText="1"/>
    </xf>
    <xf numFmtId="0" fontId="46" fillId="0" borderId="1" xfId="0" applyFont="1" applyFill="1" applyBorder="1" applyAlignment="1">
      <alignment vertical="center" wrapText="1"/>
    </xf>
    <xf numFmtId="0" fontId="47" fillId="2" borderId="40" xfId="0" applyFont="1" applyFill="1" applyBorder="1" applyAlignment="1">
      <alignment horizontal="center"/>
    </xf>
    <xf numFmtId="0" fontId="48" fillId="0" borderId="1" xfId="7" applyNumberFormat="1" applyFont="1" applyBorder="1" applyAlignment="1">
      <alignment horizontal="center" vertical="center"/>
    </xf>
    <xf numFmtId="0" fontId="7" fillId="0" borderId="8" xfId="2" applyBorder="1" applyAlignment="1">
      <alignment horizontal="center" vertical="center" wrapText="1"/>
    </xf>
    <xf numFmtId="0" fontId="7" fillId="0" borderId="14" xfId="2" applyFont="1" applyBorder="1" applyAlignment="1">
      <alignment horizontal="center" vertical="center"/>
    </xf>
    <xf numFmtId="0" fontId="8" fillId="0" borderId="11" xfId="2" applyFont="1" applyBorder="1" applyAlignment="1">
      <alignment horizontal="center" wrapText="1"/>
    </xf>
    <xf numFmtId="0" fontId="7" fillId="0" borderId="12" xfId="2" applyFont="1" applyBorder="1" applyAlignment="1">
      <alignment horizontal="center" vertical="center"/>
    </xf>
    <xf numFmtId="0" fontId="7" fillId="0" borderId="13" xfId="2" applyFont="1" applyBorder="1" applyAlignment="1">
      <alignment horizontal="center" vertical="center"/>
    </xf>
    <xf numFmtId="0" fontId="10" fillId="0" borderId="0" xfId="2" applyFont="1" applyBorder="1" applyAlignment="1">
      <alignment horizontal="center" vertical="center" wrapText="1"/>
    </xf>
    <xf numFmtId="0" fontId="7" fillId="0" borderId="0" xfId="2" applyFont="1" applyBorder="1" applyAlignment="1">
      <alignment horizontal="center" vertical="center"/>
    </xf>
    <xf numFmtId="0" fontId="7" fillId="0" borderId="29" xfId="2" applyFont="1" applyBorder="1" applyAlignment="1">
      <alignment horizontal="center" vertical="center"/>
    </xf>
    <xf numFmtId="0" fontId="8" fillId="0" borderId="38" xfId="2" applyFont="1" applyBorder="1" applyAlignment="1">
      <alignment horizontal="left" vertical="top" wrapText="1"/>
    </xf>
    <xf numFmtId="0" fontId="7" fillId="0" borderId="35" xfId="2" applyFont="1" applyBorder="1" applyAlignment="1">
      <alignment horizontal="center" vertical="center"/>
    </xf>
    <xf numFmtId="0" fontId="7" fillId="0" borderId="39" xfId="2" applyFont="1" applyBorder="1" applyAlignment="1">
      <alignment horizontal="center" vertical="center"/>
    </xf>
    <xf numFmtId="0" fontId="8" fillId="0" borderId="38" xfId="1" applyFont="1" applyBorder="1" applyAlignment="1">
      <alignment horizontal="left" vertical="top" wrapText="1"/>
    </xf>
    <xf numFmtId="0" fontId="7" fillId="0" borderId="35" xfId="1" applyFont="1" applyBorder="1" applyAlignment="1">
      <alignment horizontal="center" vertical="center"/>
    </xf>
    <xf numFmtId="0" fontId="7" fillId="0" borderId="39" xfId="1" applyFont="1" applyBorder="1" applyAlignment="1">
      <alignment horizontal="center" vertical="center"/>
    </xf>
    <xf numFmtId="0" fontId="10"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8" xfId="1" applyBorder="1" applyAlignment="1">
      <alignment horizontal="center" vertical="center" wrapText="1"/>
    </xf>
    <xf numFmtId="0" fontId="7" fillId="0" borderId="29" xfId="1" applyFont="1" applyBorder="1" applyAlignment="1">
      <alignment horizontal="center" vertical="center"/>
    </xf>
    <xf numFmtId="0" fontId="8" fillId="0" borderId="11" xfId="1" applyFont="1" applyBorder="1" applyAlignment="1">
      <alignment horizontal="center" wrapText="1"/>
    </xf>
    <xf numFmtId="0" fontId="7" fillId="0" borderId="12" xfId="1" applyFont="1" applyBorder="1" applyAlignment="1">
      <alignment horizontal="center" vertical="center"/>
    </xf>
    <xf numFmtId="0" fontId="7" fillId="0" borderId="13" xfId="1" applyFont="1" applyBorder="1" applyAlignment="1">
      <alignment horizontal="center" vertical="center"/>
    </xf>
    <xf numFmtId="0" fontId="8" fillId="0" borderId="14" xfId="1" applyFont="1" applyBorder="1" applyAlignment="1">
      <alignment horizontal="left" vertical="top" wrapText="1"/>
    </xf>
    <xf numFmtId="0" fontId="7" fillId="0" borderId="37" xfId="1" applyFont="1" applyBorder="1" applyAlignment="1">
      <alignment horizontal="center" vertical="center"/>
    </xf>
    <xf numFmtId="0" fontId="8" fillId="0" borderId="33" xfId="1" applyFont="1" applyBorder="1" applyAlignment="1">
      <alignment horizontal="left" vertical="top" wrapText="1"/>
    </xf>
    <xf numFmtId="0" fontId="7" fillId="0" borderId="14" xfId="1" applyFont="1" applyBorder="1" applyAlignment="1">
      <alignment horizontal="center" vertical="center"/>
    </xf>
    <xf numFmtId="0" fontId="33" fillId="11" borderId="3" xfId="0" applyFont="1" applyFill="1" applyBorder="1" applyAlignment="1">
      <alignment horizontal="center" vertical="center" wrapText="1"/>
    </xf>
    <xf numFmtId="0" fontId="33" fillId="11" borderId="0" xfId="0" applyFont="1" applyFill="1" applyBorder="1" applyAlignment="1">
      <alignment horizontal="center" vertical="center" wrapText="1"/>
    </xf>
    <xf numFmtId="0" fontId="33" fillId="11" borderId="54" xfId="0" applyFont="1" applyFill="1" applyBorder="1" applyAlignment="1">
      <alignment horizontal="center" vertical="center" wrapText="1"/>
    </xf>
    <xf numFmtId="0" fontId="33" fillId="11" borderId="55" xfId="0" applyFont="1" applyFill="1" applyBorder="1" applyAlignment="1">
      <alignment horizontal="center" vertical="center" wrapText="1"/>
    </xf>
    <xf numFmtId="0" fontId="37" fillId="2" borderId="0" xfId="0" applyFont="1" applyFill="1" applyBorder="1" applyAlignment="1">
      <alignment horizontal="left" vertical="center" wrapText="1"/>
    </xf>
    <xf numFmtId="0" fontId="37" fillId="9" borderId="4" xfId="0" applyFont="1" applyFill="1" applyBorder="1" applyAlignment="1">
      <alignment horizontal="left" vertical="center" wrapText="1"/>
    </xf>
    <xf numFmtId="0" fontId="37" fillId="9" borderId="56" xfId="0" applyFont="1" applyFill="1" applyBorder="1" applyAlignment="1">
      <alignment horizontal="left" vertical="center" wrapText="1"/>
    </xf>
    <xf numFmtId="0" fontId="46" fillId="0" borderId="6" xfId="0" applyFont="1" applyFill="1" applyBorder="1" applyAlignment="1">
      <alignment horizontal="left" vertical="center" wrapText="1"/>
    </xf>
    <xf numFmtId="0" fontId="46" fillId="0" borderId="7" xfId="0" applyFont="1" applyFill="1" applyBorder="1" applyAlignment="1">
      <alignment horizontal="left" vertical="center" wrapText="1"/>
    </xf>
    <xf numFmtId="0" fontId="46" fillId="0" borderId="40" xfId="0" applyFont="1" applyFill="1" applyBorder="1" applyAlignment="1">
      <alignment horizontal="left" vertical="center" wrapText="1"/>
    </xf>
    <xf numFmtId="0" fontId="45" fillId="0" borderId="2" xfId="9" applyBorder="1" applyAlignment="1">
      <alignment horizontal="left"/>
    </xf>
    <xf numFmtId="0" fontId="34" fillId="10" borderId="49" xfId="0" applyFont="1" applyFill="1" applyBorder="1" applyAlignment="1">
      <alignment horizontal="center" vertical="center" wrapText="1"/>
    </xf>
    <xf numFmtId="0" fontId="34" fillId="10" borderId="50" xfId="0" applyFont="1" applyFill="1" applyBorder="1" applyAlignment="1">
      <alignment horizontal="center" vertical="center" wrapText="1"/>
    </xf>
    <xf numFmtId="0" fontId="34" fillId="10" borderId="51" xfId="0" applyFont="1" applyFill="1" applyBorder="1" applyAlignment="1">
      <alignment horizontal="center" vertical="center" wrapText="1"/>
    </xf>
    <xf numFmtId="0" fontId="34" fillId="10" borderId="52" xfId="0" applyFont="1" applyFill="1" applyBorder="1" applyAlignment="1">
      <alignment horizontal="center" vertical="center" wrapText="1"/>
    </xf>
    <xf numFmtId="0" fontId="34" fillId="10" borderId="1" xfId="0" applyFont="1" applyFill="1" applyBorder="1" applyAlignment="1">
      <alignment horizontal="center" vertical="center" wrapText="1"/>
    </xf>
    <xf numFmtId="0" fontId="34" fillId="10" borderId="53" xfId="0" applyFont="1" applyFill="1" applyBorder="1" applyAlignment="1">
      <alignment horizontal="center" vertical="center" wrapText="1"/>
    </xf>
    <xf numFmtId="0" fontId="54" fillId="0" borderId="0" xfId="0" applyFont="1" applyAlignment="1">
      <alignment horizontal="left" wrapText="1"/>
    </xf>
    <xf numFmtId="0" fontId="47" fillId="0" borderId="1" xfId="0" applyFont="1" applyBorder="1" applyAlignment="1">
      <alignment horizontal="left" wrapText="1"/>
    </xf>
    <xf numFmtId="0" fontId="45" fillId="0" borderId="2" xfId="9" applyBorder="1" applyAlignment="1">
      <alignment horizontal="left" vertical="top"/>
    </xf>
    <xf numFmtId="0" fontId="37" fillId="9" borderId="0" xfId="0" applyFont="1" applyFill="1" applyBorder="1" applyAlignment="1">
      <alignment horizontal="left" vertical="center" wrapText="1"/>
    </xf>
    <xf numFmtId="0" fontId="37" fillId="0" borderId="0" xfId="0" applyFont="1" applyAlignment="1">
      <alignment horizontal="left" wrapText="1"/>
    </xf>
    <xf numFmtId="0" fontId="37" fillId="9" borderId="5" xfId="0" applyFont="1" applyFill="1" applyBorder="1" applyAlignment="1">
      <alignment horizontal="left" vertical="center" wrapText="1"/>
    </xf>
    <xf numFmtId="0" fontId="45" fillId="0" borderId="48" xfId="9" applyFill="1" applyBorder="1" applyAlignment="1">
      <alignment horizontal="left" vertical="center" wrapText="1"/>
    </xf>
    <xf numFmtId="0" fontId="45" fillId="0" borderId="2" xfId="9" applyFill="1" applyBorder="1" applyAlignment="1">
      <alignment horizontal="left" vertical="center" wrapText="1"/>
    </xf>
    <xf numFmtId="0" fontId="54" fillId="2" borderId="0" xfId="0" applyFont="1" applyFill="1" applyBorder="1" applyAlignment="1">
      <alignment horizontal="left" vertical="center" wrapText="1"/>
    </xf>
    <xf numFmtId="0" fontId="54" fillId="2" borderId="62" xfId="0" applyFont="1" applyFill="1" applyBorder="1" applyAlignment="1">
      <alignment horizontal="left" vertical="center" wrapText="1"/>
    </xf>
    <xf numFmtId="0" fontId="45" fillId="0" borderId="2" xfId="9" applyBorder="1" applyAlignment="1">
      <alignment horizontal="left" wrapText="1"/>
    </xf>
    <xf numFmtId="0" fontId="37" fillId="2" borderId="62" xfId="0" applyFont="1" applyFill="1" applyBorder="1" applyAlignment="1">
      <alignment horizontal="left" vertical="center" wrapText="1"/>
    </xf>
    <xf numFmtId="0" fontId="34" fillId="10" borderId="57" xfId="0" applyFont="1" applyFill="1" applyBorder="1" applyAlignment="1">
      <alignment horizontal="center" vertical="center" wrapText="1"/>
    </xf>
    <xf numFmtId="0" fontId="34" fillId="10" borderId="58" xfId="0" applyFont="1" applyFill="1" applyBorder="1" applyAlignment="1">
      <alignment horizontal="center" vertical="center" wrapText="1"/>
    </xf>
    <xf numFmtId="0" fontId="34" fillId="10" borderId="59" xfId="0" applyFont="1" applyFill="1" applyBorder="1" applyAlignment="1">
      <alignment horizontal="center" vertical="center" wrapText="1"/>
    </xf>
    <xf numFmtId="0" fontId="46" fillId="2" borderId="6" xfId="0" applyFont="1" applyFill="1" applyBorder="1" applyAlignment="1">
      <alignment horizontal="left" vertical="center" wrapText="1"/>
    </xf>
    <xf numFmtId="0" fontId="46" fillId="2" borderId="7" xfId="0" applyFont="1" applyFill="1" applyBorder="1" applyAlignment="1">
      <alignment horizontal="left" vertical="center" wrapText="1"/>
    </xf>
    <xf numFmtId="0" fontId="46" fillId="2" borderId="40" xfId="0" applyFont="1" applyFill="1" applyBorder="1" applyAlignment="1">
      <alignment horizontal="left" vertical="center" wrapText="1"/>
    </xf>
    <xf numFmtId="0" fontId="46" fillId="2" borderId="6" xfId="0" applyFont="1" applyFill="1" applyBorder="1" applyAlignment="1">
      <alignment horizontal="center" vertical="center" wrapText="1"/>
    </xf>
    <xf numFmtId="0" fontId="46" fillId="2" borderId="40" xfId="0" applyFont="1" applyFill="1" applyBorder="1" applyAlignment="1">
      <alignment horizontal="center" vertical="center" wrapText="1"/>
    </xf>
    <xf numFmtId="0" fontId="52" fillId="0" borderId="0" xfId="0" applyFont="1" applyFill="1" applyBorder="1" applyAlignment="1">
      <alignment horizontal="center" vertical="center" wrapText="1"/>
    </xf>
    <xf numFmtId="0" fontId="43" fillId="9" borderId="0" xfId="0" applyFont="1" applyFill="1" applyAlignment="1">
      <alignment horizontal="left"/>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35" fillId="0" borderId="0" xfId="0" applyFont="1" applyBorder="1" applyAlignment="1">
      <alignment horizontal="center" vertical="center" wrapText="1"/>
    </xf>
    <xf numFmtId="0" fontId="22" fillId="0" borderId="0" xfId="4" applyFont="1" applyFill="1" applyBorder="1" applyAlignment="1">
      <alignment horizontal="left" wrapText="1"/>
    </xf>
    <xf numFmtId="0" fontId="9" fillId="0" borderId="3" xfId="4" applyFont="1" applyFill="1" applyBorder="1" applyAlignment="1">
      <alignment horizontal="left" wrapText="1"/>
    </xf>
    <xf numFmtId="0" fontId="9" fillId="0" borderId="0" xfId="4" applyFont="1" applyFill="1" applyBorder="1" applyAlignment="1">
      <alignment horizontal="left" wrapText="1"/>
    </xf>
    <xf numFmtId="0" fontId="9" fillId="0" borderId="42" xfId="4" applyFont="1" applyFill="1" applyBorder="1" applyAlignment="1">
      <alignment horizontal="left" wrapText="1"/>
    </xf>
    <xf numFmtId="0" fontId="17" fillId="0" borderId="43" xfId="4" applyFont="1" applyFill="1" applyBorder="1" applyAlignment="1">
      <alignment horizontal="left" wrapText="1"/>
    </xf>
    <xf numFmtId="0" fontId="17" fillId="0" borderId="4" xfId="4" applyFont="1" applyFill="1" applyBorder="1" applyAlignment="1">
      <alignment horizontal="left" wrapText="1"/>
    </xf>
    <xf numFmtId="0" fontId="17" fillId="0" borderId="5" xfId="4" applyFont="1" applyFill="1" applyBorder="1" applyAlignment="1">
      <alignment horizontal="left" wrapText="1"/>
    </xf>
    <xf numFmtId="0" fontId="4" fillId="4" borderId="1" xfId="4" applyFont="1" applyFill="1" applyBorder="1" applyAlignment="1">
      <alignment horizontal="center"/>
    </xf>
    <xf numFmtId="0" fontId="4" fillId="4" borderId="1" xfId="4" applyFont="1" applyFill="1" applyBorder="1" applyAlignment="1">
      <alignment horizontal="center" wrapText="1"/>
    </xf>
    <xf numFmtId="0" fontId="9" fillId="0" borderId="3" xfId="4" applyFont="1" applyFill="1" applyBorder="1" applyAlignment="1">
      <alignment horizontal="left"/>
    </xf>
    <xf numFmtId="0" fontId="9" fillId="0" borderId="0" xfId="4" applyFont="1" applyFill="1" applyBorder="1" applyAlignment="1">
      <alignment horizontal="left"/>
    </xf>
    <xf numFmtId="0" fontId="9" fillId="0" borderId="42" xfId="4" applyFont="1" applyFill="1" applyBorder="1" applyAlignment="1">
      <alignment horizontal="left"/>
    </xf>
    <xf numFmtId="0" fontId="4" fillId="3" borderId="3" xfId="4" applyFont="1" applyFill="1" applyBorder="1" applyAlignment="1">
      <alignment horizontal="center" vertical="center" wrapText="1"/>
    </xf>
    <xf numFmtId="0" fontId="4" fillId="3" borderId="0" xfId="4" applyFont="1" applyFill="1" applyBorder="1" applyAlignment="1">
      <alignment horizontal="center" vertical="center" wrapText="1"/>
    </xf>
    <xf numFmtId="0" fontId="9" fillId="0" borderId="1" xfId="4" applyFont="1" applyFill="1" applyBorder="1" applyAlignment="1">
      <alignment horizontal="center"/>
    </xf>
    <xf numFmtId="0" fontId="29" fillId="8" borderId="6" xfId="4" applyFont="1" applyFill="1" applyBorder="1" applyAlignment="1">
      <alignment horizontal="left" vertical="center" wrapText="1"/>
    </xf>
    <xf numFmtId="0" fontId="29" fillId="8" borderId="40" xfId="4" applyFont="1" applyFill="1" applyBorder="1" applyAlignment="1">
      <alignment horizontal="left" vertical="center" wrapText="1"/>
    </xf>
    <xf numFmtId="0" fontId="26" fillId="6" borderId="45" xfId="4" applyFont="1" applyFill="1" applyBorder="1" applyAlignment="1">
      <alignment horizontal="left" vertical="center" wrapText="1"/>
    </xf>
    <xf numFmtId="0" fontId="26" fillId="6" borderId="46" xfId="4" applyFont="1" applyFill="1" applyBorder="1" applyAlignment="1">
      <alignment horizontal="left" vertical="center" wrapText="1"/>
    </xf>
    <xf numFmtId="0" fontId="26" fillId="6" borderId="47" xfId="4" applyFont="1" applyFill="1" applyBorder="1" applyAlignment="1">
      <alignment horizontal="left" vertical="center" wrapText="1"/>
    </xf>
    <xf numFmtId="0" fontId="9" fillId="0" borderId="3" xfId="0" applyFont="1" applyFill="1" applyBorder="1" applyAlignment="1">
      <alignment horizontal="left" wrapText="1"/>
    </xf>
    <xf numFmtId="0" fontId="9" fillId="0" borderId="0" xfId="0" applyFont="1" applyFill="1" applyBorder="1" applyAlignment="1">
      <alignment horizontal="left" wrapText="1"/>
    </xf>
    <xf numFmtId="0" fontId="9" fillId="0" borderId="42" xfId="0" applyFont="1" applyFill="1" applyBorder="1" applyAlignment="1">
      <alignment horizontal="left" wrapText="1"/>
    </xf>
    <xf numFmtId="0" fontId="17" fillId="0" borderId="43" xfId="0" applyFont="1" applyFill="1" applyBorder="1" applyAlignment="1">
      <alignment horizontal="left" wrapText="1"/>
    </xf>
    <xf numFmtId="0" fontId="17" fillId="0" borderId="4" xfId="0" applyFont="1" applyFill="1" applyBorder="1" applyAlignment="1">
      <alignment horizontal="left" wrapText="1"/>
    </xf>
    <xf numFmtId="0" fontId="17" fillId="0" borderId="5" xfId="0" applyFont="1" applyFill="1" applyBorder="1" applyAlignment="1">
      <alignment horizontal="left" wrapText="1"/>
    </xf>
    <xf numFmtId="0" fontId="16" fillId="0" borderId="0" xfId="4" applyFont="1" applyFill="1" applyBorder="1" applyAlignment="1">
      <alignment horizontal="left" wrapText="1"/>
    </xf>
    <xf numFmtId="0" fontId="27" fillId="7" borderId="6" xfId="4" applyFont="1" applyFill="1" applyBorder="1" applyAlignment="1">
      <alignment horizontal="center" vertical="center" wrapText="1"/>
    </xf>
    <xf numFmtId="0" fontId="27" fillId="7" borderId="7" xfId="4" applyFont="1" applyFill="1" applyBorder="1" applyAlignment="1">
      <alignment horizontal="center" vertical="center" wrapText="1"/>
    </xf>
    <xf numFmtId="0" fontId="27" fillId="7" borderId="40" xfId="4" applyFont="1" applyFill="1" applyBorder="1" applyAlignment="1">
      <alignment horizontal="center" vertical="center" wrapText="1"/>
    </xf>
    <xf numFmtId="0" fontId="13" fillId="7" borderId="6" xfId="4" applyFont="1" applyFill="1" applyBorder="1" applyAlignment="1">
      <alignment horizontal="center" vertical="center" wrapText="1"/>
    </xf>
    <xf numFmtId="0" fontId="13" fillId="7" borderId="40" xfId="4" applyFont="1" applyFill="1" applyBorder="1" applyAlignment="1">
      <alignment horizontal="center" vertical="center" wrapText="1"/>
    </xf>
    <xf numFmtId="0" fontId="28" fillId="7" borderId="6" xfId="4" applyFont="1" applyFill="1" applyBorder="1" applyAlignment="1">
      <alignment horizontal="center" vertical="center" wrapText="1"/>
    </xf>
    <xf numFmtId="0" fontId="28" fillId="7" borderId="7" xfId="4" applyFont="1" applyFill="1" applyBorder="1" applyAlignment="1">
      <alignment horizontal="center" vertical="center" wrapText="1"/>
    </xf>
    <xf numFmtId="0" fontId="28" fillId="7" borderId="40" xfId="4" applyFont="1" applyFill="1" applyBorder="1" applyAlignment="1">
      <alignment horizontal="center" vertical="center" wrapText="1"/>
    </xf>
    <xf numFmtId="0" fontId="17" fillId="0" borderId="3" xfId="0" applyFont="1" applyFill="1" applyBorder="1" applyAlignment="1">
      <alignment horizontal="left"/>
    </xf>
    <xf numFmtId="0" fontId="17" fillId="0" borderId="0" xfId="0" applyFont="1" applyFill="1" applyBorder="1" applyAlignment="1">
      <alignment horizontal="left"/>
    </xf>
    <xf numFmtId="0" fontId="17" fillId="0" borderId="42" xfId="0" applyFont="1" applyFill="1" applyBorder="1" applyAlignment="1">
      <alignment horizontal="left"/>
    </xf>
    <xf numFmtId="0" fontId="9" fillId="0" borderId="1" xfId="0" applyFont="1" applyFill="1" applyBorder="1" applyAlignment="1">
      <alignment horizontal="center"/>
    </xf>
    <xf numFmtId="0" fontId="9" fillId="0" borderId="3" xfId="0" applyFont="1" applyFill="1" applyBorder="1" applyAlignment="1">
      <alignment horizontal="left"/>
    </xf>
    <xf numFmtId="0" fontId="9" fillId="0" borderId="0" xfId="0" applyFont="1" applyFill="1" applyBorder="1" applyAlignment="1">
      <alignment horizontal="left"/>
    </xf>
    <xf numFmtId="0" fontId="9" fillId="0" borderId="42" xfId="0" applyFont="1" applyFill="1" applyBorder="1" applyAlignment="1">
      <alignment horizontal="left"/>
    </xf>
  </cellXfs>
  <cellStyles count="11">
    <cellStyle name="Hipervínculo" xfId="9" builtinId="8"/>
    <cellStyle name="Normal" xfId="0" builtinId="0"/>
    <cellStyle name="Normal 2" xfId="1" xr:uid="{00000000-0005-0000-0000-000002000000}"/>
    <cellStyle name="Normal 2 2" xfId="4" xr:uid="{00000000-0005-0000-0000-000003000000}"/>
    <cellStyle name="Normal 3" xfId="3" xr:uid="{00000000-0005-0000-0000-000004000000}"/>
    <cellStyle name="Normal_Biología" xfId="10" xr:uid="{00000000-0005-0000-0000-000005000000}"/>
    <cellStyle name="Normal_Datos" xfId="2" xr:uid="{00000000-0005-0000-0000-000006000000}"/>
    <cellStyle name="Normal_Global_1" xfId="8" xr:uid="{00000000-0005-0000-0000-000007000000}"/>
    <cellStyle name="Normal_Oliva" xfId="5" xr:uid="{00000000-0005-0000-0000-000008000000}"/>
    <cellStyle name="Porcentaje" xfId="7" builtinId="5"/>
    <cellStyle name="Porcentaje 2" xfId="6"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 '!$L$44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0E7F-4D63-8CB1-D9015C108CEC}"/>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0E7F-4D63-8CB1-D9015C108CEC}"/>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0E7F-4D63-8CB1-D9015C108CEC}"/>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0E7F-4D63-8CB1-D9015C108CEC}"/>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E7F-4D63-8CB1-D9015C108CEC}"/>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E7F-4D63-8CB1-D9015C108CEC}"/>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 '!$G$45:$K$48</c:f>
              <c:strCache>
                <c:ptCount val="4"/>
                <c:pt idx="0">
                  <c:v>Página web de la Universidad</c:v>
                </c:pt>
                <c:pt idx="1">
                  <c:v>Anuncios en medios de comunicación</c:v>
                </c:pt>
                <c:pt idx="2">
                  <c:v>Alguna persona relacionada con la UJA</c:v>
                </c:pt>
                <c:pt idx="3">
                  <c:v>Otro</c:v>
                </c:pt>
              </c:strCache>
            </c:strRef>
          </c:cat>
          <c:val>
            <c:numRef>
              <c:f>'Alumnos '!$L$45:$L$48</c:f>
              <c:numCache>
                <c:formatCode>General</c:formatCode>
                <c:ptCount val="4"/>
                <c:pt idx="0">
                  <c:v>4</c:v>
                </c:pt>
              </c:numCache>
            </c:numRef>
          </c:val>
          <c:extLst>
            <c:ext xmlns:c16="http://schemas.microsoft.com/office/drawing/2014/chart" uri="{C3380CC4-5D6E-409C-BE32-E72D297353CC}">
              <c16:uniqueId val="{00000009-0E7F-4D63-8CB1-D9015C108CEC}"/>
            </c:ext>
          </c:extLst>
        </c:ser>
        <c:ser>
          <c:idx val="1"/>
          <c:order val="1"/>
          <c:tx>
            <c:strRef>
              <c:f>'Alumnos '!$M$44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 '!$G$45:$K$48</c:f>
              <c:strCache>
                <c:ptCount val="4"/>
                <c:pt idx="0">
                  <c:v>Página web de la Universidad</c:v>
                </c:pt>
                <c:pt idx="1">
                  <c:v>Anuncios en medios de comunicación</c:v>
                </c:pt>
                <c:pt idx="2">
                  <c:v>Alguna persona relacionada con la UJA</c:v>
                </c:pt>
                <c:pt idx="3">
                  <c:v>Otro</c:v>
                </c:pt>
              </c:strCache>
            </c:strRef>
          </c:cat>
          <c:val>
            <c:numRef>
              <c:f>'Alumnos '!$M$45:$M$48</c:f>
              <c:numCache>
                <c:formatCode>General</c:formatCode>
                <c:ptCount val="4"/>
              </c:numCache>
            </c:numRef>
          </c:val>
          <c:extLst xmlns:c15="http://schemas.microsoft.com/office/drawing/2012/chart">
            <c:ext xmlns:c16="http://schemas.microsoft.com/office/drawing/2014/chart" uri="{C3380CC4-5D6E-409C-BE32-E72D297353CC}">
              <c16:uniqueId val="{0000000A-0E7F-4D63-8CB1-D9015C108CEC}"/>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a:t>Distribución por sexo de participantes</a:t>
            </a:r>
          </a:p>
        </c:rich>
      </c:tx>
      <c:layout>
        <c:manualLayout>
          <c:xMode val="edge"/>
          <c:yMode val="edge"/>
          <c:x val="0.10537646701817589"/>
          <c:y val="3.3045629245959857E-2"/>
        </c:manualLayout>
      </c:layout>
      <c:overlay val="0"/>
    </c:title>
    <c:autoTitleDeleted val="0"/>
    <c:plotArea>
      <c:layout/>
      <c:pieChart>
        <c:varyColors val="1"/>
        <c:ser>
          <c:idx val="0"/>
          <c:order val="0"/>
          <c:dLbls>
            <c:dLbl>
              <c:idx val="0"/>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0-6500-49E5-A3A1-D123A3401762}"/>
                </c:ext>
              </c:extLst>
            </c:dLbl>
            <c:dLbl>
              <c:idx val="1"/>
              <c:numFmt formatCode="0%" sourceLinked="0"/>
              <c:spPr/>
              <c:txPr>
                <a:bodyPr/>
                <a:lstStyle/>
                <a:p>
                  <a:pPr>
                    <a:defRPr/>
                  </a:pPr>
                  <a:endParaRPr lang="es-ES"/>
                </a:p>
              </c:txPr>
              <c:showLegendKey val="0"/>
              <c:showVal val="0"/>
              <c:showCatName val="1"/>
              <c:showSerName val="0"/>
              <c:showPercent val="1"/>
              <c:showBubbleSize val="0"/>
              <c:extLst>
                <c:ext xmlns:c16="http://schemas.microsoft.com/office/drawing/2014/chart" uri="{C3380CC4-5D6E-409C-BE32-E72D297353CC}">
                  <c16:uniqueId val="{00000001-6500-49E5-A3A1-D123A3401762}"/>
                </c:ext>
              </c:extLst>
            </c:dLbl>
            <c:numFmt formatCode="0%" sourceLinked="0"/>
            <c:spPr>
              <a:noFill/>
              <a:ln>
                <a:noFill/>
              </a:ln>
              <a:effectLst/>
            </c:spPr>
            <c:showLegendKey val="0"/>
            <c:showVal val="0"/>
            <c:showCatName val="1"/>
            <c:showSerName val="0"/>
            <c:showPercent val="1"/>
            <c:showBubbleSize val="0"/>
            <c:showLeaderLines val="1"/>
            <c:extLst>
              <c:ext xmlns:c15="http://schemas.microsoft.com/office/drawing/2012/chart" uri="{CE6537A1-D6FC-4f65-9D91-7224C49458BB}"/>
            </c:extLst>
          </c:dLbls>
          <c:cat>
            <c:strRef>
              <c:f>'PDI '!$A$59:$A$60</c:f>
              <c:strCache>
                <c:ptCount val="2"/>
                <c:pt idx="0">
                  <c:v>Hombre</c:v>
                </c:pt>
                <c:pt idx="1">
                  <c:v>Mujer</c:v>
                </c:pt>
              </c:strCache>
            </c:strRef>
          </c:cat>
          <c:val>
            <c:numRef>
              <c:f>'PDI '!$B$59:$B$60</c:f>
              <c:numCache>
                <c:formatCode>General</c:formatCode>
                <c:ptCount val="2"/>
                <c:pt idx="0">
                  <c:v>13</c:v>
                </c:pt>
                <c:pt idx="1">
                  <c:v>1</c:v>
                </c:pt>
              </c:numCache>
            </c:numRef>
          </c:val>
          <c:extLst>
            <c:ext xmlns:c16="http://schemas.microsoft.com/office/drawing/2014/chart" uri="{C3380CC4-5D6E-409C-BE32-E72D297353CC}">
              <c16:uniqueId val="{00000002-6500-49E5-A3A1-D123A3401762}"/>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66" l="0.70000000000000062" r="0.70000000000000062" t="0.75000000000000766"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9"/>
    </mc:Choice>
    <mc:Fallback>
      <c:style val="39"/>
    </mc:Fallback>
  </mc:AlternateContent>
  <c:chart>
    <c:title>
      <c:tx>
        <c:rich>
          <a:bodyPr/>
          <a:lstStyle/>
          <a:p>
            <a:pPr>
              <a:defRPr/>
            </a:pPr>
            <a:r>
              <a:rPr lang="en-US"/>
              <a:t>Distribución</a:t>
            </a:r>
            <a:r>
              <a:rPr lang="en-US" baseline="0"/>
              <a:t> por edad</a:t>
            </a:r>
            <a:endParaRPr lang="en-US"/>
          </a:p>
        </c:rich>
      </c:tx>
      <c:overlay val="0"/>
    </c:title>
    <c:autoTitleDeleted val="0"/>
    <c:view3D>
      <c:rotX val="15"/>
      <c:rotY val="20"/>
      <c:rAngAx val="1"/>
    </c:view3D>
    <c:floor>
      <c:thickness val="0"/>
    </c:floor>
    <c:sideWall>
      <c:thickness val="0"/>
    </c:sideWall>
    <c:backWall>
      <c:thickness val="0"/>
    </c:backWall>
    <c:plotArea>
      <c:layout/>
      <c:bar3DChart>
        <c:barDir val="col"/>
        <c:grouping val="clustered"/>
        <c:varyColors val="0"/>
        <c:ser>
          <c:idx val="1"/>
          <c:order val="0"/>
          <c:invertIfNegative val="0"/>
          <c:cat>
            <c:numRef>
              <c:extLst>
                <c:ext xmlns:c15="http://schemas.microsoft.com/office/drawing/2012/chart" uri="{02D57815-91ED-43cb-92C2-25804820EDAC}">
                  <c15:fullRef>
                    <c15:sqref>'PDI '!$A$63:$A$73</c15:sqref>
                  </c15:fullRef>
                </c:ext>
              </c:extLst>
              <c:f>('PDI '!$A$63:$A$71,'PDI '!$A$73)</c:f>
              <c:numCache>
                <c:formatCode>General</c:formatCode>
                <c:ptCount val="10"/>
                <c:pt idx="0">
                  <c:v>32</c:v>
                </c:pt>
                <c:pt idx="1">
                  <c:v>38</c:v>
                </c:pt>
                <c:pt idx="2">
                  <c:v>41</c:v>
                </c:pt>
                <c:pt idx="3">
                  <c:v>46</c:v>
                </c:pt>
                <c:pt idx="4">
                  <c:v>47</c:v>
                </c:pt>
                <c:pt idx="5">
                  <c:v>49</c:v>
                </c:pt>
                <c:pt idx="6">
                  <c:v>51</c:v>
                </c:pt>
                <c:pt idx="7">
                  <c:v>53</c:v>
                </c:pt>
                <c:pt idx="8">
                  <c:v>56</c:v>
                </c:pt>
                <c:pt idx="9">
                  <c:v>59</c:v>
                </c:pt>
              </c:numCache>
            </c:numRef>
          </c:cat>
          <c:val>
            <c:numRef>
              <c:extLst>
                <c:ext xmlns:c15="http://schemas.microsoft.com/office/drawing/2012/chart" uri="{02D57815-91ED-43cb-92C2-25804820EDAC}">
                  <c15:fullRef>
                    <c15:sqref>'PDI '!$B$63:$B$73</c15:sqref>
                  </c15:fullRef>
                </c:ext>
              </c:extLst>
              <c:f>('PDI '!$B$63:$B$71,'PDI '!$B$73)</c:f>
              <c:numCache>
                <c:formatCode>General</c:formatCode>
                <c:ptCount val="10"/>
                <c:pt idx="0">
                  <c:v>1</c:v>
                </c:pt>
                <c:pt idx="1">
                  <c:v>1</c:v>
                </c:pt>
                <c:pt idx="2">
                  <c:v>1</c:v>
                </c:pt>
                <c:pt idx="3">
                  <c:v>1</c:v>
                </c:pt>
                <c:pt idx="4">
                  <c:v>1</c:v>
                </c:pt>
                <c:pt idx="5">
                  <c:v>1</c:v>
                </c:pt>
                <c:pt idx="6">
                  <c:v>2</c:v>
                </c:pt>
                <c:pt idx="7">
                  <c:v>1</c:v>
                </c:pt>
                <c:pt idx="8">
                  <c:v>1</c:v>
                </c:pt>
                <c:pt idx="9">
                  <c:v>3</c:v>
                </c:pt>
              </c:numCache>
            </c:numRef>
          </c:val>
          <c:extLst>
            <c:ext xmlns:c16="http://schemas.microsoft.com/office/drawing/2014/chart" uri="{C3380CC4-5D6E-409C-BE32-E72D297353CC}">
              <c16:uniqueId val="{00000000-ABAF-4045-AE39-4538DD0739A5}"/>
            </c:ext>
          </c:extLst>
        </c:ser>
        <c:dLbls>
          <c:showLegendKey val="0"/>
          <c:showVal val="0"/>
          <c:showCatName val="0"/>
          <c:showSerName val="0"/>
          <c:showPercent val="0"/>
          <c:showBubbleSize val="0"/>
        </c:dLbls>
        <c:gapWidth val="150"/>
        <c:shape val="box"/>
        <c:axId val="198497728"/>
        <c:axId val="192458320"/>
        <c:axId val="0"/>
      </c:bar3DChart>
      <c:catAx>
        <c:axId val="198497728"/>
        <c:scaling>
          <c:orientation val="minMax"/>
        </c:scaling>
        <c:delete val="0"/>
        <c:axPos val="b"/>
        <c:numFmt formatCode="General" sourceLinked="1"/>
        <c:majorTickMark val="none"/>
        <c:minorTickMark val="none"/>
        <c:tickLblPos val="nextTo"/>
        <c:crossAx val="192458320"/>
        <c:crosses val="autoZero"/>
        <c:auto val="1"/>
        <c:lblAlgn val="ctr"/>
        <c:lblOffset val="100"/>
        <c:noMultiLvlLbl val="1"/>
      </c:catAx>
      <c:valAx>
        <c:axId val="192458320"/>
        <c:scaling>
          <c:orientation val="minMax"/>
          <c:max val="5"/>
          <c:min val="0"/>
        </c:scaling>
        <c:delete val="0"/>
        <c:axPos val="l"/>
        <c:majorGridlines/>
        <c:numFmt formatCode="General" sourceLinked="1"/>
        <c:majorTickMark val="in"/>
        <c:minorTickMark val="none"/>
        <c:tickLblPos val="nextTo"/>
        <c:crossAx val="198497728"/>
        <c:crosses val="autoZero"/>
        <c:crossBetween val="between"/>
        <c:majorUnit val="1"/>
        <c:minorUnit val="0.1"/>
      </c:valAx>
    </c:plotArea>
    <c:plotVisOnly val="1"/>
    <c:dispBlanksAs val="zero"/>
    <c:showDLblsOverMax val="0"/>
  </c:chart>
  <c:spPr>
    <a:ln>
      <a:noFill/>
    </a:ln>
  </c:spPr>
  <c:printSettings>
    <c:headerFooter/>
    <c:pageMargins b="0.75000000000000733" l="0.70000000000000062" r="0.70000000000000062" t="0.7500000000000073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31"/>
    </mc:Choice>
    <mc:Fallback>
      <c:style val="31"/>
    </mc:Fallback>
  </mc:AlternateContent>
  <c:chart>
    <c:title>
      <c:tx>
        <c:rich>
          <a:bodyPr/>
          <a:lstStyle/>
          <a:p>
            <a:pPr>
              <a:defRPr/>
            </a:pPr>
            <a:r>
              <a:rPr lang="es-ES" sz="1800" b="1" i="0" baseline="0"/>
              <a:t>Distribución por tipo de dedicación</a:t>
            </a:r>
          </a:p>
        </c:rich>
      </c:tx>
      <c:overlay val="0"/>
    </c:title>
    <c:autoTitleDeleted val="0"/>
    <c:plotArea>
      <c:layout/>
      <c:pieChart>
        <c:varyColors val="1"/>
        <c:ser>
          <c:idx val="0"/>
          <c:order val="0"/>
          <c:tx>
            <c:strRef>
              <c:f>'PDI '!$B$75:$B$77</c:f>
              <c:strCache>
                <c:ptCount val="3"/>
                <c:pt idx="0">
                  <c:v>7</c:v>
                </c:pt>
                <c:pt idx="1">
                  <c:v>1</c:v>
                </c:pt>
                <c:pt idx="2">
                  <c:v>6</c:v>
                </c:pt>
              </c:strCache>
            </c:strRef>
          </c:tx>
          <c:explosion val="8"/>
          <c:dLbls>
            <c:dLbl>
              <c:idx val="2"/>
              <c:layout>
                <c:manualLayout>
                  <c:x val="2.4030189774665291E-2"/>
                  <c:y val="0.1467729824911135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550-44FB-B212-208DE9425701}"/>
                </c:ext>
              </c:extLst>
            </c:dLbl>
            <c:spPr>
              <a:noFill/>
              <a:ln>
                <a:noFill/>
              </a:ln>
              <a:effectLst/>
            </c:spPr>
            <c:txPr>
              <a:bodyPr/>
              <a:lstStyle/>
              <a:p>
                <a:pPr>
                  <a:defRPr sz="1100"/>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'PDI '!$A$75:$A$77</c:f>
              <c:strCache>
                <c:ptCount val="3"/>
                <c:pt idx="0">
                  <c:v>A Tiempo Completo</c:v>
                </c:pt>
                <c:pt idx="1">
                  <c:v>A Tiempo Parcial</c:v>
                </c:pt>
                <c:pt idx="2">
                  <c:v>Profesional Externo</c:v>
                </c:pt>
              </c:strCache>
            </c:strRef>
          </c:cat>
          <c:val>
            <c:numRef>
              <c:f>'PDI '!$B$75:$B$77</c:f>
              <c:numCache>
                <c:formatCode>General</c:formatCode>
                <c:ptCount val="3"/>
                <c:pt idx="0">
                  <c:v>7</c:v>
                </c:pt>
                <c:pt idx="1">
                  <c:v>1</c:v>
                </c:pt>
                <c:pt idx="2">
                  <c:v>6</c:v>
                </c:pt>
              </c:numCache>
            </c:numRef>
          </c:val>
          <c:extLst>
            <c:ext xmlns:c16="http://schemas.microsoft.com/office/drawing/2014/chart" uri="{C3380CC4-5D6E-409C-BE32-E72D297353CC}">
              <c16:uniqueId val="{00000001-D550-44FB-B212-208DE9425701}"/>
            </c:ext>
          </c:extLst>
        </c:ser>
        <c:dLbls>
          <c:showLegendKey val="0"/>
          <c:showVal val="0"/>
          <c:showCatName val="1"/>
          <c:showSerName val="0"/>
          <c:showPercent val="1"/>
          <c:showBubbleSize val="0"/>
          <c:showLeaderLines val="1"/>
        </c:dLbls>
        <c:firstSliceAng val="0"/>
      </c:pieChart>
    </c:plotArea>
    <c:plotVisOnly val="1"/>
    <c:dispBlanksAs val="gap"/>
    <c:showDLblsOverMax val="0"/>
  </c:chart>
  <c:spPr>
    <a:ln>
      <a:noFill/>
    </a:ln>
  </c:spPr>
  <c:printSettings>
    <c:headerFooter/>
    <c:pageMargins b="0.75000000000000788" l="0.70000000000000062" r="0.70000000000000062" t="0.7500000000000078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50812" y="204109"/>
          <a:ext cx="693950"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3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15;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junio/diciembre 2022</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6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15</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6 / 17 =</a:t>
          </a:r>
          <a:r>
            <a:rPr lang="es-ES" sz="1400" b="1" i="0" u="none" strike="noStrike" baseline="0">
              <a:solidFill>
                <a:sysClr val="windowText" lastClr="000000"/>
              </a:solidFill>
              <a:latin typeface="+mn-lt"/>
              <a:ea typeface="+mn-ea"/>
              <a:cs typeface="+mn-cs"/>
            </a:rPr>
            <a:t> 35,29 %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458107</xdr:colOff>
      <xdr:row>10</xdr:row>
      <xdr:rowOff>222250</xdr:rowOff>
    </xdr:from>
    <xdr:to>
      <xdr:col>4</xdr:col>
      <xdr:colOff>79375</xdr:colOff>
      <xdr:row>19</xdr:row>
      <xdr:rowOff>244930</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619125</xdr:colOff>
      <xdr:row>10</xdr:row>
      <xdr:rowOff>238125</xdr:rowOff>
    </xdr:from>
    <xdr:to>
      <xdr:col>12</xdr:col>
      <xdr:colOff>726281</xdr:colOff>
      <xdr:row>19</xdr:row>
      <xdr:rowOff>349250</xdr:rowOff>
    </xdr:to>
    <xdr:graphicFrame macro="">
      <xdr:nvGraphicFramePr>
        <xdr:cNvPr id="3" name="2 Gráfico">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2333625</xdr:colOff>
      <xdr:row>19</xdr:row>
      <xdr:rowOff>317500</xdr:rowOff>
    </xdr:from>
    <xdr:to>
      <xdr:col>10</xdr:col>
      <xdr:colOff>412750</xdr:colOff>
      <xdr:row>28</xdr:row>
      <xdr:rowOff>79375</xdr:rowOff>
    </xdr:to>
    <xdr:graphicFrame macro="">
      <xdr:nvGraphicFramePr>
        <xdr:cNvPr id="4" name="3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1" customWidth="1"/>
    <col min="2" max="2" width="22.7109375" style="1" customWidth="1"/>
    <col min="3" max="3" width="11.42578125" style="1" customWidth="1"/>
    <col min="4" max="4" width="11.140625" style="1" customWidth="1"/>
    <col min="5" max="6" width="13.5703125" style="1" customWidth="1"/>
    <col min="7"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8" width="22.7109375" style="1" customWidth="1"/>
    <col min="259" max="259" width="11.42578125" style="1" customWidth="1"/>
    <col min="260" max="260" width="11.140625" style="1" customWidth="1"/>
    <col min="261" max="262" width="13.5703125" style="1" customWidth="1"/>
    <col min="263"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4" width="22.7109375" style="1" customWidth="1"/>
    <col min="515" max="515" width="11.42578125" style="1" customWidth="1"/>
    <col min="516" max="516" width="11.140625" style="1" customWidth="1"/>
    <col min="517" max="518" width="13.5703125" style="1" customWidth="1"/>
    <col min="519"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70" width="22.7109375" style="1" customWidth="1"/>
    <col min="771" max="771" width="11.42578125" style="1" customWidth="1"/>
    <col min="772" max="772" width="11.140625" style="1" customWidth="1"/>
    <col min="773" max="774" width="13.5703125" style="1" customWidth="1"/>
    <col min="775"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6" width="22.7109375" style="1" customWidth="1"/>
    <col min="1027" max="1027" width="11.42578125" style="1" customWidth="1"/>
    <col min="1028" max="1028" width="11.140625" style="1" customWidth="1"/>
    <col min="1029" max="1030" width="13.5703125" style="1" customWidth="1"/>
    <col min="1031"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2" width="22.7109375" style="1" customWidth="1"/>
    <col min="1283" max="1283" width="11.42578125" style="1" customWidth="1"/>
    <col min="1284" max="1284" width="11.140625" style="1" customWidth="1"/>
    <col min="1285" max="1286" width="13.5703125" style="1" customWidth="1"/>
    <col min="1287"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8" width="22.7109375" style="1" customWidth="1"/>
    <col min="1539" max="1539" width="11.42578125" style="1" customWidth="1"/>
    <col min="1540" max="1540" width="11.140625" style="1" customWidth="1"/>
    <col min="1541" max="1542" width="13.5703125" style="1" customWidth="1"/>
    <col min="1543"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4" width="22.7109375" style="1" customWidth="1"/>
    <col min="1795" max="1795" width="11.42578125" style="1" customWidth="1"/>
    <col min="1796" max="1796" width="11.140625" style="1" customWidth="1"/>
    <col min="1797" max="1798" width="13.5703125" style="1" customWidth="1"/>
    <col min="1799"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50" width="22.7109375" style="1" customWidth="1"/>
    <col min="2051" max="2051" width="11.42578125" style="1" customWidth="1"/>
    <col min="2052" max="2052" width="11.140625" style="1" customWidth="1"/>
    <col min="2053" max="2054" width="13.5703125" style="1" customWidth="1"/>
    <col min="2055"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6" width="22.7109375" style="1" customWidth="1"/>
    <col min="2307" max="2307" width="11.42578125" style="1" customWidth="1"/>
    <col min="2308" max="2308" width="11.140625" style="1" customWidth="1"/>
    <col min="2309" max="2310" width="13.5703125" style="1" customWidth="1"/>
    <col min="2311"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2" width="22.7109375" style="1" customWidth="1"/>
    <col min="2563" max="2563" width="11.42578125" style="1" customWidth="1"/>
    <col min="2564" max="2564" width="11.140625" style="1" customWidth="1"/>
    <col min="2565" max="2566" width="13.5703125" style="1" customWidth="1"/>
    <col min="2567"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8" width="22.7109375" style="1" customWidth="1"/>
    <col min="2819" max="2819" width="11.42578125" style="1" customWidth="1"/>
    <col min="2820" max="2820" width="11.140625" style="1" customWidth="1"/>
    <col min="2821" max="2822" width="13.5703125" style="1" customWidth="1"/>
    <col min="2823"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4" width="22.7109375" style="1" customWidth="1"/>
    <col min="3075" max="3075" width="11.42578125" style="1" customWidth="1"/>
    <col min="3076" max="3076" width="11.140625" style="1" customWidth="1"/>
    <col min="3077" max="3078" width="13.5703125" style="1" customWidth="1"/>
    <col min="3079"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30" width="22.7109375" style="1" customWidth="1"/>
    <col min="3331" max="3331" width="11.42578125" style="1" customWidth="1"/>
    <col min="3332" max="3332" width="11.140625" style="1" customWidth="1"/>
    <col min="3333" max="3334" width="13.5703125" style="1" customWidth="1"/>
    <col min="3335"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6" width="22.7109375" style="1" customWidth="1"/>
    <col min="3587" max="3587" width="11.42578125" style="1" customWidth="1"/>
    <col min="3588" max="3588" width="11.140625" style="1" customWidth="1"/>
    <col min="3589" max="3590" width="13.5703125" style="1" customWidth="1"/>
    <col min="3591"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2" width="22.7109375" style="1" customWidth="1"/>
    <col min="3843" max="3843" width="11.42578125" style="1" customWidth="1"/>
    <col min="3844" max="3844" width="11.140625" style="1" customWidth="1"/>
    <col min="3845" max="3846" width="13.5703125" style="1" customWidth="1"/>
    <col min="3847"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8" width="22.7109375" style="1" customWidth="1"/>
    <col min="4099" max="4099" width="11.42578125" style="1" customWidth="1"/>
    <col min="4100" max="4100" width="11.140625" style="1" customWidth="1"/>
    <col min="4101" max="4102" width="13.5703125" style="1" customWidth="1"/>
    <col min="4103"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4" width="22.7109375" style="1" customWidth="1"/>
    <col min="4355" max="4355" width="11.42578125" style="1" customWidth="1"/>
    <col min="4356" max="4356" width="11.140625" style="1" customWidth="1"/>
    <col min="4357" max="4358" width="13.5703125" style="1" customWidth="1"/>
    <col min="4359"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10" width="22.7109375" style="1" customWidth="1"/>
    <col min="4611" max="4611" width="11.42578125" style="1" customWidth="1"/>
    <col min="4612" max="4612" width="11.140625" style="1" customWidth="1"/>
    <col min="4613" max="4614" width="13.5703125" style="1" customWidth="1"/>
    <col min="4615"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6" width="22.7109375" style="1" customWidth="1"/>
    <col min="4867" max="4867" width="11.42578125" style="1" customWidth="1"/>
    <col min="4868" max="4868" width="11.140625" style="1" customWidth="1"/>
    <col min="4869" max="4870" width="13.5703125" style="1" customWidth="1"/>
    <col min="4871"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2" width="22.7109375" style="1" customWidth="1"/>
    <col min="5123" max="5123" width="11.42578125" style="1" customWidth="1"/>
    <col min="5124" max="5124" width="11.140625" style="1" customWidth="1"/>
    <col min="5125" max="5126" width="13.5703125" style="1" customWidth="1"/>
    <col min="5127"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8" width="22.7109375" style="1" customWidth="1"/>
    <col min="5379" max="5379" width="11.42578125" style="1" customWidth="1"/>
    <col min="5380" max="5380" width="11.140625" style="1" customWidth="1"/>
    <col min="5381" max="5382" width="13.5703125" style="1" customWidth="1"/>
    <col min="5383"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4" width="22.7109375" style="1" customWidth="1"/>
    <col min="5635" max="5635" width="11.42578125" style="1" customWidth="1"/>
    <col min="5636" max="5636" width="11.140625" style="1" customWidth="1"/>
    <col min="5637" max="5638" width="13.5703125" style="1" customWidth="1"/>
    <col min="5639"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90" width="22.7109375" style="1" customWidth="1"/>
    <col min="5891" max="5891" width="11.42578125" style="1" customWidth="1"/>
    <col min="5892" max="5892" width="11.140625" style="1" customWidth="1"/>
    <col min="5893" max="5894" width="13.5703125" style="1" customWidth="1"/>
    <col min="5895"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6" width="22.7109375" style="1" customWidth="1"/>
    <col min="6147" max="6147" width="11.42578125" style="1" customWidth="1"/>
    <col min="6148" max="6148" width="11.140625" style="1" customWidth="1"/>
    <col min="6149" max="6150" width="13.5703125" style="1" customWidth="1"/>
    <col min="6151"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2" width="22.7109375" style="1" customWidth="1"/>
    <col min="6403" max="6403" width="11.42578125" style="1" customWidth="1"/>
    <col min="6404" max="6404" width="11.140625" style="1" customWidth="1"/>
    <col min="6405" max="6406" width="13.5703125" style="1" customWidth="1"/>
    <col min="6407"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8" width="22.7109375" style="1" customWidth="1"/>
    <col min="6659" max="6659" width="11.42578125" style="1" customWidth="1"/>
    <col min="6660" max="6660" width="11.140625" style="1" customWidth="1"/>
    <col min="6661" max="6662" width="13.5703125" style="1" customWidth="1"/>
    <col min="6663"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4" width="22.7109375" style="1" customWidth="1"/>
    <col min="6915" max="6915" width="11.42578125" style="1" customWidth="1"/>
    <col min="6916" max="6916" width="11.140625" style="1" customWidth="1"/>
    <col min="6917" max="6918" width="13.5703125" style="1" customWidth="1"/>
    <col min="6919"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70" width="22.7109375" style="1" customWidth="1"/>
    <col min="7171" max="7171" width="11.42578125" style="1" customWidth="1"/>
    <col min="7172" max="7172" width="11.140625" style="1" customWidth="1"/>
    <col min="7173" max="7174" width="13.5703125" style="1" customWidth="1"/>
    <col min="7175"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6" width="22.7109375" style="1" customWidth="1"/>
    <col min="7427" max="7427" width="11.42578125" style="1" customWidth="1"/>
    <col min="7428" max="7428" width="11.140625" style="1" customWidth="1"/>
    <col min="7429" max="7430" width="13.5703125" style="1" customWidth="1"/>
    <col min="7431"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2" width="22.7109375" style="1" customWidth="1"/>
    <col min="7683" max="7683" width="11.42578125" style="1" customWidth="1"/>
    <col min="7684" max="7684" width="11.140625" style="1" customWidth="1"/>
    <col min="7685" max="7686" width="13.5703125" style="1" customWidth="1"/>
    <col min="7687"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8" width="22.7109375" style="1" customWidth="1"/>
    <col min="7939" max="7939" width="11.42578125" style="1" customWidth="1"/>
    <col min="7940" max="7940" width="11.140625" style="1" customWidth="1"/>
    <col min="7941" max="7942" width="13.5703125" style="1" customWidth="1"/>
    <col min="7943"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4" width="22.7109375" style="1" customWidth="1"/>
    <col min="8195" max="8195" width="11.42578125" style="1" customWidth="1"/>
    <col min="8196" max="8196" width="11.140625" style="1" customWidth="1"/>
    <col min="8197" max="8198" width="13.5703125" style="1" customWidth="1"/>
    <col min="8199"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50" width="22.7109375" style="1" customWidth="1"/>
    <col min="8451" max="8451" width="11.42578125" style="1" customWidth="1"/>
    <col min="8452" max="8452" width="11.140625" style="1" customWidth="1"/>
    <col min="8453" max="8454" width="13.5703125" style="1" customWidth="1"/>
    <col min="8455"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6" width="22.7109375" style="1" customWidth="1"/>
    <col min="8707" max="8707" width="11.42578125" style="1" customWidth="1"/>
    <col min="8708" max="8708" width="11.140625" style="1" customWidth="1"/>
    <col min="8709" max="8710" width="13.5703125" style="1" customWidth="1"/>
    <col min="8711"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2" width="22.7109375" style="1" customWidth="1"/>
    <col min="8963" max="8963" width="11.42578125" style="1" customWidth="1"/>
    <col min="8964" max="8964" width="11.140625" style="1" customWidth="1"/>
    <col min="8965" max="8966" width="13.5703125" style="1" customWidth="1"/>
    <col min="8967"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8" width="22.7109375" style="1" customWidth="1"/>
    <col min="9219" max="9219" width="11.42578125" style="1" customWidth="1"/>
    <col min="9220" max="9220" width="11.140625" style="1" customWidth="1"/>
    <col min="9221" max="9222" width="13.5703125" style="1" customWidth="1"/>
    <col min="9223"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4" width="22.7109375" style="1" customWidth="1"/>
    <col min="9475" max="9475" width="11.42578125" style="1" customWidth="1"/>
    <col min="9476" max="9476" width="11.140625" style="1" customWidth="1"/>
    <col min="9477" max="9478" width="13.5703125" style="1" customWidth="1"/>
    <col min="9479"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30" width="22.7109375" style="1" customWidth="1"/>
    <col min="9731" max="9731" width="11.42578125" style="1" customWidth="1"/>
    <col min="9732" max="9732" width="11.140625" style="1" customWidth="1"/>
    <col min="9733" max="9734" width="13.5703125" style="1" customWidth="1"/>
    <col min="9735"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6" width="22.7109375" style="1" customWidth="1"/>
    <col min="9987" max="9987" width="11.42578125" style="1" customWidth="1"/>
    <col min="9988" max="9988" width="11.140625" style="1" customWidth="1"/>
    <col min="9989" max="9990" width="13.5703125" style="1" customWidth="1"/>
    <col min="9991"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2" width="22.7109375" style="1" customWidth="1"/>
    <col min="10243" max="10243" width="11.42578125" style="1" customWidth="1"/>
    <col min="10244" max="10244" width="11.140625" style="1" customWidth="1"/>
    <col min="10245" max="10246" width="13.5703125" style="1" customWidth="1"/>
    <col min="10247"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8" width="22.7109375" style="1" customWidth="1"/>
    <col min="10499" max="10499" width="11.42578125" style="1" customWidth="1"/>
    <col min="10500" max="10500" width="11.140625" style="1" customWidth="1"/>
    <col min="10501" max="10502" width="13.5703125" style="1" customWidth="1"/>
    <col min="10503"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4" width="22.7109375" style="1" customWidth="1"/>
    <col min="10755" max="10755" width="11.42578125" style="1" customWidth="1"/>
    <col min="10756" max="10756" width="11.140625" style="1" customWidth="1"/>
    <col min="10757" max="10758" width="13.5703125" style="1" customWidth="1"/>
    <col min="10759"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10" width="22.7109375" style="1" customWidth="1"/>
    <col min="11011" max="11011" width="11.42578125" style="1" customWidth="1"/>
    <col min="11012" max="11012" width="11.140625" style="1" customWidth="1"/>
    <col min="11013" max="11014" width="13.5703125" style="1" customWidth="1"/>
    <col min="11015"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6" width="22.7109375" style="1" customWidth="1"/>
    <col min="11267" max="11267" width="11.42578125" style="1" customWidth="1"/>
    <col min="11268" max="11268" width="11.140625" style="1" customWidth="1"/>
    <col min="11269" max="11270" width="13.5703125" style="1" customWidth="1"/>
    <col min="11271"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2" width="22.7109375" style="1" customWidth="1"/>
    <col min="11523" max="11523" width="11.42578125" style="1" customWidth="1"/>
    <col min="11524" max="11524" width="11.140625" style="1" customWidth="1"/>
    <col min="11525" max="11526" width="13.5703125" style="1" customWidth="1"/>
    <col min="11527"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8" width="22.7109375" style="1" customWidth="1"/>
    <col min="11779" max="11779" width="11.42578125" style="1" customWidth="1"/>
    <col min="11780" max="11780" width="11.140625" style="1" customWidth="1"/>
    <col min="11781" max="11782" width="13.5703125" style="1" customWidth="1"/>
    <col min="11783"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4" width="22.7109375" style="1" customWidth="1"/>
    <col min="12035" max="12035" width="11.42578125" style="1" customWidth="1"/>
    <col min="12036" max="12036" width="11.140625" style="1" customWidth="1"/>
    <col min="12037" max="12038" width="13.5703125" style="1" customWidth="1"/>
    <col min="12039"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90" width="22.7109375" style="1" customWidth="1"/>
    <col min="12291" max="12291" width="11.42578125" style="1" customWidth="1"/>
    <col min="12292" max="12292" width="11.140625" style="1" customWidth="1"/>
    <col min="12293" max="12294" width="13.5703125" style="1" customWidth="1"/>
    <col min="12295"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6" width="22.7109375" style="1" customWidth="1"/>
    <col min="12547" max="12547" width="11.42578125" style="1" customWidth="1"/>
    <col min="12548" max="12548" width="11.140625" style="1" customWidth="1"/>
    <col min="12549" max="12550" width="13.5703125" style="1" customWidth="1"/>
    <col min="12551"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2" width="22.7109375" style="1" customWidth="1"/>
    <col min="12803" max="12803" width="11.42578125" style="1" customWidth="1"/>
    <col min="12804" max="12804" width="11.140625" style="1" customWidth="1"/>
    <col min="12805" max="12806" width="13.5703125" style="1" customWidth="1"/>
    <col min="12807"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8" width="22.7109375" style="1" customWidth="1"/>
    <col min="13059" max="13059" width="11.42578125" style="1" customWidth="1"/>
    <col min="13060" max="13060" width="11.140625" style="1" customWidth="1"/>
    <col min="13061" max="13062" width="13.5703125" style="1" customWidth="1"/>
    <col min="13063"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4" width="22.7109375" style="1" customWidth="1"/>
    <col min="13315" max="13315" width="11.42578125" style="1" customWidth="1"/>
    <col min="13316" max="13316" width="11.140625" style="1" customWidth="1"/>
    <col min="13317" max="13318" width="13.5703125" style="1" customWidth="1"/>
    <col min="13319"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70" width="22.7109375" style="1" customWidth="1"/>
    <col min="13571" max="13571" width="11.42578125" style="1" customWidth="1"/>
    <col min="13572" max="13572" width="11.140625" style="1" customWidth="1"/>
    <col min="13573" max="13574" width="13.5703125" style="1" customWidth="1"/>
    <col min="13575"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6" width="22.7109375" style="1" customWidth="1"/>
    <col min="13827" max="13827" width="11.42578125" style="1" customWidth="1"/>
    <col min="13828" max="13828" width="11.140625" style="1" customWidth="1"/>
    <col min="13829" max="13830" width="13.5703125" style="1" customWidth="1"/>
    <col min="13831"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2" width="22.7109375" style="1" customWidth="1"/>
    <col min="14083" max="14083" width="11.42578125" style="1" customWidth="1"/>
    <col min="14084" max="14084" width="11.140625" style="1" customWidth="1"/>
    <col min="14085" max="14086" width="13.5703125" style="1" customWidth="1"/>
    <col min="14087"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8" width="22.7109375" style="1" customWidth="1"/>
    <col min="14339" max="14339" width="11.42578125" style="1" customWidth="1"/>
    <col min="14340" max="14340" width="11.140625" style="1" customWidth="1"/>
    <col min="14341" max="14342" width="13.5703125" style="1" customWidth="1"/>
    <col min="14343"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4" width="22.7109375" style="1" customWidth="1"/>
    <col min="14595" max="14595" width="11.42578125" style="1" customWidth="1"/>
    <col min="14596" max="14596" width="11.140625" style="1" customWidth="1"/>
    <col min="14597" max="14598" width="13.5703125" style="1" customWidth="1"/>
    <col min="14599"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50" width="22.7109375" style="1" customWidth="1"/>
    <col min="14851" max="14851" width="11.42578125" style="1" customWidth="1"/>
    <col min="14852" max="14852" width="11.140625" style="1" customWidth="1"/>
    <col min="14853" max="14854" width="13.5703125" style="1" customWidth="1"/>
    <col min="14855"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6" width="22.7109375" style="1" customWidth="1"/>
    <col min="15107" max="15107" width="11.42578125" style="1" customWidth="1"/>
    <col min="15108" max="15108" width="11.140625" style="1" customWidth="1"/>
    <col min="15109" max="15110" width="13.5703125" style="1" customWidth="1"/>
    <col min="15111"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2" width="22.7109375" style="1" customWidth="1"/>
    <col min="15363" max="15363" width="11.42578125" style="1" customWidth="1"/>
    <col min="15364" max="15364" width="11.140625" style="1" customWidth="1"/>
    <col min="15365" max="15366" width="13.5703125" style="1" customWidth="1"/>
    <col min="15367"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8" width="22.7109375" style="1" customWidth="1"/>
    <col min="15619" max="15619" width="11.42578125" style="1" customWidth="1"/>
    <col min="15620" max="15620" width="11.140625" style="1" customWidth="1"/>
    <col min="15621" max="15622" width="13.5703125" style="1" customWidth="1"/>
    <col min="15623"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4" width="22.7109375" style="1" customWidth="1"/>
    <col min="15875" max="15875" width="11.42578125" style="1" customWidth="1"/>
    <col min="15876" max="15876" width="11.140625" style="1" customWidth="1"/>
    <col min="15877" max="15878" width="13.5703125" style="1" customWidth="1"/>
    <col min="15879"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30" width="22.7109375" style="1" customWidth="1"/>
    <col min="16131" max="16131" width="11.42578125" style="1" customWidth="1"/>
    <col min="16132" max="16132" width="11.140625" style="1" customWidth="1"/>
    <col min="16133" max="16134" width="13.5703125" style="1" customWidth="1"/>
    <col min="16135"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2" spans="1:14" ht="16.5">
      <c r="A2" s="2" t="s">
        <v>38</v>
      </c>
    </row>
    <row r="4" spans="1:14" ht="15.95" customHeight="1" thickBot="1">
      <c r="A4" s="233" t="s">
        <v>23</v>
      </c>
      <c r="B4" s="3" t="s">
        <v>24</v>
      </c>
      <c r="C4" s="4" t="s">
        <v>25</v>
      </c>
      <c r="D4" s="4" t="s">
        <v>26</v>
      </c>
      <c r="E4" s="4" t="s">
        <v>27</v>
      </c>
      <c r="F4" s="4" t="s">
        <v>28</v>
      </c>
      <c r="G4" s="235" t="s">
        <v>29</v>
      </c>
      <c r="H4" s="236"/>
      <c r="I4" s="236"/>
      <c r="J4" s="236"/>
      <c r="K4" s="236"/>
      <c r="L4" s="236"/>
      <c r="M4" s="236"/>
      <c r="N4" s="237"/>
    </row>
    <row r="5" spans="1:14" ht="27" customHeight="1" thickBot="1">
      <c r="A5" s="241"/>
      <c r="B5" s="5" t="s">
        <v>30</v>
      </c>
      <c r="C5" s="6" t="s">
        <v>30</v>
      </c>
      <c r="D5" s="6" t="s">
        <v>30</v>
      </c>
      <c r="E5" s="6" t="s">
        <v>30</v>
      </c>
      <c r="F5" s="6" t="s">
        <v>30</v>
      </c>
      <c r="G5" s="6" t="s">
        <v>30</v>
      </c>
      <c r="H5" s="6" t="s">
        <v>31</v>
      </c>
      <c r="I5" s="6" t="s">
        <v>4</v>
      </c>
      <c r="J5" s="6" t="s">
        <v>32</v>
      </c>
      <c r="K5" s="6" t="s">
        <v>5</v>
      </c>
      <c r="L5" s="6" t="s">
        <v>6</v>
      </c>
      <c r="M5" s="6" t="s">
        <v>7</v>
      </c>
      <c r="N5" s="7" t="s">
        <v>8</v>
      </c>
    </row>
    <row r="6" spans="1:14" ht="24.95" customHeight="1">
      <c r="A6" s="8" t="s">
        <v>33</v>
      </c>
      <c r="B6" s="9">
        <v>3</v>
      </c>
      <c r="C6" s="10">
        <v>8</v>
      </c>
      <c r="D6" s="10">
        <v>21</v>
      </c>
      <c r="E6" s="10">
        <v>31</v>
      </c>
      <c r="F6" s="10">
        <v>37</v>
      </c>
      <c r="G6" s="10">
        <v>100</v>
      </c>
      <c r="H6" s="10">
        <v>2</v>
      </c>
      <c r="I6" s="11">
        <v>3.9099999999999988</v>
      </c>
      <c r="J6" s="11">
        <v>1.0833449882822939</v>
      </c>
      <c r="K6" s="10">
        <v>4</v>
      </c>
      <c r="L6" s="10">
        <v>5</v>
      </c>
      <c r="M6" s="11">
        <v>3</v>
      </c>
      <c r="N6" s="12">
        <v>5</v>
      </c>
    </row>
    <row r="7" spans="1:14" ht="24.95" customHeight="1">
      <c r="A7" s="13" t="s">
        <v>34</v>
      </c>
      <c r="B7" s="14">
        <v>1</v>
      </c>
      <c r="C7" s="15">
        <v>5</v>
      </c>
      <c r="D7" s="15">
        <v>14</v>
      </c>
      <c r="E7" s="15">
        <v>35</v>
      </c>
      <c r="F7" s="15">
        <v>45</v>
      </c>
      <c r="G7" s="15">
        <v>100</v>
      </c>
      <c r="H7" s="15">
        <v>2</v>
      </c>
      <c r="I7" s="16">
        <v>4.1800000000000006</v>
      </c>
      <c r="J7" s="16">
        <v>0.92529001732517147</v>
      </c>
      <c r="K7" s="15">
        <v>4</v>
      </c>
      <c r="L7" s="15">
        <v>5</v>
      </c>
      <c r="M7" s="16">
        <v>4</v>
      </c>
      <c r="N7" s="17">
        <v>5</v>
      </c>
    </row>
    <row r="8" spans="1:14" ht="24.95" customHeight="1">
      <c r="A8" s="13" t="s">
        <v>35</v>
      </c>
      <c r="B8" s="14">
        <v>64</v>
      </c>
      <c r="C8" s="15">
        <v>15</v>
      </c>
      <c r="D8" s="15">
        <v>13</v>
      </c>
      <c r="E8" s="15">
        <v>5</v>
      </c>
      <c r="F8" s="15">
        <v>3</v>
      </c>
      <c r="G8" s="15">
        <v>100</v>
      </c>
      <c r="H8" s="15">
        <v>2</v>
      </c>
      <c r="I8" s="16">
        <v>1.6800000000000004</v>
      </c>
      <c r="J8" s="16">
        <v>1.0719565798533579</v>
      </c>
      <c r="K8" s="15">
        <v>1</v>
      </c>
      <c r="L8" s="15">
        <v>1</v>
      </c>
      <c r="M8" s="16">
        <v>1</v>
      </c>
      <c r="N8" s="17">
        <v>2</v>
      </c>
    </row>
    <row r="9" spans="1:14" ht="24.95" customHeight="1">
      <c r="A9" s="13" t="s">
        <v>36</v>
      </c>
      <c r="B9" s="14">
        <v>50</v>
      </c>
      <c r="C9" s="15">
        <v>14</v>
      </c>
      <c r="D9" s="15">
        <v>17</v>
      </c>
      <c r="E9" s="15">
        <v>9</v>
      </c>
      <c r="F9" s="15">
        <v>10</v>
      </c>
      <c r="G9" s="15">
        <v>100</v>
      </c>
      <c r="H9" s="15">
        <v>2</v>
      </c>
      <c r="I9" s="16">
        <v>2.1499999999999986</v>
      </c>
      <c r="J9" s="16">
        <v>1.3880805728658827</v>
      </c>
      <c r="K9" s="15">
        <v>1.5</v>
      </c>
      <c r="L9" s="15">
        <v>1</v>
      </c>
      <c r="M9" s="16">
        <v>1</v>
      </c>
      <c r="N9" s="17">
        <v>3</v>
      </c>
    </row>
    <row r="10" spans="1:14" ht="24.95" customHeight="1" thickBot="1">
      <c r="A10" s="18" t="s">
        <v>37</v>
      </c>
      <c r="B10" s="19">
        <v>18</v>
      </c>
      <c r="C10" s="20">
        <v>18</v>
      </c>
      <c r="D10" s="20">
        <v>41</v>
      </c>
      <c r="E10" s="20">
        <v>16</v>
      </c>
      <c r="F10" s="20">
        <v>7</v>
      </c>
      <c r="G10" s="20">
        <v>100</v>
      </c>
      <c r="H10" s="20">
        <v>2</v>
      </c>
      <c r="I10" s="21">
        <v>2.76</v>
      </c>
      <c r="J10" s="21">
        <v>1.1381359915904319</v>
      </c>
      <c r="K10" s="20">
        <v>3</v>
      </c>
      <c r="L10" s="20">
        <v>3</v>
      </c>
      <c r="M10" s="21">
        <v>2</v>
      </c>
      <c r="N10" s="22">
        <v>3</v>
      </c>
    </row>
    <row r="13" spans="1:14" ht="16.5">
      <c r="A13" s="2" t="s">
        <v>39</v>
      </c>
    </row>
    <row r="15" spans="1:14" ht="18" customHeight="1" thickBot="1">
      <c r="A15" s="231" t="s">
        <v>11</v>
      </c>
      <c r="B15" s="232"/>
      <c r="C15" s="232"/>
      <c r="D15" s="232"/>
      <c r="E15" s="232"/>
      <c r="F15" s="232"/>
    </row>
    <row r="16" spans="1:14" ht="27" customHeight="1" thickBot="1">
      <c r="A16" s="233" t="s">
        <v>23</v>
      </c>
      <c r="B16" s="234"/>
      <c r="C16" s="23" t="s">
        <v>40</v>
      </c>
      <c r="D16" s="24" t="s">
        <v>41</v>
      </c>
      <c r="E16" s="24" t="s">
        <v>42</v>
      </c>
      <c r="F16" s="25" t="s">
        <v>43</v>
      </c>
    </row>
    <row r="17" spans="1:6" ht="15.95" customHeight="1">
      <c r="A17" s="240" t="s">
        <v>44</v>
      </c>
      <c r="B17" s="26" t="s">
        <v>10</v>
      </c>
      <c r="C17" s="9">
        <v>56</v>
      </c>
      <c r="D17" s="27">
        <v>54.901960784313722</v>
      </c>
      <c r="E17" s="27">
        <v>56.565656565656568</v>
      </c>
      <c r="F17" s="28">
        <v>56.565656565656568</v>
      </c>
    </row>
    <row r="18" spans="1:6" ht="15.95" customHeight="1">
      <c r="A18" s="229"/>
      <c r="B18" s="29" t="s">
        <v>45</v>
      </c>
      <c r="C18" s="14">
        <v>43</v>
      </c>
      <c r="D18" s="30">
        <v>42.156862745098039</v>
      </c>
      <c r="E18" s="30">
        <v>43.434343434343432</v>
      </c>
      <c r="F18" s="31">
        <v>100</v>
      </c>
    </row>
    <row r="19" spans="1:6" ht="15.95" customHeight="1">
      <c r="A19" s="229"/>
      <c r="B19" s="29" t="s">
        <v>29</v>
      </c>
      <c r="C19" s="14">
        <v>99</v>
      </c>
      <c r="D19" s="30">
        <v>97.058823529411768</v>
      </c>
      <c r="E19" s="30">
        <v>100</v>
      </c>
      <c r="F19" s="32"/>
    </row>
    <row r="20" spans="1:6" ht="15.95" customHeight="1">
      <c r="A20" s="33" t="s">
        <v>31</v>
      </c>
      <c r="B20" s="29" t="s">
        <v>46</v>
      </c>
      <c r="C20" s="14">
        <v>3</v>
      </c>
      <c r="D20" s="30">
        <v>2.9411764705882355</v>
      </c>
      <c r="E20" s="34"/>
      <c r="F20" s="32"/>
    </row>
    <row r="21" spans="1:6" ht="15.95" customHeight="1" thickBot="1">
      <c r="A21" s="238" t="s">
        <v>29</v>
      </c>
      <c r="B21" s="239"/>
      <c r="C21" s="19">
        <v>102</v>
      </c>
      <c r="D21" s="35">
        <v>100</v>
      </c>
      <c r="E21" s="36"/>
      <c r="F21" s="37"/>
    </row>
    <row r="23" spans="1:6" ht="18" customHeight="1" thickBot="1">
      <c r="A23" s="231" t="s">
        <v>12</v>
      </c>
      <c r="B23" s="232"/>
      <c r="C23" s="232"/>
      <c r="D23" s="232"/>
      <c r="E23" s="232"/>
      <c r="F23" s="232"/>
    </row>
    <row r="24" spans="1:6" ht="27" customHeight="1" thickBot="1">
      <c r="A24" s="233" t="s">
        <v>23</v>
      </c>
      <c r="B24" s="234"/>
      <c r="C24" s="23" t="s">
        <v>40</v>
      </c>
      <c r="D24" s="24" t="s">
        <v>41</v>
      </c>
      <c r="E24" s="24" t="s">
        <v>42</v>
      </c>
      <c r="F24" s="25" t="s">
        <v>43</v>
      </c>
    </row>
    <row r="25" spans="1:6" ht="15.95" customHeight="1">
      <c r="A25" s="240" t="s">
        <v>44</v>
      </c>
      <c r="B25" s="26" t="s">
        <v>10</v>
      </c>
      <c r="C25" s="9">
        <v>62</v>
      </c>
      <c r="D25" s="27">
        <v>60.784313725490193</v>
      </c>
      <c r="E25" s="27">
        <v>62.626262626262623</v>
      </c>
      <c r="F25" s="28">
        <v>62.626262626262623</v>
      </c>
    </row>
    <row r="26" spans="1:6" ht="15.95" customHeight="1">
      <c r="A26" s="229"/>
      <c r="B26" s="29" t="s">
        <v>45</v>
      </c>
      <c r="C26" s="14">
        <v>37</v>
      </c>
      <c r="D26" s="30">
        <v>36.274509803921568</v>
      </c>
      <c r="E26" s="30">
        <v>37.373737373737377</v>
      </c>
      <c r="F26" s="31">
        <v>100</v>
      </c>
    </row>
    <row r="27" spans="1:6" ht="15.95" customHeight="1">
      <c r="A27" s="229"/>
      <c r="B27" s="29" t="s">
        <v>29</v>
      </c>
      <c r="C27" s="14">
        <v>99</v>
      </c>
      <c r="D27" s="30">
        <v>97.058823529411768</v>
      </c>
      <c r="E27" s="30">
        <v>100</v>
      </c>
      <c r="F27" s="32"/>
    </row>
    <row r="28" spans="1:6" ht="15.95" customHeight="1">
      <c r="A28" s="33" t="s">
        <v>31</v>
      </c>
      <c r="B28" s="29" t="s">
        <v>46</v>
      </c>
      <c r="C28" s="14">
        <v>3</v>
      </c>
      <c r="D28" s="30">
        <v>2.9411764705882355</v>
      </c>
      <c r="E28" s="34"/>
      <c r="F28" s="32"/>
    </row>
    <row r="29" spans="1:6" ht="15.95" customHeight="1" thickBot="1">
      <c r="A29" s="238" t="s">
        <v>29</v>
      </c>
      <c r="B29" s="239"/>
      <c r="C29" s="19">
        <v>102</v>
      </c>
      <c r="D29" s="35">
        <v>100</v>
      </c>
      <c r="E29" s="36"/>
      <c r="F29" s="37"/>
    </row>
    <row r="31" spans="1:6" ht="18" customHeight="1" thickBot="1">
      <c r="A31" s="231" t="s">
        <v>13</v>
      </c>
      <c r="B31" s="232"/>
      <c r="C31" s="232"/>
      <c r="D31" s="232"/>
      <c r="E31" s="232"/>
      <c r="F31" s="232"/>
    </row>
    <row r="32" spans="1:6" ht="27" customHeight="1" thickBot="1">
      <c r="A32" s="233" t="s">
        <v>23</v>
      </c>
      <c r="B32" s="234"/>
      <c r="C32" s="23" t="s">
        <v>40</v>
      </c>
      <c r="D32" s="24" t="s">
        <v>41</v>
      </c>
      <c r="E32" s="24" t="s">
        <v>42</v>
      </c>
      <c r="F32" s="25" t="s">
        <v>43</v>
      </c>
    </row>
    <row r="33" spans="1:6" ht="15.95" customHeight="1">
      <c r="A33" s="240" t="s">
        <v>44</v>
      </c>
      <c r="B33" s="26" t="s">
        <v>10</v>
      </c>
      <c r="C33" s="9">
        <v>52</v>
      </c>
      <c r="D33" s="27">
        <v>50.980392156862742</v>
      </c>
      <c r="E33" s="27">
        <v>52.525252525252526</v>
      </c>
      <c r="F33" s="28">
        <v>52.525252525252526</v>
      </c>
    </row>
    <row r="34" spans="1:6" ht="15.95" customHeight="1">
      <c r="A34" s="229"/>
      <c r="B34" s="29" t="s">
        <v>45</v>
      </c>
      <c r="C34" s="14">
        <v>47</v>
      </c>
      <c r="D34" s="30">
        <v>46.078431372549019</v>
      </c>
      <c r="E34" s="30">
        <v>47.474747474747474</v>
      </c>
      <c r="F34" s="31">
        <v>100</v>
      </c>
    </row>
    <row r="35" spans="1:6" ht="15.95" customHeight="1">
      <c r="A35" s="229"/>
      <c r="B35" s="29" t="s">
        <v>29</v>
      </c>
      <c r="C35" s="14">
        <v>99</v>
      </c>
      <c r="D35" s="30">
        <v>97.058823529411768</v>
      </c>
      <c r="E35" s="30">
        <v>100</v>
      </c>
      <c r="F35" s="32"/>
    </row>
    <row r="36" spans="1:6" ht="15.95" customHeight="1">
      <c r="A36" s="33" t="s">
        <v>31</v>
      </c>
      <c r="B36" s="29" t="s">
        <v>46</v>
      </c>
      <c r="C36" s="14">
        <v>3</v>
      </c>
      <c r="D36" s="30">
        <v>2.9411764705882355</v>
      </c>
      <c r="E36" s="34"/>
      <c r="F36" s="32"/>
    </row>
    <row r="37" spans="1:6" ht="15.95" customHeight="1" thickBot="1">
      <c r="A37" s="238" t="s">
        <v>29</v>
      </c>
      <c r="B37" s="239"/>
      <c r="C37" s="19">
        <v>102</v>
      </c>
      <c r="D37" s="35">
        <v>100</v>
      </c>
      <c r="E37" s="36"/>
      <c r="F37" s="37"/>
    </row>
    <row r="39" spans="1:6" ht="18" customHeight="1" thickBot="1">
      <c r="A39" s="231" t="s">
        <v>14</v>
      </c>
      <c r="B39" s="232"/>
      <c r="C39" s="232"/>
      <c r="D39" s="232"/>
      <c r="E39" s="232"/>
      <c r="F39" s="232"/>
    </row>
    <row r="40" spans="1:6" ht="27" customHeight="1" thickBot="1">
      <c r="A40" s="233" t="s">
        <v>23</v>
      </c>
      <c r="B40" s="234"/>
      <c r="C40" s="23" t="s">
        <v>40</v>
      </c>
      <c r="D40" s="24" t="s">
        <v>41</v>
      </c>
      <c r="E40" s="24" t="s">
        <v>42</v>
      </c>
      <c r="F40" s="25" t="s">
        <v>43</v>
      </c>
    </row>
    <row r="41" spans="1:6" ht="15.95" customHeight="1">
      <c r="A41" s="240" t="s">
        <v>44</v>
      </c>
      <c r="B41" s="26" t="s">
        <v>10</v>
      </c>
      <c r="C41" s="9">
        <v>95</v>
      </c>
      <c r="D41" s="27">
        <v>93.137254901960787</v>
      </c>
      <c r="E41" s="27">
        <v>95.959595959595958</v>
      </c>
      <c r="F41" s="28">
        <v>95.959595959595958</v>
      </c>
    </row>
    <row r="42" spans="1:6" ht="15.95" customHeight="1">
      <c r="A42" s="229"/>
      <c r="B42" s="29" t="s">
        <v>45</v>
      </c>
      <c r="C42" s="14">
        <v>4</v>
      </c>
      <c r="D42" s="30">
        <v>3.9215686274509802</v>
      </c>
      <c r="E42" s="30">
        <v>4.0404040404040407</v>
      </c>
      <c r="F42" s="31">
        <v>100</v>
      </c>
    </row>
    <row r="43" spans="1:6" ht="15.95" customHeight="1">
      <c r="A43" s="229"/>
      <c r="B43" s="29" t="s">
        <v>29</v>
      </c>
      <c r="C43" s="14">
        <v>99</v>
      </c>
      <c r="D43" s="30">
        <v>97.058823529411768</v>
      </c>
      <c r="E43" s="30">
        <v>100</v>
      </c>
      <c r="F43" s="32"/>
    </row>
    <row r="44" spans="1:6" ht="15.95" customHeight="1">
      <c r="A44" s="33" t="s">
        <v>31</v>
      </c>
      <c r="B44" s="29" t="s">
        <v>46</v>
      </c>
      <c r="C44" s="14">
        <v>3</v>
      </c>
      <c r="D44" s="30">
        <v>2.9411764705882355</v>
      </c>
      <c r="E44" s="34"/>
      <c r="F44" s="32"/>
    </row>
    <row r="45" spans="1:6" ht="15.95" customHeight="1" thickBot="1">
      <c r="A45" s="238" t="s">
        <v>29</v>
      </c>
      <c r="B45" s="239"/>
      <c r="C45" s="19">
        <v>102</v>
      </c>
      <c r="D45" s="35">
        <v>100</v>
      </c>
      <c r="E45" s="36"/>
      <c r="F45" s="37"/>
    </row>
    <row r="47" spans="1:6" ht="18" customHeight="1" thickBot="1">
      <c r="A47" s="231" t="s">
        <v>47</v>
      </c>
      <c r="B47" s="232"/>
      <c r="C47" s="232"/>
      <c r="D47" s="232"/>
      <c r="E47" s="232"/>
      <c r="F47" s="232"/>
    </row>
    <row r="48" spans="1:6" ht="27" customHeight="1" thickBot="1">
      <c r="A48" s="233" t="s">
        <v>23</v>
      </c>
      <c r="B48" s="234"/>
      <c r="C48" s="23" t="s">
        <v>40</v>
      </c>
      <c r="D48" s="24" t="s">
        <v>41</v>
      </c>
      <c r="E48" s="24" t="s">
        <v>42</v>
      </c>
      <c r="F48" s="25" t="s">
        <v>43</v>
      </c>
    </row>
    <row r="49" spans="1:6" ht="15.95" customHeight="1">
      <c r="A49" s="240" t="s">
        <v>44</v>
      </c>
      <c r="B49" s="26" t="s">
        <v>10</v>
      </c>
      <c r="C49" s="9">
        <v>79</v>
      </c>
      <c r="D49" s="27">
        <v>77.450980392156865</v>
      </c>
      <c r="E49" s="27">
        <v>79.797979797979792</v>
      </c>
      <c r="F49" s="28">
        <v>79.797979797979792</v>
      </c>
    </row>
    <row r="50" spans="1:6" ht="15.95" customHeight="1">
      <c r="A50" s="229"/>
      <c r="B50" s="29" t="s">
        <v>45</v>
      </c>
      <c r="C50" s="14">
        <v>20</v>
      </c>
      <c r="D50" s="30">
        <v>19.607843137254903</v>
      </c>
      <c r="E50" s="30">
        <v>20.202020202020201</v>
      </c>
      <c r="F50" s="31">
        <v>100</v>
      </c>
    </row>
    <row r="51" spans="1:6" ht="15.95" customHeight="1">
      <c r="A51" s="229"/>
      <c r="B51" s="29" t="s">
        <v>29</v>
      </c>
      <c r="C51" s="14">
        <v>99</v>
      </c>
      <c r="D51" s="30">
        <v>97.058823529411768</v>
      </c>
      <c r="E51" s="30">
        <v>100</v>
      </c>
      <c r="F51" s="32"/>
    </row>
    <row r="52" spans="1:6" ht="15.95" customHeight="1">
      <c r="A52" s="33" t="s">
        <v>31</v>
      </c>
      <c r="B52" s="29" t="s">
        <v>46</v>
      </c>
      <c r="C52" s="14">
        <v>3</v>
      </c>
      <c r="D52" s="30">
        <v>2.9411764705882355</v>
      </c>
      <c r="E52" s="34"/>
      <c r="F52" s="32"/>
    </row>
    <row r="53" spans="1:6" ht="15.95" customHeight="1" thickBot="1">
      <c r="A53" s="238" t="s">
        <v>29</v>
      </c>
      <c r="B53" s="239"/>
      <c r="C53" s="19">
        <v>102</v>
      </c>
      <c r="D53" s="35">
        <v>100</v>
      </c>
      <c r="E53" s="36"/>
      <c r="F53" s="37"/>
    </row>
    <row r="55" spans="1:6" ht="18" customHeight="1" thickBot="1">
      <c r="A55" s="231" t="s">
        <v>48</v>
      </c>
      <c r="B55" s="232"/>
      <c r="C55" s="232"/>
      <c r="D55" s="232"/>
      <c r="E55" s="232"/>
      <c r="F55" s="232"/>
    </row>
    <row r="56" spans="1:6" ht="27" customHeight="1" thickBot="1">
      <c r="A56" s="233" t="s">
        <v>23</v>
      </c>
      <c r="B56" s="234"/>
      <c r="C56" s="23" t="s">
        <v>40</v>
      </c>
      <c r="D56" s="24" t="s">
        <v>41</v>
      </c>
      <c r="E56" s="24" t="s">
        <v>42</v>
      </c>
      <c r="F56" s="25" t="s">
        <v>43</v>
      </c>
    </row>
    <row r="57" spans="1:6" ht="15.95" customHeight="1" thickBot="1">
      <c r="A57" s="228" t="s">
        <v>44</v>
      </c>
      <c r="B57" s="26" t="s">
        <v>23</v>
      </c>
      <c r="C57" s="9">
        <v>82</v>
      </c>
      <c r="D57" s="27">
        <v>80.392156862745097</v>
      </c>
      <c r="E57" s="27">
        <v>80.392156862745097</v>
      </c>
      <c r="F57" s="28">
        <v>80.392156862745097</v>
      </c>
    </row>
    <row r="58" spans="1:6" ht="24.95" customHeight="1">
      <c r="A58" s="229"/>
      <c r="B58" s="29" t="s">
        <v>49</v>
      </c>
      <c r="C58" s="14">
        <v>1</v>
      </c>
      <c r="D58" s="30">
        <v>0.98039215686274506</v>
      </c>
      <c r="E58" s="30">
        <v>0.98039215686274506</v>
      </c>
      <c r="F58" s="31">
        <v>81.372549019607845</v>
      </c>
    </row>
    <row r="59" spans="1:6" ht="15.95" customHeight="1">
      <c r="A59" s="229"/>
      <c r="B59" s="29" t="s">
        <v>50</v>
      </c>
      <c r="C59" s="14">
        <v>1</v>
      </c>
      <c r="D59" s="30">
        <v>0.98039215686274506</v>
      </c>
      <c r="E59" s="30">
        <v>0.98039215686274506</v>
      </c>
      <c r="F59" s="31">
        <v>82.352941176470594</v>
      </c>
    </row>
    <row r="60" spans="1:6" ht="15.95" customHeight="1">
      <c r="A60" s="229"/>
      <c r="B60" s="29" t="s">
        <v>51</v>
      </c>
      <c r="C60" s="14">
        <v>3</v>
      </c>
      <c r="D60" s="30">
        <v>2.9411764705882355</v>
      </c>
      <c r="E60" s="30">
        <v>2.9411764705882355</v>
      </c>
      <c r="F60" s="31">
        <v>85.294117647058826</v>
      </c>
    </row>
    <row r="61" spans="1:6" ht="15.95" customHeight="1">
      <c r="A61" s="229"/>
      <c r="B61" s="29" t="s">
        <v>52</v>
      </c>
      <c r="C61" s="14">
        <v>1</v>
      </c>
      <c r="D61" s="30">
        <v>0.98039215686274506</v>
      </c>
      <c r="E61" s="30">
        <v>0.98039215686274506</v>
      </c>
      <c r="F61" s="31">
        <v>86.274509803921575</v>
      </c>
    </row>
    <row r="62" spans="1:6" ht="24.95" customHeight="1">
      <c r="A62" s="229"/>
      <c r="B62" s="29" t="s">
        <v>53</v>
      </c>
      <c r="C62" s="14">
        <v>1</v>
      </c>
      <c r="D62" s="30">
        <v>0.98039215686274506</v>
      </c>
      <c r="E62" s="30">
        <v>0.98039215686274506</v>
      </c>
      <c r="F62" s="31">
        <v>87.254901960784309</v>
      </c>
    </row>
    <row r="63" spans="1:6" ht="15.95" customHeight="1">
      <c r="A63" s="229"/>
      <c r="B63" s="29" t="s">
        <v>54</v>
      </c>
      <c r="C63" s="14">
        <v>1</v>
      </c>
      <c r="D63" s="30">
        <v>0.98039215686274506</v>
      </c>
      <c r="E63" s="30">
        <v>0.98039215686274506</v>
      </c>
      <c r="F63" s="31">
        <v>88.235294117647058</v>
      </c>
    </row>
    <row r="64" spans="1:6" ht="24.95" customHeight="1">
      <c r="A64" s="229"/>
      <c r="B64" s="29" t="s">
        <v>55</v>
      </c>
      <c r="C64" s="14">
        <v>1</v>
      </c>
      <c r="D64" s="30">
        <v>0.98039215686274506</v>
      </c>
      <c r="E64" s="30">
        <v>0.98039215686274506</v>
      </c>
      <c r="F64" s="31">
        <v>89.215686274509807</v>
      </c>
    </row>
    <row r="65" spans="1:6" ht="15.95" customHeight="1">
      <c r="A65" s="229"/>
      <c r="B65" s="29" t="s">
        <v>56</v>
      </c>
      <c r="C65" s="14">
        <v>1</v>
      </c>
      <c r="D65" s="30">
        <v>0.98039215686274506</v>
      </c>
      <c r="E65" s="30">
        <v>0.98039215686274506</v>
      </c>
      <c r="F65" s="31">
        <v>90.196078431372555</v>
      </c>
    </row>
    <row r="66" spans="1:6" ht="15.95" customHeight="1">
      <c r="A66" s="229"/>
      <c r="B66" s="29" t="s">
        <v>57</v>
      </c>
      <c r="C66" s="14">
        <v>1</v>
      </c>
      <c r="D66" s="30">
        <v>0.98039215686274506</v>
      </c>
      <c r="E66" s="30">
        <v>0.98039215686274506</v>
      </c>
      <c r="F66" s="31">
        <v>91.17647058823529</v>
      </c>
    </row>
    <row r="67" spans="1:6" ht="24.95" customHeight="1">
      <c r="A67" s="229"/>
      <c r="B67" s="29" t="s">
        <v>58</v>
      </c>
      <c r="C67" s="14">
        <v>1</v>
      </c>
      <c r="D67" s="30">
        <v>0.98039215686274506</v>
      </c>
      <c r="E67" s="30">
        <v>0.98039215686274506</v>
      </c>
      <c r="F67" s="31">
        <v>92.156862745098039</v>
      </c>
    </row>
    <row r="68" spans="1:6" ht="15.95" customHeight="1">
      <c r="A68" s="229"/>
      <c r="B68" s="29" t="s">
        <v>59</v>
      </c>
      <c r="C68" s="14">
        <v>1</v>
      </c>
      <c r="D68" s="30">
        <v>0.98039215686274506</v>
      </c>
      <c r="E68" s="30">
        <v>0.98039215686274506</v>
      </c>
      <c r="F68" s="31">
        <v>93.137254901960787</v>
      </c>
    </row>
    <row r="69" spans="1:6" ht="15.95" customHeight="1">
      <c r="A69" s="229"/>
      <c r="B69" s="29" t="s">
        <v>60</v>
      </c>
      <c r="C69" s="14">
        <v>1</v>
      </c>
      <c r="D69" s="30">
        <v>0.98039215686274506</v>
      </c>
      <c r="E69" s="30">
        <v>0.98039215686274506</v>
      </c>
      <c r="F69" s="31">
        <v>94.117647058823536</v>
      </c>
    </row>
    <row r="70" spans="1:6" ht="15.95" customHeight="1">
      <c r="A70" s="229"/>
      <c r="B70" s="29" t="s">
        <v>61</v>
      </c>
      <c r="C70" s="14">
        <v>1</v>
      </c>
      <c r="D70" s="30">
        <v>0.98039215686274506</v>
      </c>
      <c r="E70" s="30">
        <v>0.98039215686274506</v>
      </c>
      <c r="F70" s="31">
        <v>95.098039215686271</v>
      </c>
    </row>
    <row r="71" spans="1:6" ht="15.95" customHeight="1">
      <c r="A71" s="229"/>
      <c r="B71" s="29" t="s">
        <v>62</v>
      </c>
      <c r="C71" s="14">
        <v>1</v>
      </c>
      <c r="D71" s="30">
        <v>0.98039215686274506</v>
      </c>
      <c r="E71" s="30">
        <v>0.98039215686274506</v>
      </c>
      <c r="F71" s="31">
        <v>96.078431372549019</v>
      </c>
    </row>
    <row r="72" spans="1:6" ht="24.95" customHeight="1">
      <c r="A72" s="229"/>
      <c r="B72" s="29" t="s">
        <v>63</v>
      </c>
      <c r="C72" s="14">
        <v>1</v>
      </c>
      <c r="D72" s="30">
        <v>0.98039215686274506</v>
      </c>
      <c r="E72" s="30">
        <v>0.98039215686274506</v>
      </c>
      <c r="F72" s="31">
        <v>97.058823529411768</v>
      </c>
    </row>
    <row r="73" spans="1:6" ht="24.95" customHeight="1">
      <c r="A73" s="229"/>
      <c r="B73" s="29" t="s">
        <v>64</v>
      </c>
      <c r="C73" s="14">
        <v>1</v>
      </c>
      <c r="D73" s="30">
        <v>0.98039215686274506</v>
      </c>
      <c r="E73" s="30">
        <v>0.98039215686274506</v>
      </c>
      <c r="F73" s="31">
        <v>98.039215686274517</v>
      </c>
    </row>
    <row r="74" spans="1:6" ht="15.95" customHeight="1">
      <c r="A74" s="229"/>
      <c r="B74" s="29" t="s">
        <v>65</v>
      </c>
      <c r="C74" s="14">
        <v>1</v>
      </c>
      <c r="D74" s="30">
        <v>0.98039215686274506</v>
      </c>
      <c r="E74" s="30">
        <v>0.98039215686274506</v>
      </c>
      <c r="F74" s="31">
        <v>99.019607843137251</v>
      </c>
    </row>
    <row r="75" spans="1:6" ht="35.1" customHeight="1">
      <c r="A75" s="229"/>
      <c r="B75" s="29" t="s">
        <v>66</v>
      </c>
      <c r="C75" s="14">
        <v>1</v>
      </c>
      <c r="D75" s="30">
        <v>0.98039215686274506</v>
      </c>
      <c r="E75" s="30">
        <v>0.98039215686274506</v>
      </c>
      <c r="F75" s="31">
        <v>100</v>
      </c>
    </row>
    <row r="76" spans="1:6" ht="15.95" customHeight="1" thickBot="1">
      <c r="A76" s="230"/>
      <c r="B76" s="38" t="s">
        <v>29</v>
      </c>
      <c r="C76" s="19">
        <v>102</v>
      </c>
      <c r="D76" s="35">
        <v>100</v>
      </c>
      <c r="E76" s="35">
        <v>100</v>
      </c>
      <c r="F76" s="37"/>
    </row>
    <row r="79" spans="1:6" ht="16.5">
      <c r="A79" s="2" t="s">
        <v>38</v>
      </c>
    </row>
    <row r="81" spans="1:14" ht="15.95" customHeight="1" thickBot="1">
      <c r="A81" s="233" t="s">
        <v>23</v>
      </c>
      <c r="B81" s="3" t="s">
        <v>24</v>
      </c>
      <c r="C81" s="4" t="s">
        <v>25</v>
      </c>
      <c r="D81" s="4" t="s">
        <v>26</v>
      </c>
      <c r="E81" s="4" t="s">
        <v>27</v>
      </c>
      <c r="F81" s="4" t="s">
        <v>28</v>
      </c>
      <c r="G81" s="235" t="s">
        <v>29</v>
      </c>
      <c r="H81" s="236"/>
      <c r="I81" s="236"/>
      <c r="J81" s="236"/>
      <c r="K81" s="236"/>
      <c r="L81" s="236"/>
      <c r="M81" s="236"/>
      <c r="N81" s="237"/>
    </row>
    <row r="82" spans="1:14" ht="27" customHeight="1" thickBot="1">
      <c r="A82" s="241"/>
      <c r="B82" s="5" t="s">
        <v>30</v>
      </c>
      <c r="C82" s="6" t="s">
        <v>30</v>
      </c>
      <c r="D82" s="6" t="s">
        <v>30</v>
      </c>
      <c r="E82" s="6" t="s">
        <v>30</v>
      </c>
      <c r="F82" s="6" t="s">
        <v>30</v>
      </c>
      <c r="G82" s="6" t="s">
        <v>30</v>
      </c>
      <c r="H82" s="6" t="s">
        <v>31</v>
      </c>
      <c r="I82" s="6" t="s">
        <v>4</v>
      </c>
      <c r="J82" s="6" t="s">
        <v>32</v>
      </c>
      <c r="K82" s="6" t="s">
        <v>5</v>
      </c>
      <c r="L82" s="6" t="s">
        <v>6</v>
      </c>
      <c r="M82" s="6" t="s">
        <v>7</v>
      </c>
      <c r="N82" s="7" t="s">
        <v>8</v>
      </c>
    </row>
    <row r="83" spans="1:14" ht="102" customHeight="1">
      <c r="A83" s="8" t="s">
        <v>67</v>
      </c>
      <c r="B83" s="9">
        <v>19</v>
      </c>
      <c r="C83" s="10">
        <v>18</v>
      </c>
      <c r="D83" s="10">
        <v>22</v>
      </c>
      <c r="E83" s="10">
        <v>28</v>
      </c>
      <c r="F83" s="10">
        <v>11</v>
      </c>
      <c r="G83" s="10">
        <v>98</v>
      </c>
      <c r="H83" s="10">
        <v>4</v>
      </c>
      <c r="I83" s="11">
        <v>2.9387755102040805</v>
      </c>
      <c r="J83" s="11">
        <v>1.3067337618438275</v>
      </c>
      <c r="K83" s="10">
        <v>3</v>
      </c>
      <c r="L83" s="10">
        <v>4</v>
      </c>
      <c r="M83" s="11">
        <v>2</v>
      </c>
      <c r="N83" s="12">
        <v>4</v>
      </c>
    </row>
    <row r="84" spans="1:14" ht="92.1" customHeight="1">
      <c r="A84" s="45" t="s">
        <v>129</v>
      </c>
      <c r="B84" s="14">
        <v>26</v>
      </c>
      <c r="C84" s="15">
        <v>27</v>
      </c>
      <c r="D84" s="15">
        <v>25</v>
      </c>
      <c r="E84" s="15">
        <v>14</v>
      </c>
      <c r="F84" s="15">
        <v>3</v>
      </c>
      <c r="G84" s="15">
        <v>95</v>
      </c>
      <c r="H84" s="15">
        <v>7</v>
      </c>
      <c r="I84" s="16">
        <v>2.3789473684210516</v>
      </c>
      <c r="J84" s="16">
        <v>1.131548998275514</v>
      </c>
      <c r="K84" s="15">
        <v>2</v>
      </c>
      <c r="L84" s="15">
        <v>2</v>
      </c>
      <c r="M84" s="16">
        <v>1</v>
      </c>
      <c r="N84" s="17">
        <v>3</v>
      </c>
    </row>
    <row r="85" spans="1:14" ht="81" customHeight="1" thickBot="1">
      <c r="A85" s="46" t="s">
        <v>130</v>
      </c>
      <c r="B85" s="19">
        <v>16</v>
      </c>
      <c r="C85" s="20">
        <v>20</v>
      </c>
      <c r="D85" s="20">
        <v>27</v>
      </c>
      <c r="E85" s="20">
        <v>20</v>
      </c>
      <c r="F85" s="20">
        <v>12</v>
      </c>
      <c r="G85" s="20">
        <v>95</v>
      </c>
      <c r="H85" s="20">
        <v>7</v>
      </c>
      <c r="I85" s="21">
        <v>2.9157894736842116</v>
      </c>
      <c r="J85" s="21">
        <v>1.2688003874890144</v>
      </c>
      <c r="K85" s="20">
        <v>3</v>
      </c>
      <c r="L85" s="20">
        <v>3</v>
      </c>
      <c r="M85" s="21">
        <v>2</v>
      </c>
      <c r="N85" s="22">
        <v>4</v>
      </c>
    </row>
    <row r="88" spans="1:14" ht="16.5">
      <c r="A88" s="2" t="s">
        <v>68</v>
      </c>
    </row>
    <row r="90" spans="1:14" ht="29.1" customHeight="1" thickBot="1">
      <c r="A90" s="231" t="s">
        <v>69</v>
      </c>
      <c r="B90" s="232"/>
      <c r="C90" s="232"/>
      <c r="D90" s="232"/>
      <c r="E90" s="232"/>
      <c r="F90" s="232"/>
    </row>
    <row r="91" spans="1:14" ht="27" customHeight="1" thickBot="1">
      <c r="A91" s="233" t="s">
        <v>23</v>
      </c>
      <c r="B91" s="234"/>
      <c r="C91" s="23" t="s">
        <v>40</v>
      </c>
      <c r="D91" s="24" t="s">
        <v>41</v>
      </c>
      <c r="E91" s="24" t="s">
        <v>42</v>
      </c>
      <c r="F91" s="25" t="s">
        <v>43</v>
      </c>
    </row>
    <row r="92" spans="1:14" ht="15.95" customHeight="1">
      <c r="A92" s="240" t="s">
        <v>44</v>
      </c>
      <c r="B92" s="26" t="s">
        <v>9</v>
      </c>
      <c r="C92" s="9">
        <v>83</v>
      </c>
      <c r="D92" s="27">
        <v>81.372549019607845</v>
      </c>
      <c r="E92" s="27">
        <v>84.693877551020407</v>
      </c>
      <c r="F92" s="28">
        <v>84.693877551020407</v>
      </c>
    </row>
    <row r="93" spans="1:14" ht="15.95" customHeight="1">
      <c r="A93" s="229"/>
      <c r="B93" s="29" t="s">
        <v>10</v>
      </c>
      <c r="C93" s="14">
        <v>15</v>
      </c>
      <c r="D93" s="30">
        <v>14.705882352941176</v>
      </c>
      <c r="E93" s="30">
        <v>15.306122448979592</v>
      </c>
      <c r="F93" s="31">
        <v>100</v>
      </c>
    </row>
    <row r="94" spans="1:14" ht="15.95" customHeight="1">
      <c r="A94" s="229"/>
      <c r="B94" s="29" t="s">
        <v>29</v>
      </c>
      <c r="C94" s="14">
        <v>98</v>
      </c>
      <c r="D94" s="30">
        <v>96.078431372549019</v>
      </c>
      <c r="E94" s="30">
        <v>100</v>
      </c>
      <c r="F94" s="32"/>
    </row>
    <row r="95" spans="1:14" ht="15.95" customHeight="1">
      <c r="A95" s="33" t="s">
        <v>31</v>
      </c>
      <c r="B95" s="29" t="s">
        <v>128</v>
      </c>
      <c r="C95" s="14">
        <v>4</v>
      </c>
      <c r="D95" s="30">
        <v>3.9215686274509802</v>
      </c>
      <c r="E95" s="34"/>
      <c r="F95" s="32"/>
    </row>
    <row r="96" spans="1:14" ht="15.95" customHeight="1" thickBot="1">
      <c r="A96" s="238" t="s">
        <v>29</v>
      </c>
      <c r="B96" s="239"/>
      <c r="C96" s="19">
        <v>102</v>
      </c>
      <c r="D96" s="35">
        <v>100</v>
      </c>
      <c r="E96" s="36"/>
      <c r="F96" s="37"/>
    </row>
    <row r="99" spans="1:14" ht="16.5">
      <c r="A99" s="2" t="s">
        <v>38</v>
      </c>
    </row>
    <row r="101" spans="1:14" ht="15.95" customHeight="1" thickBot="1">
      <c r="A101" s="233" t="s">
        <v>23</v>
      </c>
      <c r="B101" s="3" t="s">
        <v>24</v>
      </c>
      <c r="C101" s="4" t="s">
        <v>25</v>
      </c>
      <c r="D101" s="4" t="s">
        <v>26</v>
      </c>
      <c r="E101" s="4" t="s">
        <v>27</v>
      </c>
      <c r="F101" s="4" t="s">
        <v>28</v>
      </c>
      <c r="G101" s="235" t="s">
        <v>29</v>
      </c>
      <c r="H101" s="236"/>
      <c r="I101" s="236"/>
      <c r="J101" s="236"/>
      <c r="K101" s="236"/>
      <c r="L101" s="236"/>
      <c r="M101" s="236"/>
      <c r="N101" s="237"/>
    </row>
    <row r="102" spans="1:14" ht="27" customHeight="1" thickBot="1">
      <c r="A102" s="241"/>
      <c r="B102" s="5" t="s">
        <v>30</v>
      </c>
      <c r="C102" s="6" t="s">
        <v>30</v>
      </c>
      <c r="D102" s="6" t="s">
        <v>30</v>
      </c>
      <c r="E102" s="6" t="s">
        <v>30</v>
      </c>
      <c r="F102" s="6" t="s">
        <v>30</v>
      </c>
      <c r="G102" s="6" t="s">
        <v>30</v>
      </c>
      <c r="H102" s="6" t="s">
        <v>31</v>
      </c>
      <c r="I102" s="6" t="s">
        <v>4</v>
      </c>
      <c r="J102" s="6" t="s">
        <v>32</v>
      </c>
      <c r="K102" s="6" t="s">
        <v>5</v>
      </c>
      <c r="L102" s="6" t="s">
        <v>6</v>
      </c>
      <c r="M102" s="6" t="s">
        <v>7</v>
      </c>
      <c r="N102" s="7" t="s">
        <v>8</v>
      </c>
    </row>
    <row r="103" spans="1:14" ht="48.95" customHeight="1" thickBot="1">
      <c r="A103" s="39" t="s">
        <v>15</v>
      </c>
      <c r="B103" s="40">
        <v>5</v>
      </c>
      <c r="C103" s="41">
        <v>11</v>
      </c>
      <c r="D103" s="41">
        <v>29</v>
      </c>
      <c r="E103" s="41">
        <v>26</v>
      </c>
      <c r="F103" s="41">
        <v>9</v>
      </c>
      <c r="G103" s="41">
        <v>80</v>
      </c>
      <c r="H103" s="41">
        <v>22</v>
      </c>
      <c r="I103" s="42">
        <v>3.2875000000000014</v>
      </c>
      <c r="J103" s="42">
        <v>1.0457115559406658</v>
      </c>
      <c r="K103" s="41">
        <v>3</v>
      </c>
      <c r="L103" s="41">
        <v>3</v>
      </c>
      <c r="M103" s="42">
        <v>3</v>
      </c>
      <c r="N103" s="43">
        <v>4</v>
      </c>
    </row>
    <row r="105" spans="1:14" ht="13.5">
      <c r="A105" s="44" t="s">
        <v>70</v>
      </c>
    </row>
    <row r="106" spans="1:14" ht="13.5">
      <c r="A106" s="44" t="s">
        <v>71</v>
      </c>
    </row>
    <row r="109" spans="1:14" ht="16.5">
      <c r="A109" s="2" t="s">
        <v>68</v>
      </c>
    </row>
    <row r="112" spans="1:14" ht="16.5">
      <c r="A112" s="2" t="s">
        <v>39</v>
      </c>
    </row>
    <row r="114" spans="1:6" ht="18" customHeight="1" thickBot="1">
      <c r="A114" s="231" t="s">
        <v>72</v>
      </c>
      <c r="B114" s="232"/>
      <c r="C114" s="232"/>
      <c r="D114" s="232"/>
      <c r="E114" s="232"/>
      <c r="F114" s="232"/>
    </row>
    <row r="115" spans="1:6" ht="27" customHeight="1" thickBot="1">
      <c r="A115" s="233" t="s">
        <v>23</v>
      </c>
      <c r="B115" s="234"/>
      <c r="C115" s="23" t="s">
        <v>40</v>
      </c>
      <c r="D115" s="24" t="s">
        <v>41</v>
      </c>
      <c r="E115" s="24" t="s">
        <v>42</v>
      </c>
      <c r="F115" s="25" t="s">
        <v>43</v>
      </c>
    </row>
    <row r="116" spans="1:6" ht="15.95" customHeight="1">
      <c r="A116" s="240" t="s">
        <v>44</v>
      </c>
      <c r="B116" s="26" t="s">
        <v>9</v>
      </c>
      <c r="C116" s="9">
        <v>90</v>
      </c>
      <c r="D116" s="27">
        <v>88.235294117647058</v>
      </c>
      <c r="E116" s="27">
        <v>92.783505154639172</v>
      </c>
      <c r="F116" s="28">
        <v>92.783505154639172</v>
      </c>
    </row>
    <row r="117" spans="1:6" ht="15.95" customHeight="1">
      <c r="A117" s="229"/>
      <c r="B117" s="29" t="s">
        <v>10</v>
      </c>
      <c r="C117" s="14">
        <v>7</v>
      </c>
      <c r="D117" s="30">
        <v>6.8627450980392153</v>
      </c>
      <c r="E117" s="30">
        <v>7.2164948453608249</v>
      </c>
      <c r="F117" s="31">
        <v>100</v>
      </c>
    </row>
    <row r="118" spans="1:6" ht="15.95" customHeight="1">
      <c r="A118" s="229"/>
      <c r="B118" s="29" t="s">
        <v>29</v>
      </c>
      <c r="C118" s="14">
        <v>97</v>
      </c>
      <c r="D118" s="30">
        <v>95.098039215686271</v>
      </c>
      <c r="E118" s="30">
        <v>100</v>
      </c>
      <c r="F118" s="32"/>
    </row>
    <row r="119" spans="1:6" ht="15.95" customHeight="1">
      <c r="A119" s="33" t="s">
        <v>31</v>
      </c>
      <c r="B119" s="29" t="s">
        <v>128</v>
      </c>
      <c r="C119" s="14">
        <v>5</v>
      </c>
      <c r="D119" s="30">
        <v>4.9019607843137258</v>
      </c>
      <c r="E119" s="34"/>
      <c r="F119" s="32"/>
    </row>
    <row r="120" spans="1:6" ht="15.95" customHeight="1" thickBot="1">
      <c r="A120" s="238" t="s">
        <v>29</v>
      </c>
      <c r="B120" s="239"/>
      <c r="C120" s="19">
        <v>102</v>
      </c>
      <c r="D120" s="35">
        <v>100</v>
      </c>
      <c r="E120" s="36"/>
      <c r="F120" s="37"/>
    </row>
    <row r="122" spans="1:6" ht="18" customHeight="1" thickBot="1">
      <c r="A122" s="231" t="s">
        <v>73</v>
      </c>
      <c r="B122" s="232"/>
      <c r="C122" s="232"/>
      <c r="D122" s="232"/>
      <c r="E122" s="232"/>
      <c r="F122" s="232"/>
    </row>
    <row r="123" spans="1:6" ht="27" customHeight="1" thickBot="1">
      <c r="A123" s="233" t="s">
        <v>23</v>
      </c>
      <c r="B123" s="234"/>
      <c r="C123" s="23" t="s">
        <v>40</v>
      </c>
      <c r="D123" s="24" t="s">
        <v>41</v>
      </c>
      <c r="E123" s="24" t="s">
        <v>42</v>
      </c>
      <c r="F123" s="25" t="s">
        <v>43</v>
      </c>
    </row>
    <row r="124" spans="1:6" ht="15.95" customHeight="1">
      <c r="A124" s="240" t="s">
        <v>44</v>
      </c>
      <c r="B124" s="26" t="s">
        <v>9</v>
      </c>
      <c r="C124" s="9">
        <v>85</v>
      </c>
      <c r="D124" s="27">
        <v>83.333333333333329</v>
      </c>
      <c r="E124" s="27">
        <v>87.628865979381445</v>
      </c>
      <c r="F124" s="28">
        <v>87.628865979381445</v>
      </c>
    </row>
    <row r="125" spans="1:6" ht="15.95" customHeight="1">
      <c r="A125" s="229"/>
      <c r="B125" s="29" t="s">
        <v>10</v>
      </c>
      <c r="C125" s="14">
        <v>12</v>
      </c>
      <c r="D125" s="30">
        <v>11.764705882352942</v>
      </c>
      <c r="E125" s="30">
        <v>12.371134020618557</v>
      </c>
      <c r="F125" s="31">
        <v>100</v>
      </c>
    </row>
    <row r="126" spans="1:6" ht="15.95" customHeight="1">
      <c r="A126" s="229"/>
      <c r="B126" s="29" t="s">
        <v>29</v>
      </c>
      <c r="C126" s="14">
        <v>97</v>
      </c>
      <c r="D126" s="30">
        <v>95.098039215686271</v>
      </c>
      <c r="E126" s="30">
        <v>100</v>
      </c>
      <c r="F126" s="32"/>
    </row>
    <row r="127" spans="1:6" ht="15.95" customHeight="1">
      <c r="A127" s="33" t="s">
        <v>31</v>
      </c>
      <c r="B127" s="29" t="s">
        <v>128</v>
      </c>
      <c r="C127" s="14">
        <v>5</v>
      </c>
      <c r="D127" s="30">
        <v>4.9019607843137258</v>
      </c>
      <c r="E127" s="34"/>
      <c r="F127" s="32"/>
    </row>
    <row r="128" spans="1:6" ht="15.95" customHeight="1" thickBot="1">
      <c r="A128" s="238" t="s">
        <v>29</v>
      </c>
      <c r="B128" s="239"/>
      <c r="C128" s="19">
        <v>102</v>
      </c>
      <c r="D128" s="35">
        <v>100</v>
      </c>
      <c r="E128" s="36"/>
      <c r="F128" s="37"/>
    </row>
    <row r="131" spans="1:14" ht="16.5">
      <c r="A131" s="2" t="s">
        <v>38</v>
      </c>
    </row>
    <row r="133" spans="1:14" ht="15.95" customHeight="1" thickBot="1">
      <c r="A133" s="233" t="s">
        <v>23</v>
      </c>
      <c r="B133" s="3" t="s">
        <v>24</v>
      </c>
      <c r="C133" s="4" t="s">
        <v>25</v>
      </c>
      <c r="D133" s="4" t="s">
        <v>26</v>
      </c>
      <c r="E133" s="4" t="s">
        <v>27</v>
      </c>
      <c r="F133" s="4" t="s">
        <v>28</v>
      </c>
      <c r="G133" s="235" t="s">
        <v>29</v>
      </c>
      <c r="H133" s="236"/>
      <c r="I133" s="236"/>
      <c r="J133" s="236"/>
      <c r="K133" s="236"/>
      <c r="L133" s="236"/>
      <c r="M133" s="236"/>
      <c r="N133" s="237"/>
    </row>
    <row r="134" spans="1:14" ht="27" customHeight="1" thickBot="1">
      <c r="A134" s="241"/>
      <c r="B134" s="5" t="s">
        <v>30</v>
      </c>
      <c r="C134" s="6" t="s">
        <v>30</v>
      </c>
      <c r="D134" s="6" t="s">
        <v>30</v>
      </c>
      <c r="E134" s="6" t="s">
        <v>30</v>
      </c>
      <c r="F134" s="6" t="s">
        <v>30</v>
      </c>
      <c r="G134" s="6" t="s">
        <v>30</v>
      </c>
      <c r="H134" s="6" t="s">
        <v>31</v>
      </c>
      <c r="I134" s="6" t="s">
        <v>4</v>
      </c>
      <c r="J134" s="6" t="s">
        <v>32</v>
      </c>
      <c r="K134" s="6" t="s">
        <v>5</v>
      </c>
      <c r="L134" s="6" t="s">
        <v>6</v>
      </c>
      <c r="M134" s="6" t="s">
        <v>7</v>
      </c>
      <c r="N134" s="7" t="s">
        <v>8</v>
      </c>
    </row>
    <row r="135" spans="1:14" ht="48.95" customHeight="1">
      <c r="A135" s="8" t="s">
        <v>16</v>
      </c>
      <c r="B135" s="9">
        <v>5</v>
      </c>
      <c r="C135" s="10">
        <v>13</v>
      </c>
      <c r="D135" s="10">
        <v>19</v>
      </c>
      <c r="E135" s="10">
        <v>34</v>
      </c>
      <c r="F135" s="10">
        <v>13</v>
      </c>
      <c r="G135" s="10">
        <v>84</v>
      </c>
      <c r="H135" s="10">
        <v>18</v>
      </c>
      <c r="I135" s="11">
        <v>3.4404761904761911</v>
      </c>
      <c r="J135" s="11">
        <v>1.1123749744414544</v>
      </c>
      <c r="K135" s="10">
        <v>4</v>
      </c>
      <c r="L135" s="10">
        <v>4</v>
      </c>
      <c r="M135" s="11">
        <v>3</v>
      </c>
      <c r="N135" s="12">
        <v>4</v>
      </c>
    </row>
    <row r="136" spans="1:14" ht="48.95" customHeight="1">
      <c r="A136" s="13" t="s">
        <v>17</v>
      </c>
      <c r="B136" s="14">
        <v>8</v>
      </c>
      <c r="C136" s="15">
        <v>19</v>
      </c>
      <c r="D136" s="15">
        <v>26</v>
      </c>
      <c r="E136" s="15">
        <v>25</v>
      </c>
      <c r="F136" s="15">
        <v>6</v>
      </c>
      <c r="G136" s="15">
        <v>84</v>
      </c>
      <c r="H136" s="15">
        <v>18</v>
      </c>
      <c r="I136" s="16">
        <v>3.0238095238095237</v>
      </c>
      <c r="J136" s="16">
        <v>1.0973812253010091</v>
      </c>
      <c r="K136" s="15">
        <v>3</v>
      </c>
      <c r="L136" s="15">
        <v>3</v>
      </c>
      <c r="M136" s="16">
        <v>2</v>
      </c>
      <c r="N136" s="17">
        <v>4</v>
      </c>
    </row>
    <row r="137" spans="1:14" ht="102" customHeight="1">
      <c r="A137" s="13" t="s">
        <v>18</v>
      </c>
      <c r="B137" s="14">
        <v>25</v>
      </c>
      <c r="C137" s="15">
        <v>26</v>
      </c>
      <c r="D137" s="15">
        <v>24</v>
      </c>
      <c r="E137" s="15">
        <v>13</v>
      </c>
      <c r="F137" s="15">
        <v>2</v>
      </c>
      <c r="G137" s="15">
        <v>90</v>
      </c>
      <c r="H137" s="15">
        <v>12</v>
      </c>
      <c r="I137" s="16">
        <v>2.3444444444444446</v>
      </c>
      <c r="J137" s="16">
        <v>1.1032241932057179</v>
      </c>
      <c r="K137" s="15">
        <v>2</v>
      </c>
      <c r="L137" s="15">
        <v>2</v>
      </c>
      <c r="M137" s="16">
        <v>1</v>
      </c>
      <c r="N137" s="17">
        <v>3</v>
      </c>
    </row>
    <row r="138" spans="1:14" ht="35.1" customHeight="1">
      <c r="A138" s="13" t="s">
        <v>74</v>
      </c>
      <c r="B138" s="14">
        <v>9</v>
      </c>
      <c r="C138" s="15">
        <v>21</v>
      </c>
      <c r="D138" s="15">
        <v>25</v>
      </c>
      <c r="E138" s="15">
        <v>35</v>
      </c>
      <c r="F138" s="15">
        <v>3</v>
      </c>
      <c r="G138" s="15">
        <v>93</v>
      </c>
      <c r="H138" s="15">
        <v>9</v>
      </c>
      <c r="I138" s="16">
        <v>3.0215053763440864</v>
      </c>
      <c r="J138" s="16">
        <v>1.0629991883474335</v>
      </c>
      <c r="K138" s="15">
        <v>3</v>
      </c>
      <c r="L138" s="15">
        <v>4</v>
      </c>
      <c r="M138" s="16">
        <v>2</v>
      </c>
      <c r="N138" s="17">
        <v>4</v>
      </c>
    </row>
    <row r="139" spans="1:14" ht="35.1" customHeight="1">
      <c r="A139" s="13" t="s">
        <v>75</v>
      </c>
      <c r="B139" s="14">
        <v>13</v>
      </c>
      <c r="C139" s="15">
        <v>14</v>
      </c>
      <c r="D139" s="15">
        <v>26</v>
      </c>
      <c r="E139" s="15">
        <v>21</v>
      </c>
      <c r="F139" s="15">
        <v>11</v>
      </c>
      <c r="G139" s="15">
        <v>85</v>
      </c>
      <c r="H139" s="15">
        <v>17</v>
      </c>
      <c r="I139" s="16">
        <v>3.0352941176470596</v>
      </c>
      <c r="J139" s="16">
        <v>1.2483041717955319</v>
      </c>
      <c r="K139" s="15">
        <v>3</v>
      </c>
      <c r="L139" s="15">
        <v>3</v>
      </c>
      <c r="M139" s="16">
        <v>2</v>
      </c>
      <c r="N139" s="17">
        <v>4</v>
      </c>
    </row>
    <row r="140" spans="1:14" ht="60" customHeight="1">
      <c r="A140" s="13" t="s">
        <v>76</v>
      </c>
      <c r="B140" s="14">
        <v>15</v>
      </c>
      <c r="C140" s="15">
        <v>19</v>
      </c>
      <c r="D140" s="15">
        <v>28</v>
      </c>
      <c r="E140" s="15">
        <v>16</v>
      </c>
      <c r="F140" s="15">
        <v>3</v>
      </c>
      <c r="G140" s="15">
        <v>81</v>
      </c>
      <c r="H140" s="15">
        <v>21</v>
      </c>
      <c r="I140" s="16">
        <v>2.6666666666666674</v>
      </c>
      <c r="J140" s="16">
        <v>1.106797181058933</v>
      </c>
      <c r="K140" s="15">
        <v>3</v>
      </c>
      <c r="L140" s="15">
        <v>3</v>
      </c>
      <c r="M140" s="16">
        <v>2</v>
      </c>
      <c r="N140" s="17">
        <v>3</v>
      </c>
    </row>
    <row r="141" spans="1:14" ht="60" customHeight="1">
      <c r="A141" s="13" t="s">
        <v>77</v>
      </c>
      <c r="B141" s="14">
        <v>24</v>
      </c>
      <c r="C141" s="15">
        <v>25</v>
      </c>
      <c r="D141" s="15">
        <v>18</v>
      </c>
      <c r="E141" s="15">
        <v>20</v>
      </c>
      <c r="F141" s="15">
        <v>6</v>
      </c>
      <c r="G141" s="15">
        <v>93</v>
      </c>
      <c r="H141" s="15">
        <v>9</v>
      </c>
      <c r="I141" s="16">
        <v>2.5591397849462361</v>
      </c>
      <c r="J141" s="16">
        <v>1.263727798079588</v>
      </c>
      <c r="K141" s="15">
        <v>2</v>
      </c>
      <c r="L141" s="15">
        <v>2</v>
      </c>
      <c r="M141" s="16">
        <v>1</v>
      </c>
      <c r="N141" s="17">
        <v>4</v>
      </c>
    </row>
    <row r="142" spans="1:14" ht="48.95" customHeight="1">
      <c r="A142" s="13" t="s">
        <v>78</v>
      </c>
      <c r="B142" s="14">
        <v>29</v>
      </c>
      <c r="C142" s="15">
        <v>15</v>
      </c>
      <c r="D142" s="15">
        <v>20</v>
      </c>
      <c r="E142" s="15">
        <v>17</v>
      </c>
      <c r="F142" s="15">
        <v>8</v>
      </c>
      <c r="G142" s="15">
        <v>89</v>
      </c>
      <c r="H142" s="15">
        <v>13</v>
      </c>
      <c r="I142" s="16">
        <v>2.5505617977528092</v>
      </c>
      <c r="J142" s="16">
        <v>1.3568951520010688</v>
      </c>
      <c r="K142" s="15">
        <v>3</v>
      </c>
      <c r="L142" s="15">
        <v>1</v>
      </c>
      <c r="M142" s="16">
        <v>1</v>
      </c>
      <c r="N142" s="17">
        <v>4</v>
      </c>
    </row>
    <row r="143" spans="1:14" ht="81" customHeight="1">
      <c r="A143" s="13" t="s">
        <v>19</v>
      </c>
      <c r="B143" s="14">
        <v>5</v>
      </c>
      <c r="C143" s="15">
        <v>8</v>
      </c>
      <c r="D143" s="15">
        <v>10</v>
      </c>
      <c r="E143" s="15">
        <v>34</v>
      </c>
      <c r="F143" s="15">
        <v>34</v>
      </c>
      <c r="G143" s="15">
        <v>91</v>
      </c>
      <c r="H143" s="15">
        <v>11</v>
      </c>
      <c r="I143" s="16">
        <v>3.923076923076922</v>
      </c>
      <c r="J143" s="16">
        <v>1.1569189852628134</v>
      </c>
      <c r="K143" s="15">
        <v>4</v>
      </c>
      <c r="L143" s="15">
        <v>4</v>
      </c>
      <c r="M143" s="16">
        <v>3</v>
      </c>
      <c r="N143" s="17">
        <v>5</v>
      </c>
    </row>
    <row r="144" spans="1:14" ht="60" customHeight="1">
      <c r="A144" s="13" t="s">
        <v>20</v>
      </c>
      <c r="B144" s="14">
        <v>7</v>
      </c>
      <c r="C144" s="15">
        <v>10</v>
      </c>
      <c r="D144" s="15">
        <v>18</v>
      </c>
      <c r="E144" s="15">
        <v>36</v>
      </c>
      <c r="F144" s="15">
        <v>18</v>
      </c>
      <c r="G144" s="15">
        <v>89</v>
      </c>
      <c r="H144" s="15">
        <v>13</v>
      </c>
      <c r="I144" s="16">
        <v>3.5393258426966292</v>
      </c>
      <c r="J144" s="16">
        <v>1.1682949870263628</v>
      </c>
      <c r="K144" s="15">
        <v>4</v>
      </c>
      <c r="L144" s="15">
        <v>4</v>
      </c>
      <c r="M144" s="16">
        <v>3</v>
      </c>
      <c r="N144" s="17">
        <v>4</v>
      </c>
    </row>
    <row r="145" spans="1:14" ht="48.95" customHeight="1">
      <c r="A145" s="13" t="s">
        <v>21</v>
      </c>
      <c r="B145" s="14">
        <v>3</v>
      </c>
      <c r="C145" s="15">
        <v>4</v>
      </c>
      <c r="D145" s="15">
        <v>9</v>
      </c>
      <c r="E145" s="15">
        <v>39</v>
      </c>
      <c r="F145" s="15">
        <v>35</v>
      </c>
      <c r="G145" s="15">
        <v>90</v>
      </c>
      <c r="H145" s="15">
        <v>12</v>
      </c>
      <c r="I145" s="16">
        <v>4.0999999999999996</v>
      </c>
      <c r="J145" s="16">
        <v>0.98357294103542647</v>
      </c>
      <c r="K145" s="15">
        <v>4</v>
      </c>
      <c r="L145" s="15">
        <v>4</v>
      </c>
      <c r="M145" s="16">
        <v>4</v>
      </c>
      <c r="N145" s="17">
        <v>5</v>
      </c>
    </row>
    <row r="146" spans="1:14" ht="35.1" customHeight="1" thickBot="1">
      <c r="A146" s="18" t="s">
        <v>22</v>
      </c>
      <c r="B146" s="19">
        <v>5</v>
      </c>
      <c r="C146" s="20">
        <v>4</v>
      </c>
      <c r="D146" s="20">
        <v>10</v>
      </c>
      <c r="E146" s="20">
        <v>33</v>
      </c>
      <c r="F146" s="20">
        <v>27</v>
      </c>
      <c r="G146" s="20">
        <v>79</v>
      </c>
      <c r="H146" s="20">
        <v>23</v>
      </c>
      <c r="I146" s="21">
        <v>3.9240506329113933</v>
      </c>
      <c r="J146" s="21">
        <v>1.1182879760613722</v>
      </c>
      <c r="K146" s="20">
        <v>4</v>
      </c>
      <c r="L146" s="20">
        <v>4</v>
      </c>
      <c r="M146" s="21">
        <v>4</v>
      </c>
      <c r="N146" s="22">
        <v>5</v>
      </c>
    </row>
    <row r="149" spans="1:14" ht="16.5">
      <c r="A149" s="2" t="s">
        <v>68</v>
      </c>
    </row>
    <row r="151" spans="1:14" ht="18" customHeight="1" thickBot="1">
      <c r="A151" s="231" t="s">
        <v>79</v>
      </c>
      <c r="B151" s="232"/>
      <c r="C151" s="232"/>
      <c r="D151" s="232"/>
      <c r="E151" s="232"/>
      <c r="F151" s="232"/>
    </row>
    <row r="152" spans="1:14" ht="27" customHeight="1" thickBot="1">
      <c r="A152" s="233" t="s">
        <v>23</v>
      </c>
      <c r="B152" s="234"/>
      <c r="C152" s="23" t="s">
        <v>40</v>
      </c>
      <c r="D152" s="24" t="s">
        <v>41</v>
      </c>
      <c r="E152" s="24" t="s">
        <v>42</v>
      </c>
      <c r="F152" s="25" t="s">
        <v>43</v>
      </c>
    </row>
    <row r="153" spans="1:14" ht="15.95" customHeight="1">
      <c r="A153" s="240" t="s">
        <v>44</v>
      </c>
      <c r="B153" s="26" t="s">
        <v>9</v>
      </c>
      <c r="C153" s="9">
        <v>24</v>
      </c>
      <c r="D153" s="27">
        <v>23.529411764705884</v>
      </c>
      <c r="E153" s="27">
        <v>24.489795918367346</v>
      </c>
      <c r="F153" s="28">
        <v>24.489795918367346</v>
      </c>
    </row>
    <row r="154" spans="1:14" ht="15.95" customHeight="1">
      <c r="A154" s="229"/>
      <c r="B154" s="29" t="s">
        <v>10</v>
      </c>
      <c r="C154" s="14">
        <v>74</v>
      </c>
      <c r="D154" s="30">
        <v>72.549019607843135</v>
      </c>
      <c r="E154" s="30">
        <v>75.510204081632651</v>
      </c>
      <c r="F154" s="31">
        <v>100</v>
      </c>
    </row>
    <row r="155" spans="1:14" ht="15.95" customHeight="1">
      <c r="A155" s="229"/>
      <c r="B155" s="29" t="s">
        <v>29</v>
      </c>
      <c r="C155" s="14">
        <v>98</v>
      </c>
      <c r="D155" s="30">
        <v>96.078431372549019</v>
      </c>
      <c r="E155" s="30">
        <v>100</v>
      </c>
      <c r="F155" s="32"/>
    </row>
    <row r="156" spans="1:14" ht="15.95" customHeight="1">
      <c r="A156" s="33" t="s">
        <v>31</v>
      </c>
      <c r="B156" s="29" t="s">
        <v>128</v>
      </c>
      <c r="C156" s="14">
        <v>4</v>
      </c>
      <c r="D156" s="30">
        <v>3.9215686274509802</v>
      </c>
      <c r="E156" s="34"/>
      <c r="F156" s="32"/>
    </row>
    <row r="157" spans="1:14" ht="15.95" customHeight="1" thickBot="1">
      <c r="A157" s="238" t="s">
        <v>29</v>
      </c>
      <c r="B157" s="239"/>
      <c r="C157" s="19">
        <v>102</v>
      </c>
      <c r="D157" s="35">
        <v>100</v>
      </c>
      <c r="E157" s="36"/>
      <c r="F157" s="37"/>
    </row>
    <row r="160" spans="1:14" ht="16.5">
      <c r="A160" s="2" t="s">
        <v>38</v>
      </c>
    </row>
    <row r="162" spans="1:14" ht="15.95" customHeight="1" thickBot="1">
      <c r="A162" s="233" t="s">
        <v>23</v>
      </c>
      <c r="B162" s="3" t="s">
        <v>24</v>
      </c>
      <c r="C162" s="4" t="s">
        <v>25</v>
      </c>
      <c r="D162" s="4" t="s">
        <v>26</v>
      </c>
      <c r="E162" s="4" t="s">
        <v>27</v>
      </c>
      <c r="F162" s="4" t="s">
        <v>28</v>
      </c>
      <c r="G162" s="235" t="s">
        <v>29</v>
      </c>
      <c r="H162" s="236"/>
      <c r="I162" s="236"/>
      <c r="J162" s="236"/>
      <c r="K162" s="236"/>
      <c r="L162" s="236"/>
      <c r="M162" s="236"/>
      <c r="N162" s="237"/>
    </row>
    <row r="163" spans="1:14" ht="27" customHeight="1" thickBot="1">
      <c r="A163" s="241"/>
      <c r="B163" s="5" t="s">
        <v>30</v>
      </c>
      <c r="C163" s="6" t="s">
        <v>30</v>
      </c>
      <c r="D163" s="6" t="s">
        <v>30</v>
      </c>
      <c r="E163" s="6" t="s">
        <v>30</v>
      </c>
      <c r="F163" s="6" t="s">
        <v>30</v>
      </c>
      <c r="G163" s="6" t="s">
        <v>30</v>
      </c>
      <c r="H163" s="6" t="s">
        <v>31</v>
      </c>
      <c r="I163" s="6" t="s">
        <v>4</v>
      </c>
      <c r="J163" s="6" t="s">
        <v>32</v>
      </c>
      <c r="K163" s="6" t="s">
        <v>5</v>
      </c>
      <c r="L163" s="6" t="s">
        <v>6</v>
      </c>
      <c r="M163" s="6" t="s">
        <v>7</v>
      </c>
      <c r="N163" s="7" t="s">
        <v>8</v>
      </c>
    </row>
    <row r="164" spans="1:14" ht="48.95" customHeight="1" thickBot="1">
      <c r="A164" s="39" t="s">
        <v>80</v>
      </c>
      <c r="B164" s="40">
        <v>5</v>
      </c>
      <c r="C164" s="41">
        <v>4</v>
      </c>
      <c r="D164" s="41">
        <v>8</v>
      </c>
      <c r="E164" s="41">
        <v>5</v>
      </c>
      <c r="F164" s="41">
        <v>2</v>
      </c>
      <c r="G164" s="41">
        <v>24</v>
      </c>
      <c r="H164" s="41">
        <v>78</v>
      </c>
      <c r="I164" s="42">
        <v>2.7916666666666665</v>
      </c>
      <c r="J164" s="42">
        <v>1.2503622663458176</v>
      </c>
      <c r="K164" s="41">
        <v>3</v>
      </c>
      <c r="L164" s="41">
        <v>3</v>
      </c>
      <c r="M164" s="42">
        <v>2</v>
      </c>
      <c r="N164" s="43">
        <v>4</v>
      </c>
    </row>
    <row r="166" spans="1:14" ht="13.5">
      <c r="A166" s="44" t="s">
        <v>81</v>
      </c>
    </row>
    <row r="167" spans="1:14" ht="13.5">
      <c r="A167" s="44" t="s">
        <v>71</v>
      </c>
    </row>
    <row r="170" spans="1:14" ht="16.5">
      <c r="A170" s="2" t="s">
        <v>68</v>
      </c>
    </row>
    <row r="173" spans="1:14" ht="16.5">
      <c r="A173" s="2" t="s">
        <v>39</v>
      </c>
    </row>
    <row r="175" spans="1:14" ht="18" customHeight="1" thickBot="1">
      <c r="A175" s="231" t="s">
        <v>82</v>
      </c>
      <c r="B175" s="232"/>
      <c r="C175" s="232"/>
      <c r="D175" s="232"/>
      <c r="E175" s="232"/>
      <c r="F175" s="232"/>
    </row>
    <row r="176" spans="1:14" ht="27" customHeight="1" thickBot="1">
      <c r="A176" s="233" t="s">
        <v>23</v>
      </c>
      <c r="B176" s="234"/>
      <c r="C176" s="23" t="s">
        <v>40</v>
      </c>
      <c r="D176" s="24" t="s">
        <v>41</v>
      </c>
      <c r="E176" s="24" t="s">
        <v>42</v>
      </c>
      <c r="F176" s="25" t="s">
        <v>43</v>
      </c>
    </row>
    <row r="177" spans="1:6" ht="24.95" customHeight="1" thickBot="1">
      <c r="A177" s="228" t="s">
        <v>44</v>
      </c>
      <c r="B177" s="26" t="s">
        <v>83</v>
      </c>
      <c r="C177" s="9">
        <v>28</v>
      </c>
      <c r="D177" s="27">
        <v>27.450980392156861</v>
      </c>
      <c r="E177" s="27">
        <v>27.450980392156861</v>
      </c>
      <c r="F177" s="28">
        <v>27.450980392156861</v>
      </c>
    </row>
    <row r="178" spans="1:6" ht="24.95" customHeight="1">
      <c r="A178" s="229"/>
      <c r="B178" s="29" t="s">
        <v>84</v>
      </c>
      <c r="C178" s="14">
        <v>14</v>
      </c>
      <c r="D178" s="30">
        <v>13.725490196078431</v>
      </c>
      <c r="E178" s="30">
        <v>13.725490196078431</v>
      </c>
      <c r="F178" s="31">
        <v>41.176470588235297</v>
      </c>
    </row>
    <row r="179" spans="1:6" ht="24.95" customHeight="1">
      <c r="A179" s="229"/>
      <c r="B179" s="29" t="s">
        <v>85</v>
      </c>
      <c r="C179" s="14">
        <v>15</v>
      </c>
      <c r="D179" s="30">
        <v>14.705882352941176</v>
      </c>
      <c r="E179" s="30">
        <v>14.705882352941176</v>
      </c>
      <c r="F179" s="31">
        <v>55.882352941176471</v>
      </c>
    </row>
    <row r="180" spans="1:6" ht="24.95" customHeight="1">
      <c r="A180" s="229"/>
      <c r="B180" s="29" t="s">
        <v>86</v>
      </c>
      <c r="C180" s="14">
        <v>36</v>
      </c>
      <c r="D180" s="30">
        <v>35.294117647058826</v>
      </c>
      <c r="E180" s="30">
        <v>35.294117647058826</v>
      </c>
      <c r="F180" s="31">
        <v>91.17647058823529</v>
      </c>
    </row>
    <row r="181" spans="1:6" ht="24.95" customHeight="1">
      <c r="A181" s="229"/>
      <c r="B181" s="29" t="s">
        <v>87</v>
      </c>
      <c r="C181" s="14">
        <v>9</v>
      </c>
      <c r="D181" s="30">
        <v>8.8235294117647065</v>
      </c>
      <c r="E181" s="30">
        <v>8.8235294117647065</v>
      </c>
      <c r="F181" s="31">
        <v>100</v>
      </c>
    </row>
    <row r="182" spans="1:6" ht="15.95" customHeight="1" thickBot="1">
      <c r="A182" s="230"/>
      <c r="B182" s="38" t="s">
        <v>29</v>
      </c>
      <c r="C182" s="19">
        <v>102</v>
      </c>
      <c r="D182" s="35">
        <v>100</v>
      </c>
      <c r="E182" s="35">
        <v>100</v>
      </c>
      <c r="F182" s="37"/>
    </row>
    <row r="184" spans="1:6" ht="18" customHeight="1" thickBot="1">
      <c r="A184" s="231" t="s">
        <v>88</v>
      </c>
      <c r="B184" s="232"/>
      <c r="C184" s="232"/>
      <c r="D184" s="232"/>
      <c r="E184" s="232"/>
      <c r="F184" s="232"/>
    </row>
    <row r="185" spans="1:6" ht="27" customHeight="1" thickBot="1">
      <c r="A185" s="233" t="s">
        <v>23</v>
      </c>
      <c r="B185" s="234"/>
      <c r="C185" s="23" t="s">
        <v>40</v>
      </c>
      <c r="D185" s="24" t="s">
        <v>41</v>
      </c>
      <c r="E185" s="24" t="s">
        <v>42</v>
      </c>
      <c r="F185" s="25" t="s">
        <v>43</v>
      </c>
    </row>
    <row r="186" spans="1:6" ht="15.95" customHeight="1" thickBot="1">
      <c r="A186" s="228" t="s">
        <v>44</v>
      </c>
      <c r="B186" s="26" t="s">
        <v>89</v>
      </c>
      <c r="C186" s="9">
        <v>61</v>
      </c>
      <c r="D186" s="27">
        <v>59.803921568627452</v>
      </c>
      <c r="E186" s="27">
        <v>59.803921568627452</v>
      </c>
      <c r="F186" s="28">
        <v>59.803921568627452</v>
      </c>
    </row>
    <row r="187" spans="1:6" ht="15.95" customHeight="1">
      <c r="A187" s="229"/>
      <c r="B187" s="29" t="s">
        <v>90</v>
      </c>
      <c r="C187" s="14">
        <v>41</v>
      </c>
      <c r="D187" s="30">
        <v>40.196078431372548</v>
      </c>
      <c r="E187" s="30">
        <v>40.196078431372548</v>
      </c>
      <c r="F187" s="31">
        <v>100</v>
      </c>
    </row>
    <row r="188" spans="1:6" ht="15.95" customHeight="1" thickBot="1">
      <c r="A188" s="230"/>
      <c r="B188" s="38" t="s">
        <v>29</v>
      </c>
      <c r="C188" s="19">
        <v>102</v>
      </c>
      <c r="D188" s="35">
        <v>100</v>
      </c>
      <c r="E188" s="35">
        <v>100</v>
      </c>
      <c r="F188" s="37"/>
    </row>
    <row r="190" spans="1:6" ht="18" customHeight="1" thickBot="1">
      <c r="A190" s="231" t="s">
        <v>91</v>
      </c>
      <c r="B190" s="232"/>
      <c r="C190" s="232"/>
      <c r="D190" s="232"/>
      <c r="E190" s="232"/>
      <c r="F190" s="232"/>
    </row>
    <row r="191" spans="1:6" ht="27" customHeight="1" thickBot="1">
      <c r="A191" s="233" t="s">
        <v>23</v>
      </c>
      <c r="B191" s="234"/>
      <c r="C191" s="23" t="s">
        <v>40</v>
      </c>
      <c r="D191" s="24" t="s">
        <v>41</v>
      </c>
      <c r="E191" s="24" t="s">
        <v>42</v>
      </c>
      <c r="F191" s="25" t="s">
        <v>43</v>
      </c>
    </row>
    <row r="192" spans="1:6" ht="15.95" customHeight="1" thickBot="1">
      <c r="A192" s="228" t="s">
        <v>44</v>
      </c>
      <c r="B192" s="26" t="s">
        <v>23</v>
      </c>
      <c r="C192" s="9">
        <v>68</v>
      </c>
      <c r="D192" s="27">
        <v>66.666666666666671</v>
      </c>
      <c r="E192" s="27">
        <v>66.666666666666671</v>
      </c>
      <c r="F192" s="28">
        <v>66.666666666666671</v>
      </c>
    </row>
    <row r="193" spans="1:6" ht="144.94999999999999" customHeight="1">
      <c r="A193" s="229"/>
      <c r="B193" s="29" t="s">
        <v>92</v>
      </c>
      <c r="C193" s="14">
        <v>1</v>
      </c>
      <c r="D193" s="30">
        <v>0.98039215686274506</v>
      </c>
      <c r="E193" s="30">
        <v>0.98039215686274506</v>
      </c>
      <c r="F193" s="31">
        <v>67.647058823529406</v>
      </c>
    </row>
    <row r="194" spans="1:6" ht="92.1" customHeight="1">
      <c r="A194" s="229"/>
      <c r="B194" s="29" t="s">
        <v>93</v>
      </c>
      <c r="C194" s="14">
        <v>1</v>
      </c>
      <c r="D194" s="30">
        <v>0.98039215686274506</v>
      </c>
      <c r="E194" s="30">
        <v>0.98039215686274506</v>
      </c>
      <c r="F194" s="31">
        <v>68.627450980392155</v>
      </c>
    </row>
    <row r="195" spans="1:6" ht="48.95" customHeight="1">
      <c r="A195" s="229"/>
      <c r="B195" s="29" t="s">
        <v>94</v>
      </c>
      <c r="C195" s="14">
        <v>1</v>
      </c>
      <c r="D195" s="30">
        <v>0.98039215686274506</v>
      </c>
      <c r="E195" s="30">
        <v>0.98039215686274506</v>
      </c>
      <c r="F195" s="31">
        <v>69.607843137254903</v>
      </c>
    </row>
    <row r="196" spans="1:6" ht="156" customHeight="1">
      <c r="A196" s="229"/>
      <c r="B196" s="29" t="s">
        <v>95</v>
      </c>
      <c r="C196" s="14">
        <v>1</v>
      </c>
      <c r="D196" s="30">
        <v>0.98039215686274506</v>
      </c>
      <c r="E196" s="30">
        <v>0.98039215686274506</v>
      </c>
      <c r="F196" s="31">
        <v>70.588235294117652</v>
      </c>
    </row>
    <row r="197" spans="1:6" ht="409.6" customHeight="1">
      <c r="A197" s="229"/>
      <c r="B197" s="29" t="s">
        <v>96</v>
      </c>
      <c r="C197" s="14">
        <v>1</v>
      </c>
      <c r="D197" s="30">
        <v>0.98039215686274506</v>
      </c>
      <c r="E197" s="30">
        <v>0.98039215686274506</v>
      </c>
      <c r="F197" s="31">
        <v>71.568627450980387</v>
      </c>
    </row>
    <row r="198" spans="1:6" ht="336.95" customHeight="1">
      <c r="A198" s="229"/>
      <c r="B198" s="29" t="s">
        <v>97</v>
      </c>
      <c r="C198" s="14">
        <v>1</v>
      </c>
      <c r="D198" s="30">
        <v>0.98039215686274506</v>
      </c>
      <c r="E198" s="30">
        <v>0.98039215686274506</v>
      </c>
      <c r="F198" s="31">
        <v>72.549019607843135</v>
      </c>
    </row>
    <row r="199" spans="1:6" ht="113.1" customHeight="1">
      <c r="A199" s="229"/>
      <c r="B199" s="29" t="s">
        <v>98</v>
      </c>
      <c r="C199" s="14">
        <v>1</v>
      </c>
      <c r="D199" s="30">
        <v>0.98039215686274506</v>
      </c>
      <c r="E199" s="30">
        <v>0.98039215686274506</v>
      </c>
      <c r="F199" s="31">
        <v>73.529411764705884</v>
      </c>
    </row>
    <row r="200" spans="1:6" ht="409.6" customHeight="1">
      <c r="A200" s="229"/>
      <c r="B200" s="29" t="s">
        <v>99</v>
      </c>
      <c r="C200" s="14">
        <v>1</v>
      </c>
      <c r="D200" s="30">
        <v>0.98039215686274506</v>
      </c>
      <c r="E200" s="30">
        <v>0.98039215686274506</v>
      </c>
      <c r="F200" s="31">
        <v>74.509803921568633</v>
      </c>
    </row>
    <row r="201" spans="1:6" ht="69.95" customHeight="1">
      <c r="A201" s="229"/>
      <c r="B201" s="29" t="s">
        <v>100</v>
      </c>
      <c r="C201" s="14">
        <v>1</v>
      </c>
      <c r="D201" s="30">
        <v>0.98039215686274506</v>
      </c>
      <c r="E201" s="30">
        <v>0.98039215686274506</v>
      </c>
      <c r="F201" s="31">
        <v>75.490196078431367</v>
      </c>
    </row>
    <row r="202" spans="1:6" ht="123.95" customHeight="1">
      <c r="A202" s="229"/>
      <c r="B202" s="29" t="s">
        <v>101</v>
      </c>
      <c r="C202" s="14">
        <v>1</v>
      </c>
      <c r="D202" s="30">
        <v>0.98039215686274506</v>
      </c>
      <c r="E202" s="30">
        <v>0.98039215686274506</v>
      </c>
      <c r="F202" s="31">
        <v>76.470588235294116</v>
      </c>
    </row>
    <row r="203" spans="1:6" ht="135" customHeight="1">
      <c r="A203" s="229"/>
      <c r="B203" s="29" t="s">
        <v>102</v>
      </c>
      <c r="C203" s="14">
        <v>1</v>
      </c>
      <c r="D203" s="30">
        <v>0.98039215686274506</v>
      </c>
      <c r="E203" s="30">
        <v>0.98039215686274506</v>
      </c>
      <c r="F203" s="31">
        <v>77.450980392156865</v>
      </c>
    </row>
    <row r="204" spans="1:6" ht="113.1" customHeight="1">
      <c r="A204" s="229"/>
      <c r="B204" s="29" t="s">
        <v>103</v>
      </c>
      <c r="C204" s="14">
        <v>1</v>
      </c>
      <c r="D204" s="30">
        <v>0.98039215686274506</v>
      </c>
      <c r="E204" s="30">
        <v>0.98039215686274506</v>
      </c>
      <c r="F204" s="31">
        <v>78.431372549019613</v>
      </c>
    </row>
    <row r="205" spans="1:6" ht="24.95" customHeight="1">
      <c r="A205" s="229"/>
      <c r="B205" s="29" t="s">
        <v>104</v>
      </c>
      <c r="C205" s="14">
        <v>1</v>
      </c>
      <c r="D205" s="30">
        <v>0.98039215686274506</v>
      </c>
      <c r="E205" s="30">
        <v>0.98039215686274506</v>
      </c>
      <c r="F205" s="31">
        <v>79.411764705882348</v>
      </c>
    </row>
    <row r="206" spans="1:6" ht="92.1" customHeight="1">
      <c r="A206" s="229"/>
      <c r="B206" s="29" t="s">
        <v>105</v>
      </c>
      <c r="C206" s="14">
        <v>1</v>
      </c>
      <c r="D206" s="30">
        <v>0.98039215686274506</v>
      </c>
      <c r="E206" s="30">
        <v>0.98039215686274506</v>
      </c>
      <c r="F206" s="31">
        <v>80.392156862745097</v>
      </c>
    </row>
    <row r="207" spans="1:6" ht="35.1" customHeight="1">
      <c r="A207" s="229"/>
      <c r="B207" s="29" t="s">
        <v>106</v>
      </c>
      <c r="C207" s="14">
        <v>1</v>
      </c>
      <c r="D207" s="30">
        <v>0.98039215686274506</v>
      </c>
      <c r="E207" s="30">
        <v>0.98039215686274506</v>
      </c>
      <c r="F207" s="31">
        <v>81.372549019607845</v>
      </c>
    </row>
    <row r="208" spans="1:6" ht="156" customHeight="1">
      <c r="A208" s="229"/>
      <c r="B208" s="29" t="s">
        <v>107</v>
      </c>
      <c r="C208" s="14">
        <v>1</v>
      </c>
      <c r="D208" s="30">
        <v>0.98039215686274506</v>
      </c>
      <c r="E208" s="30">
        <v>0.98039215686274506</v>
      </c>
      <c r="F208" s="31">
        <v>82.352941176470594</v>
      </c>
    </row>
    <row r="209" spans="1:6" ht="261.95" customHeight="1">
      <c r="A209" s="229"/>
      <c r="B209" s="29" t="s">
        <v>108</v>
      </c>
      <c r="C209" s="14">
        <v>1</v>
      </c>
      <c r="D209" s="30">
        <v>0.98039215686274506</v>
      </c>
      <c r="E209" s="30">
        <v>0.98039215686274506</v>
      </c>
      <c r="F209" s="31">
        <v>83.333333333333329</v>
      </c>
    </row>
    <row r="210" spans="1:6" ht="48.95" customHeight="1">
      <c r="A210" s="229"/>
      <c r="B210" s="29" t="s">
        <v>109</v>
      </c>
      <c r="C210" s="14">
        <v>1</v>
      </c>
      <c r="D210" s="30">
        <v>0.98039215686274506</v>
      </c>
      <c r="E210" s="30">
        <v>0.98039215686274506</v>
      </c>
      <c r="F210" s="31">
        <v>84.313725490196077</v>
      </c>
    </row>
    <row r="211" spans="1:6" ht="102" customHeight="1">
      <c r="A211" s="229"/>
      <c r="B211" s="29" t="s">
        <v>110</v>
      </c>
      <c r="C211" s="14">
        <v>1</v>
      </c>
      <c r="D211" s="30">
        <v>0.98039215686274506</v>
      </c>
      <c r="E211" s="30">
        <v>0.98039215686274506</v>
      </c>
      <c r="F211" s="31">
        <v>85.294117647058826</v>
      </c>
    </row>
    <row r="212" spans="1:6" ht="198.95" customHeight="1">
      <c r="A212" s="229"/>
      <c r="B212" s="29" t="s">
        <v>111</v>
      </c>
      <c r="C212" s="14">
        <v>1</v>
      </c>
      <c r="D212" s="30">
        <v>0.98039215686274506</v>
      </c>
      <c r="E212" s="30">
        <v>0.98039215686274506</v>
      </c>
      <c r="F212" s="31">
        <v>86.274509803921575</v>
      </c>
    </row>
    <row r="213" spans="1:6" ht="48.95" customHeight="1">
      <c r="A213" s="229"/>
      <c r="B213" s="29" t="s">
        <v>112</v>
      </c>
      <c r="C213" s="14">
        <v>1</v>
      </c>
      <c r="D213" s="30">
        <v>0.98039215686274506</v>
      </c>
      <c r="E213" s="30">
        <v>0.98039215686274506</v>
      </c>
      <c r="F213" s="31">
        <v>87.254901960784309</v>
      </c>
    </row>
    <row r="214" spans="1:6" ht="69.95" customHeight="1">
      <c r="A214" s="229"/>
      <c r="B214" s="29" t="s">
        <v>113</v>
      </c>
      <c r="C214" s="14">
        <v>1</v>
      </c>
      <c r="D214" s="30">
        <v>0.98039215686274506</v>
      </c>
      <c r="E214" s="30">
        <v>0.98039215686274506</v>
      </c>
      <c r="F214" s="31">
        <v>88.235294117647058</v>
      </c>
    </row>
    <row r="215" spans="1:6" ht="24.95" customHeight="1">
      <c r="A215" s="229"/>
      <c r="B215" s="29" t="s">
        <v>114</v>
      </c>
      <c r="C215" s="14">
        <v>1</v>
      </c>
      <c r="D215" s="30">
        <v>0.98039215686274506</v>
      </c>
      <c r="E215" s="30">
        <v>0.98039215686274506</v>
      </c>
      <c r="F215" s="31">
        <v>89.215686274509807</v>
      </c>
    </row>
    <row r="216" spans="1:6" ht="167.1" customHeight="1">
      <c r="A216" s="229"/>
      <c r="B216" s="29" t="s">
        <v>115</v>
      </c>
      <c r="C216" s="14">
        <v>1</v>
      </c>
      <c r="D216" s="30">
        <v>0.98039215686274506</v>
      </c>
      <c r="E216" s="30">
        <v>0.98039215686274506</v>
      </c>
      <c r="F216" s="31">
        <v>90.196078431372555</v>
      </c>
    </row>
    <row r="217" spans="1:6" ht="92.1" customHeight="1">
      <c r="A217" s="229"/>
      <c r="B217" s="29" t="s">
        <v>116</v>
      </c>
      <c r="C217" s="14">
        <v>1</v>
      </c>
      <c r="D217" s="30">
        <v>0.98039215686274506</v>
      </c>
      <c r="E217" s="30">
        <v>0.98039215686274506</v>
      </c>
      <c r="F217" s="31">
        <v>91.17647058823529</v>
      </c>
    </row>
    <row r="218" spans="1:6" ht="81" customHeight="1">
      <c r="A218" s="229"/>
      <c r="B218" s="29" t="s">
        <v>117</v>
      </c>
      <c r="C218" s="14">
        <v>1</v>
      </c>
      <c r="D218" s="30">
        <v>0.98039215686274506</v>
      </c>
      <c r="E218" s="30">
        <v>0.98039215686274506</v>
      </c>
      <c r="F218" s="31">
        <v>92.156862745098039</v>
      </c>
    </row>
    <row r="219" spans="1:6" ht="113.1" customHeight="1">
      <c r="A219" s="229"/>
      <c r="B219" s="29" t="s">
        <v>118</v>
      </c>
      <c r="C219" s="14">
        <v>1</v>
      </c>
      <c r="D219" s="30">
        <v>0.98039215686274506</v>
      </c>
      <c r="E219" s="30">
        <v>0.98039215686274506</v>
      </c>
      <c r="F219" s="31">
        <v>93.137254901960787</v>
      </c>
    </row>
    <row r="220" spans="1:6" ht="135" customHeight="1">
      <c r="A220" s="229"/>
      <c r="B220" s="29" t="s">
        <v>119</v>
      </c>
      <c r="C220" s="14">
        <v>1</v>
      </c>
      <c r="D220" s="30">
        <v>0.98039215686274506</v>
      </c>
      <c r="E220" s="30">
        <v>0.98039215686274506</v>
      </c>
      <c r="F220" s="31">
        <v>94.117647058823536</v>
      </c>
    </row>
    <row r="221" spans="1:6" ht="92.1" customHeight="1">
      <c r="A221" s="229"/>
      <c r="B221" s="29" t="s">
        <v>120</v>
      </c>
      <c r="C221" s="14">
        <v>1</v>
      </c>
      <c r="D221" s="30">
        <v>0.98039215686274506</v>
      </c>
      <c r="E221" s="30">
        <v>0.98039215686274506</v>
      </c>
      <c r="F221" s="31">
        <v>95.098039215686271</v>
      </c>
    </row>
    <row r="222" spans="1:6" ht="144.94999999999999" customHeight="1">
      <c r="A222" s="229"/>
      <c r="B222" s="29" t="s">
        <v>121</v>
      </c>
      <c r="C222" s="14">
        <v>1</v>
      </c>
      <c r="D222" s="30">
        <v>0.98039215686274506</v>
      </c>
      <c r="E222" s="30">
        <v>0.98039215686274506</v>
      </c>
      <c r="F222" s="31">
        <v>96.078431372549019</v>
      </c>
    </row>
    <row r="223" spans="1:6" ht="60" customHeight="1">
      <c r="A223" s="229"/>
      <c r="B223" s="29" t="s">
        <v>122</v>
      </c>
      <c r="C223" s="14">
        <v>1</v>
      </c>
      <c r="D223" s="30">
        <v>0.98039215686274506</v>
      </c>
      <c r="E223" s="30">
        <v>0.98039215686274506</v>
      </c>
      <c r="F223" s="31">
        <v>97.058823529411768</v>
      </c>
    </row>
    <row r="224" spans="1:6" ht="261.95" customHeight="1">
      <c r="A224" s="229"/>
      <c r="B224" s="29" t="s">
        <v>123</v>
      </c>
      <c r="C224" s="14">
        <v>1</v>
      </c>
      <c r="D224" s="30">
        <v>0.98039215686274506</v>
      </c>
      <c r="E224" s="30">
        <v>0.98039215686274506</v>
      </c>
      <c r="F224" s="31">
        <v>98.039215686274517</v>
      </c>
    </row>
    <row r="225" spans="1:15" ht="81" customHeight="1">
      <c r="A225" s="229"/>
      <c r="B225" s="29" t="s">
        <v>124</v>
      </c>
      <c r="C225" s="14">
        <v>1</v>
      </c>
      <c r="D225" s="30">
        <v>0.98039215686274506</v>
      </c>
      <c r="E225" s="30">
        <v>0.98039215686274506</v>
      </c>
      <c r="F225" s="31">
        <v>99.019607843137251</v>
      </c>
    </row>
    <row r="226" spans="1:15" ht="92.1" customHeight="1">
      <c r="A226" s="229"/>
      <c r="B226" s="29" t="s">
        <v>125</v>
      </c>
      <c r="C226" s="14">
        <v>1</v>
      </c>
      <c r="D226" s="30">
        <v>0.98039215686274506</v>
      </c>
      <c r="E226" s="30">
        <v>0.98039215686274506</v>
      </c>
      <c r="F226" s="31">
        <v>100</v>
      </c>
    </row>
    <row r="227" spans="1:15" ht="15.95" customHeight="1" thickBot="1">
      <c r="A227" s="230"/>
      <c r="B227" s="38" t="s">
        <v>29</v>
      </c>
      <c r="C227" s="19">
        <v>102</v>
      </c>
      <c r="D227" s="35">
        <v>100</v>
      </c>
      <c r="E227" s="35">
        <v>100</v>
      </c>
      <c r="F227" s="37"/>
    </row>
    <row r="229" spans="1:15" ht="13.5">
      <c r="A229" s="44" t="s">
        <v>126</v>
      </c>
    </row>
    <row r="230" spans="1:15" ht="13.5">
      <c r="A230" s="44" t="s">
        <v>127</v>
      </c>
    </row>
    <row r="231" spans="1:15" ht="13.5" thickBot="1"/>
    <row r="232" spans="1:15" ht="13.5" thickBot="1">
      <c r="A232" s="217" t="s">
        <v>23</v>
      </c>
      <c r="B232" s="48" t="s">
        <v>24</v>
      </c>
      <c r="C232" s="49" t="s">
        <v>25</v>
      </c>
      <c r="D232" s="49" t="s">
        <v>26</v>
      </c>
      <c r="E232" s="49" t="s">
        <v>27</v>
      </c>
      <c r="F232" s="49" t="s">
        <v>28</v>
      </c>
      <c r="G232" s="219" t="s">
        <v>29</v>
      </c>
      <c r="H232" s="220"/>
      <c r="I232" s="220"/>
      <c r="J232" s="220"/>
      <c r="K232" s="220"/>
      <c r="L232" s="220"/>
      <c r="M232" s="220"/>
      <c r="N232" s="221"/>
      <c r="O232" s="50"/>
    </row>
    <row r="233" spans="1:15" ht="24.75" thickBot="1">
      <c r="A233" s="218"/>
      <c r="B233" s="51" t="s">
        <v>30</v>
      </c>
      <c r="C233" s="52" t="s">
        <v>30</v>
      </c>
      <c r="D233" s="52" t="s">
        <v>30</v>
      </c>
      <c r="E233" s="52" t="s">
        <v>30</v>
      </c>
      <c r="F233" s="52" t="s">
        <v>30</v>
      </c>
      <c r="G233" s="52" t="s">
        <v>30</v>
      </c>
      <c r="H233" s="52" t="s">
        <v>31</v>
      </c>
      <c r="I233" s="52" t="s">
        <v>4</v>
      </c>
      <c r="J233" s="52" t="s">
        <v>32</v>
      </c>
      <c r="K233" s="52" t="s">
        <v>5</v>
      </c>
      <c r="L233" s="52" t="s">
        <v>6</v>
      </c>
      <c r="M233" s="52" t="s">
        <v>7</v>
      </c>
      <c r="N233" s="53" t="s">
        <v>8</v>
      </c>
      <c r="O233" s="50"/>
    </row>
    <row r="234" spans="1:15" ht="60">
      <c r="A234" s="54" t="s">
        <v>67</v>
      </c>
      <c r="B234" s="55">
        <v>9</v>
      </c>
      <c r="C234" s="56">
        <v>7</v>
      </c>
      <c r="D234" s="56">
        <v>6</v>
      </c>
      <c r="E234" s="56">
        <v>8</v>
      </c>
      <c r="F234" s="56">
        <v>6</v>
      </c>
      <c r="G234" s="56">
        <v>36</v>
      </c>
      <c r="H234" s="56">
        <v>0</v>
      </c>
      <c r="I234" s="57">
        <v>2.8611111111111107</v>
      </c>
      <c r="J234" s="57">
        <v>1.4570572648375468</v>
      </c>
      <c r="K234" s="56">
        <v>3</v>
      </c>
      <c r="L234" s="56">
        <v>1</v>
      </c>
      <c r="M234" s="56">
        <v>1.5</v>
      </c>
      <c r="N234" s="58">
        <v>4</v>
      </c>
      <c r="O234" s="50"/>
    </row>
    <row r="235" spans="1:15" ht="60">
      <c r="A235" s="59" t="s">
        <v>131</v>
      </c>
      <c r="B235" s="60">
        <v>9</v>
      </c>
      <c r="C235" s="61">
        <v>9</v>
      </c>
      <c r="D235" s="61">
        <v>9</v>
      </c>
      <c r="E235" s="61">
        <v>6</v>
      </c>
      <c r="F235" s="61">
        <v>2</v>
      </c>
      <c r="G235" s="61">
        <v>35</v>
      </c>
      <c r="H235" s="61">
        <v>1</v>
      </c>
      <c r="I235" s="62">
        <v>2.5142857142857147</v>
      </c>
      <c r="J235" s="62">
        <v>1.2216533775134073</v>
      </c>
      <c r="K235" s="61">
        <v>2</v>
      </c>
      <c r="L235" s="61">
        <v>1</v>
      </c>
      <c r="M235" s="61">
        <v>1</v>
      </c>
      <c r="N235" s="63">
        <v>3</v>
      </c>
      <c r="O235" s="50"/>
    </row>
    <row r="236" spans="1:15" ht="48">
      <c r="A236" s="59" t="s">
        <v>132</v>
      </c>
      <c r="B236" s="60">
        <v>7</v>
      </c>
      <c r="C236" s="61">
        <v>8</v>
      </c>
      <c r="D236" s="61">
        <v>8</v>
      </c>
      <c r="E236" s="61">
        <v>6</v>
      </c>
      <c r="F236" s="61">
        <v>6</v>
      </c>
      <c r="G236" s="61">
        <v>35</v>
      </c>
      <c r="H236" s="61">
        <v>1</v>
      </c>
      <c r="I236" s="62">
        <v>2.8857142857142857</v>
      </c>
      <c r="J236" s="62">
        <v>1.3884275611053587</v>
      </c>
      <c r="K236" s="61">
        <v>3</v>
      </c>
      <c r="L236" s="61">
        <v>2</v>
      </c>
      <c r="M236" s="61">
        <v>2</v>
      </c>
      <c r="N236" s="63">
        <v>4</v>
      </c>
      <c r="O236" s="50"/>
    </row>
    <row r="237" spans="1:15" ht="36">
      <c r="A237" s="59" t="s">
        <v>15</v>
      </c>
      <c r="B237" s="60">
        <v>3</v>
      </c>
      <c r="C237" s="61">
        <v>7</v>
      </c>
      <c r="D237" s="61">
        <v>9</v>
      </c>
      <c r="E237" s="61">
        <v>10</v>
      </c>
      <c r="F237" s="61">
        <v>5</v>
      </c>
      <c r="G237" s="61">
        <v>34</v>
      </c>
      <c r="H237" s="61">
        <v>2</v>
      </c>
      <c r="I237" s="62">
        <v>3.2058823529411762</v>
      </c>
      <c r="J237" s="62">
        <v>1.2004900959975617</v>
      </c>
      <c r="K237" s="61">
        <v>3</v>
      </c>
      <c r="L237" s="61">
        <v>4</v>
      </c>
      <c r="M237" s="61">
        <v>2</v>
      </c>
      <c r="N237" s="63">
        <v>4</v>
      </c>
      <c r="O237" s="50"/>
    </row>
    <row r="238" spans="1:15" ht="36">
      <c r="A238" s="59" t="s">
        <v>16</v>
      </c>
      <c r="B238" s="60">
        <v>4</v>
      </c>
      <c r="C238" s="61">
        <v>6</v>
      </c>
      <c r="D238" s="61">
        <v>6</v>
      </c>
      <c r="E238" s="61">
        <v>11</v>
      </c>
      <c r="F238" s="61">
        <v>4</v>
      </c>
      <c r="G238" s="61">
        <v>31</v>
      </c>
      <c r="H238" s="61">
        <v>5</v>
      </c>
      <c r="I238" s="62">
        <v>3.1612903225806455</v>
      </c>
      <c r="J238" s="62">
        <v>1.2674587223666205</v>
      </c>
      <c r="K238" s="61">
        <v>3</v>
      </c>
      <c r="L238" s="61">
        <v>4</v>
      </c>
      <c r="M238" s="61">
        <v>2</v>
      </c>
      <c r="N238" s="63">
        <v>4</v>
      </c>
      <c r="O238" s="50"/>
    </row>
    <row r="239" spans="1:15" ht="24">
      <c r="A239" s="59" t="s">
        <v>17</v>
      </c>
      <c r="B239" s="60">
        <v>4</v>
      </c>
      <c r="C239" s="61">
        <v>7</v>
      </c>
      <c r="D239" s="61">
        <v>11</v>
      </c>
      <c r="E239" s="61">
        <v>8</v>
      </c>
      <c r="F239" s="61">
        <v>1</v>
      </c>
      <c r="G239" s="61">
        <v>31</v>
      </c>
      <c r="H239" s="61">
        <v>5</v>
      </c>
      <c r="I239" s="62">
        <v>2.8387096774193554</v>
      </c>
      <c r="J239" s="62">
        <v>1.0676071123014119</v>
      </c>
      <c r="K239" s="61">
        <v>3</v>
      </c>
      <c r="L239" s="61">
        <v>3</v>
      </c>
      <c r="M239" s="61">
        <v>2</v>
      </c>
      <c r="N239" s="63">
        <v>4</v>
      </c>
      <c r="O239" s="50"/>
    </row>
    <row r="240" spans="1:15" ht="60">
      <c r="A240" s="59" t="s">
        <v>18</v>
      </c>
      <c r="B240" s="60">
        <v>14</v>
      </c>
      <c r="C240" s="61">
        <v>7</v>
      </c>
      <c r="D240" s="61">
        <v>6</v>
      </c>
      <c r="E240" s="61">
        <v>4</v>
      </c>
      <c r="F240" s="61">
        <v>1</v>
      </c>
      <c r="G240" s="61">
        <v>32</v>
      </c>
      <c r="H240" s="61">
        <v>4</v>
      </c>
      <c r="I240" s="62">
        <v>2.0937499999999996</v>
      </c>
      <c r="J240" s="62">
        <v>1.2010580013390881</v>
      </c>
      <c r="K240" s="61">
        <v>2</v>
      </c>
      <c r="L240" s="61">
        <v>1</v>
      </c>
      <c r="M240" s="61">
        <v>1</v>
      </c>
      <c r="N240" s="63">
        <v>3</v>
      </c>
      <c r="O240" s="50"/>
    </row>
    <row r="241" spans="1:19" ht="24">
      <c r="A241" s="59" t="s">
        <v>74</v>
      </c>
      <c r="B241" s="60">
        <v>3</v>
      </c>
      <c r="C241" s="61">
        <v>6</v>
      </c>
      <c r="D241" s="61">
        <v>11</v>
      </c>
      <c r="E241" s="61">
        <v>12</v>
      </c>
      <c r="F241" s="61">
        <v>1</v>
      </c>
      <c r="G241" s="61">
        <v>33</v>
      </c>
      <c r="H241" s="61">
        <v>3</v>
      </c>
      <c r="I241" s="62">
        <v>3.060606060606061</v>
      </c>
      <c r="J241" s="62">
        <v>1.0289373747765804</v>
      </c>
      <c r="K241" s="61">
        <v>3</v>
      </c>
      <c r="L241" s="61">
        <v>4</v>
      </c>
      <c r="M241" s="61">
        <v>2</v>
      </c>
      <c r="N241" s="63">
        <v>4</v>
      </c>
      <c r="O241" s="50"/>
    </row>
    <row r="242" spans="1:19" ht="24">
      <c r="A242" s="59" t="s">
        <v>75</v>
      </c>
      <c r="B242" s="60">
        <v>4</v>
      </c>
      <c r="C242" s="61">
        <v>5</v>
      </c>
      <c r="D242" s="61">
        <v>7</v>
      </c>
      <c r="E242" s="61">
        <v>8</v>
      </c>
      <c r="F242" s="61">
        <v>7</v>
      </c>
      <c r="G242" s="61">
        <v>31</v>
      </c>
      <c r="H242" s="61">
        <v>5</v>
      </c>
      <c r="I242" s="62">
        <v>3.2903225806451615</v>
      </c>
      <c r="J242" s="62">
        <v>1.3464409477605956</v>
      </c>
      <c r="K242" s="61">
        <v>3</v>
      </c>
      <c r="L242" s="61">
        <v>4</v>
      </c>
      <c r="M242" s="61">
        <v>2</v>
      </c>
      <c r="N242" s="63">
        <v>4</v>
      </c>
      <c r="O242" s="50"/>
    </row>
    <row r="243" spans="1:19" ht="36">
      <c r="A243" s="59" t="s">
        <v>76</v>
      </c>
      <c r="B243" s="60">
        <v>9</v>
      </c>
      <c r="C243" s="61">
        <v>6</v>
      </c>
      <c r="D243" s="61">
        <v>7</v>
      </c>
      <c r="E243" s="61">
        <v>4</v>
      </c>
      <c r="F243" s="61">
        <v>2</v>
      </c>
      <c r="G243" s="61">
        <v>28</v>
      </c>
      <c r="H243" s="61">
        <v>8</v>
      </c>
      <c r="I243" s="62">
        <v>2.4285714285714288</v>
      </c>
      <c r="J243" s="62">
        <v>1.2889436222642405</v>
      </c>
      <c r="K243" s="61">
        <v>2</v>
      </c>
      <c r="L243" s="61">
        <v>1</v>
      </c>
      <c r="M243" s="61">
        <v>1</v>
      </c>
      <c r="N243" s="63">
        <v>3</v>
      </c>
      <c r="O243" s="50"/>
    </row>
    <row r="244" spans="1:19" ht="36">
      <c r="A244" s="59" t="s">
        <v>77</v>
      </c>
      <c r="B244" s="60">
        <v>7</v>
      </c>
      <c r="C244" s="61">
        <v>9</v>
      </c>
      <c r="D244" s="61">
        <v>7</v>
      </c>
      <c r="E244" s="61">
        <v>7</v>
      </c>
      <c r="F244" s="61">
        <v>3</v>
      </c>
      <c r="G244" s="61">
        <v>33</v>
      </c>
      <c r="H244" s="61">
        <v>3</v>
      </c>
      <c r="I244" s="62">
        <v>2.6969696969696972</v>
      </c>
      <c r="J244" s="62">
        <v>1.2865858037080276</v>
      </c>
      <c r="K244" s="61">
        <v>3</v>
      </c>
      <c r="L244" s="61">
        <v>2</v>
      </c>
      <c r="M244" s="61">
        <v>2</v>
      </c>
      <c r="N244" s="63">
        <v>4</v>
      </c>
      <c r="O244" s="50"/>
    </row>
    <row r="245" spans="1:19" ht="24">
      <c r="A245" s="59" t="s">
        <v>78</v>
      </c>
      <c r="B245" s="60">
        <v>9</v>
      </c>
      <c r="C245" s="61">
        <v>6</v>
      </c>
      <c r="D245" s="61">
        <v>10</v>
      </c>
      <c r="E245" s="61">
        <v>5</v>
      </c>
      <c r="F245" s="61">
        <v>3</v>
      </c>
      <c r="G245" s="61">
        <v>33</v>
      </c>
      <c r="H245" s="61">
        <v>3</v>
      </c>
      <c r="I245" s="62">
        <v>2.6060606060606069</v>
      </c>
      <c r="J245" s="62">
        <v>1.297579331375204</v>
      </c>
      <c r="K245" s="61">
        <v>3</v>
      </c>
      <c r="L245" s="61">
        <v>3</v>
      </c>
      <c r="M245" s="61">
        <v>1</v>
      </c>
      <c r="N245" s="63">
        <v>3</v>
      </c>
      <c r="O245" s="50"/>
    </row>
    <row r="246" spans="1:19" ht="48">
      <c r="A246" s="59" t="s">
        <v>19</v>
      </c>
      <c r="B246" s="60">
        <v>3</v>
      </c>
      <c r="C246" s="61">
        <v>6</v>
      </c>
      <c r="D246" s="61">
        <v>3</v>
      </c>
      <c r="E246" s="61">
        <v>13</v>
      </c>
      <c r="F246" s="61">
        <v>8</v>
      </c>
      <c r="G246" s="61">
        <v>33</v>
      </c>
      <c r="H246" s="61">
        <v>3</v>
      </c>
      <c r="I246" s="62">
        <v>3.5151515151515151</v>
      </c>
      <c r="J246" s="62">
        <v>1.3019507508257591</v>
      </c>
      <c r="K246" s="61">
        <v>4</v>
      </c>
      <c r="L246" s="61">
        <v>4</v>
      </c>
      <c r="M246" s="61">
        <v>2</v>
      </c>
      <c r="N246" s="63">
        <v>4</v>
      </c>
      <c r="O246" s="50"/>
    </row>
    <row r="247" spans="1:19" ht="36">
      <c r="A247" s="59" t="s">
        <v>20</v>
      </c>
      <c r="B247" s="60">
        <v>5</v>
      </c>
      <c r="C247" s="61">
        <v>4</v>
      </c>
      <c r="D247" s="61">
        <v>7</v>
      </c>
      <c r="E247" s="61">
        <v>10</v>
      </c>
      <c r="F247" s="61">
        <v>5</v>
      </c>
      <c r="G247" s="61">
        <v>31</v>
      </c>
      <c r="H247" s="61">
        <v>5</v>
      </c>
      <c r="I247" s="62">
        <v>3.1935483870967736</v>
      </c>
      <c r="J247" s="62">
        <v>1.3271361356622933</v>
      </c>
      <c r="K247" s="61">
        <v>3</v>
      </c>
      <c r="L247" s="61">
        <v>4</v>
      </c>
      <c r="M247" s="61">
        <v>2</v>
      </c>
      <c r="N247" s="63">
        <v>4</v>
      </c>
      <c r="O247" s="50"/>
    </row>
    <row r="248" spans="1:19" ht="24">
      <c r="A248" s="59" t="s">
        <v>21</v>
      </c>
      <c r="B248" s="60">
        <v>2</v>
      </c>
      <c r="C248" s="61">
        <v>3</v>
      </c>
      <c r="D248" s="61">
        <v>5</v>
      </c>
      <c r="E248" s="61">
        <v>14</v>
      </c>
      <c r="F248" s="61">
        <v>9</v>
      </c>
      <c r="G248" s="61">
        <v>33</v>
      </c>
      <c r="H248" s="61">
        <v>3</v>
      </c>
      <c r="I248" s="62">
        <v>3.7575757575757578</v>
      </c>
      <c r="J248" s="62">
        <v>1.1464702086813856</v>
      </c>
      <c r="K248" s="61">
        <v>4</v>
      </c>
      <c r="L248" s="61">
        <v>4</v>
      </c>
      <c r="M248" s="61">
        <v>3</v>
      </c>
      <c r="N248" s="63">
        <v>5</v>
      </c>
      <c r="O248" s="50"/>
    </row>
    <row r="249" spans="1:19" ht="24">
      <c r="A249" s="59" t="s">
        <v>22</v>
      </c>
      <c r="B249" s="60">
        <v>4</v>
      </c>
      <c r="C249" s="61">
        <v>2</v>
      </c>
      <c r="D249" s="61">
        <v>3</v>
      </c>
      <c r="E249" s="61">
        <v>8</v>
      </c>
      <c r="F249" s="61">
        <v>10</v>
      </c>
      <c r="G249" s="61">
        <v>27</v>
      </c>
      <c r="H249" s="61">
        <v>9</v>
      </c>
      <c r="I249" s="62">
        <v>3.6666666666666665</v>
      </c>
      <c r="J249" s="62">
        <v>1.4411533842457842</v>
      </c>
      <c r="K249" s="61">
        <v>4</v>
      </c>
      <c r="L249" s="61">
        <v>5</v>
      </c>
      <c r="M249" s="61">
        <v>3</v>
      </c>
      <c r="N249" s="63">
        <v>5</v>
      </c>
      <c r="O249" s="50"/>
    </row>
    <row r="250" spans="1:19" ht="36.75" thickBot="1">
      <c r="A250" s="64" t="s">
        <v>80</v>
      </c>
      <c r="B250" s="65">
        <v>0</v>
      </c>
      <c r="C250" s="66">
        <v>2</v>
      </c>
      <c r="D250" s="66">
        <v>2</v>
      </c>
      <c r="E250" s="66">
        <v>1</v>
      </c>
      <c r="F250" s="66">
        <v>2</v>
      </c>
      <c r="G250" s="66">
        <v>7</v>
      </c>
      <c r="H250" s="66">
        <v>29</v>
      </c>
      <c r="I250" s="67">
        <v>3.4285714285714288</v>
      </c>
      <c r="J250" s="67">
        <v>1.2724180205607034</v>
      </c>
      <c r="K250" s="66">
        <v>3</v>
      </c>
      <c r="L250" s="66">
        <v>2</v>
      </c>
      <c r="M250" s="66">
        <v>2</v>
      </c>
      <c r="N250" s="68">
        <v>5</v>
      </c>
      <c r="O250" s="50"/>
    </row>
    <row r="251" spans="1:19">
      <c r="A251" s="50"/>
      <c r="B251" s="50"/>
      <c r="C251" s="50"/>
      <c r="D251" s="50"/>
      <c r="E251" s="50"/>
      <c r="F251" s="50"/>
      <c r="G251" s="50"/>
      <c r="H251" s="50"/>
      <c r="I251" s="50"/>
      <c r="J251" s="50"/>
      <c r="K251" s="50"/>
      <c r="L251" s="50"/>
      <c r="M251" s="50"/>
      <c r="N251" s="50"/>
      <c r="O251" s="50"/>
    </row>
    <row r="253" spans="1:19">
      <c r="A253" s="50"/>
      <c r="B253" s="50"/>
      <c r="C253" s="50"/>
      <c r="D253" s="50"/>
      <c r="E253" s="50"/>
      <c r="F253" s="50"/>
      <c r="G253" s="50"/>
      <c r="H253" s="50"/>
      <c r="I253" s="50"/>
      <c r="J253" s="50"/>
      <c r="K253" s="50"/>
      <c r="L253" s="50"/>
      <c r="M253" s="50"/>
      <c r="N253" s="50"/>
      <c r="O253" s="50"/>
      <c r="P253" s="50"/>
      <c r="Q253" s="50"/>
      <c r="R253" s="50"/>
      <c r="S253" s="50"/>
    </row>
    <row r="254" spans="1:19" ht="16.5">
      <c r="A254" s="69" t="s">
        <v>133</v>
      </c>
      <c r="B254" s="50"/>
      <c r="C254" s="50"/>
      <c r="D254" s="50"/>
      <c r="E254" s="50"/>
      <c r="F254" s="50"/>
      <c r="G254" s="50"/>
      <c r="H254" s="50"/>
      <c r="I254" s="50"/>
      <c r="J254" s="50"/>
      <c r="K254" s="50"/>
      <c r="L254" s="50"/>
      <c r="M254" s="50"/>
      <c r="N254" s="50"/>
      <c r="O254" s="50"/>
      <c r="P254" s="50"/>
      <c r="Q254" s="50"/>
      <c r="R254" s="50"/>
      <c r="S254" s="50"/>
    </row>
    <row r="255" spans="1:19">
      <c r="A255" s="50"/>
      <c r="B255" s="50"/>
      <c r="C255" s="50"/>
      <c r="D255" s="50"/>
      <c r="E255" s="50"/>
      <c r="F255" s="50"/>
      <c r="G255" s="50"/>
      <c r="H255" s="50"/>
      <c r="I255" s="50"/>
      <c r="J255" s="50"/>
      <c r="K255" s="50"/>
      <c r="L255" s="50"/>
      <c r="M255" s="50"/>
      <c r="N255" s="50"/>
      <c r="O255" s="50"/>
      <c r="P255" s="50"/>
      <c r="Q255" s="50"/>
      <c r="R255" s="50"/>
      <c r="S255" s="50"/>
    </row>
    <row r="265" spans="1:19">
      <c r="A265" s="50"/>
      <c r="B265" s="50"/>
      <c r="C265" s="50"/>
      <c r="D265" s="50"/>
      <c r="E265" s="50"/>
      <c r="F265" s="50"/>
      <c r="G265" s="50"/>
      <c r="H265" s="50"/>
      <c r="I265" s="50"/>
      <c r="J265" s="50"/>
      <c r="K265" s="50"/>
      <c r="L265" s="50"/>
      <c r="M265" s="50"/>
      <c r="N265" s="50"/>
      <c r="O265" s="50"/>
      <c r="P265" s="50"/>
      <c r="Q265" s="50"/>
      <c r="R265" s="50"/>
      <c r="S265" s="50"/>
    </row>
    <row r="266" spans="1:19">
      <c r="A266" s="50"/>
      <c r="B266" s="50"/>
      <c r="C266" s="50"/>
      <c r="D266" s="50"/>
      <c r="E266" s="50"/>
      <c r="F266" s="50"/>
      <c r="G266" s="50"/>
      <c r="H266" s="50"/>
      <c r="I266" s="50"/>
      <c r="J266" s="50"/>
      <c r="K266" s="50"/>
      <c r="L266" s="50"/>
      <c r="M266" s="50"/>
      <c r="N266" s="50"/>
      <c r="O266" s="50"/>
      <c r="P266" s="50"/>
      <c r="Q266" s="50"/>
      <c r="R266" s="50"/>
      <c r="S266" s="50"/>
    </row>
    <row r="267" spans="1:19">
      <c r="A267" s="50"/>
      <c r="B267" s="50"/>
      <c r="C267" s="50"/>
      <c r="D267" s="50"/>
      <c r="E267" s="50"/>
      <c r="F267" s="50"/>
      <c r="G267" s="50"/>
      <c r="H267" s="50"/>
      <c r="I267" s="50"/>
      <c r="J267" s="50"/>
      <c r="K267" s="50"/>
      <c r="L267" s="50"/>
      <c r="M267" s="50"/>
      <c r="N267" s="50"/>
      <c r="O267" s="50"/>
      <c r="P267" s="50"/>
      <c r="Q267" s="50"/>
      <c r="R267" s="50"/>
      <c r="S267" s="50"/>
    </row>
    <row r="268" spans="1:19" ht="16.5">
      <c r="A268" s="69" t="s">
        <v>39</v>
      </c>
      <c r="B268" s="50"/>
      <c r="C268" s="50"/>
      <c r="D268" s="50"/>
      <c r="E268" s="50"/>
      <c r="F268" s="50"/>
      <c r="G268" s="50"/>
      <c r="H268" s="50"/>
      <c r="I268" s="50"/>
      <c r="J268" s="50"/>
      <c r="K268" s="50"/>
      <c r="L268" s="50"/>
      <c r="M268" s="50"/>
      <c r="N268" s="50"/>
      <c r="O268" s="50"/>
      <c r="P268" s="50"/>
      <c r="Q268" s="50"/>
      <c r="R268" s="50"/>
      <c r="S268" s="50"/>
    </row>
    <row r="269" spans="1:19" ht="13.5" customHeight="1">
      <c r="A269" s="50"/>
      <c r="B269" s="50"/>
      <c r="C269" s="50"/>
      <c r="D269" s="50"/>
      <c r="E269" s="50"/>
      <c r="F269" s="50"/>
      <c r="G269" s="50"/>
      <c r="H269" s="50"/>
      <c r="I269" s="50"/>
      <c r="J269" s="50"/>
      <c r="K269" s="50"/>
      <c r="L269" s="50"/>
      <c r="M269" s="50"/>
      <c r="N269" s="50"/>
      <c r="O269" s="50"/>
      <c r="P269" s="50"/>
      <c r="Q269" s="50"/>
      <c r="R269" s="50"/>
      <c r="S269" s="50"/>
    </row>
    <row r="270" spans="1:19">
      <c r="A270" s="50"/>
      <c r="B270" s="50"/>
      <c r="C270" s="50"/>
      <c r="D270" s="50"/>
      <c r="E270" s="50"/>
      <c r="F270" s="50"/>
      <c r="G270" s="50"/>
      <c r="H270" s="50"/>
      <c r="I270" s="50"/>
      <c r="J270" s="50"/>
      <c r="K270" s="50"/>
      <c r="L270" s="50"/>
      <c r="M270" s="50"/>
      <c r="N270" s="50"/>
      <c r="O270" s="50"/>
      <c r="P270" s="50"/>
      <c r="Q270" s="50"/>
      <c r="R270" s="50"/>
      <c r="S270" s="50"/>
    </row>
    <row r="271" spans="1:19" ht="13.5" thickBot="1">
      <c r="A271" s="222" t="s">
        <v>134</v>
      </c>
      <c r="B271" s="223"/>
      <c r="C271" s="223"/>
      <c r="D271" s="223"/>
      <c r="E271" s="223"/>
      <c r="F271" s="223"/>
      <c r="G271" s="50"/>
      <c r="H271" s="50"/>
      <c r="I271" s="50"/>
      <c r="J271" s="50"/>
      <c r="K271" s="50"/>
      <c r="L271" s="50"/>
      <c r="M271" s="50"/>
      <c r="N271" s="50"/>
      <c r="O271" s="50"/>
      <c r="P271" s="50"/>
      <c r="Q271" s="50"/>
      <c r="R271" s="50"/>
      <c r="S271" s="50"/>
    </row>
    <row r="272" spans="1:19" ht="24.75" thickBot="1">
      <c r="A272" s="217" t="s">
        <v>23</v>
      </c>
      <c r="B272" s="224"/>
      <c r="C272" s="70" t="s">
        <v>40</v>
      </c>
      <c r="D272" s="71" t="s">
        <v>41</v>
      </c>
      <c r="E272" s="71" t="s">
        <v>42</v>
      </c>
      <c r="F272" s="72" t="s">
        <v>43</v>
      </c>
      <c r="G272" s="50"/>
      <c r="H272" s="50"/>
      <c r="I272" s="50"/>
      <c r="J272" s="50"/>
      <c r="K272" s="50"/>
      <c r="L272" s="50"/>
      <c r="M272" s="50"/>
      <c r="N272" s="50"/>
      <c r="O272" s="50"/>
      <c r="P272" s="50"/>
      <c r="Q272" s="50"/>
      <c r="R272" s="50"/>
      <c r="S272" s="50"/>
    </row>
    <row r="273" spans="1:19" ht="13.5" thickBot="1">
      <c r="A273" s="225" t="s">
        <v>44</v>
      </c>
      <c r="B273" s="73" t="s">
        <v>10</v>
      </c>
      <c r="C273" s="55">
        <v>20</v>
      </c>
      <c r="D273" s="76">
        <v>55.555555555555557</v>
      </c>
      <c r="E273" s="76">
        <v>55.555555555555557</v>
      </c>
      <c r="F273" s="77">
        <v>55.555555555555557</v>
      </c>
      <c r="G273" s="50"/>
      <c r="H273" s="50"/>
      <c r="I273" s="50"/>
      <c r="J273" s="50"/>
      <c r="K273" s="50"/>
      <c r="L273" s="50"/>
      <c r="M273" s="50"/>
      <c r="N273" s="50"/>
      <c r="O273" s="50"/>
      <c r="P273" s="50"/>
      <c r="Q273" s="50"/>
      <c r="R273" s="50"/>
      <c r="S273" s="50"/>
    </row>
    <row r="274" spans="1:19">
      <c r="A274" s="226"/>
      <c r="B274" s="74" t="s">
        <v>45</v>
      </c>
      <c r="C274" s="60">
        <v>16</v>
      </c>
      <c r="D274" s="78">
        <v>44.444444444444443</v>
      </c>
      <c r="E274" s="78">
        <v>44.444444444444443</v>
      </c>
      <c r="F274" s="79">
        <v>100</v>
      </c>
      <c r="G274" s="50"/>
      <c r="H274" s="50"/>
      <c r="I274" s="50"/>
      <c r="J274" s="50"/>
      <c r="K274" s="50"/>
      <c r="L274" s="50"/>
      <c r="M274" s="50"/>
      <c r="N274" s="50"/>
      <c r="O274" s="50"/>
      <c r="P274" s="50"/>
      <c r="Q274" s="50"/>
      <c r="R274" s="50"/>
      <c r="S274" s="50"/>
    </row>
    <row r="275" spans="1:19" ht="13.5" thickBot="1">
      <c r="A275" s="227"/>
      <c r="B275" s="75" t="s">
        <v>29</v>
      </c>
      <c r="C275" s="65">
        <v>36</v>
      </c>
      <c r="D275" s="80">
        <v>100</v>
      </c>
      <c r="E275" s="80">
        <v>100</v>
      </c>
      <c r="F275" s="81"/>
      <c r="G275" s="50"/>
      <c r="H275" s="50"/>
      <c r="I275" s="50"/>
      <c r="J275" s="50"/>
      <c r="K275" s="50"/>
      <c r="L275" s="50"/>
      <c r="M275" s="50"/>
      <c r="N275" s="50"/>
      <c r="O275" s="50"/>
      <c r="P275" s="50"/>
      <c r="Q275" s="50"/>
      <c r="R275" s="50"/>
      <c r="S275" s="50"/>
    </row>
    <row r="276" spans="1:19">
      <c r="A276" s="50"/>
      <c r="B276" s="50"/>
      <c r="C276" s="50"/>
      <c r="D276" s="50"/>
      <c r="E276" s="50"/>
      <c r="F276" s="50"/>
      <c r="G276" s="50"/>
      <c r="H276" s="50"/>
      <c r="I276" s="50"/>
      <c r="J276" s="50"/>
      <c r="K276" s="50"/>
      <c r="L276" s="50"/>
      <c r="M276" s="50"/>
      <c r="N276" s="50"/>
      <c r="O276" s="50"/>
      <c r="P276" s="50"/>
      <c r="Q276" s="50"/>
      <c r="R276" s="50"/>
      <c r="S276" s="50"/>
    </row>
    <row r="277" spans="1:19">
      <c r="A277" s="50"/>
      <c r="B277" s="50"/>
      <c r="C277" s="50"/>
      <c r="D277" s="50"/>
      <c r="E277" s="50"/>
      <c r="F277" s="50"/>
      <c r="G277" s="50"/>
      <c r="H277" s="50"/>
      <c r="I277" s="50"/>
      <c r="J277" s="50"/>
      <c r="K277" s="50"/>
      <c r="L277" s="50"/>
      <c r="M277" s="50"/>
      <c r="N277" s="50"/>
      <c r="O277" s="50"/>
      <c r="P277" s="50"/>
      <c r="Q277" s="50"/>
      <c r="R277" s="50"/>
      <c r="S277" s="50"/>
    </row>
    <row r="278" spans="1:19" ht="13.5" thickBot="1">
      <c r="A278" s="222" t="s">
        <v>135</v>
      </c>
      <c r="B278" s="223"/>
      <c r="C278" s="223"/>
      <c r="D278" s="223"/>
      <c r="E278" s="223"/>
      <c r="F278" s="223"/>
      <c r="G278" s="50"/>
      <c r="H278" s="50"/>
      <c r="I278" s="50"/>
      <c r="J278" s="50"/>
      <c r="K278" s="50"/>
      <c r="L278" s="50"/>
      <c r="M278" s="50"/>
      <c r="N278" s="50"/>
      <c r="O278" s="50"/>
      <c r="P278" s="50"/>
      <c r="Q278" s="50"/>
      <c r="R278" s="50"/>
      <c r="S278" s="50"/>
    </row>
    <row r="279" spans="1:19" ht="24.75" thickBot="1">
      <c r="A279" s="217" t="s">
        <v>23</v>
      </c>
      <c r="B279" s="224"/>
      <c r="C279" s="70" t="s">
        <v>40</v>
      </c>
      <c r="D279" s="71" t="s">
        <v>41</v>
      </c>
      <c r="E279" s="71" t="s">
        <v>42</v>
      </c>
      <c r="F279" s="72" t="s">
        <v>43</v>
      </c>
      <c r="G279" s="50"/>
      <c r="H279" s="50"/>
      <c r="I279" s="50"/>
      <c r="J279" s="50"/>
      <c r="K279" s="50"/>
      <c r="L279" s="50"/>
      <c r="M279" s="50"/>
      <c r="N279" s="50"/>
      <c r="O279" s="50"/>
      <c r="P279" s="50"/>
      <c r="Q279" s="50"/>
      <c r="R279" s="50"/>
      <c r="S279" s="50"/>
    </row>
    <row r="280" spans="1:19" ht="13.5" thickBot="1">
      <c r="A280" s="225" t="s">
        <v>44</v>
      </c>
      <c r="B280" s="73" t="s">
        <v>10</v>
      </c>
      <c r="C280" s="55">
        <v>21</v>
      </c>
      <c r="D280" s="76">
        <v>58.333333333333336</v>
      </c>
      <c r="E280" s="76">
        <v>58.333333333333336</v>
      </c>
      <c r="F280" s="77">
        <v>58.333333333333336</v>
      </c>
      <c r="G280" s="50"/>
      <c r="H280" s="50"/>
      <c r="I280" s="50"/>
      <c r="J280" s="50"/>
      <c r="K280" s="50"/>
      <c r="L280" s="50"/>
      <c r="M280" s="50"/>
      <c r="N280" s="50"/>
      <c r="O280" s="50"/>
      <c r="P280" s="50"/>
      <c r="Q280" s="50"/>
      <c r="R280" s="50"/>
      <c r="S280" s="50"/>
    </row>
    <row r="281" spans="1:19">
      <c r="A281" s="226"/>
      <c r="B281" s="74" t="s">
        <v>45</v>
      </c>
      <c r="C281" s="60">
        <v>15</v>
      </c>
      <c r="D281" s="78">
        <v>41.666666666666664</v>
      </c>
      <c r="E281" s="78">
        <v>41.666666666666664</v>
      </c>
      <c r="F281" s="79">
        <v>100</v>
      </c>
      <c r="G281" s="50"/>
      <c r="H281" s="50"/>
      <c r="I281" s="50"/>
      <c r="J281" s="50"/>
      <c r="K281" s="50"/>
      <c r="L281" s="50"/>
      <c r="M281" s="50"/>
      <c r="N281" s="50"/>
      <c r="O281" s="50"/>
      <c r="P281" s="50"/>
      <c r="Q281" s="50"/>
      <c r="R281" s="50"/>
      <c r="S281" s="50"/>
    </row>
    <row r="282" spans="1:19" ht="13.5" thickBot="1">
      <c r="A282" s="227"/>
      <c r="B282" s="75" t="s">
        <v>29</v>
      </c>
      <c r="C282" s="65">
        <v>36</v>
      </c>
      <c r="D282" s="80">
        <v>100</v>
      </c>
      <c r="E282" s="80">
        <v>100</v>
      </c>
      <c r="F282" s="81"/>
      <c r="G282" s="50"/>
      <c r="H282" s="50"/>
      <c r="I282" s="50"/>
      <c r="J282" s="50"/>
      <c r="K282" s="50"/>
      <c r="L282" s="50"/>
      <c r="M282" s="50"/>
      <c r="N282" s="50"/>
      <c r="O282" s="50"/>
      <c r="P282" s="50"/>
      <c r="Q282" s="50"/>
      <c r="R282" s="50"/>
      <c r="S282" s="50"/>
    </row>
    <row r="283" spans="1:19">
      <c r="A283" s="50"/>
      <c r="B283" s="50"/>
      <c r="C283" s="50"/>
      <c r="D283" s="50"/>
      <c r="E283" s="50"/>
      <c r="F283" s="50"/>
      <c r="G283" s="50"/>
      <c r="H283" s="50"/>
      <c r="I283" s="50"/>
      <c r="J283" s="50"/>
      <c r="K283" s="50"/>
      <c r="L283" s="50"/>
      <c r="M283" s="50"/>
      <c r="N283" s="50"/>
      <c r="O283" s="50"/>
      <c r="P283" s="50"/>
      <c r="Q283" s="50"/>
      <c r="R283" s="50"/>
      <c r="S283" s="50"/>
    </row>
    <row r="284" spans="1:19">
      <c r="A284" s="50"/>
      <c r="B284" s="50"/>
      <c r="C284" s="50"/>
      <c r="D284" s="50"/>
      <c r="E284" s="50"/>
      <c r="F284" s="50"/>
      <c r="G284" s="50"/>
      <c r="H284" s="50"/>
      <c r="I284" s="50"/>
      <c r="J284" s="50"/>
      <c r="K284" s="50"/>
      <c r="L284" s="50"/>
      <c r="M284" s="50"/>
      <c r="N284" s="50"/>
      <c r="O284" s="50"/>
      <c r="P284" s="50"/>
      <c r="Q284" s="50"/>
      <c r="R284" s="50"/>
      <c r="S284" s="50"/>
    </row>
    <row r="285" spans="1:19" ht="13.5" thickBot="1">
      <c r="A285" s="222" t="s">
        <v>136</v>
      </c>
      <c r="B285" s="223"/>
      <c r="C285" s="223"/>
      <c r="D285" s="223"/>
      <c r="E285" s="223"/>
      <c r="F285" s="223"/>
      <c r="G285" s="50"/>
      <c r="H285" s="50"/>
      <c r="I285" s="50"/>
      <c r="J285" s="50"/>
      <c r="K285" s="50"/>
      <c r="L285" s="50"/>
      <c r="M285" s="50"/>
      <c r="N285" s="50"/>
      <c r="O285" s="50"/>
      <c r="P285" s="50"/>
      <c r="Q285" s="50"/>
      <c r="R285" s="50"/>
      <c r="S285" s="50"/>
    </row>
    <row r="286" spans="1:19" ht="24.75" thickBot="1">
      <c r="A286" s="217" t="s">
        <v>23</v>
      </c>
      <c r="B286" s="224"/>
      <c r="C286" s="70" t="s">
        <v>40</v>
      </c>
      <c r="D286" s="71" t="s">
        <v>41</v>
      </c>
      <c r="E286" s="71" t="s">
        <v>42</v>
      </c>
      <c r="F286" s="72" t="s">
        <v>43</v>
      </c>
      <c r="G286" s="50"/>
      <c r="H286" s="50"/>
      <c r="I286" s="50"/>
      <c r="J286" s="50"/>
      <c r="K286" s="50"/>
      <c r="L286" s="50"/>
      <c r="M286" s="50"/>
      <c r="N286" s="50"/>
      <c r="O286" s="50"/>
      <c r="P286" s="50"/>
      <c r="Q286" s="50"/>
      <c r="R286" s="50"/>
      <c r="S286" s="50"/>
    </row>
    <row r="287" spans="1:19" ht="13.5" thickBot="1">
      <c r="A287" s="225" t="s">
        <v>44</v>
      </c>
      <c r="B287" s="73" t="s">
        <v>10</v>
      </c>
      <c r="C287" s="55">
        <v>17</v>
      </c>
      <c r="D287" s="76">
        <v>47.222222222222221</v>
      </c>
      <c r="E287" s="76">
        <v>47.222222222222221</v>
      </c>
      <c r="F287" s="77">
        <v>47.222222222222221</v>
      </c>
      <c r="G287" s="50"/>
      <c r="H287" s="50"/>
      <c r="I287" s="50"/>
      <c r="J287" s="50"/>
      <c r="K287" s="50"/>
      <c r="L287" s="50"/>
      <c r="M287" s="50"/>
      <c r="N287" s="50"/>
      <c r="O287" s="50"/>
      <c r="P287" s="50"/>
      <c r="Q287" s="50"/>
      <c r="R287" s="50"/>
      <c r="S287" s="50"/>
    </row>
    <row r="288" spans="1:19">
      <c r="A288" s="226"/>
      <c r="B288" s="74" t="s">
        <v>45</v>
      </c>
      <c r="C288" s="60">
        <v>19</v>
      </c>
      <c r="D288" s="78">
        <v>52.777777777777779</v>
      </c>
      <c r="E288" s="78">
        <v>52.777777777777779</v>
      </c>
      <c r="F288" s="79">
        <v>100</v>
      </c>
      <c r="G288" s="50"/>
      <c r="H288" s="50"/>
      <c r="I288" s="50"/>
      <c r="J288" s="50"/>
      <c r="K288" s="50"/>
      <c r="L288" s="50"/>
      <c r="M288" s="50"/>
      <c r="N288" s="50"/>
      <c r="O288" s="50"/>
      <c r="P288" s="50"/>
      <c r="Q288" s="50"/>
      <c r="R288" s="50"/>
      <c r="S288" s="50"/>
    </row>
    <row r="289" spans="1:19" ht="13.5" thickBot="1">
      <c r="A289" s="227"/>
      <c r="B289" s="75" t="s">
        <v>29</v>
      </c>
      <c r="C289" s="65">
        <v>36</v>
      </c>
      <c r="D289" s="80">
        <v>100</v>
      </c>
      <c r="E289" s="80">
        <v>100</v>
      </c>
      <c r="F289" s="81"/>
      <c r="G289" s="50"/>
      <c r="H289" s="50"/>
      <c r="I289" s="50"/>
      <c r="J289" s="50"/>
      <c r="K289" s="50"/>
      <c r="L289" s="50"/>
      <c r="M289" s="50"/>
      <c r="N289" s="50"/>
      <c r="O289" s="50"/>
      <c r="P289" s="50"/>
      <c r="Q289" s="50"/>
      <c r="R289" s="50"/>
      <c r="S289" s="50"/>
    </row>
    <row r="290" spans="1:19">
      <c r="A290" s="50"/>
      <c r="B290" s="50"/>
      <c r="C290" s="50"/>
      <c r="D290" s="50"/>
      <c r="E290" s="50"/>
      <c r="F290" s="50"/>
      <c r="G290" s="50"/>
      <c r="H290" s="50"/>
      <c r="I290" s="50"/>
      <c r="J290" s="50"/>
      <c r="K290" s="50"/>
      <c r="L290" s="50"/>
      <c r="M290" s="50"/>
      <c r="N290" s="50"/>
      <c r="O290" s="50"/>
      <c r="P290" s="50"/>
      <c r="Q290" s="50"/>
      <c r="R290" s="50"/>
      <c r="S290" s="50"/>
    </row>
    <row r="291" spans="1:19">
      <c r="A291" s="50"/>
      <c r="B291" s="50"/>
      <c r="C291" s="50"/>
      <c r="D291" s="50"/>
      <c r="E291" s="50"/>
      <c r="F291" s="50"/>
      <c r="G291" s="50"/>
      <c r="H291" s="50"/>
      <c r="I291" s="50"/>
      <c r="J291" s="50"/>
      <c r="K291" s="50"/>
      <c r="L291" s="50"/>
      <c r="M291" s="50"/>
      <c r="N291" s="50"/>
      <c r="O291" s="50"/>
      <c r="P291" s="50"/>
      <c r="Q291" s="50"/>
      <c r="R291" s="50"/>
      <c r="S291" s="50"/>
    </row>
    <row r="292" spans="1:19" ht="13.5" thickBot="1">
      <c r="A292" s="222" t="s">
        <v>137</v>
      </c>
      <c r="B292" s="223"/>
      <c r="C292" s="223"/>
      <c r="D292" s="223"/>
      <c r="E292" s="223"/>
      <c r="F292" s="223"/>
      <c r="G292" s="50"/>
      <c r="H292" s="50"/>
      <c r="I292" s="50"/>
      <c r="J292" s="50"/>
      <c r="K292" s="50"/>
      <c r="L292" s="50"/>
      <c r="M292" s="50"/>
      <c r="N292" s="50"/>
      <c r="O292" s="50"/>
      <c r="P292" s="50"/>
      <c r="Q292" s="50"/>
      <c r="R292" s="50"/>
      <c r="S292" s="50"/>
    </row>
    <row r="293" spans="1:19" ht="24.75" thickBot="1">
      <c r="A293" s="217" t="s">
        <v>23</v>
      </c>
      <c r="B293" s="224"/>
      <c r="C293" s="70" t="s">
        <v>40</v>
      </c>
      <c r="D293" s="71" t="s">
        <v>41</v>
      </c>
      <c r="E293" s="71" t="s">
        <v>42</v>
      </c>
      <c r="F293" s="72" t="s">
        <v>43</v>
      </c>
      <c r="G293" s="50"/>
      <c r="H293" s="50"/>
      <c r="I293" s="50"/>
      <c r="J293" s="50"/>
      <c r="K293" s="50"/>
      <c r="L293" s="50"/>
      <c r="M293" s="50"/>
      <c r="N293" s="50"/>
      <c r="O293" s="50"/>
      <c r="P293" s="50"/>
      <c r="Q293" s="50"/>
      <c r="R293" s="50"/>
      <c r="S293" s="50"/>
    </row>
    <row r="294" spans="1:19" ht="13.5" thickBot="1">
      <c r="A294" s="225" t="s">
        <v>44</v>
      </c>
      <c r="B294" s="73" t="s">
        <v>10</v>
      </c>
      <c r="C294" s="55">
        <v>34</v>
      </c>
      <c r="D294" s="76">
        <v>94.444444444444443</v>
      </c>
      <c r="E294" s="76">
        <v>94.444444444444443</v>
      </c>
      <c r="F294" s="77">
        <v>94.444444444444443</v>
      </c>
      <c r="G294" s="50"/>
      <c r="H294" s="50"/>
      <c r="I294" s="50"/>
      <c r="J294" s="50"/>
      <c r="K294" s="50"/>
      <c r="L294" s="50"/>
      <c r="M294" s="50"/>
      <c r="N294" s="50"/>
      <c r="O294" s="50"/>
      <c r="P294" s="50"/>
      <c r="Q294" s="50"/>
      <c r="R294" s="50"/>
      <c r="S294" s="50"/>
    </row>
    <row r="295" spans="1:19">
      <c r="A295" s="226"/>
      <c r="B295" s="74" t="s">
        <v>45</v>
      </c>
      <c r="C295" s="60">
        <v>2</v>
      </c>
      <c r="D295" s="78">
        <v>5.5555555555555554</v>
      </c>
      <c r="E295" s="78">
        <v>5.5555555555555554</v>
      </c>
      <c r="F295" s="79">
        <v>100</v>
      </c>
      <c r="G295" s="50"/>
      <c r="H295" s="50"/>
      <c r="I295" s="50"/>
      <c r="J295" s="50"/>
      <c r="K295" s="50"/>
      <c r="L295" s="50"/>
      <c r="M295" s="50"/>
      <c r="N295" s="50"/>
      <c r="O295" s="50"/>
      <c r="P295" s="50"/>
      <c r="Q295" s="50"/>
      <c r="R295" s="50"/>
      <c r="S295" s="50"/>
    </row>
    <row r="296" spans="1:19" ht="13.5" thickBot="1">
      <c r="A296" s="227"/>
      <c r="B296" s="75" t="s">
        <v>29</v>
      </c>
      <c r="C296" s="65">
        <v>36</v>
      </c>
      <c r="D296" s="80">
        <v>100</v>
      </c>
      <c r="E296" s="80">
        <v>100</v>
      </c>
      <c r="F296" s="81"/>
      <c r="G296" s="50"/>
      <c r="H296" s="50"/>
      <c r="I296" s="50"/>
      <c r="J296" s="50"/>
      <c r="K296" s="50"/>
      <c r="L296" s="50"/>
      <c r="M296" s="50"/>
      <c r="N296" s="50"/>
      <c r="O296" s="50"/>
      <c r="P296" s="50"/>
      <c r="Q296" s="50"/>
      <c r="R296" s="50"/>
      <c r="S296" s="50"/>
    </row>
    <row r="297" spans="1:19">
      <c r="A297" s="50"/>
      <c r="B297" s="50"/>
      <c r="C297" s="50"/>
      <c r="D297" s="50"/>
      <c r="E297" s="50"/>
      <c r="F297" s="50"/>
      <c r="G297" s="50"/>
      <c r="H297" s="50"/>
      <c r="I297" s="50"/>
      <c r="J297" s="50"/>
      <c r="K297" s="50"/>
      <c r="L297" s="50"/>
      <c r="M297" s="50"/>
      <c r="N297" s="50"/>
      <c r="O297" s="50"/>
      <c r="P297" s="50"/>
      <c r="Q297" s="50"/>
      <c r="R297" s="50"/>
      <c r="S297" s="50"/>
    </row>
    <row r="298" spans="1:19">
      <c r="A298" s="50"/>
      <c r="B298" s="50"/>
      <c r="C298" s="50"/>
      <c r="D298" s="50"/>
      <c r="E298" s="50"/>
      <c r="F298" s="50"/>
      <c r="G298" s="50"/>
      <c r="H298" s="50"/>
      <c r="I298" s="50"/>
      <c r="J298" s="50"/>
      <c r="K298" s="50"/>
      <c r="L298" s="50"/>
      <c r="M298" s="50"/>
      <c r="N298" s="50"/>
      <c r="O298" s="50"/>
      <c r="P298" s="50"/>
      <c r="Q298" s="50"/>
      <c r="R298" s="50"/>
      <c r="S298" s="50"/>
    </row>
    <row r="299" spans="1:19" ht="13.5" thickBot="1">
      <c r="A299" s="222" t="s">
        <v>138</v>
      </c>
      <c r="B299" s="223"/>
      <c r="C299" s="223"/>
      <c r="D299" s="223"/>
      <c r="E299" s="223"/>
      <c r="F299" s="223"/>
      <c r="G299" s="50"/>
      <c r="H299" s="50"/>
      <c r="I299" s="50"/>
      <c r="J299" s="50"/>
      <c r="K299" s="50"/>
      <c r="L299" s="50"/>
      <c r="M299" s="50"/>
      <c r="N299" s="50"/>
      <c r="O299" s="50"/>
      <c r="P299" s="50"/>
      <c r="Q299" s="50"/>
      <c r="R299" s="50"/>
      <c r="S299" s="50"/>
    </row>
    <row r="300" spans="1:19" ht="24.75" thickBot="1">
      <c r="A300" s="217" t="s">
        <v>23</v>
      </c>
      <c r="B300" s="224"/>
      <c r="C300" s="70" t="s">
        <v>40</v>
      </c>
      <c r="D300" s="71" t="s">
        <v>41</v>
      </c>
      <c r="E300" s="71" t="s">
        <v>42</v>
      </c>
      <c r="F300" s="72" t="s">
        <v>43</v>
      </c>
      <c r="G300" s="50"/>
      <c r="H300" s="50"/>
      <c r="I300" s="50"/>
      <c r="J300" s="50"/>
      <c r="K300" s="50"/>
      <c r="L300" s="50"/>
      <c r="M300" s="50"/>
      <c r="N300" s="50"/>
      <c r="O300" s="50"/>
      <c r="P300" s="50"/>
      <c r="Q300" s="50"/>
      <c r="R300" s="50"/>
      <c r="S300" s="50"/>
    </row>
    <row r="301" spans="1:19" ht="13.5" thickBot="1">
      <c r="A301" s="225" t="s">
        <v>44</v>
      </c>
      <c r="B301" s="73" t="s">
        <v>10</v>
      </c>
      <c r="C301" s="55">
        <v>30</v>
      </c>
      <c r="D301" s="76">
        <v>83.333333333333329</v>
      </c>
      <c r="E301" s="76">
        <v>83.333333333333329</v>
      </c>
      <c r="F301" s="77">
        <v>83.333333333333329</v>
      </c>
      <c r="G301" s="50"/>
      <c r="H301" s="50"/>
      <c r="I301" s="50"/>
      <c r="J301" s="50"/>
      <c r="K301" s="50"/>
      <c r="L301" s="50"/>
      <c r="M301" s="50"/>
      <c r="N301" s="50"/>
      <c r="O301" s="50"/>
      <c r="P301" s="50"/>
      <c r="Q301" s="50"/>
      <c r="R301" s="50"/>
      <c r="S301" s="50"/>
    </row>
    <row r="302" spans="1:19">
      <c r="A302" s="226"/>
      <c r="B302" s="74" t="s">
        <v>45</v>
      </c>
      <c r="C302" s="60">
        <v>6</v>
      </c>
      <c r="D302" s="78">
        <v>16.666666666666668</v>
      </c>
      <c r="E302" s="78">
        <v>16.666666666666668</v>
      </c>
      <c r="F302" s="79">
        <v>100</v>
      </c>
      <c r="G302" s="50"/>
      <c r="H302" s="50"/>
      <c r="I302" s="50"/>
      <c r="J302" s="50"/>
      <c r="K302" s="50"/>
      <c r="L302" s="50"/>
      <c r="M302" s="50"/>
      <c r="N302" s="50"/>
      <c r="O302" s="50"/>
      <c r="P302" s="50"/>
      <c r="Q302" s="50"/>
      <c r="R302" s="50"/>
      <c r="S302" s="50"/>
    </row>
    <row r="303" spans="1:19" ht="13.5" thickBot="1">
      <c r="A303" s="227"/>
      <c r="B303" s="75" t="s">
        <v>29</v>
      </c>
      <c r="C303" s="65">
        <v>36</v>
      </c>
      <c r="D303" s="80">
        <v>100</v>
      </c>
      <c r="E303" s="80">
        <v>100</v>
      </c>
      <c r="F303" s="81"/>
      <c r="G303" s="50"/>
      <c r="H303" s="50"/>
      <c r="I303" s="50"/>
      <c r="J303" s="50"/>
      <c r="K303" s="50"/>
      <c r="L303" s="50"/>
      <c r="M303" s="50"/>
      <c r="N303" s="50"/>
      <c r="O303" s="50"/>
      <c r="P303" s="50"/>
      <c r="Q303" s="50"/>
      <c r="R303" s="50"/>
      <c r="S303" s="50"/>
    </row>
    <row r="304" spans="1:19">
      <c r="A304" s="50"/>
      <c r="B304" s="50"/>
      <c r="C304" s="50"/>
      <c r="D304" s="50"/>
      <c r="E304" s="50"/>
      <c r="F304" s="50"/>
      <c r="G304" s="50"/>
      <c r="H304" s="50"/>
      <c r="I304" s="50"/>
      <c r="J304" s="50"/>
      <c r="K304" s="50"/>
      <c r="L304" s="50"/>
      <c r="M304" s="50"/>
      <c r="N304" s="50"/>
      <c r="O304" s="50"/>
      <c r="P304" s="50"/>
      <c r="Q304" s="50"/>
      <c r="R304" s="50"/>
      <c r="S304" s="50"/>
    </row>
    <row r="305" spans="1:19">
      <c r="A305" s="50"/>
      <c r="B305" s="50"/>
      <c r="C305" s="50"/>
      <c r="D305" s="50"/>
      <c r="E305" s="50"/>
      <c r="F305" s="50"/>
      <c r="G305" s="50"/>
      <c r="H305" s="50"/>
      <c r="I305" s="50"/>
      <c r="J305" s="50"/>
      <c r="K305" s="50"/>
      <c r="L305" s="50"/>
      <c r="M305" s="50"/>
      <c r="N305" s="50"/>
      <c r="O305" s="50"/>
      <c r="P305" s="50"/>
      <c r="Q305" s="50"/>
      <c r="R305" s="50"/>
      <c r="S305" s="50"/>
    </row>
    <row r="306" spans="1:19" ht="13.5" thickBot="1">
      <c r="A306" s="222" t="s">
        <v>139</v>
      </c>
      <c r="B306" s="223"/>
      <c r="C306" s="223"/>
      <c r="D306" s="223"/>
      <c r="E306" s="223"/>
      <c r="F306" s="223"/>
      <c r="G306" s="50"/>
      <c r="H306" s="50"/>
      <c r="I306" s="50"/>
      <c r="J306" s="50"/>
      <c r="K306" s="50"/>
      <c r="L306" s="50"/>
      <c r="M306" s="50"/>
      <c r="N306" s="50"/>
      <c r="O306" s="50"/>
      <c r="P306" s="50"/>
      <c r="Q306" s="50"/>
      <c r="R306" s="50"/>
      <c r="S306" s="50"/>
    </row>
    <row r="307" spans="1:19" ht="24.75" thickBot="1">
      <c r="A307" s="217" t="s">
        <v>23</v>
      </c>
      <c r="B307" s="224"/>
      <c r="C307" s="70" t="s">
        <v>40</v>
      </c>
      <c r="D307" s="71" t="s">
        <v>41</v>
      </c>
      <c r="E307" s="71" t="s">
        <v>42</v>
      </c>
      <c r="F307" s="72" t="s">
        <v>43</v>
      </c>
      <c r="G307" s="50"/>
      <c r="H307" s="50"/>
      <c r="I307" s="50"/>
      <c r="J307" s="50"/>
      <c r="K307" s="50"/>
      <c r="L307" s="50"/>
      <c r="M307" s="50"/>
      <c r="N307" s="50"/>
      <c r="O307" s="50"/>
      <c r="P307" s="50"/>
      <c r="Q307" s="50"/>
      <c r="R307" s="50"/>
      <c r="S307" s="50"/>
    </row>
    <row r="308" spans="1:19" ht="13.5" thickBot="1">
      <c r="A308" s="225" t="s">
        <v>44</v>
      </c>
      <c r="B308" s="73" t="s">
        <v>23</v>
      </c>
      <c r="C308" s="55">
        <v>30</v>
      </c>
      <c r="D308" s="76">
        <v>83.333333333333329</v>
      </c>
      <c r="E308" s="76">
        <v>83.333333333333329</v>
      </c>
      <c r="F308" s="77">
        <v>83.333333333333329</v>
      </c>
      <c r="G308" s="50"/>
      <c r="H308" s="50"/>
      <c r="I308" s="50"/>
      <c r="J308" s="50"/>
      <c r="K308" s="50"/>
      <c r="L308" s="50"/>
      <c r="M308" s="50"/>
      <c r="N308" s="50"/>
      <c r="O308" s="50"/>
      <c r="P308" s="50"/>
      <c r="Q308" s="50"/>
      <c r="R308" s="50"/>
      <c r="S308" s="50"/>
    </row>
    <row r="309" spans="1:19">
      <c r="A309" s="226"/>
      <c r="B309" s="74" t="s">
        <v>53</v>
      </c>
      <c r="C309" s="60">
        <v>1</v>
      </c>
      <c r="D309" s="78">
        <v>2.7777777777777777</v>
      </c>
      <c r="E309" s="78">
        <v>2.7777777777777777</v>
      </c>
      <c r="F309" s="79">
        <v>86.111111111111114</v>
      </c>
      <c r="G309" s="50"/>
      <c r="H309" s="50"/>
      <c r="I309" s="50"/>
      <c r="J309" s="50"/>
      <c r="K309" s="50"/>
      <c r="L309" s="50"/>
      <c r="M309" s="50"/>
      <c r="N309" s="50"/>
      <c r="O309" s="50"/>
      <c r="P309" s="50"/>
      <c r="Q309" s="50"/>
      <c r="R309" s="50"/>
      <c r="S309" s="50"/>
    </row>
    <row r="310" spans="1:19">
      <c r="A310" s="226"/>
      <c r="B310" s="74" t="s">
        <v>54</v>
      </c>
      <c r="C310" s="60">
        <v>1</v>
      </c>
      <c r="D310" s="78">
        <v>2.7777777777777777</v>
      </c>
      <c r="E310" s="78">
        <v>2.7777777777777777</v>
      </c>
      <c r="F310" s="79">
        <v>88.888888888888886</v>
      </c>
      <c r="G310" s="50"/>
      <c r="H310" s="50"/>
      <c r="I310" s="50"/>
      <c r="J310" s="50"/>
      <c r="K310" s="50"/>
      <c r="L310" s="50"/>
      <c r="M310" s="50"/>
      <c r="N310" s="50"/>
      <c r="O310" s="50"/>
      <c r="P310" s="50"/>
      <c r="Q310" s="50"/>
      <c r="R310" s="50"/>
      <c r="S310" s="50"/>
    </row>
    <row r="311" spans="1:19">
      <c r="A311" s="226"/>
      <c r="B311" s="74" t="s">
        <v>57</v>
      </c>
      <c r="C311" s="60">
        <v>1</v>
      </c>
      <c r="D311" s="78">
        <v>2.7777777777777777</v>
      </c>
      <c r="E311" s="78">
        <v>2.7777777777777777</v>
      </c>
      <c r="F311" s="79">
        <v>91.666666666666671</v>
      </c>
      <c r="G311" s="50"/>
      <c r="H311" s="50"/>
      <c r="I311" s="50"/>
      <c r="J311" s="50"/>
      <c r="K311" s="50"/>
      <c r="L311" s="50"/>
      <c r="M311" s="50"/>
      <c r="N311" s="50"/>
      <c r="O311" s="50"/>
      <c r="P311" s="50"/>
      <c r="Q311" s="50"/>
      <c r="R311" s="50"/>
      <c r="S311" s="50"/>
    </row>
    <row r="312" spans="1:19" ht="24">
      <c r="A312" s="226"/>
      <c r="B312" s="74" t="s">
        <v>58</v>
      </c>
      <c r="C312" s="60">
        <v>1</v>
      </c>
      <c r="D312" s="78">
        <v>2.7777777777777777</v>
      </c>
      <c r="E312" s="78">
        <v>2.7777777777777777</v>
      </c>
      <c r="F312" s="79">
        <v>94.444444444444443</v>
      </c>
      <c r="G312" s="50"/>
      <c r="H312" s="50"/>
      <c r="I312" s="50"/>
      <c r="J312" s="50"/>
      <c r="K312" s="50"/>
      <c r="L312" s="50"/>
      <c r="M312" s="50"/>
      <c r="N312" s="50"/>
      <c r="O312" s="50"/>
      <c r="P312" s="50"/>
      <c r="Q312" s="50"/>
      <c r="R312" s="50"/>
      <c r="S312" s="50"/>
    </row>
    <row r="313" spans="1:19">
      <c r="A313" s="226"/>
      <c r="B313" s="74" t="s">
        <v>62</v>
      </c>
      <c r="C313" s="60">
        <v>1</v>
      </c>
      <c r="D313" s="78">
        <v>2.7777777777777777</v>
      </c>
      <c r="E313" s="78">
        <v>2.7777777777777777</v>
      </c>
      <c r="F313" s="79">
        <v>97.222222222222229</v>
      </c>
      <c r="G313" s="50"/>
      <c r="H313" s="50"/>
      <c r="I313" s="50"/>
      <c r="J313" s="50"/>
      <c r="K313" s="50"/>
      <c r="L313" s="50"/>
      <c r="M313" s="50"/>
      <c r="N313" s="50"/>
      <c r="O313" s="50"/>
      <c r="P313" s="50"/>
      <c r="Q313" s="50"/>
      <c r="R313" s="50"/>
      <c r="S313" s="50"/>
    </row>
    <row r="314" spans="1:19" ht="24">
      <c r="A314" s="226"/>
      <c r="B314" s="74" t="s">
        <v>63</v>
      </c>
      <c r="C314" s="60">
        <v>1</v>
      </c>
      <c r="D314" s="78">
        <v>2.7777777777777777</v>
      </c>
      <c r="E314" s="78">
        <v>2.7777777777777777</v>
      </c>
      <c r="F314" s="79">
        <v>100</v>
      </c>
      <c r="G314" s="50"/>
      <c r="H314" s="50"/>
      <c r="I314" s="50"/>
      <c r="J314" s="50"/>
      <c r="K314" s="50"/>
      <c r="L314" s="50"/>
      <c r="M314" s="50"/>
      <c r="N314" s="50"/>
      <c r="O314" s="50"/>
      <c r="P314" s="50"/>
      <c r="Q314" s="50"/>
      <c r="R314" s="50"/>
      <c r="S314" s="50"/>
    </row>
    <row r="315" spans="1:19" ht="13.5" thickBot="1">
      <c r="A315" s="227"/>
      <c r="B315" s="75" t="s">
        <v>29</v>
      </c>
      <c r="C315" s="65">
        <v>36</v>
      </c>
      <c r="D315" s="80">
        <v>100</v>
      </c>
      <c r="E315" s="80">
        <v>100</v>
      </c>
      <c r="F315" s="81"/>
      <c r="G315" s="50"/>
      <c r="H315" s="50"/>
      <c r="I315" s="50"/>
      <c r="J315" s="50"/>
      <c r="K315" s="50"/>
      <c r="L315" s="50"/>
      <c r="M315" s="50"/>
      <c r="N315" s="50"/>
      <c r="O315" s="50"/>
      <c r="P315" s="50"/>
      <c r="Q315" s="50"/>
      <c r="R315" s="50"/>
      <c r="S315" s="50"/>
    </row>
    <row r="316" spans="1:19">
      <c r="A316" s="50"/>
      <c r="B316" s="50"/>
      <c r="C316" s="50"/>
      <c r="D316" s="50"/>
      <c r="E316" s="50"/>
      <c r="F316" s="50"/>
      <c r="G316" s="50"/>
      <c r="H316" s="50"/>
      <c r="I316" s="50"/>
      <c r="J316" s="50"/>
      <c r="K316" s="50"/>
      <c r="L316" s="50"/>
      <c r="M316" s="50"/>
      <c r="N316" s="50"/>
      <c r="O316" s="50"/>
      <c r="P316" s="50"/>
      <c r="Q316" s="50"/>
      <c r="R316" s="50"/>
      <c r="S316" s="50"/>
    </row>
    <row r="317" spans="1:19">
      <c r="A317" s="50"/>
      <c r="B317" s="50"/>
      <c r="C317" s="50"/>
      <c r="D317" s="50"/>
      <c r="E317" s="50"/>
      <c r="F317" s="50"/>
      <c r="G317" s="50"/>
      <c r="H317" s="50"/>
      <c r="I317" s="50"/>
      <c r="J317" s="50"/>
      <c r="K317" s="50"/>
      <c r="L317" s="50"/>
      <c r="M317" s="50"/>
      <c r="N317" s="50"/>
      <c r="O317" s="50"/>
      <c r="P317" s="50"/>
      <c r="Q317" s="50"/>
      <c r="R317" s="50"/>
      <c r="S317" s="50"/>
    </row>
    <row r="318" spans="1:19" ht="13.5" thickBot="1">
      <c r="A318" s="222" t="s">
        <v>140</v>
      </c>
      <c r="B318" s="223"/>
      <c r="C318" s="223"/>
      <c r="D318" s="223"/>
      <c r="E318" s="223"/>
      <c r="F318" s="223"/>
      <c r="G318" s="50"/>
      <c r="H318" s="50"/>
      <c r="I318" s="50"/>
      <c r="J318" s="50"/>
      <c r="K318" s="50"/>
      <c r="L318" s="50"/>
      <c r="M318" s="50"/>
      <c r="N318" s="50"/>
      <c r="O318" s="50"/>
      <c r="P318" s="50"/>
      <c r="Q318" s="50"/>
      <c r="R318" s="50"/>
      <c r="S318" s="50"/>
    </row>
    <row r="319" spans="1:19" ht="24.75" thickBot="1">
      <c r="A319" s="217" t="s">
        <v>23</v>
      </c>
      <c r="B319" s="224"/>
      <c r="C319" s="70" t="s">
        <v>40</v>
      </c>
      <c r="D319" s="71" t="s">
        <v>41</v>
      </c>
      <c r="E319" s="71" t="s">
        <v>42</v>
      </c>
      <c r="F319" s="72" t="s">
        <v>43</v>
      </c>
      <c r="G319" s="50"/>
      <c r="H319" s="50"/>
      <c r="I319" s="50"/>
      <c r="J319" s="50"/>
      <c r="K319" s="50"/>
      <c r="L319" s="50"/>
      <c r="M319" s="50"/>
      <c r="N319" s="50"/>
      <c r="O319" s="50"/>
      <c r="P319" s="50"/>
      <c r="Q319" s="50"/>
      <c r="R319" s="50"/>
      <c r="S319" s="50"/>
    </row>
    <row r="320" spans="1:19" ht="13.5" thickBot="1">
      <c r="A320" s="225" t="s">
        <v>44</v>
      </c>
      <c r="B320" s="73" t="s">
        <v>9</v>
      </c>
      <c r="C320" s="55">
        <v>34</v>
      </c>
      <c r="D320" s="76">
        <v>94.444444444444443</v>
      </c>
      <c r="E320" s="76">
        <v>94.444444444444443</v>
      </c>
      <c r="F320" s="77">
        <v>94.444444444444443</v>
      </c>
      <c r="G320" s="50"/>
      <c r="H320" s="50"/>
      <c r="I320" s="50"/>
      <c r="J320" s="50"/>
      <c r="K320" s="50"/>
      <c r="L320" s="50"/>
      <c r="M320" s="50"/>
      <c r="N320" s="50"/>
      <c r="O320" s="50"/>
      <c r="P320" s="50"/>
      <c r="Q320" s="50"/>
      <c r="R320" s="50"/>
      <c r="S320" s="50"/>
    </row>
    <row r="321" spans="1:19">
      <c r="A321" s="226"/>
      <c r="B321" s="74" t="s">
        <v>10</v>
      </c>
      <c r="C321" s="60">
        <v>2</v>
      </c>
      <c r="D321" s="78">
        <v>5.5555555555555554</v>
      </c>
      <c r="E321" s="78">
        <v>5.5555555555555554</v>
      </c>
      <c r="F321" s="79">
        <v>100</v>
      </c>
      <c r="G321" s="50"/>
      <c r="H321" s="50"/>
      <c r="I321" s="50"/>
      <c r="J321" s="50"/>
      <c r="K321" s="50"/>
      <c r="L321" s="50"/>
      <c r="M321" s="50"/>
      <c r="N321" s="50"/>
      <c r="O321" s="50"/>
      <c r="P321" s="50"/>
      <c r="Q321" s="50"/>
      <c r="R321" s="50"/>
      <c r="S321" s="50"/>
    </row>
    <row r="322" spans="1:19" ht="13.5" thickBot="1">
      <c r="A322" s="227"/>
      <c r="B322" s="75" t="s">
        <v>128</v>
      </c>
      <c r="C322" s="65">
        <v>0</v>
      </c>
      <c r="D322" s="80">
        <v>100</v>
      </c>
      <c r="E322" s="80">
        <v>100</v>
      </c>
      <c r="F322" s="81"/>
      <c r="G322" s="50"/>
      <c r="H322" s="50"/>
      <c r="I322" s="50"/>
      <c r="J322" s="50"/>
      <c r="K322" s="50"/>
      <c r="L322" s="50"/>
      <c r="M322" s="50"/>
      <c r="N322" s="50"/>
      <c r="O322" s="50"/>
      <c r="P322" s="50"/>
      <c r="Q322" s="50"/>
      <c r="R322" s="50"/>
      <c r="S322" s="50"/>
    </row>
    <row r="323" spans="1:19">
      <c r="A323" s="50"/>
      <c r="B323" s="50"/>
      <c r="C323" s="50"/>
      <c r="D323" s="50"/>
      <c r="E323" s="50"/>
      <c r="F323" s="50"/>
      <c r="G323" s="50"/>
      <c r="H323" s="50"/>
      <c r="I323" s="50"/>
      <c r="J323" s="50"/>
      <c r="K323" s="50"/>
      <c r="L323" s="50"/>
      <c r="M323" s="50"/>
      <c r="N323" s="50"/>
      <c r="O323" s="50"/>
      <c r="P323" s="50"/>
      <c r="Q323" s="50"/>
      <c r="R323" s="50"/>
      <c r="S323" s="50"/>
    </row>
    <row r="324" spans="1:19">
      <c r="A324" s="50"/>
      <c r="B324" s="50"/>
      <c r="C324" s="50"/>
      <c r="D324" s="50"/>
      <c r="E324" s="50"/>
      <c r="F324" s="50"/>
      <c r="G324" s="50"/>
      <c r="H324" s="50"/>
      <c r="I324" s="50"/>
      <c r="J324" s="50"/>
      <c r="K324" s="50"/>
      <c r="L324" s="50"/>
      <c r="M324" s="50"/>
      <c r="N324" s="50"/>
      <c r="O324" s="50"/>
      <c r="P324" s="50"/>
      <c r="Q324" s="50"/>
      <c r="R324" s="50"/>
      <c r="S324" s="50"/>
    </row>
    <row r="325" spans="1:19" ht="13.5" thickBot="1">
      <c r="A325" s="222" t="s">
        <v>141</v>
      </c>
      <c r="B325" s="223"/>
      <c r="C325" s="223"/>
      <c r="D325" s="223"/>
      <c r="E325" s="223"/>
      <c r="F325" s="223"/>
      <c r="G325" s="50"/>
      <c r="H325" s="50"/>
      <c r="I325" s="50"/>
      <c r="J325" s="50"/>
      <c r="K325" s="50"/>
      <c r="L325" s="50"/>
      <c r="M325" s="50"/>
      <c r="N325" s="50"/>
      <c r="O325" s="50"/>
      <c r="P325" s="50"/>
      <c r="Q325" s="50"/>
      <c r="R325" s="50"/>
      <c r="S325" s="50"/>
    </row>
    <row r="326" spans="1:19" ht="24.75" thickBot="1">
      <c r="A326" s="217" t="s">
        <v>23</v>
      </c>
      <c r="B326" s="224"/>
      <c r="C326" s="70" t="s">
        <v>40</v>
      </c>
      <c r="D326" s="71" t="s">
        <v>41</v>
      </c>
      <c r="E326" s="71" t="s">
        <v>42</v>
      </c>
      <c r="F326" s="72" t="s">
        <v>43</v>
      </c>
      <c r="G326" s="50"/>
      <c r="H326" s="50"/>
      <c r="I326" s="50"/>
      <c r="J326" s="50"/>
      <c r="K326" s="50"/>
      <c r="L326" s="50"/>
      <c r="M326" s="50"/>
      <c r="N326" s="50"/>
      <c r="O326" s="50"/>
      <c r="P326" s="50"/>
      <c r="Q326" s="50"/>
      <c r="R326" s="50"/>
      <c r="S326" s="50"/>
    </row>
    <row r="327" spans="1:19" ht="13.5" thickBot="1">
      <c r="A327" s="225" t="s">
        <v>44</v>
      </c>
      <c r="B327" s="73" t="s">
        <v>9</v>
      </c>
      <c r="C327" s="55">
        <v>33</v>
      </c>
      <c r="D327" s="76">
        <v>91.666666666666671</v>
      </c>
      <c r="E327" s="76">
        <v>91.666666666666671</v>
      </c>
      <c r="F327" s="77">
        <v>91.666666666666671</v>
      </c>
      <c r="G327" s="50"/>
      <c r="H327" s="50"/>
      <c r="I327" s="50"/>
      <c r="J327" s="50"/>
      <c r="K327" s="50"/>
      <c r="L327" s="50"/>
      <c r="M327" s="50"/>
      <c r="N327" s="50"/>
      <c r="O327" s="50"/>
      <c r="P327" s="50"/>
      <c r="Q327" s="50"/>
      <c r="R327" s="50"/>
      <c r="S327" s="50"/>
    </row>
    <row r="328" spans="1:19">
      <c r="A328" s="226"/>
      <c r="B328" s="74" t="s">
        <v>10</v>
      </c>
      <c r="C328" s="60">
        <v>3</v>
      </c>
      <c r="D328" s="78">
        <v>8.3333333333333339</v>
      </c>
      <c r="E328" s="78">
        <v>8.3333333333333339</v>
      </c>
      <c r="F328" s="79">
        <v>100</v>
      </c>
      <c r="G328" s="50"/>
      <c r="H328" s="50"/>
      <c r="I328" s="50"/>
      <c r="J328" s="50"/>
      <c r="K328" s="50"/>
      <c r="L328" s="50"/>
      <c r="M328" s="50"/>
      <c r="N328" s="50"/>
      <c r="O328" s="50"/>
      <c r="P328" s="50"/>
      <c r="Q328" s="50"/>
      <c r="R328" s="50"/>
      <c r="S328" s="50"/>
    </row>
    <row r="329" spans="1:19" ht="13.5" thickBot="1">
      <c r="A329" s="227"/>
      <c r="B329" s="75" t="s">
        <v>128</v>
      </c>
      <c r="C329" s="65">
        <v>0</v>
      </c>
      <c r="D329" s="80">
        <v>100</v>
      </c>
      <c r="E329" s="80">
        <v>100</v>
      </c>
      <c r="F329" s="81"/>
      <c r="G329" s="50"/>
      <c r="H329" s="50"/>
      <c r="I329" s="50"/>
      <c r="J329" s="50"/>
      <c r="K329" s="50"/>
      <c r="L329" s="50"/>
      <c r="M329" s="50"/>
      <c r="N329" s="50"/>
      <c r="O329" s="50"/>
      <c r="P329" s="50"/>
      <c r="Q329" s="50"/>
      <c r="R329" s="50"/>
      <c r="S329" s="50"/>
    </row>
    <row r="330" spans="1:19">
      <c r="A330" s="50"/>
      <c r="B330" s="50"/>
      <c r="C330" s="50"/>
      <c r="D330" s="50"/>
      <c r="E330" s="50"/>
      <c r="F330" s="50"/>
      <c r="G330" s="50"/>
      <c r="H330" s="50"/>
      <c r="I330" s="50"/>
      <c r="J330" s="50"/>
      <c r="K330" s="50"/>
      <c r="L330" s="50"/>
      <c r="M330" s="50"/>
      <c r="N330" s="50"/>
      <c r="O330" s="50"/>
      <c r="P330" s="50"/>
      <c r="Q330" s="50"/>
      <c r="R330" s="50"/>
      <c r="S330" s="50"/>
    </row>
    <row r="331" spans="1:19">
      <c r="A331" s="50"/>
      <c r="B331" s="50"/>
      <c r="C331" s="50"/>
      <c r="D331" s="50"/>
      <c r="E331" s="50"/>
      <c r="F331" s="50"/>
      <c r="G331" s="50"/>
      <c r="H331" s="50"/>
      <c r="I331" s="50"/>
      <c r="J331" s="50"/>
      <c r="K331" s="50"/>
      <c r="L331" s="50"/>
      <c r="M331" s="50"/>
      <c r="N331" s="50"/>
      <c r="O331" s="50"/>
      <c r="P331" s="50"/>
      <c r="Q331" s="50"/>
      <c r="R331" s="50"/>
      <c r="S331" s="50"/>
    </row>
    <row r="332" spans="1:19" ht="13.5" thickBot="1">
      <c r="A332" s="222" t="s">
        <v>142</v>
      </c>
      <c r="B332" s="223"/>
      <c r="C332" s="223"/>
      <c r="D332" s="223"/>
      <c r="E332" s="223"/>
      <c r="F332" s="223"/>
      <c r="G332" s="50"/>
      <c r="H332" s="50"/>
      <c r="I332" s="50"/>
      <c r="J332" s="50"/>
      <c r="K332" s="50"/>
      <c r="L332" s="50"/>
      <c r="M332" s="50"/>
      <c r="N332" s="50"/>
      <c r="O332" s="50"/>
      <c r="P332" s="50"/>
      <c r="Q332" s="50"/>
      <c r="R332" s="50"/>
      <c r="S332" s="50"/>
    </row>
    <row r="333" spans="1:19" ht="24.75" thickBot="1">
      <c r="A333" s="217" t="s">
        <v>23</v>
      </c>
      <c r="B333" s="224"/>
      <c r="C333" s="70" t="s">
        <v>40</v>
      </c>
      <c r="D333" s="71" t="s">
        <v>41</v>
      </c>
      <c r="E333" s="71" t="s">
        <v>42</v>
      </c>
      <c r="F333" s="72" t="s">
        <v>43</v>
      </c>
      <c r="G333" s="50"/>
      <c r="H333" s="50"/>
      <c r="I333" s="50"/>
      <c r="J333" s="50"/>
      <c r="K333" s="50"/>
      <c r="L333" s="50"/>
      <c r="M333" s="50"/>
      <c r="N333" s="50"/>
      <c r="O333" s="50"/>
      <c r="P333" s="50"/>
      <c r="Q333" s="50"/>
      <c r="R333" s="50"/>
      <c r="S333" s="50"/>
    </row>
    <row r="334" spans="1:19" ht="13.5" thickBot="1">
      <c r="A334" s="225" t="s">
        <v>44</v>
      </c>
      <c r="B334" s="73" t="s">
        <v>9</v>
      </c>
      <c r="C334" s="55">
        <v>32</v>
      </c>
      <c r="D334" s="76">
        <v>88.888888888888886</v>
      </c>
      <c r="E334" s="76">
        <v>88.888888888888886</v>
      </c>
      <c r="F334" s="77">
        <v>88.888888888888886</v>
      </c>
      <c r="G334" s="50"/>
      <c r="H334" s="50"/>
      <c r="I334" s="50"/>
      <c r="J334" s="50"/>
      <c r="K334" s="50"/>
      <c r="L334" s="50"/>
      <c r="M334" s="50"/>
      <c r="N334" s="50"/>
      <c r="O334" s="50"/>
      <c r="P334" s="50"/>
      <c r="Q334" s="50"/>
      <c r="R334" s="50"/>
      <c r="S334" s="50"/>
    </row>
    <row r="335" spans="1:19">
      <c r="A335" s="226"/>
      <c r="B335" s="74" t="s">
        <v>10</v>
      </c>
      <c r="C335" s="60">
        <v>4</v>
      </c>
      <c r="D335" s="78">
        <v>11.111111111111111</v>
      </c>
      <c r="E335" s="78">
        <v>11.111111111111111</v>
      </c>
      <c r="F335" s="79">
        <v>100</v>
      </c>
      <c r="G335" s="50"/>
      <c r="H335" s="50"/>
      <c r="I335" s="50"/>
      <c r="J335" s="50"/>
      <c r="K335" s="50"/>
      <c r="L335" s="50"/>
      <c r="M335" s="50"/>
      <c r="N335" s="50"/>
      <c r="O335" s="50"/>
      <c r="P335" s="50"/>
      <c r="Q335" s="50"/>
      <c r="R335" s="50"/>
      <c r="S335" s="50"/>
    </row>
    <row r="336" spans="1:19" ht="13.5" thickBot="1">
      <c r="A336" s="227"/>
      <c r="B336" s="75" t="s">
        <v>128</v>
      </c>
      <c r="C336" s="65">
        <v>0</v>
      </c>
      <c r="D336" s="80">
        <v>100</v>
      </c>
      <c r="E336" s="80">
        <v>100</v>
      </c>
      <c r="F336" s="81"/>
      <c r="G336" s="50"/>
      <c r="H336" s="50"/>
      <c r="I336" s="50"/>
      <c r="J336" s="50"/>
      <c r="K336" s="50"/>
      <c r="L336" s="50"/>
      <c r="M336" s="50"/>
      <c r="N336" s="50"/>
      <c r="O336" s="50"/>
      <c r="P336" s="50"/>
      <c r="Q336" s="50"/>
      <c r="R336" s="50"/>
      <c r="S336" s="50"/>
    </row>
    <row r="337" spans="1:19">
      <c r="A337" s="50"/>
      <c r="B337" s="50"/>
      <c r="C337" s="50"/>
      <c r="D337" s="50"/>
      <c r="E337" s="50"/>
      <c r="F337" s="50"/>
      <c r="G337" s="50"/>
      <c r="H337" s="50"/>
      <c r="I337" s="50"/>
      <c r="J337" s="50"/>
      <c r="K337" s="50"/>
      <c r="L337" s="50"/>
      <c r="M337" s="50"/>
      <c r="N337" s="50"/>
      <c r="O337" s="50"/>
      <c r="P337" s="50"/>
      <c r="Q337" s="50"/>
      <c r="R337" s="50"/>
      <c r="S337" s="50"/>
    </row>
    <row r="338" spans="1:19">
      <c r="A338" s="50"/>
      <c r="B338" s="50"/>
      <c r="C338" s="50"/>
      <c r="D338" s="50"/>
      <c r="E338" s="50"/>
      <c r="F338" s="50"/>
      <c r="G338" s="50"/>
      <c r="H338" s="50"/>
      <c r="I338" s="50"/>
      <c r="J338" s="50"/>
      <c r="K338" s="50"/>
      <c r="L338" s="50"/>
      <c r="M338" s="50"/>
      <c r="N338" s="50"/>
      <c r="O338" s="50"/>
      <c r="P338" s="50"/>
      <c r="Q338" s="50"/>
      <c r="R338" s="50"/>
      <c r="S338" s="50"/>
    </row>
    <row r="339" spans="1:19" ht="13.5" thickBot="1">
      <c r="A339" s="222" t="s">
        <v>143</v>
      </c>
      <c r="B339" s="223"/>
      <c r="C339" s="223"/>
      <c r="D339" s="223"/>
      <c r="E339" s="223"/>
      <c r="F339" s="223"/>
      <c r="G339" s="50"/>
      <c r="H339" s="50"/>
      <c r="I339" s="50"/>
      <c r="J339" s="50"/>
      <c r="K339" s="50"/>
      <c r="L339" s="50"/>
      <c r="M339" s="50"/>
      <c r="N339" s="50"/>
      <c r="O339" s="50"/>
      <c r="P339" s="50"/>
      <c r="Q339" s="50"/>
      <c r="R339" s="50"/>
      <c r="S339" s="50"/>
    </row>
    <row r="340" spans="1:19" ht="24.75" thickBot="1">
      <c r="A340" s="217" t="s">
        <v>23</v>
      </c>
      <c r="B340" s="224"/>
      <c r="C340" s="70" t="s">
        <v>40</v>
      </c>
      <c r="D340" s="71" t="s">
        <v>41</v>
      </c>
      <c r="E340" s="71" t="s">
        <v>42</v>
      </c>
      <c r="F340" s="72" t="s">
        <v>43</v>
      </c>
      <c r="G340" s="50"/>
      <c r="H340" s="50"/>
      <c r="I340" s="50"/>
      <c r="J340" s="50"/>
      <c r="K340" s="50"/>
      <c r="L340" s="50"/>
      <c r="M340" s="50"/>
      <c r="N340" s="50"/>
      <c r="O340" s="50"/>
      <c r="P340" s="50"/>
      <c r="Q340" s="50"/>
      <c r="R340" s="50"/>
      <c r="S340" s="50"/>
    </row>
    <row r="341" spans="1:19" ht="13.5" thickBot="1">
      <c r="A341" s="225" t="s">
        <v>44</v>
      </c>
      <c r="B341" s="73" t="s">
        <v>9</v>
      </c>
      <c r="C341" s="55">
        <v>7</v>
      </c>
      <c r="D341" s="76">
        <v>19.444444444444443</v>
      </c>
      <c r="E341" s="76">
        <v>19.444444444444443</v>
      </c>
      <c r="F341" s="77">
        <v>19.444444444444443</v>
      </c>
      <c r="G341" s="50"/>
      <c r="H341" s="50"/>
      <c r="I341" s="50"/>
      <c r="J341" s="50"/>
      <c r="K341" s="50"/>
      <c r="L341" s="50"/>
      <c r="M341" s="50"/>
      <c r="N341" s="50"/>
      <c r="O341" s="50"/>
      <c r="P341" s="50"/>
      <c r="Q341" s="50"/>
      <c r="R341" s="50"/>
      <c r="S341" s="50"/>
    </row>
    <row r="342" spans="1:19">
      <c r="A342" s="226"/>
      <c r="B342" s="74" t="s">
        <v>10</v>
      </c>
      <c r="C342" s="60">
        <v>29</v>
      </c>
      <c r="D342" s="78">
        <v>80.555555555555557</v>
      </c>
      <c r="E342" s="78">
        <v>80.555555555555557</v>
      </c>
      <c r="F342" s="79">
        <v>100</v>
      </c>
      <c r="G342" s="50"/>
      <c r="H342" s="50"/>
      <c r="I342" s="50"/>
      <c r="J342" s="50"/>
      <c r="K342" s="50"/>
      <c r="L342" s="50"/>
      <c r="M342" s="50"/>
      <c r="N342" s="50"/>
      <c r="O342" s="50"/>
      <c r="P342" s="50"/>
      <c r="Q342" s="50"/>
      <c r="R342" s="50"/>
      <c r="S342" s="50"/>
    </row>
    <row r="343" spans="1:19" ht="13.5" thickBot="1">
      <c r="A343" s="227"/>
      <c r="B343" s="75" t="s">
        <v>128</v>
      </c>
      <c r="C343" s="65">
        <v>0</v>
      </c>
      <c r="D343" s="80">
        <v>100</v>
      </c>
      <c r="E343" s="80">
        <v>100</v>
      </c>
      <c r="F343" s="81"/>
      <c r="G343" s="50"/>
      <c r="H343" s="50"/>
      <c r="I343" s="50"/>
      <c r="J343" s="50"/>
      <c r="K343" s="50"/>
      <c r="L343" s="50"/>
      <c r="M343" s="50"/>
      <c r="N343" s="50"/>
      <c r="O343" s="50"/>
      <c r="P343" s="50"/>
      <c r="Q343" s="50"/>
      <c r="R343" s="50"/>
      <c r="S343" s="50"/>
    </row>
    <row r="344" spans="1:19">
      <c r="A344" s="50"/>
      <c r="B344" s="50"/>
      <c r="C344" s="50"/>
      <c r="D344" s="50"/>
      <c r="E344" s="50"/>
      <c r="F344" s="50"/>
      <c r="G344" s="50"/>
      <c r="H344" s="50"/>
      <c r="I344" s="50"/>
      <c r="J344" s="50"/>
      <c r="K344" s="50"/>
      <c r="L344" s="50"/>
      <c r="M344" s="50"/>
      <c r="N344" s="50"/>
      <c r="O344" s="50"/>
      <c r="P344" s="50"/>
      <c r="Q344" s="50"/>
      <c r="R344" s="50"/>
      <c r="S344" s="50"/>
    </row>
    <row r="345" spans="1:19">
      <c r="A345" s="50"/>
      <c r="B345" s="50"/>
      <c r="C345" s="50"/>
      <c r="D345" s="50"/>
      <c r="E345" s="50"/>
      <c r="F345" s="50"/>
      <c r="G345" s="50"/>
      <c r="H345" s="50"/>
      <c r="I345" s="50"/>
      <c r="J345" s="50"/>
      <c r="K345" s="50"/>
      <c r="L345" s="50"/>
      <c r="M345" s="50"/>
      <c r="N345" s="50"/>
      <c r="O345" s="50"/>
      <c r="P345" s="50"/>
      <c r="Q345" s="50"/>
      <c r="R345" s="50"/>
      <c r="S345" s="50"/>
    </row>
    <row r="346" spans="1:19" ht="13.5" thickBot="1">
      <c r="A346" s="222" t="s">
        <v>144</v>
      </c>
      <c r="B346" s="223"/>
      <c r="C346" s="223"/>
      <c r="D346" s="223"/>
      <c r="E346" s="223"/>
      <c r="F346" s="223"/>
      <c r="G346" s="50"/>
      <c r="H346" s="50"/>
      <c r="I346" s="50"/>
      <c r="J346" s="50"/>
      <c r="K346" s="50"/>
      <c r="L346" s="50"/>
      <c r="M346" s="50"/>
      <c r="N346" s="50"/>
      <c r="O346" s="50"/>
      <c r="P346" s="50"/>
      <c r="Q346" s="50"/>
      <c r="R346" s="50"/>
      <c r="S346" s="50"/>
    </row>
    <row r="347" spans="1:19" ht="24.75" thickBot="1">
      <c r="A347" s="217" t="s">
        <v>23</v>
      </c>
      <c r="B347" s="224"/>
      <c r="C347" s="70" t="s">
        <v>40</v>
      </c>
      <c r="D347" s="71" t="s">
        <v>41</v>
      </c>
      <c r="E347" s="71" t="s">
        <v>42</v>
      </c>
      <c r="F347" s="72" t="s">
        <v>43</v>
      </c>
      <c r="G347" s="50"/>
      <c r="H347" s="50"/>
      <c r="I347" s="50"/>
      <c r="J347" s="50"/>
      <c r="K347" s="50"/>
      <c r="L347" s="50"/>
      <c r="M347" s="50"/>
      <c r="N347" s="50"/>
      <c r="O347" s="50"/>
      <c r="P347" s="50"/>
      <c r="Q347" s="50"/>
      <c r="R347" s="50"/>
      <c r="S347" s="50"/>
    </row>
    <row r="348" spans="1:19" ht="13.5" thickBot="1">
      <c r="A348" s="225" t="s">
        <v>44</v>
      </c>
      <c r="B348" s="73" t="s">
        <v>89</v>
      </c>
      <c r="C348" s="55">
        <v>24</v>
      </c>
      <c r="D348" s="76">
        <v>66.666666666666671</v>
      </c>
      <c r="E348" s="76">
        <v>66.666666666666671</v>
      </c>
      <c r="F348" s="77">
        <v>66.666666666666671</v>
      </c>
      <c r="G348" s="50"/>
      <c r="H348" s="50"/>
      <c r="I348" s="50"/>
      <c r="J348" s="50"/>
      <c r="K348" s="50"/>
      <c r="L348" s="50"/>
      <c r="M348" s="50"/>
      <c r="N348" s="50"/>
      <c r="O348" s="50"/>
      <c r="P348" s="50"/>
      <c r="Q348" s="50"/>
      <c r="R348" s="50"/>
      <c r="S348" s="50"/>
    </row>
    <row r="349" spans="1:19">
      <c r="A349" s="226"/>
      <c r="B349" s="74" t="s">
        <v>90</v>
      </c>
      <c r="C349" s="60">
        <v>12</v>
      </c>
      <c r="D349" s="78">
        <v>33.333333333333336</v>
      </c>
      <c r="E349" s="78">
        <v>33.333333333333336</v>
      </c>
      <c r="F349" s="79">
        <v>100</v>
      </c>
      <c r="G349" s="50"/>
      <c r="H349" s="50"/>
      <c r="I349" s="50"/>
      <c r="J349" s="50"/>
      <c r="K349" s="50"/>
      <c r="L349" s="50"/>
      <c r="M349" s="50"/>
      <c r="N349" s="50"/>
      <c r="O349" s="50"/>
      <c r="P349" s="50"/>
      <c r="Q349" s="50"/>
      <c r="R349" s="50"/>
      <c r="S349" s="50"/>
    </row>
    <row r="350" spans="1:19" ht="13.5" thickBot="1">
      <c r="A350" s="227"/>
      <c r="B350" s="75" t="s">
        <v>128</v>
      </c>
      <c r="C350" s="65">
        <v>0</v>
      </c>
      <c r="D350" s="80">
        <v>100</v>
      </c>
      <c r="E350" s="80">
        <v>100</v>
      </c>
      <c r="F350" s="81"/>
      <c r="G350" s="50"/>
      <c r="H350" s="50"/>
      <c r="I350" s="50"/>
      <c r="J350" s="50"/>
      <c r="K350" s="50"/>
      <c r="L350" s="50"/>
      <c r="M350" s="50"/>
      <c r="N350" s="50"/>
      <c r="O350" s="50"/>
      <c r="P350" s="50"/>
      <c r="Q350" s="50"/>
      <c r="R350" s="50"/>
      <c r="S350" s="50"/>
    </row>
    <row r="351" spans="1:19" ht="13.5" thickBot="1">
      <c r="A351" s="50"/>
      <c r="B351" s="50"/>
      <c r="C351" s="50"/>
      <c r="D351" s="50"/>
      <c r="E351" s="50"/>
      <c r="F351" s="50"/>
      <c r="G351" s="50"/>
      <c r="H351" s="50"/>
      <c r="I351" s="50"/>
      <c r="J351" s="50"/>
      <c r="K351" s="50"/>
      <c r="L351" s="50"/>
      <c r="M351" s="50"/>
      <c r="N351" s="50"/>
      <c r="O351" s="50"/>
      <c r="P351" s="50"/>
      <c r="Q351" s="50"/>
      <c r="R351" s="50"/>
      <c r="S351" s="50"/>
    </row>
    <row r="352" spans="1:19" ht="13.5" thickBot="1">
      <c r="A352" s="217" t="s">
        <v>23</v>
      </c>
      <c r="B352" s="48" t="s">
        <v>24</v>
      </c>
      <c r="C352" s="49" t="s">
        <v>25</v>
      </c>
      <c r="D352" s="49" t="s">
        <v>26</v>
      </c>
      <c r="E352" s="49" t="s">
        <v>27</v>
      </c>
      <c r="F352" s="49" t="s">
        <v>28</v>
      </c>
      <c r="G352" s="219" t="s">
        <v>29</v>
      </c>
      <c r="H352" s="220"/>
      <c r="I352" s="220"/>
      <c r="J352" s="220"/>
      <c r="K352" s="220"/>
      <c r="L352" s="220"/>
      <c r="M352" s="220"/>
      <c r="N352" s="221"/>
      <c r="O352" s="50"/>
    </row>
    <row r="353" spans="1:15" ht="24.75" thickBot="1">
      <c r="A353" s="218"/>
      <c r="B353" s="51" t="s">
        <v>30</v>
      </c>
      <c r="C353" s="52" t="s">
        <v>30</v>
      </c>
      <c r="D353" s="52" t="s">
        <v>30</v>
      </c>
      <c r="E353" s="52" t="s">
        <v>30</v>
      </c>
      <c r="F353" s="52" t="s">
        <v>30</v>
      </c>
      <c r="G353" s="52" t="s">
        <v>30</v>
      </c>
      <c r="H353" s="52" t="s">
        <v>31</v>
      </c>
      <c r="I353" s="52" t="s">
        <v>4</v>
      </c>
      <c r="J353" s="52" t="s">
        <v>32</v>
      </c>
      <c r="K353" s="52" t="s">
        <v>5</v>
      </c>
      <c r="L353" s="52" t="s">
        <v>6</v>
      </c>
      <c r="M353" s="52" t="s">
        <v>7</v>
      </c>
      <c r="N353" s="53" t="s">
        <v>8</v>
      </c>
      <c r="O353" s="50"/>
    </row>
    <row r="354" spans="1:15">
      <c r="A354" s="54" t="s">
        <v>33</v>
      </c>
      <c r="B354" s="55">
        <v>2</v>
      </c>
      <c r="C354" s="56">
        <v>5</v>
      </c>
      <c r="D354" s="56">
        <v>9</v>
      </c>
      <c r="E354" s="56">
        <v>7</v>
      </c>
      <c r="F354" s="56">
        <v>13</v>
      </c>
      <c r="G354" s="56">
        <v>36</v>
      </c>
      <c r="H354" s="56">
        <v>0</v>
      </c>
      <c r="I354" s="57">
        <v>3.6666666666666674</v>
      </c>
      <c r="J354" s="57">
        <v>1.264911064067352</v>
      </c>
      <c r="K354" s="56">
        <v>4</v>
      </c>
      <c r="L354" s="56">
        <v>5</v>
      </c>
      <c r="M354" s="56">
        <v>3</v>
      </c>
      <c r="N354" s="58">
        <v>5</v>
      </c>
      <c r="O354" s="50"/>
    </row>
    <row r="355" spans="1:15">
      <c r="A355" s="59" t="s">
        <v>34</v>
      </c>
      <c r="B355" s="60">
        <v>0</v>
      </c>
      <c r="C355" s="61">
        <v>1</v>
      </c>
      <c r="D355" s="61">
        <v>5</v>
      </c>
      <c r="E355" s="61">
        <v>15</v>
      </c>
      <c r="F355" s="61">
        <v>15</v>
      </c>
      <c r="G355" s="61">
        <v>36</v>
      </c>
      <c r="H355" s="61">
        <v>0</v>
      </c>
      <c r="I355" s="62">
        <v>4.2222222222222223</v>
      </c>
      <c r="J355" s="62">
        <v>0.79681907288959597</v>
      </c>
      <c r="K355" s="61">
        <v>4</v>
      </c>
      <c r="L355" s="61">
        <v>4</v>
      </c>
      <c r="M355" s="61">
        <v>4</v>
      </c>
      <c r="N355" s="63">
        <v>5</v>
      </c>
      <c r="O355" s="50"/>
    </row>
    <row r="356" spans="1:15" ht="24">
      <c r="A356" s="59" t="s">
        <v>35</v>
      </c>
      <c r="B356" s="60">
        <v>21</v>
      </c>
      <c r="C356" s="61">
        <v>7</v>
      </c>
      <c r="D356" s="61">
        <v>6</v>
      </c>
      <c r="E356" s="61">
        <v>2</v>
      </c>
      <c r="F356" s="61">
        <v>0</v>
      </c>
      <c r="G356" s="61">
        <v>36</v>
      </c>
      <c r="H356" s="61">
        <v>0</v>
      </c>
      <c r="I356" s="62">
        <v>1.6944444444444442</v>
      </c>
      <c r="J356" s="62">
        <v>0.9507724512038902</v>
      </c>
      <c r="K356" s="61">
        <v>1</v>
      </c>
      <c r="L356" s="61">
        <v>1</v>
      </c>
      <c r="M356" s="61">
        <v>1</v>
      </c>
      <c r="N356" s="63">
        <v>2</v>
      </c>
      <c r="O356" s="50"/>
    </row>
    <row r="357" spans="1:15">
      <c r="A357" s="59" t="s">
        <v>36</v>
      </c>
      <c r="B357" s="60">
        <v>17</v>
      </c>
      <c r="C357" s="61">
        <v>6</v>
      </c>
      <c r="D357" s="61">
        <v>6</v>
      </c>
      <c r="E357" s="61">
        <v>3</v>
      </c>
      <c r="F357" s="61">
        <v>4</v>
      </c>
      <c r="G357" s="61">
        <v>36</v>
      </c>
      <c r="H357" s="61">
        <v>0</v>
      </c>
      <c r="I357" s="62">
        <v>2.1944444444444442</v>
      </c>
      <c r="J357" s="62">
        <v>1.4105610726524886</v>
      </c>
      <c r="K357" s="61">
        <v>2</v>
      </c>
      <c r="L357" s="61">
        <v>1</v>
      </c>
      <c r="M357" s="61">
        <v>1</v>
      </c>
      <c r="N357" s="63">
        <v>3</v>
      </c>
      <c r="O357" s="50"/>
    </row>
    <row r="358" spans="1:15" ht="13.5" thickBot="1">
      <c r="A358" s="64" t="s">
        <v>37</v>
      </c>
      <c r="B358" s="65">
        <v>8</v>
      </c>
      <c r="C358" s="66">
        <v>7</v>
      </c>
      <c r="D358" s="66">
        <v>12</v>
      </c>
      <c r="E358" s="66">
        <v>5</v>
      </c>
      <c r="F358" s="66">
        <v>4</v>
      </c>
      <c r="G358" s="66">
        <v>36</v>
      </c>
      <c r="H358" s="66">
        <v>0</v>
      </c>
      <c r="I358" s="67">
        <v>2.7222222222222223</v>
      </c>
      <c r="J358" s="67">
        <v>1.2786401506759573</v>
      </c>
      <c r="K358" s="66">
        <v>3</v>
      </c>
      <c r="L358" s="66">
        <v>3</v>
      </c>
      <c r="M358" s="66">
        <v>2</v>
      </c>
      <c r="N358" s="68">
        <v>3.5</v>
      </c>
      <c r="O358" s="50"/>
    </row>
    <row r="359" spans="1:15">
      <c r="A359" s="50"/>
      <c r="B359" s="50"/>
      <c r="C359" s="50"/>
      <c r="D359" s="50"/>
      <c r="E359" s="50"/>
      <c r="F359" s="50"/>
      <c r="G359" s="50"/>
      <c r="H359" s="50"/>
      <c r="I359" s="50"/>
      <c r="J359" s="50"/>
      <c r="K359" s="50"/>
      <c r="L359" s="50"/>
      <c r="M359" s="50"/>
      <c r="N359" s="50"/>
      <c r="O359" s="50"/>
    </row>
  </sheetData>
  <mergeCells count="95">
    <mergeCell ref="A32:B32"/>
    <mergeCell ref="A4:A5"/>
    <mergeCell ref="G4:N4"/>
    <mergeCell ref="A15:F15"/>
    <mergeCell ref="A16:B16"/>
    <mergeCell ref="A17:A19"/>
    <mergeCell ref="A21:B21"/>
    <mergeCell ref="A23:F23"/>
    <mergeCell ref="A24:B24"/>
    <mergeCell ref="A25:A27"/>
    <mergeCell ref="A29:B29"/>
    <mergeCell ref="A31:F31"/>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176:B176"/>
    <mergeCell ref="A116:A118"/>
    <mergeCell ref="A57:A76"/>
    <mergeCell ref="A81:A82"/>
    <mergeCell ref="A101:A102"/>
    <mergeCell ref="A162:A163"/>
    <mergeCell ref="A90:F90"/>
    <mergeCell ref="A91:B91"/>
    <mergeCell ref="A92:A94"/>
    <mergeCell ref="A96:B96"/>
    <mergeCell ref="A175:F175"/>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7:A182"/>
    <mergeCell ref="A184:F184"/>
    <mergeCell ref="A185:B185"/>
    <mergeCell ref="A232:A233"/>
    <mergeCell ref="G232:N232"/>
    <mergeCell ref="A190:F190"/>
    <mergeCell ref="A191:B191"/>
    <mergeCell ref="A192:A227"/>
    <mergeCell ref="A186:A188"/>
    <mergeCell ref="A271:F271"/>
    <mergeCell ref="A272:B272"/>
    <mergeCell ref="A273:A275"/>
    <mergeCell ref="A278:F278"/>
    <mergeCell ref="A279:B279"/>
    <mergeCell ref="A280:A282"/>
    <mergeCell ref="A285:F285"/>
    <mergeCell ref="A286:B286"/>
    <mergeCell ref="A287:A289"/>
    <mergeCell ref="A292:F292"/>
    <mergeCell ref="A293:B293"/>
    <mergeCell ref="A294:A296"/>
    <mergeCell ref="A299:F299"/>
    <mergeCell ref="A300:B300"/>
    <mergeCell ref="A301:A303"/>
    <mergeCell ref="A306:F306"/>
    <mergeCell ref="A307:B307"/>
    <mergeCell ref="A308:A315"/>
    <mergeCell ref="A318:F318"/>
    <mergeCell ref="A319:B319"/>
    <mergeCell ref="A320:A322"/>
    <mergeCell ref="A325:F325"/>
    <mergeCell ref="A326:B326"/>
    <mergeCell ref="A327:A329"/>
    <mergeCell ref="A332:F332"/>
    <mergeCell ref="A333:B333"/>
    <mergeCell ref="A334:A336"/>
    <mergeCell ref="A339:F339"/>
    <mergeCell ref="A340:B340"/>
    <mergeCell ref="A341:A343"/>
    <mergeCell ref="A352:A353"/>
    <mergeCell ref="G352:N352"/>
    <mergeCell ref="A346:F346"/>
    <mergeCell ref="A347:B347"/>
    <mergeCell ref="A348:A350"/>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1" customWidth="1"/>
    <col min="2" max="7" width="10.28515625" style="1" customWidth="1"/>
    <col min="8" max="8" width="9.85546875" style="1" customWidth="1"/>
    <col min="9" max="9" width="9.42578125" style="1" customWidth="1"/>
    <col min="10" max="10" width="13.5703125" style="1" customWidth="1"/>
    <col min="11" max="12" width="9.42578125" style="1" customWidth="1"/>
    <col min="13" max="14" width="12" style="1" customWidth="1"/>
    <col min="15" max="256" width="9.140625" style="1"/>
    <col min="257" max="257" width="22.7109375" style="1" customWidth="1"/>
    <col min="258" max="263" width="10.28515625" style="1" customWidth="1"/>
    <col min="264" max="264" width="9.85546875" style="1" customWidth="1"/>
    <col min="265" max="265" width="9.42578125" style="1" customWidth="1"/>
    <col min="266" max="266" width="13.5703125" style="1" customWidth="1"/>
    <col min="267" max="268" width="9.42578125" style="1" customWidth="1"/>
    <col min="269" max="270" width="12" style="1" customWidth="1"/>
    <col min="271" max="512" width="9.140625" style="1"/>
    <col min="513" max="513" width="22.7109375" style="1" customWidth="1"/>
    <col min="514" max="519" width="10.28515625" style="1" customWidth="1"/>
    <col min="520" max="520" width="9.85546875" style="1" customWidth="1"/>
    <col min="521" max="521" width="9.42578125" style="1" customWidth="1"/>
    <col min="522" max="522" width="13.5703125" style="1" customWidth="1"/>
    <col min="523" max="524" width="9.42578125" style="1" customWidth="1"/>
    <col min="525" max="526" width="12" style="1" customWidth="1"/>
    <col min="527" max="768" width="9.140625" style="1"/>
    <col min="769" max="769" width="22.7109375" style="1" customWidth="1"/>
    <col min="770" max="775" width="10.28515625" style="1" customWidth="1"/>
    <col min="776" max="776" width="9.85546875" style="1" customWidth="1"/>
    <col min="777" max="777" width="9.42578125" style="1" customWidth="1"/>
    <col min="778" max="778" width="13.5703125" style="1" customWidth="1"/>
    <col min="779" max="780" width="9.42578125" style="1" customWidth="1"/>
    <col min="781" max="782" width="12" style="1" customWidth="1"/>
    <col min="783" max="1024" width="9.140625" style="1"/>
    <col min="1025" max="1025" width="22.7109375" style="1" customWidth="1"/>
    <col min="1026" max="1031" width="10.28515625" style="1" customWidth="1"/>
    <col min="1032" max="1032" width="9.85546875" style="1" customWidth="1"/>
    <col min="1033" max="1033" width="9.42578125" style="1" customWidth="1"/>
    <col min="1034" max="1034" width="13.5703125" style="1" customWidth="1"/>
    <col min="1035" max="1036" width="9.42578125" style="1" customWidth="1"/>
    <col min="1037" max="1038" width="12" style="1" customWidth="1"/>
    <col min="1039" max="1280" width="9.140625" style="1"/>
    <col min="1281" max="1281" width="22.7109375" style="1" customWidth="1"/>
    <col min="1282" max="1287" width="10.28515625" style="1" customWidth="1"/>
    <col min="1288" max="1288" width="9.85546875" style="1" customWidth="1"/>
    <col min="1289" max="1289" width="9.42578125" style="1" customWidth="1"/>
    <col min="1290" max="1290" width="13.5703125" style="1" customWidth="1"/>
    <col min="1291" max="1292" width="9.42578125" style="1" customWidth="1"/>
    <col min="1293" max="1294" width="12" style="1" customWidth="1"/>
    <col min="1295" max="1536" width="9.140625" style="1"/>
    <col min="1537" max="1537" width="22.7109375" style="1" customWidth="1"/>
    <col min="1538" max="1543" width="10.28515625" style="1" customWidth="1"/>
    <col min="1544" max="1544" width="9.85546875" style="1" customWidth="1"/>
    <col min="1545" max="1545" width="9.42578125" style="1" customWidth="1"/>
    <col min="1546" max="1546" width="13.5703125" style="1" customWidth="1"/>
    <col min="1547" max="1548" width="9.42578125" style="1" customWidth="1"/>
    <col min="1549" max="1550" width="12" style="1" customWidth="1"/>
    <col min="1551" max="1792" width="9.140625" style="1"/>
    <col min="1793" max="1793" width="22.7109375" style="1" customWidth="1"/>
    <col min="1794" max="1799" width="10.28515625" style="1" customWidth="1"/>
    <col min="1800" max="1800" width="9.85546875" style="1" customWidth="1"/>
    <col min="1801" max="1801" width="9.42578125" style="1" customWidth="1"/>
    <col min="1802" max="1802" width="13.5703125" style="1" customWidth="1"/>
    <col min="1803" max="1804" width="9.42578125" style="1" customWidth="1"/>
    <col min="1805" max="1806" width="12" style="1" customWidth="1"/>
    <col min="1807" max="2048" width="9.140625" style="1"/>
    <col min="2049" max="2049" width="22.7109375" style="1" customWidth="1"/>
    <col min="2050" max="2055" width="10.28515625" style="1" customWidth="1"/>
    <col min="2056" max="2056" width="9.85546875" style="1" customWidth="1"/>
    <col min="2057" max="2057" width="9.42578125" style="1" customWidth="1"/>
    <col min="2058" max="2058" width="13.5703125" style="1" customWidth="1"/>
    <col min="2059" max="2060" width="9.42578125" style="1" customWidth="1"/>
    <col min="2061" max="2062" width="12" style="1" customWidth="1"/>
    <col min="2063" max="2304" width="9.140625" style="1"/>
    <col min="2305" max="2305" width="22.7109375" style="1" customWidth="1"/>
    <col min="2306" max="2311" width="10.28515625" style="1" customWidth="1"/>
    <col min="2312" max="2312" width="9.85546875" style="1" customWidth="1"/>
    <col min="2313" max="2313" width="9.42578125" style="1" customWidth="1"/>
    <col min="2314" max="2314" width="13.5703125" style="1" customWidth="1"/>
    <col min="2315" max="2316" width="9.42578125" style="1" customWidth="1"/>
    <col min="2317" max="2318" width="12" style="1" customWidth="1"/>
    <col min="2319" max="2560" width="9.140625" style="1"/>
    <col min="2561" max="2561" width="22.7109375" style="1" customWidth="1"/>
    <col min="2562" max="2567" width="10.28515625" style="1" customWidth="1"/>
    <col min="2568" max="2568" width="9.85546875" style="1" customWidth="1"/>
    <col min="2569" max="2569" width="9.42578125" style="1" customWidth="1"/>
    <col min="2570" max="2570" width="13.5703125" style="1" customWidth="1"/>
    <col min="2571" max="2572" width="9.42578125" style="1" customWidth="1"/>
    <col min="2573" max="2574" width="12" style="1" customWidth="1"/>
    <col min="2575" max="2816" width="9.140625" style="1"/>
    <col min="2817" max="2817" width="22.7109375" style="1" customWidth="1"/>
    <col min="2818" max="2823" width="10.28515625" style="1" customWidth="1"/>
    <col min="2824" max="2824" width="9.85546875" style="1" customWidth="1"/>
    <col min="2825" max="2825" width="9.42578125" style="1" customWidth="1"/>
    <col min="2826" max="2826" width="13.5703125" style="1" customWidth="1"/>
    <col min="2827" max="2828" width="9.42578125" style="1" customWidth="1"/>
    <col min="2829" max="2830" width="12" style="1" customWidth="1"/>
    <col min="2831" max="3072" width="9.140625" style="1"/>
    <col min="3073" max="3073" width="22.7109375" style="1" customWidth="1"/>
    <col min="3074" max="3079" width="10.28515625" style="1" customWidth="1"/>
    <col min="3080" max="3080" width="9.85546875" style="1" customWidth="1"/>
    <col min="3081" max="3081" width="9.42578125" style="1" customWidth="1"/>
    <col min="3082" max="3082" width="13.5703125" style="1" customWidth="1"/>
    <col min="3083" max="3084" width="9.42578125" style="1" customWidth="1"/>
    <col min="3085" max="3086" width="12" style="1" customWidth="1"/>
    <col min="3087" max="3328" width="9.140625" style="1"/>
    <col min="3329" max="3329" width="22.7109375" style="1" customWidth="1"/>
    <col min="3330" max="3335" width="10.28515625" style="1" customWidth="1"/>
    <col min="3336" max="3336" width="9.85546875" style="1" customWidth="1"/>
    <col min="3337" max="3337" width="9.42578125" style="1" customWidth="1"/>
    <col min="3338" max="3338" width="13.5703125" style="1" customWidth="1"/>
    <col min="3339" max="3340" width="9.42578125" style="1" customWidth="1"/>
    <col min="3341" max="3342" width="12" style="1" customWidth="1"/>
    <col min="3343" max="3584" width="9.140625" style="1"/>
    <col min="3585" max="3585" width="22.7109375" style="1" customWidth="1"/>
    <col min="3586" max="3591" width="10.28515625" style="1" customWidth="1"/>
    <col min="3592" max="3592" width="9.85546875" style="1" customWidth="1"/>
    <col min="3593" max="3593" width="9.42578125" style="1" customWidth="1"/>
    <col min="3594" max="3594" width="13.5703125" style="1" customWidth="1"/>
    <col min="3595" max="3596" width="9.42578125" style="1" customWidth="1"/>
    <col min="3597" max="3598" width="12" style="1" customWidth="1"/>
    <col min="3599" max="3840" width="9.140625" style="1"/>
    <col min="3841" max="3841" width="22.7109375" style="1" customWidth="1"/>
    <col min="3842" max="3847" width="10.28515625" style="1" customWidth="1"/>
    <col min="3848" max="3848" width="9.85546875" style="1" customWidth="1"/>
    <col min="3849" max="3849" width="9.42578125" style="1" customWidth="1"/>
    <col min="3850" max="3850" width="13.5703125" style="1" customWidth="1"/>
    <col min="3851" max="3852" width="9.42578125" style="1" customWidth="1"/>
    <col min="3853" max="3854" width="12" style="1" customWidth="1"/>
    <col min="3855" max="4096" width="9.140625" style="1"/>
    <col min="4097" max="4097" width="22.7109375" style="1" customWidth="1"/>
    <col min="4098" max="4103" width="10.28515625" style="1" customWidth="1"/>
    <col min="4104" max="4104" width="9.85546875" style="1" customWidth="1"/>
    <col min="4105" max="4105" width="9.42578125" style="1" customWidth="1"/>
    <col min="4106" max="4106" width="13.5703125" style="1" customWidth="1"/>
    <col min="4107" max="4108" width="9.42578125" style="1" customWidth="1"/>
    <col min="4109" max="4110" width="12" style="1" customWidth="1"/>
    <col min="4111" max="4352" width="9.140625" style="1"/>
    <col min="4353" max="4353" width="22.7109375" style="1" customWidth="1"/>
    <col min="4354" max="4359" width="10.28515625" style="1" customWidth="1"/>
    <col min="4360" max="4360" width="9.85546875" style="1" customWidth="1"/>
    <col min="4361" max="4361" width="9.42578125" style="1" customWidth="1"/>
    <col min="4362" max="4362" width="13.5703125" style="1" customWidth="1"/>
    <col min="4363" max="4364" width="9.42578125" style="1" customWidth="1"/>
    <col min="4365" max="4366" width="12" style="1" customWidth="1"/>
    <col min="4367" max="4608" width="9.140625" style="1"/>
    <col min="4609" max="4609" width="22.7109375" style="1" customWidth="1"/>
    <col min="4610" max="4615" width="10.28515625" style="1" customWidth="1"/>
    <col min="4616" max="4616" width="9.85546875" style="1" customWidth="1"/>
    <col min="4617" max="4617" width="9.42578125" style="1" customWidth="1"/>
    <col min="4618" max="4618" width="13.5703125" style="1" customWidth="1"/>
    <col min="4619" max="4620" width="9.42578125" style="1" customWidth="1"/>
    <col min="4621" max="4622" width="12" style="1" customWidth="1"/>
    <col min="4623" max="4864" width="9.140625" style="1"/>
    <col min="4865" max="4865" width="22.7109375" style="1" customWidth="1"/>
    <col min="4866" max="4871" width="10.28515625" style="1" customWidth="1"/>
    <col min="4872" max="4872" width="9.85546875" style="1" customWidth="1"/>
    <col min="4873" max="4873" width="9.42578125" style="1" customWidth="1"/>
    <col min="4874" max="4874" width="13.5703125" style="1" customWidth="1"/>
    <col min="4875" max="4876" width="9.42578125" style="1" customWidth="1"/>
    <col min="4877" max="4878" width="12" style="1" customWidth="1"/>
    <col min="4879" max="5120" width="9.140625" style="1"/>
    <col min="5121" max="5121" width="22.7109375" style="1" customWidth="1"/>
    <col min="5122" max="5127" width="10.28515625" style="1" customWidth="1"/>
    <col min="5128" max="5128" width="9.85546875" style="1" customWidth="1"/>
    <col min="5129" max="5129" width="9.42578125" style="1" customWidth="1"/>
    <col min="5130" max="5130" width="13.5703125" style="1" customWidth="1"/>
    <col min="5131" max="5132" width="9.42578125" style="1" customWidth="1"/>
    <col min="5133" max="5134" width="12" style="1" customWidth="1"/>
    <col min="5135" max="5376" width="9.140625" style="1"/>
    <col min="5377" max="5377" width="22.7109375" style="1" customWidth="1"/>
    <col min="5378" max="5383" width="10.28515625" style="1" customWidth="1"/>
    <col min="5384" max="5384" width="9.85546875" style="1" customWidth="1"/>
    <col min="5385" max="5385" width="9.42578125" style="1" customWidth="1"/>
    <col min="5386" max="5386" width="13.5703125" style="1" customWidth="1"/>
    <col min="5387" max="5388" width="9.42578125" style="1" customWidth="1"/>
    <col min="5389" max="5390" width="12" style="1" customWidth="1"/>
    <col min="5391" max="5632" width="9.140625" style="1"/>
    <col min="5633" max="5633" width="22.7109375" style="1" customWidth="1"/>
    <col min="5634" max="5639" width="10.28515625" style="1" customWidth="1"/>
    <col min="5640" max="5640" width="9.85546875" style="1" customWidth="1"/>
    <col min="5641" max="5641" width="9.42578125" style="1" customWidth="1"/>
    <col min="5642" max="5642" width="13.5703125" style="1" customWidth="1"/>
    <col min="5643" max="5644" width="9.42578125" style="1" customWidth="1"/>
    <col min="5645" max="5646" width="12" style="1" customWidth="1"/>
    <col min="5647" max="5888" width="9.140625" style="1"/>
    <col min="5889" max="5889" width="22.7109375" style="1" customWidth="1"/>
    <col min="5890" max="5895" width="10.28515625" style="1" customWidth="1"/>
    <col min="5896" max="5896" width="9.85546875" style="1" customWidth="1"/>
    <col min="5897" max="5897" width="9.42578125" style="1" customWidth="1"/>
    <col min="5898" max="5898" width="13.5703125" style="1" customWidth="1"/>
    <col min="5899" max="5900" width="9.42578125" style="1" customWidth="1"/>
    <col min="5901" max="5902" width="12" style="1" customWidth="1"/>
    <col min="5903" max="6144" width="9.140625" style="1"/>
    <col min="6145" max="6145" width="22.7109375" style="1" customWidth="1"/>
    <col min="6146" max="6151" width="10.28515625" style="1" customWidth="1"/>
    <col min="6152" max="6152" width="9.85546875" style="1" customWidth="1"/>
    <col min="6153" max="6153" width="9.42578125" style="1" customWidth="1"/>
    <col min="6154" max="6154" width="13.5703125" style="1" customWidth="1"/>
    <col min="6155" max="6156" width="9.42578125" style="1" customWidth="1"/>
    <col min="6157" max="6158" width="12" style="1" customWidth="1"/>
    <col min="6159" max="6400" width="9.140625" style="1"/>
    <col min="6401" max="6401" width="22.7109375" style="1" customWidth="1"/>
    <col min="6402" max="6407" width="10.28515625" style="1" customWidth="1"/>
    <col min="6408" max="6408" width="9.85546875" style="1" customWidth="1"/>
    <col min="6409" max="6409" width="9.42578125" style="1" customWidth="1"/>
    <col min="6410" max="6410" width="13.5703125" style="1" customWidth="1"/>
    <col min="6411" max="6412" width="9.42578125" style="1" customWidth="1"/>
    <col min="6413" max="6414" width="12" style="1" customWidth="1"/>
    <col min="6415" max="6656" width="9.140625" style="1"/>
    <col min="6657" max="6657" width="22.7109375" style="1" customWidth="1"/>
    <col min="6658" max="6663" width="10.28515625" style="1" customWidth="1"/>
    <col min="6664" max="6664" width="9.85546875" style="1" customWidth="1"/>
    <col min="6665" max="6665" width="9.42578125" style="1" customWidth="1"/>
    <col min="6666" max="6666" width="13.5703125" style="1" customWidth="1"/>
    <col min="6667" max="6668" width="9.42578125" style="1" customWidth="1"/>
    <col min="6669" max="6670" width="12" style="1" customWidth="1"/>
    <col min="6671" max="6912" width="9.140625" style="1"/>
    <col min="6913" max="6913" width="22.7109375" style="1" customWidth="1"/>
    <col min="6914" max="6919" width="10.28515625" style="1" customWidth="1"/>
    <col min="6920" max="6920" width="9.85546875" style="1" customWidth="1"/>
    <col min="6921" max="6921" width="9.42578125" style="1" customWidth="1"/>
    <col min="6922" max="6922" width="13.5703125" style="1" customWidth="1"/>
    <col min="6923" max="6924" width="9.42578125" style="1" customWidth="1"/>
    <col min="6925" max="6926" width="12" style="1" customWidth="1"/>
    <col min="6927" max="7168" width="9.140625" style="1"/>
    <col min="7169" max="7169" width="22.7109375" style="1" customWidth="1"/>
    <col min="7170" max="7175" width="10.28515625" style="1" customWidth="1"/>
    <col min="7176" max="7176" width="9.85546875" style="1" customWidth="1"/>
    <col min="7177" max="7177" width="9.42578125" style="1" customWidth="1"/>
    <col min="7178" max="7178" width="13.5703125" style="1" customWidth="1"/>
    <col min="7179" max="7180" width="9.42578125" style="1" customWidth="1"/>
    <col min="7181" max="7182" width="12" style="1" customWidth="1"/>
    <col min="7183" max="7424" width="9.140625" style="1"/>
    <col min="7425" max="7425" width="22.7109375" style="1" customWidth="1"/>
    <col min="7426" max="7431" width="10.28515625" style="1" customWidth="1"/>
    <col min="7432" max="7432" width="9.85546875" style="1" customWidth="1"/>
    <col min="7433" max="7433" width="9.42578125" style="1" customWidth="1"/>
    <col min="7434" max="7434" width="13.5703125" style="1" customWidth="1"/>
    <col min="7435" max="7436" width="9.42578125" style="1" customWidth="1"/>
    <col min="7437" max="7438" width="12" style="1" customWidth="1"/>
    <col min="7439" max="7680" width="9.140625" style="1"/>
    <col min="7681" max="7681" width="22.7109375" style="1" customWidth="1"/>
    <col min="7682" max="7687" width="10.28515625" style="1" customWidth="1"/>
    <col min="7688" max="7688" width="9.85546875" style="1" customWidth="1"/>
    <col min="7689" max="7689" width="9.42578125" style="1" customWidth="1"/>
    <col min="7690" max="7690" width="13.5703125" style="1" customWidth="1"/>
    <col min="7691" max="7692" width="9.42578125" style="1" customWidth="1"/>
    <col min="7693" max="7694" width="12" style="1" customWidth="1"/>
    <col min="7695" max="7936" width="9.140625" style="1"/>
    <col min="7937" max="7937" width="22.7109375" style="1" customWidth="1"/>
    <col min="7938" max="7943" width="10.28515625" style="1" customWidth="1"/>
    <col min="7944" max="7944" width="9.85546875" style="1" customWidth="1"/>
    <col min="7945" max="7945" width="9.42578125" style="1" customWidth="1"/>
    <col min="7946" max="7946" width="13.5703125" style="1" customWidth="1"/>
    <col min="7947" max="7948" width="9.42578125" style="1" customWidth="1"/>
    <col min="7949" max="7950" width="12" style="1" customWidth="1"/>
    <col min="7951" max="8192" width="9.140625" style="1"/>
    <col min="8193" max="8193" width="22.7109375" style="1" customWidth="1"/>
    <col min="8194" max="8199" width="10.28515625" style="1" customWidth="1"/>
    <col min="8200" max="8200" width="9.85546875" style="1" customWidth="1"/>
    <col min="8201" max="8201" width="9.42578125" style="1" customWidth="1"/>
    <col min="8202" max="8202" width="13.5703125" style="1" customWidth="1"/>
    <col min="8203" max="8204" width="9.42578125" style="1" customWidth="1"/>
    <col min="8205" max="8206" width="12" style="1" customWidth="1"/>
    <col min="8207" max="8448" width="9.140625" style="1"/>
    <col min="8449" max="8449" width="22.7109375" style="1" customWidth="1"/>
    <col min="8450" max="8455" width="10.28515625" style="1" customWidth="1"/>
    <col min="8456" max="8456" width="9.85546875" style="1" customWidth="1"/>
    <col min="8457" max="8457" width="9.42578125" style="1" customWidth="1"/>
    <col min="8458" max="8458" width="13.5703125" style="1" customWidth="1"/>
    <col min="8459" max="8460" width="9.42578125" style="1" customWidth="1"/>
    <col min="8461" max="8462" width="12" style="1" customWidth="1"/>
    <col min="8463" max="8704" width="9.140625" style="1"/>
    <col min="8705" max="8705" width="22.7109375" style="1" customWidth="1"/>
    <col min="8706" max="8711" width="10.28515625" style="1" customWidth="1"/>
    <col min="8712" max="8712" width="9.85546875" style="1" customWidth="1"/>
    <col min="8713" max="8713" width="9.42578125" style="1" customWidth="1"/>
    <col min="8714" max="8714" width="13.5703125" style="1" customWidth="1"/>
    <col min="8715" max="8716" width="9.42578125" style="1" customWidth="1"/>
    <col min="8717" max="8718" width="12" style="1" customWidth="1"/>
    <col min="8719" max="8960" width="9.140625" style="1"/>
    <col min="8961" max="8961" width="22.7109375" style="1" customWidth="1"/>
    <col min="8962" max="8967" width="10.28515625" style="1" customWidth="1"/>
    <col min="8968" max="8968" width="9.85546875" style="1" customWidth="1"/>
    <col min="8969" max="8969" width="9.42578125" style="1" customWidth="1"/>
    <col min="8970" max="8970" width="13.5703125" style="1" customWidth="1"/>
    <col min="8971" max="8972" width="9.42578125" style="1" customWidth="1"/>
    <col min="8973" max="8974" width="12" style="1" customWidth="1"/>
    <col min="8975" max="9216" width="9.140625" style="1"/>
    <col min="9217" max="9217" width="22.7109375" style="1" customWidth="1"/>
    <col min="9218" max="9223" width="10.28515625" style="1" customWidth="1"/>
    <col min="9224" max="9224" width="9.85546875" style="1" customWidth="1"/>
    <col min="9225" max="9225" width="9.42578125" style="1" customWidth="1"/>
    <col min="9226" max="9226" width="13.5703125" style="1" customWidth="1"/>
    <col min="9227" max="9228" width="9.42578125" style="1" customWidth="1"/>
    <col min="9229" max="9230" width="12" style="1" customWidth="1"/>
    <col min="9231" max="9472" width="9.140625" style="1"/>
    <col min="9473" max="9473" width="22.7109375" style="1" customWidth="1"/>
    <col min="9474" max="9479" width="10.28515625" style="1" customWidth="1"/>
    <col min="9480" max="9480" width="9.85546875" style="1" customWidth="1"/>
    <col min="9481" max="9481" width="9.42578125" style="1" customWidth="1"/>
    <col min="9482" max="9482" width="13.5703125" style="1" customWidth="1"/>
    <col min="9483" max="9484" width="9.42578125" style="1" customWidth="1"/>
    <col min="9485" max="9486" width="12" style="1" customWidth="1"/>
    <col min="9487" max="9728" width="9.140625" style="1"/>
    <col min="9729" max="9729" width="22.7109375" style="1" customWidth="1"/>
    <col min="9730" max="9735" width="10.28515625" style="1" customWidth="1"/>
    <col min="9736" max="9736" width="9.85546875" style="1" customWidth="1"/>
    <col min="9737" max="9737" width="9.42578125" style="1" customWidth="1"/>
    <col min="9738" max="9738" width="13.5703125" style="1" customWidth="1"/>
    <col min="9739" max="9740" width="9.42578125" style="1" customWidth="1"/>
    <col min="9741" max="9742" width="12" style="1" customWidth="1"/>
    <col min="9743" max="9984" width="9.140625" style="1"/>
    <col min="9985" max="9985" width="22.7109375" style="1" customWidth="1"/>
    <col min="9986" max="9991" width="10.28515625" style="1" customWidth="1"/>
    <col min="9992" max="9992" width="9.85546875" style="1" customWidth="1"/>
    <col min="9993" max="9993" width="9.42578125" style="1" customWidth="1"/>
    <col min="9994" max="9994" width="13.5703125" style="1" customWidth="1"/>
    <col min="9995" max="9996" width="9.42578125" style="1" customWidth="1"/>
    <col min="9997" max="9998" width="12" style="1" customWidth="1"/>
    <col min="9999" max="10240" width="9.140625" style="1"/>
    <col min="10241" max="10241" width="22.7109375" style="1" customWidth="1"/>
    <col min="10242" max="10247" width="10.28515625" style="1" customWidth="1"/>
    <col min="10248" max="10248" width="9.85546875" style="1" customWidth="1"/>
    <col min="10249" max="10249" width="9.42578125" style="1" customWidth="1"/>
    <col min="10250" max="10250" width="13.5703125" style="1" customWidth="1"/>
    <col min="10251" max="10252" width="9.42578125" style="1" customWidth="1"/>
    <col min="10253" max="10254" width="12" style="1" customWidth="1"/>
    <col min="10255" max="10496" width="9.140625" style="1"/>
    <col min="10497" max="10497" width="22.7109375" style="1" customWidth="1"/>
    <col min="10498" max="10503" width="10.28515625" style="1" customWidth="1"/>
    <col min="10504" max="10504" width="9.85546875" style="1" customWidth="1"/>
    <col min="10505" max="10505" width="9.42578125" style="1" customWidth="1"/>
    <col min="10506" max="10506" width="13.5703125" style="1" customWidth="1"/>
    <col min="10507" max="10508" width="9.42578125" style="1" customWidth="1"/>
    <col min="10509" max="10510" width="12" style="1" customWidth="1"/>
    <col min="10511" max="10752" width="9.140625" style="1"/>
    <col min="10753" max="10753" width="22.7109375" style="1" customWidth="1"/>
    <col min="10754" max="10759" width="10.28515625" style="1" customWidth="1"/>
    <col min="10760" max="10760" width="9.85546875" style="1" customWidth="1"/>
    <col min="10761" max="10761" width="9.42578125" style="1" customWidth="1"/>
    <col min="10762" max="10762" width="13.5703125" style="1" customWidth="1"/>
    <col min="10763" max="10764" width="9.42578125" style="1" customWidth="1"/>
    <col min="10765" max="10766" width="12" style="1" customWidth="1"/>
    <col min="10767" max="11008" width="9.140625" style="1"/>
    <col min="11009" max="11009" width="22.7109375" style="1" customWidth="1"/>
    <col min="11010" max="11015" width="10.28515625" style="1" customWidth="1"/>
    <col min="11016" max="11016" width="9.85546875" style="1" customWidth="1"/>
    <col min="11017" max="11017" width="9.42578125" style="1" customWidth="1"/>
    <col min="11018" max="11018" width="13.5703125" style="1" customWidth="1"/>
    <col min="11019" max="11020" width="9.42578125" style="1" customWidth="1"/>
    <col min="11021" max="11022" width="12" style="1" customWidth="1"/>
    <col min="11023" max="11264" width="9.140625" style="1"/>
    <col min="11265" max="11265" width="22.7109375" style="1" customWidth="1"/>
    <col min="11266" max="11271" width="10.28515625" style="1" customWidth="1"/>
    <col min="11272" max="11272" width="9.85546875" style="1" customWidth="1"/>
    <col min="11273" max="11273" width="9.42578125" style="1" customWidth="1"/>
    <col min="11274" max="11274" width="13.5703125" style="1" customWidth="1"/>
    <col min="11275" max="11276" width="9.42578125" style="1" customWidth="1"/>
    <col min="11277" max="11278" width="12" style="1" customWidth="1"/>
    <col min="11279" max="11520" width="9.140625" style="1"/>
    <col min="11521" max="11521" width="22.7109375" style="1" customWidth="1"/>
    <col min="11522" max="11527" width="10.28515625" style="1" customWidth="1"/>
    <col min="11528" max="11528" width="9.85546875" style="1" customWidth="1"/>
    <col min="11529" max="11529" width="9.42578125" style="1" customWidth="1"/>
    <col min="11530" max="11530" width="13.5703125" style="1" customWidth="1"/>
    <col min="11531" max="11532" width="9.42578125" style="1" customWidth="1"/>
    <col min="11533" max="11534" width="12" style="1" customWidth="1"/>
    <col min="11535" max="11776" width="9.140625" style="1"/>
    <col min="11777" max="11777" width="22.7109375" style="1" customWidth="1"/>
    <col min="11778" max="11783" width="10.28515625" style="1" customWidth="1"/>
    <col min="11784" max="11784" width="9.85546875" style="1" customWidth="1"/>
    <col min="11785" max="11785" width="9.42578125" style="1" customWidth="1"/>
    <col min="11786" max="11786" width="13.5703125" style="1" customWidth="1"/>
    <col min="11787" max="11788" width="9.42578125" style="1" customWidth="1"/>
    <col min="11789" max="11790" width="12" style="1" customWidth="1"/>
    <col min="11791" max="12032" width="9.140625" style="1"/>
    <col min="12033" max="12033" width="22.7109375" style="1" customWidth="1"/>
    <col min="12034" max="12039" width="10.28515625" style="1" customWidth="1"/>
    <col min="12040" max="12040" width="9.85546875" style="1" customWidth="1"/>
    <col min="12041" max="12041" width="9.42578125" style="1" customWidth="1"/>
    <col min="12042" max="12042" width="13.5703125" style="1" customWidth="1"/>
    <col min="12043" max="12044" width="9.42578125" style="1" customWidth="1"/>
    <col min="12045" max="12046" width="12" style="1" customWidth="1"/>
    <col min="12047" max="12288" width="9.140625" style="1"/>
    <col min="12289" max="12289" width="22.7109375" style="1" customWidth="1"/>
    <col min="12290" max="12295" width="10.28515625" style="1" customWidth="1"/>
    <col min="12296" max="12296" width="9.85546875" style="1" customWidth="1"/>
    <col min="12297" max="12297" width="9.42578125" style="1" customWidth="1"/>
    <col min="12298" max="12298" width="13.5703125" style="1" customWidth="1"/>
    <col min="12299" max="12300" width="9.42578125" style="1" customWidth="1"/>
    <col min="12301" max="12302" width="12" style="1" customWidth="1"/>
    <col min="12303" max="12544" width="9.140625" style="1"/>
    <col min="12545" max="12545" width="22.7109375" style="1" customWidth="1"/>
    <col min="12546" max="12551" width="10.28515625" style="1" customWidth="1"/>
    <col min="12552" max="12552" width="9.85546875" style="1" customWidth="1"/>
    <col min="12553" max="12553" width="9.42578125" style="1" customWidth="1"/>
    <col min="12554" max="12554" width="13.5703125" style="1" customWidth="1"/>
    <col min="12555" max="12556" width="9.42578125" style="1" customWidth="1"/>
    <col min="12557" max="12558" width="12" style="1" customWidth="1"/>
    <col min="12559" max="12800" width="9.140625" style="1"/>
    <col min="12801" max="12801" width="22.7109375" style="1" customWidth="1"/>
    <col min="12802" max="12807" width="10.28515625" style="1" customWidth="1"/>
    <col min="12808" max="12808" width="9.85546875" style="1" customWidth="1"/>
    <col min="12809" max="12809" width="9.42578125" style="1" customWidth="1"/>
    <col min="12810" max="12810" width="13.5703125" style="1" customWidth="1"/>
    <col min="12811" max="12812" width="9.42578125" style="1" customWidth="1"/>
    <col min="12813" max="12814" width="12" style="1" customWidth="1"/>
    <col min="12815" max="13056" width="9.140625" style="1"/>
    <col min="13057" max="13057" width="22.7109375" style="1" customWidth="1"/>
    <col min="13058" max="13063" width="10.28515625" style="1" customWidth="1"/>
    <col min="13064" max="13064" width="9.85546875" style="1" customWidth="1"/>
    <col min="13065" max="13065" width="9.42578125" style="1" customWidth="1"/>
    <col min="13066" max="13066" width="13.5703125" style="1" customWidth="1"/>
    <col min="13067" max="13068" width="9.42578125" style="1" customWidth="1"/>
    <col min="13069" max="13070" width="12" style="1" customWidth="1"/>
    <col min="13071" max="13312" width="9.140625" style="1"/>
    <col min="13313" max="13313" width="22.7109375" style="1" customWidth="1"/>
    <col min="13314" max="13319" width="10.28515625" style="1" customWidth="1"/>
    <col min="13320" max="13320" width="9.85546875" style="1" customWidth="1"/>
    <col min="13321" max="13321" width="9.42578125" style="1" customWidth="1"/>
    <col min="13322" max="13322" width="13.5703125" style="1" customWidth="1"/>
    <col min="13323" max="13324" width="9.42578125" style="1" customWidth="1"/>
    <col min="13325" max="13326" width="12" style="1" customWidth="1"/>
    <col min="13327" max="13568" width="9.140625" style="1"/>
    <col min="13569" max="13569" width="22.7109375" style="1" customWidth="1"/>
    <col min="13570" max="13575" width="10.28515625" style="1" customWidth="1"/>
    <col min="13576" max="13576" width="9.85546875" style="1" customWidth="1"/>
    <col min="13577" max="13577" width="9.42578125" style="1" customWidth="1"/>
    <col min="13578" max="13578" width="13.5703125" style="1" customWidth="1"/>
    <col min="13579" max="13580" width="9.42578125" style="1" customWidth="1"/>
    <col min="13581" max="13582" width="12" style="1" customWidth="1"/>
    <col min="13583" max="13824" width="9.140625" style="1"/>
    <col min="13825" max="13825" width="22.7109375" style="1" customWidth="1"/>
    <col min="13826" max="13831" width="10.28515625" style="1" customWidth="1"/>
    <col min="13832" max="13832" width="9.85546875" style="1" customWidth="1"/>
    <col min="13833" max="13833" width="9.42578125" style="1" customWidth="1"/>
    <col min="13834" max="13834" width="13.5703125" style="1" customWidth="1"/>
    <col min="13835" max="13836" width="9.42578125" style="1" customWidth="1"/>
    <col min="13837" max="13838" width="12" style="1" customWidth="1"/>
    <col min="13839" max="14080" width="9.140625" style="1"/>
    <col min="14081" max="14081" width="22.7109375" style="1" customWidth="1"/>
    <col min="14082" max="14087" width="10.28515625" style="1" customWidth="1"/>
    <col min="14088" max="14088" width="9.85546875" style="1" customWidth="1"/>
    <col min="14089" max="14089" width="9.42578125" style="1" customWidth="1"/>
    <col min="14090" max="14090" width="13.5703125" style="1" customWidth="1"/>
    <col min="14091" max="14092" width="9.42578125" style="1" customWidth="1"/>
    <col min="14093" max="14094" width="12" style="1" customWidth="1"/>
    <col min="14095" max="14336" width="9.140625" style="1"/>
    <col min="14337" max="14337" width="22.7109375" style="1" customWidth="1"/>
    <col min="14338" max="14343" width="10.28515625" style="1" customWidth="1"/>
    <col min="14344" max="14344" width="9.85546875" style="1" customWidth="1"/>
    <col min="14345" max="14345" width="9.42578125" style="1" customWidth="1"/>
    <col min="14346" max="14346" width="13.5703125" style="1" customWidth="1"/>
    <col min="14347" max="14348" width="9.42578125" style="1" customWidth="1"/>
    <col min="14349" max="14350" width="12" style="1" customWidth="1"/>
    <col min="14351" max="14592" width="9.140625" style="1"/>
    <col min="14593" max="14593" width="22.7109375" style="1" customWidth="1"/>
    <col min="14594" max="14599" width="10.28515625" style="1" customWidth="1"/>
    <col min="14600" max="14600" width="9.85546875" style="1" customWidth="1"/>
    <col min="14601" max="14601" width="9.42578125" style="1" customWidth="1"/>
    <col min="14602" max="14602" width="13.5703125" style="1" customWidth="1"/>
    <col min="14603" max="14604" width="9.42578125" style="1" customWidth="1"/>
    <col min="14605" max="14606" width="12" style="1" customWidth="1"/>
    <col min="14607" max="14848" width="9.140625" style="1"/>
    <col min="14849" max="14849" width="22.7109375" style="1" customWidth="1"/>
    <col min="14850" max="14855" width="10.28515625" style="1" customWidth="1"/>
    <col min="14856" max="14856" width="9.85546875" style="1" customWidth="1"/>
    <col min="14857" max="14857" width="9.42578125" style="1" customWidth="1"/>
    <col min="14858" max="14858" width="13.5703125" style="1" customWidth="1"/>
    <col min="14859" max="14860" width="9.42578125" style="1" customWidth="1"/>
    <col min="14861" max="14862" width="12" style="1" customWidth="1"/>
    <col min="14863" max="15104" width="9.140625" style="1"/>
    <col min="15105" max="15105" width="22.7109375" style="1" customWidth="1"/>
    <col min="15106" max="15111" width="10.28515625" style="1" customWidth="1"/>
    <col min="15112" max="15112" width="9.85546875" style="1" customWidth="1"/>
    <col min="15113" max="15113" width="9.42578125" style="1" customWidth="1"/>
    <col min="15114" max="15114" width="13.5703125" style="1" customWidth="1"/>
    <col min="15115" max="15116" width="9.42578125" style="1" customWidth="1"/>
    <col min="15117" max="15118" width="12" style="1" customWidth="1"/>
    <col min="15119" max="15360" width="9.140625" style="1"/>
    <col min="15361" max="15361" width="22.7109375" style="1" customWidth="1"/>
    <col min="15362" max="15367" width="10.28515625" style="1" customWidth="1"/>
    <col min="15368" max="15368" width="9.85546875" style="1" customWidth="1"/>
    <col min="15369" max="15369" width="9.42578125" style="1" customWidth="1"/>
    <col min="15370" max="15370" width="13.5703125" style="1" customWidth="1"/>
    <col min="15371" max="15372" width="9.42578125" style="1" customWidth="1"/>
    <col min="15373" max="15374" width="12" style="1" customWidth="1"/>
    <col min="15375" max="15616" width="9.140625" style="1"/>
    <col min="15617" max="15617" width="22.7109375" style="1" customWidth="1"/>
    <col min="15618" max="15623" width="10.28515625" style="1" customWidth="1"/>
    <col min="15624" max="15624" width="9.85546875" style="1" customWidth="1"/>
    <col min="15625" max="15625" width="9.42578125" style="1" customWidth="1"/>
    <col min="15626" max="15626" width="13.5703125" style="1" customWidth="1"/>
    <col min="15627" max="15628" width="9.42578125" style="1" customWidth="1"/>
    <col min="15629" max="15630" width="12" style="1" customWidth="1"/>
    <col min="15631" max="15872" width="9.140625" style="1"/>
    <col min="15873" max="15873" width="22.7109375" style="1" customWidth="1"/>
    <col min="15874" max="15879" width="10.28515625" style="1" customWidth="1"/>
    <col min="15880" max="15880" width="9.85546875" style="1" customWidth="1"/>
    <col min="15881" max="15881" width="9.42578125" style="1" customWidth="1"/>
    <col min="15882" max="15882" width="13.5703125" style="1" customWidth="1"/>
    <col min="15883" max="15884" width="9.42578125" style="1" customWidth="1"/>
    <col min="15885" max="15886" width="12" style="1" customWidth="1"/>
    <col min="15887" max="16128" width="9.140625" style="1"/>
    <col min="16129" max="16129" width="22.7109375" style="1" customWidth="1"/>
    <col min="16130" max="16135" width="10.28515625" style="1" customWidth="1"/>
    <col min="16136" max="16136" width="9.85546875" style="1" customWidth="1"/>
    <col min="16137" max="16137" width="9.42578125" style="1" customWidth="1"/>
    <col min="16138" max="16138" width="13.5703125" style="1" customWidth="1"/>
    <col min="16139" max="16140" width="9.42578125" style="1" customWidth="1"/>
    <col min="16141" max="16142" width="12" style="1" customWidth="1"/>
    <col min="16143" max="16384" width="9.140625" style="1"/>
  </cols>
  <sheetData>
    <row r="1" spans="1:1" ht="13.5">
      <c r="A1" s="44" t="s">
        <v>145</v>
      </c>
    </row>
    <row r="2" spans="1:1" ht="13.5">
      <c r="A2" s="44" t="s">
        <v>146</v>
      </c>
    </row>
    <row r="3" spans="1:1" ht="13.5">
      <c r="A3" s="44" t="s">
        <v>147</v>
      </c>
    </row>
    <row r="4" spans="1:1" ht="13.5">
      <c r="A4" s="44" t="s">
        <v>126</v>
      </c>
    </row>
    <row r="5" spans="1:1" ht="13.5">
      <c r="A5" s="44" t="s">
        <v>127</v>
      </c>
    </row>
    <row r="6" spans="1:1" ht="13.5">
      <c r="A6" s="44" t="s">
        <v>148</v>
      </c>
    </row>
    <row r="7" spans="1:1" ht="13.5">
      <c r="A7" s="44" t="s">
        <v>149</v>
      </c>
    </row>
    <row r="8" spans="1:1" ht="13.5">
      <c r="A8" s="44" t="s">
        <v>150</v>
      </c>
    </row>
    <row r="9" spans="1:1" ht="13.5">
      <c r="A9" s="44" t="s">
        <v>151</v>
      </c>
    </row>
    <row r="10" spans="1:1" ht="13.5">
      <c r="A10" s="44" t="s">
        <v>152</v>
      </c>
    </row>
    <row r="11" spans="1:1" ht="13.5">
      <c r="A11" s="44" t="s">
        <v>153</v>
      </c>
    </row>
    <row r="12" spans="1:1" ht="13.5">
      <c r="A12" s="44" t="s">
        <v>154</v>
      </c>
    </row>
    <row r="13" spans="1:1" ht="13.5">
      <c r="A13" s="44" t="s">
        <v>155</v>
      </c>
    </row>
    <row r="14" spans="1:1" ht="13.5">
      <c r="A14" s="44" t="s">
        <v>156</v>
      </c>
    </row>
    <row r="17" spans="1:14" ht="16.5">
      <c r="A17" s="2" t="s">
        <v>38</v>
      </c>
    </row>
    <row r="20" spans="1:14" ht="13.5">
      <c r="A20" s="44" t="s">
        <v>157</v>
      </c>
    </row>
    <row r="23" spans="1:14" ht="16.5">
      <c r="A23" s="2" t="s">
        <v>158</v>
      </c>
    </row>
    <row r="25" spans="1:14" ht="15.95" customHeight="1" thickBot="1">
      <c r="A25" s="233" t="s">
        <v>23</v>
      </c>
      <c r="B25" s="3" t="s">
        <v>24</v>
      </c>
      <c r="C25" s="4" t="s">
        <v>25</v>
      </c>
      <c r="D25" s="4" t="s">
        <v>26</v>
      </c>
      <c r="E25" s="4" t="s">
        <v>27</v>
      </c>
      <c r="F25" s="4" t="s">
        <v>28</v>
      </c>
      <c r="G25" s="235" t="s">
        <v>29</v>
      </c>
      <c r="H25" s="236"/>
      <c r="I25" s="236"/>
      <c r="J25" s="236"/>
      <c r="K25" s="236"/>
      <c r="L25" s="236"/>
      <c r="M25" s="236"/>
      <c r="N25" s="237"/>
    </row>
    <row r="26" spans="1:14" ht="27" customHeight="1" thickBot="1">
      <c r="A26" s="241"/>
      <c r="B26" s="5" t="s">
        <v>30</v>
      </c>
      <c r="C26" s="6" t="s">
        <v>30</v>
      </c>
      <c r="D26" s="6" t="s">
        <v>30</v>
      </c>
      <c r="E26" s="6" t="s">
        <v>30</v>
      </c>
      <c r="F26" s="6" t="s">
        <v>30</v>
      </c>
      <c r="G26" s="6" t="s">
        <v>30</v>
      </c>
      <c r="H26" s="6" t="s">
        <v>31</v>
      </c>
      <c r="I26" s="6" t="s">
        <v>4</v>
      </c>
      <c r="J26" s="6" t="s">
        <v>32</v>
      </c>
      <c r="K26" s="6" t="s">
        <v>5</v>
      </c>
      <c r="L26" s="6" t="s">
        <v>6</v>
      </c>
      <c r="M26" s="6" t="s">
        <v>7</v>
      </c>
      <c r="N26" s="7" t="s">
        <v>8</v>
      </c>
    </row>
    <row r="27" spans="1:14" ht="102" customHeight="1">
      <c r="A27" s="8" t="s">
        <v>67</v>
      </c>
      <c r="B27" s="9">
        <v>13</v>
      </c>
      <c r="C27" s="10">
        <v>14</v>
      </c>
      <c r="D27" s="10">
        <v>12</v>
      </c>
      <c r="E27" s="10">
        <v>15</v>
      </c>
      <c r="F27" s="10">
        <v>5</v>
      </c>
      <c r="G27" s="10">
        <v>59</v>
      </c>
      <c r="H27" s="10">
        <v>2</v>
      </c>
      <c r="I27" s="82">
        <v>2.745762711864407</v>
      </c>
      <c r="J27" s="82">
        <v>1.2944606164542587</v>
      </c>
      <c r="K27" s="10">
        <v>3</v>
      </c>
      <c r="L27" s="10">
        <v>4</v>
      </c>
      <c r="M27" s="10">
        <v>2</v>
      </c>
      <c r="N27" s="83">
        <v>4</v>
      </c>
    </row>
    <row r="28" spans="1:14" ht="92.1" customHeight="1">
      <c r="A28" s="13" t="s">
        <v>131</v>
      </c>
      <c r="B28" s="14">
        <v>17</v>
      </c>
      <c r="C28" s="15">
        <v>16</v>
      </c>
      <c r="D28" s="15">
        <v>12</v>
      </c>
      <c r="E28" s="15">
        <v>11</v>
      </c>
      <c r="F28" s="15">
        <v>1</v>
      </c>
      <c r="G28" s="15">
        <v>57</v>
      </c>
      <c r="H28" s="15">
        <v>4</v>
      </c>
      <c r="I28" s="84">
        <v>2.3508771929824559</v>
      </c>
      <c r="J28" s="84">
        <v>1.1571397629835793</v>
      </c>
      <c r="K28" s="15">
        <v>2</v>
      </c>
      <c r="L28" s="15">
        <v>1</v>
      </c>
      <c r="M28" s="15">
        <v>1</v>
      </c>
      <c r="N28" s="85">
        <v>3</v>
      </c>
    </row>
    <row r="29" spans="1:14" ht="81" customHeight="1" thickBot="1">
      <c r="A29" s="47" t="s">
        <v>132</v>
      </c>
      <c r="B29" s="19">
        <v>13</v>
      </c>
      <c r="C29" s="20">
        <v>14</v>
      </c>
      <c r="D29" s="20">
        <v>16</v>
      </c>
      <c r="E29" s="20">
        <v>7</v>
      </c>
      <c r="F29" s="20">
        <v>7</v>
      </c>
      <c r="G29" s="20">
        <v>57</v>
      </c>
      <c r="H29" s="20">
        <v>4</v>
      </c>
      <c r="I29" s="86">
        <v>2.6666666666666665</v>
      </c>
      <c r="J29" s="86">
        <v>1.3001831372834329</v>
      </c>
      <c r="K29" s="20">
        <v>3</v>
      </c>
      <c r="L29" s="20">
        <v>3</v>
      </c>
      <c r="M29" s="20">
        <v>2</v>
      </c>
      <c r="N29" s="87">
        <v>3</v>
      </c>
    </row>
    <row r="30" spans="1:14" ht="15.95" customHeight="1"/>
    <row r="33" spans="1:14" ht="16.5">
      <c r="A33" s="2" t="s">
        <v>159</v>
      </c>
    </row>
    <row r="35" spans="1:14" ht="15.95" customHeight="1" thickBot="1">
      <c r="A35" s="233" t="s">
        <v>23</v>
      </c>
      <c r="B35" s="3" t="s">
        <v>24</v>
      </c>
      <c r="C35" s="4" t="s">
        <v>25</v>
      </c>
      <c r="D35" s="4" t="s">
        <v>26</v>
      </c>
      <c r="E35" s="4" t="s">
        <v>27</v>
      </c>
      <c r="F35" s="4" t="s">
        <v>28</v>
      </c>
      <c r="G35" s="235" t="s">
        <v>29</v>
      </c>
      <c r="H35" s="236"/>
      <c r="I35" s="236"/>
      <c r="J35" s="236"/>
      <c r="K35" s="236"/>
      <c r="L35" s="236"/>
      <c r="M35" s="236"/>
      <c r="N35" s="237"/>
    </row>
    <row r="36" spans="1:14" ht="27" customHeight="1" thickBot="1">
      <c r="A36" s="241"/>
      <c r="B36" s="5" t="s">
        <v>30</v>
      </c>
      <c r="C36" s="6" t="s">
        <v>30</v>
      </c>
      <c r="D36" s="6" t="s">
        <v>30</v>
      </c>
      <c r="E36" s="6" t="s">
        <v>30</v>
      </c>
      <c r="F36" s="6" t="s">
        <v>30</v>
      </c>
      <c r="G36" s="6" t="s">
        <v>30</v>
      </c>
      <c r="H36" s="6" t="s">
        <v>31</v>
      </c>
      <c r="I36" s="6" t="s">
        <v>4</v>
      </c>
      <c r="J36" s="6" t="s">
        <v>32</v>
      </c>
      <c r="K36" s="6" t="s">
        <v>5</v>
      </c>
      <c r="L36" s="6" t="s">
        <v>6</v>
      </c>
      <c r="M36" s="6" t="s">
        <v>7</v>
      </c>
      <c r="N36" s="7" t="s">
        <v>8</v>
      </c>
    </row>
    <row r="37" spans="1:14" ht="102" customHeight="1">
      <c r="A37" s="8" t="s">
        <v>67</v>
      </c>
      <c r="B37" s="9">
        <v>6</v>
      </c>
      <c r="C37" s="10">
        <v>4</v>
      </c>
      <c r="D37" s="10">
        <v>10</v>
      </c>
      <c r="E37" s="10">
        <v>13</v>
      </c>
      <c r="F37" s="10">
        <v>6</v>
      </c>
      <c r="G37" s="10">
        <v>39</v>
      </c>
      <c r="H37" s="10">
        <v>2</v>
      </c>
      <c r="I37" s="82">
        <v>3.2307692307692308</v>
      </c>
      <c r="J37" s="82">
        <v>1.286806296745602</v>
      </c>
      <c r="K37" s="10">
        <v>3</v>
      </c>
      <c r="L37" s="10">
        <v>4</v>
      </c>
      <c r="M37" s="10">
        <v>2</v>
      </c>
      <c r="N37" s="83">
        <v>4</v>
      </c>
    </row>
    <row r="38" spans="1:14" ht="92.1" customHeight="1">
      <c r="A38" s="13" t="s">
        <v>131</v>
      </c>
      <c r="B38" s="14">
        <v>9</v>
      </c>
      <c r="C38" s="15">
        <v>11</v>
      </c>
      <c r="D38" s="15">
        <v>13</v>
      </c>
      <c r="E38" s="15">
        <v>3</v>
      </c>
      <c r="F38" s="15">
        <v>2</v>
      </c>
      <c r="G38" s="15">
        <v>38</v>
      </c>
      <c r="H38" s="15">
        <v>3</v>
      </c>
      <c r="I38" s="84">
        <v>2.4210526315789473</v>
      </c>
      <c r="J38" s="84">
        <v>1.1060418580459077</v>
      </c>
      <c r="K38" s="15">
        <v>2</v>
      </c>
      <c r="L38" s="15">
        <v>3</v>
      </c>
      <c r="M38" s="15">
        <v>2</v>
      </c>
      <c r="N38" s="85">
        <v>3</v>
      </c>
    </row>
    <row r="39" spans="1:14" ht="81" customHeight="1" thickBot="1">
      <c r="A39" s="47" t="s">
        <v>132</v>
      </c>
      <c r="B39" s="19">
        <v>3</v>
      </c>
      <c r="C39" s="20">
        <v>6</v>
      </c>
      <c r="D39" s="20">
        <v>11</v>
      </c>
      <c r="E39" s="20">
        <v>13</v>
      </c>
      <c r="F39" s="20">
        <v>5</v>
      </c>
      <c r="G39" s="20">
        <v>38</v>
      </c>
      <c r="H39" s="20">
        <v>3</v>
      </c>
      <c r="I39" s="86">
        <v>3.2894736842105257</v>
      </c>
      <c r="J39" s="86">
        <v>1.1368019328026748</v>
      </c>
      <c r="K39" s="20">
        <v>3</v>
      </c>
      <c r="L39" s="20">
        <v>4</v>
      </c>
      <c r="M39" s="20">
        <v>3</v>
      </c>
      <c r="N39" s="87">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BH295"/>
  <sheetViews>
    <sheetView tabSelected="1" view="pageBreakPreview" zoomScale="80" zoomScaleNormal="100" zoomScaleSheetLayoutView="80" workbookViewId="0">
      <selection activeCell="A211" sqref="A211:F211"/>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customWidth="1"/>
    <col min="41" max="48" width="11.42578125" customWidth="1"/>
    <col min="49" max="49" width="61.5703125" customWidth="1"/>
    <col min="50" max="60" width="11.42578125" customWidth="1"/>
  </cols>
  <sheetData>
    <row r="1" spans="1:60">
      <c r="A1" s="281"/>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N1" s="133"/>
      <c r="AO1" t="s">
        <v>279</v>
      </c>
      <c r="AP1">
        <v>1</v>
      </c>
      <c r="AQ1">
        <v>2</v>
      </c>
      <c r="AR1">
        <v>3</v>
      </c>
      <c r="AS1">
        <v>4</v>
      </c>
      <c r="AT1">
        <v>5</v>
      </c>
      <c r="AU1" t="s">
        <v>128</v>
      </c>
      <c r="AV1" t="s">
        <v>29</v>
      </c>
      <c r="AX1" t="s">
        <v>279</v>
      </c>
      <c r="AY1">
        <v>1</v>
      </c>
      <c r="AZ1">
        <v>2</v>
      </c>
      <c r="BA1">
        <v>3</v>
      </c>
      <c r="BB1">
        <v>4</v>
      </c>
      <c r="BC1">
        <v>5</v>
      </c>
      <c r="BD1" t="s">
        <v>128</v>
      </c>
      <c r="BE1" t="s">
        <v>29</v>
      </c>
    </row>
    <row r="2" spans="1:60">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N2" s="133" t="s">
        <v>280</v>
      </c>
      <c r="AO2">
        <v>0</v>
      </c>
      <c r="AP2">
        <v>0</v>
      </c>
      <c r="AQ2">
        <v>0</v>
      </c>
      <c r="AR2">
        <v>1</v>
      </c>
      <c r="AS2">
        <v>4</v>
      </c>
      <c r="AT2">
        <v>1</v>
      </c>
      <c r="AU2">
        <v>0</v>
      </c>
      <c r="AV2">
        <v>6</v>
      </c>
      <c r="AW2" t="s">
        <v>280</v>
      </c>
      <c r="AX2">
        <v>0</v>
      </c>
      <c r="AY2">
        <v>0</v>
      </c>
      <c r="AZ2">
        <v>0</v>
      </c>
      <c r="BA2">
        <v>1</v>
      </c>
      <c r="BB2">
        <v>4</v>
      </c>
      <c r="BC2">
        <v>1</v>
      </c>
      <c r="BD2">
        <v>0</v>
      </c>
      <c r="BE2" t="s">
        <v>552</v>
      </c>
      <c r="BF2" t="s">
        <v>553</v>
      </c>
      <c r="BG2">
        <v>4</v>
      </c>
      <c r="BH2">
        <v>4</v>
      </c>
    </row>
    <row r="3" spans="1:60">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N3" s="133" t="s">
        <v>281</v>
      </c>
      <c r="AO3">
        <v>0</v>
      </c>
      <c r="AP3">
        <v>0</v>
      </c>
      <c r="AQ3">
        <v>0</v>
      </c>
      <c r="AR3">
        <v>0</v>
      </c>
      <c r="AS3">
        <v>2</v>
      </c>
      <c r="AT3">
        <v>4</v>
      </c>
      <c r="AU3">
        <v>0</v>
      </c>
      <c r="AV3">
        <v>6</v>
      </c>
      <c r="AW3" t="s">
        <v>281</v>
      </c>
      <c r="AX3">
        <v>0</v>
      </c>
      <c r="AY3">
        <v>0</v>
      </c>
      <c r="AZ3">
        <v>0</v>
      </c>
      <c r="BA3">
        <v>0</v>
      </c>
      <c r="BB3">
        <v>2</v>
      </c>
      <c r="BC3">
        <v>4</v>
      </c>
      <c r="BD3">
        <v>0</v>
      </c>
      <c r="BE3" t="s">
        <v>554</v>
      </c>
      <c r="BF3" t="s">
        <v>555</v>
      </c>
      <c r="BG3">
        <v>5</v>
      </c>
      <c r="BH3">
        <v>5</v>
      </c>
    </row>
    <row r="4" spans="1:60">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M4" s="134"/>
      <c r="AN4" s="135" t="s">
        <v>282</v>
      </c>
      <c r="AO4" s="134">
        <v>0</v>
      </c>
      <c r="AP4" s="134">
        <v>3</v>
      </c>
      <c r="AQ4" s="134">
        <v>0</v>
      </c>
      <c r="AR4" s="134">
        <v>1</v>
      </c>
      <c r="AS4" s="134">
        <v>0</v>
      </c>
      <c r="AT4" s="134">
        <v>0</v>
      </c>
      <c r="AU4" s="134">
        <v>2</v>
      </c>
      <c r="AV4" s="134">
        <v>6</v>
      </c>
      <c r="AW4" s="134" t="s">
        <v>282</v>
      </c>
      <c r="AX4" s="134">
        <v>0</v>
      </c>
      <c r="AY4" s="134">
        <v>3</v>
      </c>
      <c r="AZ4" s="134">
        <v>0</v>
      </c>
      <c r="BA4" s="134">
        <v>1</v>
      </c>
      <c r="BB4" s="134">
        <v>0</v>
      </c>
      <c r="BC4" s="134">
        <v>0</v>
      </c>
      <c r="BD4" s="134">
        <v>0</v>
      </c>
      <c r="BE4" t="s">
        <v>556</v>
      </c>
      <c r="BF4" t="s">
        <v>557</v>
      </c>
      <c r="BG4">
        <v>1</v>
      </c>
      <c r="BH4">
        <v>1</v>
      </c>
    </row>
    <row r="5" spans="1:60">
      <c r="A5" s="132"/>
      <c r="B5" s="132"/>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N5" s="133" t="s">
        <v>283</v>
      </c>
      <c r="AO5">
        <v>0</v>
      </c>
      <c r="AP5">
        <v>0</v>
      </c>
      <c r="AQ5">
        <v>0</v>
      </c>
      <c r="AR5">
        <v>2</v>
      </c>
      <c r="AS5">
        <v>0</v>
      </c>
      <c r="AT5">
        <v>4</v>
      </c>
      <c r="AU5">
        <v>0</v>
      </c>
      <c r="AV5">
        <v>6</v>
      </c>
      <c r="AW5" t="s">
        <v>283</v>
      </c>
      <c r="AX5">
        <v>0</v>
      </c>
      <c r="AY5">
        <v>0</v>
      </c>
      <c r="AZ5">
        <v>0</v>
      </c>
      <c r="BA5">
        <v>2</v>
      </c>
      <c r="BB5">
        <v>0</v>
      </c>
      <c r="BC5">
        <v>4</v>
      </c>
      <c r="BD5">
        <v>0</v>
      </c>
      <c r="BE5" t="s">
        <v>558</v>
      </c>
      <c r="BF5" t="s">
        <v>559</v>
      </c>
      <c r="BG5">
        <v>5</v>
      </c>
      <c r="BH5">
        <v>5</v>
      </c>
    </row>
    <row r="6" spans="1:60" ht="15.75">
      <c r="A6" s="282" t="s">
        <v>0</v>
      </c>
      <c r="B6" s="282"/>
      <c r="C6" s="282"/>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N6" s="133" t="s">
        <v>284</v>
      </c>
      <c r="AO6">
        <v>0</v>
      </c>
      <c r="AP6">
        <v>1</v>
      </c>
      <c r="AQ6">
        <v>0</v>
      </c>
      <c r="AR6">
        <v>1</v>
      </c>
      <c r="AS6">
        <v>0</v>
      </c>
      <c r="AT6">
        <v>2</v>
      </c>
      <c r="AU6">
        <v>2</v>
      </c>
      <c r="AV6">
        <v>6</v>
      </c>
      <c r="AW6" t="s">
        <v>284</v>
      </c>
      <c r="AX6">
        <v>0</v>
      </c>
      <c r="AY6">
        <v>1</v>
      </c>
      <c r="AZ6">
        <v>0</v>
      </c>
      <c r="BA6">
        <v>1</v>
      </c>
      <c r="BB6">
        <v>0</v>
      </c>
      <c r="BC6">
        <v>2</v>
      </c>
      <c r="BD6">
        <v>0</v>
      </c>
      <c r="BE6" t="s">
        <v>560</v>
      </c>
      <c r="BF6" t="s">
        <v>561</v>
      </c>
      <c r="BG6">
        <v>4</v>
      </c>
      <c r="BH6">
        <v>5</v>
      </c>
    </row>
    <row r="7" spans="1:60" ht="18.75" customHeight="1">
      <c r="A7" s="283" t="s">
        <v>1</v>
      </c>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N7" s="133" t="s">
        <v>285</v>
      </c>
      <c r="AO7">
        <v>0</v>
      </c>
      <c r="AP7">
        <v>0</v>
      </c>
      <c r="AQ7">
        <v>0</v>
      </c>
      <c r="AR7">
        <v>0</v>
      </c>
      <c r="AS7">
        <v>4</v>
      </c>
      <c r="AT7">
        <v>2</v>
      </c>
      <c r="AU7">
        <v>0</v>
      </c>
      <c r="AV7">
        <v>6</v>
      </c>
      <c r="AW7" t="s">
        <v>285</v>
      </c>
      <c r="AX7">
        <v>0</v>
      </c>
      <c r="AY7">
        <v>0</v>
      </c>
      <c r="AZ7">
        <v>0</v>
      </c>
      <c r="BA7">
        <v>0</v>
      </c>
      <c r="BB7">
        <v>4</v>
      </c>
      <c r="BC7">
        <v>2</v>
      </c>
      <c r="BD7">
        <v>0</v>
      </c>
      <c r="BE7" t="s">
        <v>558</v>
      </c>
      <c r="BF7" t="s">
        <v>555</v>
      </c>
      <c r="BG7">
        <v>4</v>
      </c>
      <c r="BH7">
        <v>4</v>
      </c>
    </row>
    <row r="8" spans="1:60" ht="15.75" customHeight="1">
      <c r="A8" s="284" t="s">
        <v>592</v>
      </c>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N8" s="133" t="s">
        <v>286</v>
      </c>
      <c r="AO8">
        <v>0</v>
      </c>
      <c r="AP8">
        <v>0</v>
      </c>
      <c r="AQ8">
        <v>0</v>
      </c>
      <c r="AR8">
        <v>0</v>
      </c>
      <c r="AS8">
        <v>2</v>
      </c>
      <c r="AT8">
        <v>4</v>
      </c>
      <c r="AU8">
        <v>0</v>
      </c>
      <c r="AV8">
        <v>6</v>
      </c>
      <c r="AW8" t="s">
        <v>286</v>
      </c>
      <c r="AX8">
        <v>0</v>
      </c>
      <c r="AY8">
        <v>0</v>
      </c>
      <c r="AZ8">
        <v>0</v>
      </c>
      <c r="BA8">
        <v>0</v>
      </c>
      <c r="BB8">
        <v>2</v>
      </c>
      <c r="BC8">
        <v>4</v>
      </c>
      <c r="BD8">
        <v>0</v>
      </c>
      <c r="BE8" t="s">
        <v>554</v>
      </c>
      <c r="BF8" t="s">
        <v>555</v>
      </c>
      <c r="BG8">
        <v>5</v>
      </c>
      <c r="BH8">
        <v>5</v>
      </c>
    </row>
    <row r="9" spans="1:60" ht="21" customHeight="1">
      <c r="AN9" s="133" t="s">
        <v>287</v>
      </c>
      <c r="AO9">
        <v>0</v>
      </c>
      <c r="AP9">
        <v>0</v>
      </c>
      <c r="AQ9">
        <v>0</v>
      </c>
      <c r="AR9">
        <v>0</v>
      </c>
      <c r="AS9">
        <v>0</v>
      </c>
      <c r="AT9">
        <v>0</v>
      </c>
      <c r="AU9">
        <v>0</v>
      </c>
      <c r="AV9">
        <v>0</v>
      </c>
      <c r="AW9" t="s">
        <v>287</v>
      </c>
      <c r="AX9">
        <v>0</v>
      </c>
      <c r="AY9">
        <v>0</v>
      </c>
      <c r="AZ9">
        <v>0</v>
      </c>
      <c r="BA9">
        <v>0</v>
      </c>
      <c r="BB9">
        <v>0</v>
      </c>
      <c r="BC9">
        <v>0</v>
      </c>
      <c r="BD9">
        <v>0</v>
      </c>
      <c r="BE9" t="s">
        <v>288</v>
      </c>
      <c r="BF9" t="s">
        <v>288</v>
      </c>
      <c r="BG9" t="s">
        <v>288</v>
      </c>
      <c r="BH9" t="s">
        <v>288</v>
      </c>
    </row>
    <row r="10" spans="1:60" ht="15.75" customHeight="1">
      <c r="A10" s="136"/>
      <c r="B10" s="136"/>
      <c r="C10" s="136"/>
      <c r="D10" s="136"/>
      <c r="E10" s="136"/>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c r="AN10" s="133" t="s">
        <v>289</v>
      </c>
      <c r="AO10">
        <v>0</v>
      </c>
      <c r="AP10">
        <v>0</v>
      </c>
      <c r="AQ10">
        <v>0</v>
      </c>
      <c r="AR10">
        <v>2</v>
      </c>
      <c r="AS10">
        <v>1</v>
      </c>
      <c r="AT10">
        <v>3</v>
      </c>
      <c r="AU10">
        <v>0</v>
      </c>
      <c r="AV10">
        <v>6</v>
      </c>
      <c r="AW10" t="s">
        <v>289</v>
      </c>
      <c r="AX10">
        <v>0</v>
      </c>
      <c r="AY10">
        <v>0</v>
      </c>
      <c r="AZ10">
        <v>0</v>
      </c>
      <c r="BA10">
        <v>2</v>
      </c>
      <c r="BB10">
        <v>1</v>
      </c>
      <c r="BC10">
        <v>3</v>
      </c>
      <c r="BD10">
        <v>0</v>
      </c>
      <c r="BE10" t="s">
        <v>562</v>
      </c>
      <c r="BF10" t="s">
        <v>563</v>
      </c>
      <c r="BG10">
        <v>5</v>
      </c>
      <c r="BH10">
        <v>5</v>
      </c>
    </row>
    <row r="11" spans="1:60" ht="33.75">
      <c r="A11" s="285"/>
      <c r="B11" s="285"/>
      <c r="C11" s="285"/>
      <c r="D11" s="285"/>
      <c r="E11" s="285"/>
      <c r="F11" s="285"/>
      <c r="G11" s="285"/>
      <c r="Y11" s="137"/>
      <c r="Z11" s="138"/>
      <c r="AA11" s="138"/>
      <c r="AB11" s="138"/>
      <c r="AC11" s="138"/>
      <c r="AD11" s="138"/>
      <c r="AE11" s="139"/>
      <c r="AJ11" s="137"/>
      <c r="AK11" s="138"/>
      <c r="AL11" s="138"/>
      <c r="AN11" s="133" t="s">
        <v>290</v>
      </c>
      <c r="AO11">
        <v>0</v>
      </c>
      <c r="AP11">
        <v>0</v>
      </c>
      <c r="AQ11">
        <v>0</v>
      </c>
      <c r="AR11">
        <v>1</v>
      </c>
      <c r="AS11">
        <v>1</v>
      </c>
      <c r="AT11">
        <v>3</v>
      </c>
      <c r="AU11">
        <v>1</v>
      </c>
      <c r="AV11">
        <v>6</v>
      </c>
      <c r="AW11" t="s">
        <v>290</v>
      </c>
      <c r="AX11">
        <v>0</v>
      </c>
      <c r="AY11">
        <v>0</v>
      </c>
      <c r="AZ11">
        <v>0</v>
      </c>
      <c r="BA11">
        <v>1</v>
      </c>
      <c r="BB11">
        <v>1</v>
      </c>
      <c r="BC11">
        <v>3</v>
      </c>
      <c r="BD11">
        <v>0</v>
      </c>
      <c r="BE11" t="s">
        <v>564</v>
      </c>
      <c r="BF11" t="s">
        <v>565</v>
      </c>
      <c r="BG11">
        <v>5</v>
      </c>
      <c r="BH11">
        <v>5</v>
      </c>
    </row>
    <row r="12" spans="1:60" ht="33.75">
      <c r="A12" s="140"/>
      <c r="B12" s="140"/>
      <c r="C12" s="140"/>
      <c r="D12" s="140"/>
      <c r="E12" s="140"/>
      <c r="F12" s="140"/>
      <c r="G12" s="140"/>
      <c r="Y12" s="137"/>
      <c r="Z12" s="138"/>
      <c r="AA12" s="138"/>
      <c r="AB12" s="138"/>
      <c r="AC12" s="138"/>
      <c r="AD12" s="138"/>
      <c r="AE12" s="139"/>
      <c r="AJ12" s="137"/>
      <c r="AK12" s="138"/>
      <c r="AL12" s="138"/>
      <c r="AN12" s="133" t="s">
        <v>291</v>
      </c>
      <c r="AO12">
        <v>0</v>
      </c>
      <c r="AP12">
        <v>0</v>
      </c>
      <c r="AQ12">
        <v>0</v>
      </c>
      <c r="AR12">
        <v>0</v>
      </c>
      <c r="AS12">
        <v>2</v>
      </c>
      <c r="AT12">
        <v>4</v>
      </c>
      <c r="AU12">
        <v>0</v>
      </c>
      <c r="AV12">
        <v>6</v>
      </c>
      <c r="AW12" t="s">
        <v>291</v>
      </c>
      <c r="AX12">
        <v>0</v>
      </c>
      <c r="AY12">
        <v>0</v>
      </c>
      <c r="AZ12">
        <v>0</v>
      </c>
      <c r="BA12">
        <v>0</v>
      </c>
      <c r="BB12">
        <v>2</v>
      </c>
      <c r="BC12">
        <v>4</v>
      </c>
      <c r="BD12">
        <v>0</v>
      </c>
      <c r="BE12" t="s">
        <v>554</v>
      </c>
      <c r="BF12" t="s">
        <v>555</v>
      </c>
      <c r="BG12">
        <v>5</v>
      </c>
      <c r="BH12">
        <v>5</v>
      </c>
    </row>
    <row r="13" spans="1:60" ht="33.75">
      <c r="A13" s="140"/>
      <c r="B13" s="140"/>
      <c r="C13" s="140"/>
      <c r="D13" s="140"/>
      <c r="E13" s="140"/>
      <c r="F13" s="140"/>
      <c r="G13" s="140"/>
      <c r="Y13" s="137"/>
      <c r="Z13" s="138"/>
      <c r="AA13" s="138"/>
      <c r="AB13" s="138"/>
      <c r="AC13" s="138"/>
      <c r="AD13" s="138"/>
      <c r="AE13" s="139"/>
      <c r="AJ13" s="137"/>
      <c r="AK13" s="138"/>
      <c r="AL13" s="138"/>
      <c r="AN13" s="133" t="s">
        <v>292</v>
      </c>
      <c r="AO13">
        <v>0</v>
      </c>
      <c r="AP13">
        <v>0</v>
      </c>
      <c r="AQ13">
        <v>0</v>
      </c>
      <c r="AR13">
        <v>0</v>
      </c>
      <c r="AS13">
        <v>0</v>
      </c>
      <c r="AT13">
        <v>2</v>
      </c>
      <c r="AU13">
        <v>2</v>
      </c>
      <c r="AV13">
        <v>4</v>
      </c>
      <c r="AW13" t="s">
        <v>292</v>
      </c>
      <c r="AX13">
        <v>0</v>
      </c>
      <c r="AY13">
        <v>0</v>
      </c>
      <c r="AZ13">
        <v>0</v>
      </c>
      <c r="BA13">
        <v>0</v>
      </c>
      <c r="BB13">
        <v>0</v>
      </c>
      <c r="BC13">
        <v>2</v>
      </c>
      <c r="BD13">
        <v>0</v>
      </c>
      <c r="BE13" t="s">
        <v>566</v>
      </c>
      <c r="BF13" t="s">
        <v>567</v>
      </c>
      <c r="BG13">
        <v>5</v>
      </c>
      <c r="BH13">
        <v>5</v>
      </c>
    </row>
    <row r="14" spans="1:60">
      <c r="A14" s="141"/>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2"/>
      <c r="Z14" s="138"/>
      <c r="AA14" s="143"/>
      <c r="AB14" s="143"/>
      <c r="AC14" s="143"/>
      <c r="AD14" s="143"/>
      <c r="AE14" s="139"/>
      <c r="AF14" s="141"/>
      <c r="AG14" s="141"/>
      <c r="AH14" s="141"/>
      <c r="AI14" s="141"/>
      <c r="AJ14" s="142"/>
      <c r="AK14" s="138"/>
      <c r="AL14" s="143"/>
      <c r="AN14" s="133" t="s">
        <v>293</v>
      </c>
      <c r="AO14">
        <v>0</v>
      </c>
      <c r="AP14">
        <v>0</v>
      </c>
      <c r="AQ14">
        <v>1</v>
      </c>
      <c r="AR14">
        <v>0</v>
      </c>
      <c r="AS14">
        <v>0</v>
      </c>
      <c r="AT14">
        <v>3</v>
      </c>
      <c r="AU14">
        <v>0</v>
      </c>
      <c r="AV14">
        <v>4</v>
      </c>
      <c r="AW14" t="s">
        <v>293</v>
      </c>
      <c r="AX14">
        <v>0</v>
      </c>
      <c r="AY14">
        <v>0</v>
      </c>
      <c r="AZ14">
        <v>1</v>
      </c>
      <c r="BA14">
        <v>0</v>
      </c>
      <c r="BB14">
        <v>0</v>
      </c>
      <c r="BC14">
        <v>3</v>
      </c>
      <c r="BD14">
        <v>0</v>
      </c>
      <c r="BE14" t="s">
        <v>568</v>
      </c>
      <c r="BF14" t="s">
        <v>556</v>
      </c>
      <c r="BG14">
        <v>5</v>
      </c>
      <c r="BH14">
        <v>5</v>
      </c>
    </row>
    <row r="15" spans="1:60">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2"/>
      <c r="Z15" s="138"/>
      <c r="AA15" s="143"/>
      <c r="AB15" s="143"/>
      <c r="AC15" s="143"/>
      <c r="AD15" s="143"/>
      <c r="AE15" s="139"/>
      <c r="AF15" s="141"/>
      <c r="AG15" s="141"/>
      <c r="AH15" s="141"/>
      <c r="AI15" s="141"/>
      <c r="AJ15" s="142"/>
      <c r="AK15" s="138"/>
      <c r="AL15" s="143"/>
      <c r="AN15" s="133" t="s">
        <v>294</v>
      </c>
      <c r="AO15">
        <v>0</v>
      </c>
      <c r="AP15">
        <v>0</v>
      </c>
      <c r="AQ15">
        <v>0</v>
      </c>
      <c r="AR15">
        <v>1</v>
      </c>
      <c r="AS15">
        <v>0</v>
      </c>
      <c r="AT15">
        <v>3</v>
      </c>
      <c r="AU15">
        <v>0</v>
      </c>
      <c r="AV15">
        <v>4</v>
      </c>
      <c r="AW15" t="s">
        <v>294</v>
      </c>
      <c r="AX15">
        <v>0</v>
      </c>
      <c r="AY15">
        <v>0</v>
      </c>
      <c r="AZ15">
        <v>0</v>
      </c>
      <c r="BA15">
        <v>1</v>
      </c>
      <c r="BB15">
        <v>0</v>
      </c>
      <c r="BC15">
        <v>3</v>
      </c>
      <c r="BD15">
        <v>0</v>
      </c>
      <c r="BE15" t="s">
        <v>569</v>
      </c>
      <c r="BF15" t="s">
        <v>557</v>
      </c>
      <c r="BG15">
        <v>5</v>
      </c>
      <c r="BH15">
        <v>5</v>
      </c>
    </row>
    <row r="16" spans="1:60">
      <c r="A16" s="141"/>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2"/>
      <c r="Z16" s="138"/>
      <c r="AA16" s="143"/>
      <c r="AB16" s="143"/>
      <c r="AC16" s="143"/>
      <c r="AD16" s="143"/>
      <c r="AE16" s="139"/>
      <c r="AF16" s="141"/>
      <c r="AG16" s="141"/>
      <c r="AH16" s="141"/>
      <c r="AI16" s="141"/>
      <c r="AJ16" s="142"/>
      <c r="AK16" s="138"/>
      <c r="AL16" s="143"/>
      <c r="AN16" s="133" t="s">
        <v>295</v>
      </c>
      <c r="AO16">
        <v>0</v>
      </c>
      <c r="AP16">
        <v>0</v>
      </c>
      <c r="AQ16">
        <v>0</v>
      </c>
      <c r="AR16">
        <v>1</v>
      </c>
      <c r="AS16">
        <v>1</v>
      </c>
      <c r="AT16">
        <v>2</v>
      </c>
      <c r="AU16">
        <v>0</v>
      </c>
      <c r="AV16">
        <v>4</v>
      </c>
      <c r="AW16" t="s">
        <v>295</v>
      </c>
      <c r="AX16">
        <v>0</v>
      </c>
      <c r="AY16">
        <v>0</v>
      </c>
      <c r="AZ16">
        <v>0</v>
      </c>
      <c r="BA16">
        <v>1</v>
      </c>
      <c r="BB16">
        <v>1</v>
      </c>
      <c r="BC16">
        <v>2</v>
      </c>
      <c r="BD16">
        <v>0</v>
      </c>
      <c r="BE16" t="s">
        <v>568</v>
      </c>
      <c r="BF16" t="s">
        <v>570</v>
      </c>
      <c r="BG16">
        <v>5</v>
      </c>
      <c r="BH16">
        <v>5</v>
      </c>
    </row>
    <row r="17" spans="1:60">
      <c r="A17" s="141"/>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2"/>
      <c r="Z17" s="138"/>
      <c r="AA17" s="143"/>
      <c r="AB17" s="143"/>
      <c r="AC17" s="143"/>
      <c r="AD17" s="143"/>
      <c r="AE17" s="139"/>
      <c r="AF17" s="141"/>
      <c r="AG17" s="141"/>
      <c r="AH17" s="141"/>
      <c r="AI17" s="141"/>
      <c r="AJ17" s="142"/>
      <c r="AK17" s="138"/>
      <c r="AL17" s="143"/>
      <c r="AN17" s="133" t="s">
        <v>296</v>
      </c>
      <c r="AO17">
        <v>0</v>
      </c>
      <c r="AP17">
        <v>1</v>
      </c>
      <c r="AQ17">
        <v>0</v>
      </c>
      <c r="AR17">
        <v>1</v>
      </c>
      <c r="AS17">
        <v>0</v>
      </c>
      <c r="AT17">
        <v>2</v>
      </c>
      <c r="AU17">
        <v>0</v>
      </c>
      <c r="AV17">
        <v>4</v>
      </c>
      <c r="AW17" t="s">
        <v>296</v>
      </c>
      <c r="AX17">
        <v>0</v>
      </c>
      <c r="AY17">
        <v>1</v>
      </c>
      <c r="AZ17">
        <v>0</v>
      </c>
      <c r="BA17">
        <v>1</v>
      </c>
      <c r="BB17">
        <v>0</v>
      </c>
      <c r="BC17">
        <v>2</v>
      </c>
      <c r="BD17">
        <v>0</v>
      </c>
      <c r="BE17" t="s">
        <v>560</v>
      </c>
      <c r="BF17" t="s">
        <v>561</v>
      </c>
      <c r="BG17">
        <v>4</v>
      </c>
      <c r="BH17">
        <v>5</v>
      </c>
    </row>
    <row r="18" spans="1:60" ht="21">
      <c r="A18" s="262" t="s">
        <v>297</v>
      </c>
      <c r="B18" s="262"/>
      <c r="C18" s="262"/>
      <c r="D18" s="262"/>
      <c r="E18" s="262"/>
      <c r="F18" s="262"/>
      <c r="G18" s="262"/>
      <c r="H18" s="262"/>
      <c r="I18" s="262"/>
      <c r="J18" s="262"/>
      <c r="K18" s="262"/>
      <c r="L18" s="262"/>
      <c r="M18" s="262"/>
      <c r="N18" s="262"/>
      <c r="O18" s="262"/>
      <c r="P18" s="262"/>
      <c r="Q18" s="262"/>
      <c r="R18" s="262"/>
      <c r="S18" s="262"/>
      <c r="T18" s="262"/>
      <c r="U18" s="262"/>
      <c r="V18" s="141"/>
      <c r="W18" s="141"/>
      <c r="X18" s="141"/>
      <c r="Y18" s="144"/>
      <c r="Z18" s="145"/>
      <c r="AA18" s="146"/>
      <c r="AB18" s="147"/>
      <c r="AC18" s="147"/>
      <c r="AD18" s="147"/>
      <c r="AE18" s="139"/>
      <c r="AF18" s="141"/>
      <c r="AG18" s="141"/>
      <c r="AH18" s="141"/>
      <c r="AI18" s="141"/>
      <c r="AJ18" s="144"/>
      <c r="AK18" s="145"/>
      <c r="AL18" s="146"/>
      <c r="AN18" s="133" t="s">
        <v>298</v>
      </c>
      <c r="AO18">
        <v>0</v>
      </c>
      <c r="AP18">
        <v>2</v>
      </c>
      <c r="AQ18">
        <v>0</v>
      </c>
      <c r="AR18">
        <v>0</v>
      </c>
      <c r="AS18">
        <v>1</v>
      </c>
      <c r="AT18">
        <v>1</v>
      </c>
      <c r="AU18">
        <v>0</v>
      </c>
      <c r="AV18">
        <v>4</v>
      </c>
      <c r="AW18" t="s">
        <v>298</v>
      </c>
      <c r="AX18">
        <v>0</v>
      </c>
      <c r="AY18">
        <v>2</v>
      </c>
      <c r="AZ18">
        <v>0</v>
      </c>
      <c r="BA18">
        <v>0</v>
      </c>
      <c r="BB18">
        <v>1</v>
      </c>
      <c r="BC18">
        <v>1</v>
      </c>
      <c r="BD18">
        <v>0</v>
      </c>
      <c r="BE18" t="s">
        <v>571</v>
      </c>
      <c r="BF18" t="s">
        <v>572</v>
      </c>
      <c r="BG18">
        <v>3</v>
      </c>
      <c r="BH18">
        <v>1</v>
      </c>
    </row>
    <row r="19" spans="1:60" s="134" customFormat="1" ht="21">
      <c r="A19" s="148"/>
      <c r="B19" s="148"/>
      <c r="C19" s="148"/>
      <c r="D19" s="148"/>
      <c r="E19" s="148"/>
      <c r="F19" s="148"/>
      <c r="G19" s="148"/>
      <c r="H19" s="148"/>
      <c r="I19" s="148"/>
      <c r="J19" s="148"/>
      <c r="K19" s="148"/>
      <c r="L19" s="148"/>
      <c r="M19" s="148"/>
      <c r="N19" s="148"/>
      <c r="O19" s="148"/>
      <c r="P19" s="148"/>
      <c r="Q19" s="148"/>
      <c r="R19" s="148"/>
      <c r="S19" s="148"/>
      <c r="T19" s="148"/>
      <c r="U19" s="148"/>
      <c r="V19" s="149"/>
      <c r="W19" s="149"/>
      <c r="X19" s="149"/>
      <c r="Y19" s="144"/>
      <c r="Z19" s="145"/>
      <c r="AA19" s="146"/>
      <c r="AB19" s="147"/>
      <c r="AC19" s="147"/>
      <c r="AD19" s="147"/>
      <c r="AE19" s="150"/>
      <c r="AF19" s="149"/>
      <c r="AG19" s="149"/>
      <c r="AH19" s="149"/>
      <c r="AI19" s="149"/>
      <c r="AJ19" s="138"/>
      <c r="AK19" s="145"/>
      <c r="AL19" s="146"/>
      <c r="AM19"/>
      <c r="AN19" s="133" t="s">
        <v>299</v>
      </c>
      <c r="AO19">
        <v>0</v>
      </c>
      <c r="AP19">
        <v>0</v>
      </c>
      <c r="AQ19">
        <v>1</v>
      </c>
      <c r="AR19">
        <v>1</v>
      </c>
      <c r="AS19">
        <v>0</v>
      </c>
      <c r="AT19">
        <v>2</v>
      </c>
      <c r="AU19">
        <v>0</v>
      </c>
      <c r="AV19">
        <v>4</v>
      </c>
      <c r="AW19" t="s">
        <v>299</v>
      </c>
      <c r="AX19">
        <v>0</v>
      </c>
      <c r="AY19">
        <v>0</v>
      </c>
      <c r="AZ19">
        <v>1</v>
      </c>
      <c r="BA19">
        <v>1</v>
      </c>
      <c r="BB19">
        <v>0</v>
      </c>
      <c r="BC19">
        <v>2</v>
      </c>
      <c r="BD19">
        <v>0</v>
      </c>
      <c r="BE19" s="134" t="s">
        <v>573</v>
      </c>
      <c r="BF19" s="134" t="s">
        <v>556</v>
      </c>
      <c r="BG19" s="134">
        <v>4</v>
      </c>
      <c r="BH19" s="134">
        <v>5</v>
      </c>
    </row>
    <row r="20" spans="1:60" ht="21">
      <c r="A20" s="151"/>
      <c r="C20" s="141"/>
      <c r="D20" s="141"/>
      <c r="E20" s="141"/>
      <c r="F20" s="141"/>
      <c r="G20" s="141"/>
      <c r="H20" s="141"/>
      <c r="I20" s="141"/>
      <c r="J20" s="141"/>
      <c r="K20" s="141"/>
      <c r="L20" s="141"/>
      <c r="M20" s="141"/>
      <c r="N20" s="141"/>
      <c r="O20" s="141"/>
      <c r="P20" s="141"/>
      <c r="Q20" s="141"/>
      <c r="R20" s="141"/>
      <c r="S20" s="141"/>
      <c r="T20" s="141"/>
      <c r="U20" s="138"/>
      <c r="V20" s="145"/>
      <c r="W20" s="146"/>
      <c r="X20" s="147"/>
      <c r="Y20" s="152"/>
      <c r="Z20" s="147"/>
      <c r="AA20" s="153"/>
      <c r="AB20" s="154"/>
      <c r="AC20" s="141"/>
      <c r="AD20" s="141"/>
      <c r="AE20" s="141"/>
      <c r="AF20" s="138"/>
      <c r="AG20" s="145"/>
      <c r="AH20" s="146"/>
      <c r="AI20" s="147"/>
      <c r="AJ20" s="147"/>
      <c r="AK20" s="147"/>
      <c r="AL20" s="139"/>
      <c r="AN20" s="133" t="s">
        <v>300</v>
      </c>
      <c r="AO20">
        <v>1</v>
      </c>
      <c r="AP20">
        <v>0</v>
      </c>
      <c r="AQ20">
        <v>0</v>
      </c>
      <c r="AR20">
        <v>0</v>
      </c>
      <c r="AS20">
        <v>0</v>
      </c>
      <c r="AT20">
        <v>5</v>
      </c>
      <c r="AU20">
        <v>0</v>
      </c>
      <c r="AV20">
        <v>6</v>
      </c>
      <c r="AW20" t="s">
        <v>300</v>
      </c>
      <c r="AX20">
        <v>0</v>
      </c>
      <c r="AY20">
        <v>0</v>
      </c>
      <c r="AZ20">
        <v>0</v>
      </c>
      <c r="BA20">
        <v>0</v>
      </c>
      <c r="BB20">
        <v>0</v>
      </c>
      <c r="BC20">
        <v>5</v>
      </c>
      <c r="BD20">
        <v>0</v>
      </c>
      <c r="BE20" t="s">
        <v>566</v>
      </c>
      <c r="BF20" t="s">
        <v>567</v>
      </c>
      <c r="BG20">
        <v>5</v>
      </c>
      <c r="BH20">
        <v>5</v>
      </c>
    </row>
    <row r="21" spans="1:60" ht="21">
      <c r="A21" s="141"/>
      <c r="B21" s="155"/>
      <c r="C21" s="155"/>
      <c r="D21" s="156"/>
      <c r="E21" s="157"/>
      <c r="F21" s="158"/>
      <c r="G21" s="141"/>
      <c r="H21" s="141"/>
      <c r="I21" s="141"/>
      <c r="J21" s="141"/>
      <c r="K21" s="141"/>
      <c r="L21" s="141"/>
      <c r="M21" s="141"/>
      <c r="N21" s="141"/>
      <c r="O21" s="141"/>
      <c r="P21" s="141"/>
      <c r="Q21" s="141"/>
      <c r="R21" s="141"/>
      <c r="S21" s="141"/>
      <c r="T21" s="141"/>
      <c r="U21" s="138"/>
      <c r="V21" s="145"/>
      <c r="W21" s="146"/>
      <c r="X21" s="147"/>
      <c r="Y21" s="147"/>
      <c r="Z21" s="147"/>
      <c r="AA21" s="153"/>
      <c r="AB21" s="154"/>
      <c r="AC21" s="141"/>
      <c r="AD21" s="141"/>
      <c r="AE21" s="141"/>
      <c r="AF21" s="138"/>
      <c r="AG21" s="145"/>
      <c r="AH21" s="146"/>
      <c r="AI21" s="147"/>
      <c r="AJ21" s="147"/>
      <c r="AK21" s="159"/>
      <c r="AL21" s="139"/>
      <c r="AN21" s="133" t="s">
        <v>301</v>
      </c>
      <c r="AO21">
        <v>0</v>
      </c>
      <c r="AP21">
        <v>0</v>
      </c>
      <c r="AQ21">
        <v>0</v>
      </c>
      <c r="AR21">
        <v>1</v>
      </c>
      <c r="AS21">
        <v>0</v>
      </c>
      <c r="AT21">
        <v>5</v>
      </c>
      <c r="AU21">
        <v>0</v>
      </c>
      <c r="AV21">
        <v>6</v>
      </c>
      <c r="AW21" t="s">
        <v>301</v>
      </c>
      <c r="AX21">
        <v>0</v>
      </c>
      <c r="AY21">
        <v>0</v>
      </c>
      <c r="AZ21">
        <v>0</v>
      </c>
      <c r="BA21">
        <v>1</v>
      </c>
      <c r="BB21">
        <v>0</v>
      </c>
      <c r="BC21">
        <v>5</v>
      </c>
      <c r="BD21">
        <v>0</v>
      </c>
      <c r="BE21" t="s">
        <v>554</v>
      </c>
      <c r="BF21" t="s">
        <v>574</v>
      </c>
      <c r="BG21">
        <v>5</v>
      </c>
      <c r="BH21">
        <v>5</v>
      </c>
    </row>
    <row r="22" spans="1:60" ht="30" customHeight="1">
      <c r="A22" s="141"/>
      <c r="B22" s="160"/>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M22" s="161"/>
      <c r="AN22" s="162" t="s">
        <v>302</v>
      </c>
      <c r="AO22" s="161">
        <v>1</v>
      </c>
      <c r="AP22" s="161">
        <v>0</v>
      </c>
      <c r="AQ22" s="161">
        <v>0</v>
      </c>
      <c r="AR22" s="161">
        <v>0</v>
      </c>
      <c r="AS22" s="161">
        <v>0</v>
      </c>
      <c r="AT22" s="161">
        <v>5</v>
      </c>
      <c r="AU22" s="161">
        <v>0</v>
      </c>
      <c r="AV22" s="161">
        <v>6</v>
      </c>
      <c r="AW22" s="161" t="s">
        <v>302</v>
      </c>
      <c r="AX22" s="161">
        <v>0</v>
      </c>
      <c r="AY22" s="161">
        <v>0</v>
      </c>
      <c r="AZ22" s="161">
        <v>0</v>
      </c>
      <c r="BA22" s="161">
        <v>0</v>
      </c>
      <c r="BB22" s="161">
        <v>0</v>
      </c>
      <c r="BC22" s="161">
        <v>5</v>
      </c>
      <c r="BD22" s="161">
        <v>0</v>
      </c>
      <c r="BE22" t="s">
        <v>566</v>
      </c>
      <c r="BF22" t="s">
        <v>567</v>
      </c>
      <c r="BG22">
        <v>5</v>
      </c>
      <c r="BH22">
        <v>5</v>
      </c>
    </row>
    <row r="23" spans="1:60" ht="27.75" customHeight="1">
      <c r="A23" s="141"/>
      <c r="B23" s="160"/>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M23" s="163"/>
      <c r="AN23" s="164" t="s">
        <v>303</v>
      </c>
      <c r="AO23" s="163">
        <v>1</v>
      </c>
      <c r="AP23" s="163">
        <v>0</v>
      </c>
      <c r="AQ23" s="163">
        <v>0</v>
      </c>
      <c r="AR23" s="163">
        <v>0</v>
      </c>
      <c r="AS23" s="163">
        <v>0</v>
      </c>
      <c r="AT23" s="163">
        <v>5</v>
      </c>
      <c r="AU23" s="163">
        <v>0</v>
      </c>
      <c r="AV23" s="163">
        <v>6</v>
      </c>
      <c r="AW23" s="163" t="s">
        <v>303</v>
      </c>
      <c r="AX23" s="163">
        <v>0</v>
      </c>
      <c r="AY23" s="163">
        <v>0</v>
      </c>
      <c r="AZ23" s="163">
        <v>0</v>
      </c>
      <c r="BA23" s="163">
        <v>0</v>
      </c>
      <c r="BB23" s="163">
        <v>0</v>
      </c>
      <c r="BC23" s="163">
        <v>5</v>
      </c>
      <c r="BD23" s="163">
        <v>0</v>
      </c>
      <c r="BE23" t="s">
        <v>566</v>
      </c>
      <c r="BF23" t="s">
        <v>567</v>
      </c>
      <c r="BG23">
        <v>5</v>
      </c>
      <c r="BH23">
        <v>5</v>
      </c>
    </row>
    <row r="24" spans="1:60" ht="31.5" customHeight="1">
      <c r="A24" s="141"/>
      <c r="B24" s="160"/>
      <c r="C24" s="141"/>
      <c r="D24" s="141"/>
      <c r="E24" s="141"/>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63"/>
      <c r="AN24" s="164" t="s">
        <v>304</v>
      </c>
      <c r="AO24" s="163">
        <v>0</v>
      </c>
      <c r="AP24" s="163">
        <v>0</v>
      </c>
      <c r="AQ24" s="163">
        <v>0</v>
      </c>
      <c r="AR24" s="163">
        <v>1</v>
      </c>
      <c r="AS24" s="163">
        <v>0</v>
      </c>
      <c r="AT24" s="163">
        <v>5</v>
      </c>
      <c r="AU24" s="163">
        <v>0</v>
      </c>
      <c r="AV24" s="163">
        <v>6</v>
      </c>
      <c r="AW24" s="163" t="s">
        <v>304</v>
      </c>
      <c r="AX24" s="163">
        <v>0</v>
      </c>
      <c r="AY24" s="163">
        <v>0</v>
      </c>
      <c r="AZ24" s="163">
        <v>0</v>
      </c>
      <c r="BA24" s="163">
        <v>1</v>
      </c>
      <c r="BB24" s="163">
        <v>0</v>
      </c>
      <c r="BC24" s="163">
        <v>5</v>
      </c>
      <c r="BD24" s="163">
        <v>0</v>
      </c>
      <c r="BE24" t="s">
        <v>554</v>
      </c>
      <c r="BF24" t="s">
        <v>574</v>
      </c>
      <c r="BG24">
        <v>5</v>
      </c>
      <c r="BH24">
        <v>5</v>
      </c>
    </row>
    <row r="25" spans="1:60" ht="28.5" customHeight="1">
      <c r="A25" s="280" t="s">
        <v>305</v>
      </c>
      <c r="B25" s="280"/>
      <c r="C25" s="280"/>
      <c r="D25" s="280"/>
      <c r="E25" s="280"/>
      <c r="F25" s="280"/>
      <c r="G25" s="280"/>
      <c r="H25" s="165"/>
      <c r="I25" s="166" t="s">
        <v>306</v>
      </c>
      <c r="J25" s="167">
        <v>5</v>
      </c>
      <c r="K25" s="165"/>
      <c r="L25" s="168" t="s">
        <v>307</v>
      </c>
      <c r="M25" s="167">
        <v>1</v>
      </c>
      <c r="N25" s="141"/>
      <c r="O25" s="141"/>
      <c r="P25" s="141"/>
      <c r="Q25" s="141"/>
      <c r="R25" s="141"/>
      <c r="S25" s="141"/>
      <c r="T25" s="141"/>
      <c r="U25" s="141"/>
      <c r="V25" s="141"/>
      <c r="W25" s="141"/>
      <c r="X25" s="141"/>
      <c r="Y25" s="141"/>
      <c r="Z25" s="141"/>
      <c r="AA25" s="141"/>
      <c r="AB25" s="141"/>
      <c r="AC25" s="141"/>
      <c r="AD25" s="141"/>
      <c r="AE25" s="141"/>
      <c r="AF25" s="141"/>
      <c r="AG25" s="141"/>
      <c r="AH25" s="141"/>
      <c r="AI25" s="141"/>
      <c r="AJ25" s="141"/>
      <c r="AK25" s="141"/>
      <c r="AL25" s="141"/>
      <c r="AM25" s="163"/>
      <c r="AN25" s="164" t="s">
        <v>308</v>
      </c>
      <c r="AO25" s="163">
        <v>0</v>
      </c>
      <c r="AP25" s="163">
        <v>0</v>
      </c>
      <c r="AQ25" s="163">
        <v>0</v>
      </c>
      <c r="AR25" s="163">
        <v>1</v>
      </c>
      <c r="AS25" s="163">
        <v>1</v>
      </c>
      <c r="AT25" s="163">
        <v>4</v>
      </c>
      <c r="AU25" s="163">
        <v>0</v>
      </c>
      <c r="AV25" s="163">
        <v>6</v>
      </c>
      <c r="AW25" s="163" t="s">
        <v>308</v>
      </c>
      <c r="AX25" s="163">
        <v>0</v>
      </c>
      <c r="AY25" s="163">
        <v>0</v>
      </c>
      <c r="AZ25" s="163">
        <v>0</v>
      </c>
      <c r="BA25" s="163">
        <v>1</v>
      </c>
      <c r="BB25" s="163">
        <v>1</v>
      </c>
      <c r="BC25" s="163">
        <v>4</v>
      </c>
      <c r="BD25" s="163">
        <v>0</v>
      </c>
      <c r="BE25" t="s">
        <v>569</v>
      </c>
      <c r="BF25" t="s">
        <v>575</v>
      </c>
      <c r="BG25">
        <v>5</v>
      </c>
      <c r="BH25">
        <v>5</v>
      </c>
    </row>
    <row r="26" spans="1:60" ht="24.75" customHeight="1">
      <c r="A26" s="141"/>
      <c r="B26" s="160"/>
      <c r="C26" s="141"/>
      <c r="D26" s="141"/>
      <c r="E26" s="141"/>
      <c r="F26" s="141"/>
      <c r="G26" s="141"/>
      <c r="H26" s="141"/>
      <c r="I26" s="141"/>
      <c r="J26" s="141"/>
      <c r="K26" s="141"/>
      <c r="L26" s="169"/>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63"/>
      <c r="AN26" s="164" t="s">
        <v>309</v>
      </c>
      <c r="AO26" s="163">
        <v>0</v>
      </c>
      <c r="AP26" s="163">
        <v>0</v>
      </c>
      <c r="AQ26" s="163">
        <v>0</v>
      </c>
      <c r="AR26" s="163">
        <v>1</v>
      </c>
      <c r="AS26" s="163">
        <v>1</v>
      </c>
      <c r="AT26" s="163">
        <v>4</v>
      </c>
      <c r="AU26" s="163">
        <v>0</v>
      </c>
      <c r="AV26" s="163">
        <v>6</v>
      </c>
      <c r="AW26" s="163" t="s">
        <v>309</v>
      </c>
      <c r="AX26" s="163">
        <v>0</v>
      </c>
      <c r="AY26" s="163">
        <v>0</v>
      </c>
      <c r="AZ26" s="163">
        <v>0</v>
      </c>
      <c r="BA26" s="163">
        <v>1</v>
      </c>
      <c r="BB26" s="163">
        <v>1</v>
      </c>
      <c r="BC26" s="163">
        <v>4</v>
      </c>
      <c r="BD26" s="163">
        <v>0</v>
      </c>
      <c r="BE26" t="s">
        <v>569</v>
      </c>
      <c r="BF26" t="s">
        <v>575</v>
      </c>
      <c r="BG26">
        <v>5</v>
      </c>
      <c r="BH26">
        <v>5</v>
      </c>
    </row>
    <row r="27" spans="1:60" ht="21.75" customHeight="1">
      <c r="A27" s="141"/>
      <c r="B27" s="160"/>
      <c r="C27" s="141"/>
      <c r="D27" s="141"/>
      <c r="E27" s="141"/>
      <c r="F27" s="141"/>
      <c r="G27" s="141"/>
      <c r="H27" s="141"/>
      <c r="I27" s="141"/>
      <c r="J27" s="141"/>
      <c r="K27" s="141"/>
      <c r="L27" s="141"/>
      <c r="M27" s="141"/>
      <c r="N27" s="141"/>
      <c r="O27" s="141"/>
      <c r="P27" s="141"/>
      <c r="Q27" s="141"/>
      <c r="R27" s="141"/>
      <c r="S27" s="141"/>
      <c r="T27" s="141"/>
      <c r="U27" s="141"/>
      <c r="V27" s="141"/>
      <c r="W27" s="141"/>
      <c r="X27" s="141"/>
      <c r="Y27" s="141"/>
      <c r="Z27" s="141"/>
      <c r="AA27" s="141"/>
      <c r="AB27" s="141"/>
      <c r="AC27" s="141"/>
      <c r="AD27" s="141"/>
      <c r="AE27" s="141"/>
      <c r="AF27" s="141"/>
      <c r="AG27" s="141"/>
      <c r="AH27" s="141"/>
      <c r="AI27" s="141"/>
      <c r="AJ27" s="141"/>
      <c r="AK27" s="141"/>
      <c r="AL27" s="141"/>
      <c r="AM27" s="163"/>
      <c r="AN27" s="164" t="s">
        <v>310</v>
      </c>
      <c r="AO27" s="163">
        <v>1</v>
      </c>
      <c r="AP27" s="163">
        <v>0</v>
      </c>
      <c r="AQ27" s="163">
        <v>0</v>
      </c>
      <c r="AR27" s="163">
        <v>3</v>
      </c>
      <c r="AS27" s="163">
        <v>1</v>
      </c>
      <c r="AT27" s="163">
        <v>1</v>
      </c>
      <c r="AU27" s="163">
        <v>0</v>
      </c>
      <c r="AV27" s="163">
        <v>6</v>
      </c>
      <c r="AW27" s="163" t="s">
        <v>310</v>
      </c>
      <c r="AX27" s="163">
        <v>0</v>
      </c>
      <c r="AY27" s="163">
        <v>0</v>
      </c>
      <c r="AZ27" s="163">
        <v>0</v>
      </c>
      <c r="BA27" s="163">
        <v>3</v>
      </c>
      <c r="BB27" s="163">
        <v>1</v>
      </c>
      <c r="BC27" s="163">
        <v>1</v>
      </c>
      <c r="BD27" s="163">
        <v>0</v>
      </c>
      <c r="BE27" t="s">
        <v>576</v>
      </c>
      <c r="BF27" t="s">
        <v>565</v>
      </c>
      <c r="BG27">
        <v>3</v>
      </c>
      <c r="BH27">
        <v>3</v>
      </c>
    </row>
    <row r="28" spans="1:60" ht="20.25" customHeight="1">
      <c r="A28" s="141"/>
      <c r="B28" s="16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61"/>
      <c r="AN28" s="162" t="s">
        <v>311</v>
      </c>
      <c r="AO28" s="161">
        <v>0</v>
      </c>
      <c r="AP28" s="161">
        <v>0</v>
      </c>
      <c r="AQ28" s="161">
        <v>0</v>
      </c>
      <c r="AR28" s="161">
        <v>1</v>
      </c>
      <c r="AS28" s="161">
        <v>1</v>
      </c>
      <c r="AT28" s="161">
        <v>4</v>
      </c>
      <c r="AU28" s="161">
        <v>0</v>
      </c>
      <c r="AV28" s="161">
        <v>6</v>
      </c>
      <c r="AW28" s="161" t="s">
        <v>311</v>
      </c>
      <c r="AX28" s="161">
        <v>0</v>
      </c>
      <c r="AY28" s="161">
        <v>0</v>
      </c>
      <c r="AZ28" s="161">
        <v>0</v>
      </c>
      <c r="BA28" s="161">
        <v>1</v>
      </c>
      <c r="BB28" s="161">
        <v>1</v>
      </c>
      <c r="BC28" s="161">
        <v>4</v>
      </c>
      <c r="BD28" s="161">
        <v>0</v>
      </c>
      <c r="BE28" t="s">
        <v>569</v>
      </c>
      <c r="BF28" t="s">
        <v>575</v>
      </c>
      <c r="BG28">
        <v>5</v>
      </c>
      <c r="BH28">
        <v>5</v>
      </c>
    </row>
    <row r="29" spans="1:60" ht="30.75">
      <c r="A29" s="141"/>
      <c r="B29" s="160"/>
      <c r="C29" s="141"/>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61"/>
      <c r="AN29" s="162" t="s">
        <v>312</v>
      </c>
      <c r="AO29" s="161">
        <v>3</v>
      </c>
      <c r="AP29" s="161">
        <v>0</v>
      </c>
      <c r="AQ29" s="161">
        <v>1</v>
      </c>
      <c r="AR29" s="161">
        <v>0</v>
      </c>
      <c r="AS29" s="161">
        <v>1</v>
      </c>
      <c r="AT29" s="161">
        <v>0</v>
      </c>
      <c r="AU29" s="161">
        <v>1</v>
      </c>
      <c r="AV29" s="161">
        <v>6</v>
      </c>
      <c r="AW29" s="161" t="s">
        <v>312</v>
      </c>
      <c r="AX29" s="161">
        <v>0</v>
      </c>
      <c r="AY29" s="161">
        <v>0</v>
      </c>
      <c r="AZ29" s="161">
        <v>1</v>
      </c>
      <c r="BA29" s="161">
        <v>0</v>
      </c>
      <c r="BB29" s="161">
        <v>1</v>
      </c>
      <c r="BC29" s="161">
        <v>0</v>
      </c>
      <c r="BD29" s="161">
        <v>0</v>
      </c>
      <c r="BE29" t="s">
        <v>577</v>
      </c>
      <c r="BF29" t="s">
        <v>578</v>
      </c>
      <c r="BG29">
        <v>3</v>
      </c>
      <c r="BH29" t="s">
        <v>579</v>
      </c>
    </row>
    <row r="30" spans="1:60" ht="26.25" customHeight="1">
      <c r="A30" s="141"/>
      <c r="B30" s="160"/>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61"/>
      <c r="AN30" s="162" t="s">
        <v>313</v>
      </c>
      <c r="AO30" s="161">
        <v>0</v>
      </c>
      <c r="AP30" s="161">
        <v>0</v>
      </c>
      <c r="AQ30" s="161">
        <v>0</v>
      </c>
      <c r="AR30" s="161">
        <v>0</v>
      </c>
      <c r="AS30" s="161">
        <v>3</v>
      </c>
      <c r="AT30" s="161">
        <v>3</v>
      </c>
      <c r="AU30" s="161">
        <v>0</v>
      </c>
      <c r="AV30" s="161">
        <v>6</v>
      </c>
      <c r="AW30" s="161" t="s">
        <v>313</v>
      </c>
      <c r="AX30" s="161">
        <v>0</v>
      </c>
      <c r="AY30" s="161">
        <v>0</v>
      </c>
      <c r="AZ30" s="161">
        <v>0</v>
      </c>
      <c r="BA30" s="161">
        <v>0</v>
      </c>
      <c r="BB30" s="161">
        <v>3</v>
      </c>
      <c r="BC30" s="161">
        <v>3</v>
      </c>
      <c r="BD30" s="161">
        <v>0</v>
      </c>
      <c r="BE30" t="s">
        <v>569</v>
      </c>
      <c r="BF30" t="s">
        <v>580</v>
      </c>
      <c r="BG30">
        <v>5</v>
      </c>
      <c r="BH30" t="s">
        <v>581</v>
      </c>
    </row>
    <row r="31" spans="1:60" ht="27" customHeight="1" thickBot="1">
      <c r="A31" s="141"/>
      <c r="B31" s="160"/>
      <c r="C31" s="141"/>
      <c r="D31" s="141"/>
      <c r="E31" s="141"/>
      <c r="F31" s="141"/>
      <c r="G31" s="141"/>
      <c r="H31" s="141"/>
      <c r="I31" s="141"/>
      <c r="J31" s="141"/>
      <c r="K31" s="141"/>
      <c r="L31" s="141"/>
      <c r="M31" s="141"/>
      <c r="N31" s="141"/>
      <c r="O31" s="141"/>
      <c r="P31" s="141"/>
      <c r="Q31" s="141"/>
      <c r="R31" s="141"/>
      <c r="S31" s="141"/>
      <c r="T31" s="141"/>
      <c r="U31" s="141"/>
      <c r="V31" s="141"/>
      <c r="W31" s="141"/>
      <c r="X31" s="141"/>
      <c r="Y31" s="141"/>
      <c r="Z31" s="141"/>
      <c r="AA31" s="141"/>
      <c r="AB31" s="141"/>
      <c r="AC31" s="141"/>
      <c r="AD31" s="141"/>
      <c r="AE31" s="141"/>
      <c r="AF31" s="141"/>
      <c r="AG31" s="141"/>
      <c r="AH31" s="141"/>
      <c r="AI31" s="141"/>
      <c r="AJ31" s="141"/>
      <c r="AK31" s="141"/>
      <c r="AL31" s="141"/>
      <c r="AM31" s="161"/>
      <c r="AN31" s="162" t="s">
        <v>314</v>
      </c>
      <c r="AO31" s="161">
        <v>1</v>
      </c>
      <c r="AP31" s="161">
        <v>0</v>
      </c>
      <c r="AQ31" s="161">
        <v>0</v>
      </c>
      <c r="AR31" s="161">
        <v>1</v>
      </c>
      <c r="AS31" s="161">
        <v>2</v>
      </c>
      <c r="AT31" s="161">
        <v>2</v>
      </c>
      <c r="AU31" s="161">
        <v>0</v>
      </c>
      <c r="AV31" s="161">
        <v>6</v>
      </c>
      <c r="AW31" s="161" t="s">
        <v>314</v>
      </c>
      <c r="AX31" s="161">
        <v>0</v>
      </c>
      <c r="AY31" s="161">
        <v>0</v>
      </c>
      <c r="AZ31" s="161">
        <v>0</v>
      </c>
      <c r="BA31" s="161">
        <v>1</v>
      </c>
      <c r="BB31" s="161">
        <v>2</v>
      </c>
      <c r="BC31" s="161">
        <v>2</v>
      </c>
      <c r="BD31" s="161">
        <v>0</v>
      </c>
      <c r="BE31" t="s">
        <v>582</v>
      </c>
      <c r="BF31" t="s">
        <v>575</v>
      </c>
      <c r="BG31">
        <v>4</v>
      </c>
      <c r="BH31" t="s">
        <v>581</v>
      </c>
    </row>
    <row r="32" spans="1:60" ht="15" customHeight="1">
      <c r="A32" s="141"/>
      <c r="B32" s="141"/>
      <c r="C32" s="141"/>
      <c r="D32" s="141"/>
      <c r="E32" s="141"/>
      <c r="F32" s="141"/>
      <c r="G32" s="141"/>
      <c r="H32" s="141"/>
      <c r="I32" s="141"/>
      <c r="J32" s="141"/>
      <c r="K32" s="141"/>
      <c r="L32" s="141"/>
      <c r="M32" s="141"/>
      <c r="N32" s="141"/>
      <c r="O32" s="141"/>
      <c r="P32" s="141"/>
      <c r="Q32" s="141"/>
      <c r="R32" s="141"/>
      <c r="S32" s="141"/>
      <c r="T32" s="141"/>
      <c r="U32" s="141"/>
      <c r="V32" s="253" t="s">
        <v>315</v>
      </c>
      <c r="W32" s="254"/>
      <c r="X32" s="254"/>
      <c r="Y32" s="254"/>
      <c r="Z32" s="254"/>
      <c r="AA32" s="255"/>
      <c r="AB32" s="170"/>
      <c r="AC32" s="253" t="s">
        <v>316</v>
      </c>
      <c r="AD32" s="254"/>
      <c r="AE32" s="254"/>
      <c r="AF32" s="254"/>
      <c r="AG32" s="254"/>
      <c r="AH32" s="255"/>
      <c r="AI32" s="242" t="s">
        <v>317</v>
      </c>
      <c r="AJ32" s="243"/>
      <c r="AK32" s="243"/>
      <c r="AL32" s="243"/>
      <c r="AM32" s="161"/>
      <c r="AN32" s="162" t="s">
        <v>318</v>
      </c>
      <c r="AO32" s="161">
        <v>2</v>
      </c>
      <c r="AP32" s="161">
        <v>0</v>
      </c>
      <c r="AQ32" s="161">
        <v>0</v>
      </c>
      <c r="AR32" s="161">
        <v>0</v>
      </c>
      <c r="AS32" s="161">
        <v>2</v>
      </c>
      <c r="AT32" s="161">
        <v>2</v>
      </c>
      <c r="AU32" s="161">
        <v>0</v>
      </c>
      <c r="AV32" s="161">
        <v>6</v>
      </c>
      <c r="AW32" s="161" t="s">
        <v>318</v>
      </c>
      <c r="AX32" s="161">
        <v>0</v>
      </c>
      <c r="AY32" s="161">
        <v>0</v>
      </c>
      <c r="AZ32" s="161">
        <v>0</v>
      </c>
      <c r="BA32" s="161">
        <v>0</v>
      </c>
      <c r="BB32" s="161">
        <v>2</v>
      </c>
      <c r="BC32" s="161">
        <v>2</v>
      </c>
      <c r="BD32" s="161">
        <v>0</v>
      </c>
      <c r="BE32" t="s">
        <v>569</v>
      </c>
      <c r="BF32" t="s">
        <v>583</v>
      </c>
      <c r="BG32">
        <v>5</v>
      </c>
      <c r="BH32" t="s">
        <v>581</v>
      </c>
    </row>
    <row r="33" spans="1:60" ht="37.5" customHeight="1" thickBot="1">
      <c r="A33" s="246" t="s">
        <v>319</v>
      </c>
      <c r="B33" s="246"/>
      <c r="C33" s="246"/>
      <c r="D33" s="246"/>
      <c r="E33" s="246"/>
      <c r="F33" s="246"/>
      <c r="G33" s="246"/>
      <c r="H33" s="246"/>
      <c r="I33" s="246"/>
      <c r="J33" s="246"/>
      <c r="K33" s="246"/>
      <c r="L33" s="246"/>
      <c r="M33" s="246"/>
      <c r="N33" s="246"/>
      <c r="O33" s="246"/>
      <c r="P33" s="246"/>
      <c r="Q33" s="246"/>
      <c r="R33" s="246"/>
      <c r="S33" s="246"/>
      <c r="T33" s="246"/>
      <c r="U33" s="246"/>
      <c r="V33" s="256"/>
      <c r="W33" s="257"/>
      <c r="X33" s="257"/>
      <c r="Y33" s="257"/>
      <c r="Z33" s="257"/>
      <c r="AA33" s="258"/>
      <c r="AB33" s="170"/>
      <c r="AC33" s="256"/>
      <c r="AD33" s="257"/>
      <c r="AE33" s="257"/>
      <c r="AF33" s="257"/>
      <c r="AG33" s="257"/>
      <c r="AH33" s="258"/>
      <c r="AI33" s="244"/>
      <c r="AJ33" s="245"/>
      <c r="AK33" s="245"/>
      <c r="AL33" s="245"/>
      <c r="AM33" s="161"/>
      <c r="AN33" s="162" t="s">
        <v>320</v>
      </c>
      <c r="AO33" s="161">
        <v>2</v>
      </c>
      <c r="AP33" s="161">
        <v>0</v>
      </c>
      <c r="AQ33" s="161">
        <v>0</v>
      </c>
      <c r="AR33" s="161">
        <v>0</v>
      </c>
      <c r="AS33" s="161">
        <v>2</v>
      </c>
      <c r="AT33" s="161">
        <v>2</v>
      </c>
      <c r="AU33" s="161">
        <v>0</v>
      </c>
      <c r="AV33" s="161">
        <v>6</v>
      </c>
      <c r="AW33" s="161" t="s">
        <v>320</v>
      </c>
      <c r="AX33" s="161">
        <v>0</v>
      </c>
      <c r="AY33" s="161">
        <v>0</v>
      </c>
      <c r="AZ33" s="161">
        <v>0</v>
      </c>
      <c r="BA33" s="161">
        <v>0</v>
      </c>
      <c r="BB33" s="161">
        <v>2</v>
      </c>
      <c r="BC33" s="161">
        <v>2</v>
      </c>
      <c r="BD33" s="161">
        <v>0</v>
      </c>
      <c r="BE33" t="s">
        <v>569</v>
      </c>
      <c r="BF33" t="s">
        <v>583</v>
      </c>
      <c r="BG33">
        <v>5</v>
      </c>
      <c r="BH33" t="s">
        <v>581</v>
      </c>
    </row>
    <row r="34" spans="1:60" s="161" customFormat="1" ht="40.5" customHeight="1">
      <c r="A34" s="247" t="s">
        <v>321</v>
      </c>
      <c r="B34" s="247"/>
      <c r="C34" s="247"/>
      <c r="D34" s="247"/>
      <c r="E34" s="247"/>
      <c r="F34" s="247"/>
      <c r="G34" s="247"/>
      <c r="H34" s="247"/>
      <c r="I34" s="247"/>
      <c r="J34" s="247"/>
      <c r="K34" s="247"/>
      <c r="L34" s="247"/>
      <c r="M34" s="247"/>
      <c r="N34" s="247"/>
      <c r="O34" s="247"/>
      <c r="P34" s="247"/>
      <c r="Q34" s="247"/>
      <c r="R34" s="247"/>
      <c r="S34" s="247"/>
      <c r="T34" s="247"/>
      <c r="U34" s="248"/>
      <c r="V34" s="171">
        <v>1</v>
      </c>
      <c r="W34" s="172">
        <v>2</v>
      </c>
      <c r="X34" s="172">
        <v>3</v>
      </c>
      <c r="Y34" s="172">
        <v>4</v>
      </c>
      <c r="Z34" s="172">
        <v>5</v>
      </c>
      <c r="AA34" s="173" t="s">
        <v>3</v>
      </c>
      <c r="AB34" s="174" t="s">
        <v>2</v>
      </c>
      <c r="AC34" s="171">
        <v>1</v>
      </c>
      <c r="AD34" s="172">
        <v>2</v>
      </c>
      <c r="AE34" s="172">
        <v>3</v>
      </c>
      <c r="AF34" s="172">
        <v>4</v>
      </c>
      <c r="AG34" s="172">
        <v>5</v>
      </c>
      <c r="AH34" s="173" t="s">
        <v>3</v>
      </c>
      <c r="AI34" s="175" t="s">
        <v>4</v>
      </c>
      <c r="AJ34" s="176" t="s">
        <v>322</v>
      </c>
      <c r="AK34" s="176" t="s">
        <v>5</v>
      </c>
      <c r="AL34" s="176" t="s">
        <v>6</v>
      </c>
      <c r="AN34" s="162" t="s">
        <v>323</v>
      </c>
      <c r="AO34" s="161">
        <v>0</v>
      </c>
      <c r="AP34" s="161">
        <v>0</v>
      </c>
      <c r="AQ34" s="161">
        <v>0</v>
      </c>
      <c r="AR34" s="161">
        <v>0</v>
      </c>
      <c r="AS34" s="161">
        <v>1</v>
      </c>
      <c r="AT34" s="161">
        <v>5</v>
      </c>
      <c r="AU34" s="161">
        <v>0</v>
      </c>
      <c r="AV34" s="161">
        <v>6</v>
      </c>
      <c r="AW34" s="161" t="s">
        <v>323</v>
      </c>
      <c r="AX34" s="161">
        <v>0</v>
      </c>
      <c r="AY34" s="161">
        <v>0</v>
      </c>
      <c r="AZ34" s="161">
        <v>0</v>
      </c>
      <c r="BA34" s="161">
        <v>0</v>
      </c>
      <c r="BB34" s="161">
        <v>1</v>
      </c>
      <c r="BC34" s="161">
        <v>5</v>
      </c>
      <c r="BD34" s="161">
        <v>0</v>
      </c>
      <c r="BE34" s="161" t="s">
        <v>584</v>
      </c>
      <c r="BF34" s="161" t="s">
        <v>585</v>
      </c>
      <c r="BG34" s="161">
        <v>5</v>
      </c>
      <c r="BH34" s="161">
        <v>5</v>
      </c>
    </row>
    <row r="35" spans="1:60" s="163" customFormat="1" ht="20.100000000000001" customHeight="1">
      <c r="A35" s="177" t="s">
        <v>324</v>
      </c>
      <c r="B35" s="249" t="s">
        <v>325</v>
      </c>
      <c r="C35" s="250"/>
      <c r="D35" s="250"/>
      <c r="E35" s="250"/>
      <c r="F35" s="250"/>
      <c r="G35" s="250"/>
      <c r="H35" s="250"/>
      <c r="I35" s="250"/>
      <c r="J35" s="250"/>
      <c r="K35" s="250"/>
      <c r="L35" s="250"/>
      <c r="M35" s="250"/>
      <c r="N35" s="250"/>
      <c r="O35" s="250"/>
      <c r="P35" s="250"/>
      <c r="Q35" s="250"/>
      <c r="R35" s="250"/>
      <c r="S35" s="250"/>
      <c r="T35" s="250"/>
      <c r="U35" s="251"/>
      <c r="V35" s="178">
        <f>AP2</f>
        <v>0</v>
      </c>
      <c r="W35" s="178">
        <f t="shared" ref="W35:AA39" si="0">AQ2</f>
        <v>0</v>
      </c>
      <c r="X35" s="178">
        <f t="shared" si="0"/>
        <v>1</v>
      </c>
      <c r="Y35" s="178">
        <f t="shared" si="0"/>
        <v>4</v>
      </c>
      <c r="Z35" s="178">
        <f t="shared" si="0"/>
        <v>1</v>
      </c>
      <c r="AA35" s="178">
        <f t="shared" si="0"/>
        <v>0</v>
      </c>
      <c r="AB35" s="178">
        <f>SUM(V35:AA35)</f>
        <v>6</v>
      </c>
      <c r="AC35" s="179">
        <f t="shared" ref="AC35:AH39" si="1">V35/$AB35</f>
        <v>0</v>
      </c>
      <c r="AD35" s="179">
        <f t="shared" si="1"/>
        <v>0</v>
      </c>
      <c r="AE35" s="179">
        <f t="shared" si="1"/>
        <v>0.16666666666666666</v>
      </c>
      <c r="AF35" s="179">
        <f t="shared" si="1"/>
        <v>0.66666666666666663</v>
      </c>
      <c r="AG35" s="179">
        <f t="shared" si="1"/>
        <v>0.16666666666666666</v>
      </c>
      <c r="AH35" s="179">
        <f t="shared" si="1"/>
        <v>0</v>
      </c>
      <c r="AI35" s="178" t="str">
        <f>BE2</f>
        <v>4.00</v>
      </c>
      <c r="AJ35" s="178" t="str">
        <f t="shared" ref="AJ35:AL39" si="2">BF2</f>
        <v>.63</v>
      </c>
      <c r="AK35" s="178">
        <f t="shared" si="2"/>
        <v>4</v>
      </c>
      <c r="AL35" s="178">
        <f t="shared" si="2"/>
        <v>4</v>
      </c>
      <c r="AM35" s="161"/>
      <c r="AN35" s="162" t="s">
        <v>326</v>
      </c>
      <c r="AO35" s="161">
        <v>0</v>
      </c>
      <c r="AP35" s="161">
        <v>0</v>
      </c>
      <c r="AQ35" s="161">
        <v>0</v>
      </c>
      <c r="AR35" s="161">
        <v>0</v>
      </c>
      <c r="AS35" s="161">
        <v>0</v>
      </c>
      <c r="AT35" s="161">
        <v>2</v>
      </c>
      <c r="AU35" s="161">
        <v>0</v>
      </c>
      <c r="AV35" s="161">
        <v>2</v>
      </c>
      <c r="AW35" s="161" t="s">
        <v>326</v>
      </c>
      <c r="AX35" s="161">
        <v>0</v>
      </c>
      <c r="AY35" s="161">
        <v>0</v>
      </c>
      <c r="AZ35" s="161">
        <v>0</v>
      </c>
      <c r="BA35" s="161">
        <v>0</v>
      </c>
      <c r="BB35" s="161">
        <v>0</v>
      </c>
      <c r="BC35" s="161">
        <v>2</v>
      </c>
      <c r="BD35" s="161">
        <v>0</v>
      </c>
      <c r="BE35" s="163" t="s">
        <v>566</v>
      </c>
      <c r="BF35" s="163" t="s">
        <v>567</v>
      </c>
      <c r="BG35" s="163">
        <v>5</v>
      </c>
      <c r="BH35" s="163">
        <v>5</v>
      </c>
    </row>
    <row r="36" spans="1:60" s="163" customFormat="1" ht="20.100000000000001" customHeight="1">
      <c r="A36" s="177" t="s">
        <v>327</v>
      </c>
      <c r="B36" s="249" t="s">
        <v>328</v>
      </c>
      <c r="C36" s="250"/>
      <c r="D36" s="250"/>
      <c r="E36" s="250"/>
      <c r="F36" s="250"/>
      <c r="G36" s="250"/>
      <c r="H36" s="250"/>
      <c r="I36" s="250"/>
      <c r="J36" s="250"/>
      <c r="K36" s="250"/>
      <c r="L36" s="250"/>
      <c r="M36" s="250"/>
      <c r="N36" s="250"/>
      <c r="O36" s="250"/>
      <c r="P36" s="250"/>
      <c r="Q36" s="250"/>
      <c r="R36" s="250"/>
      <c r="S36" s="250"/>
      <c r="T36" s="250"/>
      <c r="U36" s="251"/>
      <c r="V36" s="178">
        <f t="shared" ref="V36:V39" si="3">AP3</f>
        <v>0</v>
      </c>
      <c r="W36" s="178">
        <f t="shared" si="0"/>
        <v>0</v>
      </c>
      <c r="X36" s="178">
        <f t="shared" si="0"/>
        <v>0</v>
      </c>
      <c r="Y36" s="178">
        <f t="shared" si="0"/>
        <v>2</v>
      </c>
      <c r="Z36" s="178">
        <f t="shared" si="0"/>
        <v>4</v>
      </c>
      <c r="AA36" s="178">
        <f t="shared" si="0"/>
        <v>0</v>
      </c>
      <c r="AB36" s="178">
        <f t="shared" ref="AB36:AB39" si="4">SUM(V36:AA36)</f>
        <v>6</v>
      </c>
      <c r="AC36" s="179">
        <f t="shared" si="1"/>
        <v>0</v>
      </c>
      <c r="AD36" s="179">
        <f t="shared" si="1"/>
        <v>0</v>
      </c>
      <c r="AE36" s="179">
        <f t="shared" si="1"/>
        <v>0</v>
      </c>
      <c r="AF36" s="179">
        <f t="shared" si="1"/>
        <v>0.33333333333333331</v>
      </c>
      <c r="AG36" s="179">
        <f t="shared" si="1"/>
        <v>0.66666666666666663</v>
      </c>
      <c r="AH36" s="179">
        <f t="shared" si="1"/>
        <v>0</v>
      </c>
      <c r="AI36" s="178" t="str">
        <f t="shared" ref="AI36:AI39" si="5">BE3</f>
        <v>4.67</v>
      </c>
      <c r="AJ36" s="178" t="str">
        <f t="shared" si="2"/>
        <v>.52</v>
      </c>
      <c r="AK36" s="178">
        <f t="shared" si="2"/>
        <v>5</v>
      </c>
      <c r="AL36" s="178">
        <f t="shared" si="2"/>
        <v>5</v>
      </c>
      <c r="AM36" s="161"/>
      <c r="AN36" s="161" t="s">
        <v>329</v>
      </c>
      <c r="AO36" s="161">
        <v>0</v>
      </c>
      <c r="AP36" s="161">
        <v>0</v>
      </c>
      <c r="AQ36" s="161">
        <v>0</v>
      </c>
      <c r="AR36" s="161">
        <v>1</v>
      </c>
      <c r="AS36" s="161">
        <v>0</v>
      </c>
      <c r="AT36" s="161">
        <v>1</v>
      </c>
      <c r="AU36" s="161">
        <v>4</v>
      </c>
      <c r="AV36" s="161">
        <v>6</v>
      </c>
      <c r="AW36" s="161" t="s">
        <v>329</v>
      </c>
      <c r="AX36" s="161">
        <v>0</v>
      </c>
      <c r="AY36" s="161">
        <v>0</v>
      </c>
      <c r="AZ36" s="161">
        <v>0</v>
      </c>
      <c r="BA36" s="161">
        <v>1</v>
      </c>
      <c r="BB36" s="161">
        <v>0</v>
      </c>
      <c r="BC36" s="161">
        <v>1</v>
      </c>
      <c r="BD36" s="161">
        <v>0</v>
      </c>
      <c r="BE36" s="163" t="s">
        <v>552</v>
      </c>
      <c r="BF36" s="163" t="s">
        <v>578</v>
      </c>
      <c r="BG36" s="163">
        <v>4</v>
      </c>
      <c r="BH36" s="163" t="s">
        <v>586</v>
      </c>
    </row>
    <row r="37" spans="1:60" s="163" customFormat="1" ht="20.100000000000001" customHeight="1">
      <c r="A37" s="177" t="s">
        <v>330</v>
      </c>
      <c r="B37" s="249" t="s">
        <v>331</v>
      </c>
      <c r="C37" s="250"/>
      <c r="D37" s="250"/>
      <c r="E37" s="250"/>
      <c r="F37" s="250"/>
      <c r="G37" s="250"/>
      <c r="H37" s="250"/>
      <c r="I37" s="250"/>
      <c r="J37" s="250"/>
      <c r="K37" s="250"/>
      <c r="L37" s="250"/>
      <c r="M37" s="250"/>
      <c r="N37" s="250"/>
      <c r="O37" s="250"/>
      <c r="P37" s="250"/>
      <c r="Q37" s="250"/>
      <c r="R37" s="250"/>
      <c r="S37" s="250"/>
      <c r="T37" s="250"/>
      <c r="U37" s="251"/>
      <c r="V37" s="178">
        <f t="shared" si="3"/>
        <v>3</v>
      </c>
      <c r="W37" s="178">
        <f t="shared" si="0"/>
        <v>0</v>
      </c>
      <c r="X37" s="178">
        <f t="shared" si="0"/>
        <v>1</v>
      </c>
      <c r="Y37" s="178">
        <f t="shared" si="0"/>
        <v>0</v>
      </c>
      <c r="Z37" s="178">
        <f t="shared" si="0"/>
        <v>0</v>
      </c>
      <c r="AA37" s="178">
        <f t="shared" si="0"/>
        <v>2</v>
      </c>
      <c r="AB37" s="178">
        <f t="shared" si="4"/>
        <v>6</v>
      </c>
      <c r="AC37" s="179">
        <f t="shared" si="1"/>
        <v>0.5</v>
      </c>
      <c r="AD37" s="179">
        <f t="shared" si="1"/>
        <v>0</v>
      </c>
      <c r="AE37" s="179">
        <f t="shared" si="1"/>
        <v>0.16666666666666666</v>
      </c>
      <c r="AF37" s="179">
        <f t="shared" si="1"/>
        <v>0</v>
      </c>
      <c r="AG37" s="179">
        <f t="shared" si="1"/>
        <v>0</v>
      </c>
      <c r="AH37" s="179">
        <f t="shared" si="1"/>
        <v>0.33333333333333331</v>
      </c>
      <c r="AI37" s="178" t="str">
        <f t="shared" si="5"/>
        <v>1.50</v>
      </c>
      <c r="AJ37" s="178" t="str">
        <f t="shared" si="2"/>
        <v>1.00</v>
      </c>
      <c r="AK37" s="178">
        <f t="shared" si="2"/>
        <v>1</v>
      </c>
      <c r="AL37" s="178">
        <f t="shared" si="2"/>
        <v>1</v>
      </c>
      <c r="AM37" s="132"/>
      <c r="AN37" s="161" t="s">
        <v>332</v>
      </c>
      <c r="AO37" s="161">
        <v>0</v>
      </c>
      <c r="AP37" s="161">
        <v>0</v>
      </c>
      <c r="AQ37" s="161">
        <v>0</v>
      </c>
      <c r="AR37" s="161">
        <v>1</v>
      </c>
      <c r="AS37" s="161">
        <v>1</v>
      </c>
      <c r="AT37" s="161">
        <v>1</v>
      </c>
      <c r="AU37" s="161">
        <v>3</v>
      </c>
      <c r="AV37" s="161">
        <v>6</v>
      </c>
      <c r="AW37" s="161" t="s">
        <v>332</v>
      </c>
      <c r="AX37" s="161">
        <v>0</v>
      </c>
      <c r="AY37" s="161">
        <v>0</v>
      </c>
      <c r="AZ37" s="161">
        <v>0</v>
      </c>
      <c r="BA37" s="161">
        <v>1</v>
      </c>
      <c r="BB37" s="161">
        <v>1</v>
      </c>
      <c r="BC37" s="161">
        <v>1</v>
      </c>
      <c r="BD37" s="161">
        <v>0</v>
      </c>
      <c r="BE37" s="163" t="s">
        <v>552</v>
      </c>
      <c r="BF37" s="163" t="s">
        <v>557</v>
      </c>
      <c r="BG37" s="163">
        <v>4</v>
      </c>
      <c r="BH37" s="163" t="s">
        <v>586</v>
      </c>
    </row>
    <row r="38" spans="1:60" s="163" customFormat="1" ht="20.100000000000001" customHeight="1">
      <c r="A38" s="177" t="s">
        <v>333</v>
      </c>
      <c r="B38" s="249" t="s">
        <v>334</v>
      </c>
      <c r="C38" s="250"/>
      <c r="D38" s="250"/>
      <c r="E38" s="250"/>
      <c r="F38" s="250"/>
      <c r="G38" s="250"/>
      <c r="H38" s="250"/>
      <c r="I38" s="250"/>
      <c r="J38" s="250"/>
      <c r="K38" s="250"/>
      <c r="L38" s="250"/>
      <c r="M38" s="250"/>
      <c r="N38" s="250"/>
      <c r="O38" s="250"/>
      <c r="P38" s="250"/>
      <c r="Q38" s="250"/>
      <c r="R38" s="250"/>
      <c r="S38" s="250"/>
      <c r="T38" s="250"/>
      <c r="U38" s="251"/>
      <c r="V38" s="178">
        <f t="shared" si="3"/>
        <v>0</v>
      </c>
      <c r="W38" s="178">
        <f t="shared" si="0"/>
        <v>0</v>
      </c>
      <c r="X38" s="178">
        <f t="shared" si="0"/>
        <v>2</v>
      </c>
      <c r="Y38" s="178">
        <f t="shared" si="0"/>
        <v>0</v>
      </c>
      <c r="Z38" s="178">
        <f t="shared" si="0"/>
        <v>4</v>
      </c>
      <c r="AA38" s="178">
        <f t="shared" si="0"/>
        <v>0</v>
      </c>
      <c r="AB38" s="178">
        <f t="shared" si="4"/>
        <v>6</v>
      </c>
      <c r="AC38" s="179">
        <f t="shared" si="1"/>
        <v>0</v>
      </c>
      <c r="AD38" s="179">
        <f t="shared" si="1"/>
        <v>0</v>
      </c>
      <c r="AE38" s="179">
        <f t="shared" si="1"/>
        <v>0.33333333333333331</v>
      </c>
      <c r="AF38" s="179">
        <f t="shared" si="1"/>
        <v>0</v>
      </c>
      <c r="AG38" s="179">
        <f t="shared" si="1"/>
        <v>0.66666666666666663</v>
      </c>
      <c r="AH38" s="179">
        <f t="shared" si="1"/>
        <v>0</v>
      </c>
      <c r="AI38" s="178" t="str">
        <f t="shared" si="5"/>
        <v>4.33</v>
      </c>
      <c r="AJ38" s="178" t="str">
        <f t="shared" si="2"/>
        <v>1.03</v>
      </c>
      <c r="AK38" s="178">
        <f t="shared" si="2"/>
        <v>5</v>
      </c>
      <c r="AL38" s="178">
        <f t="shared" si="2"/>
        <v>5</v>
      </c>
      <c r="AM38" s="132"/>
      <c r="AN38" s="161" t="s">
        <v>335</v>
      </c>
      <c r="AO38" s="161">
        <v>0</v>
      </c>
      <c r="AP38" s="161">
        <v>0</v>
      </c>
      <c r="AQ38" s="161">
        <v>0</v>
      </c>
      <c r="AR38" s="161">
        <v>1</v>
      </c>
      <c r="AS38" s="161">
        <v>3</v>
      </c>
      <c r="AT38" s="161">
        <v>1</v>
      </c>
      <c r="AU38" s="161">
        <v>1</v>
      </c>
      <c r="AV38" s="161">
        <v>6</v>
      </c>
      <c r="AW38" s="161" t="s">
        <v>335</v>
      </c>
      <c r="AX38" s="161">
        <v>0</v>
      </c>
      <c r="AY38" s="161">
        <v>0</v>
      </c>
      <c r="AZ38" s="161">
        <v>0</v>
      </c>
      <c r="BA38" s="161">
        <v>1</v>
      </c>
      <c r="BB38" s="161">
        <v>3</v>
      </c>
      <c r="BC38" s="161">
        <v>1</v>
      </c>
      <c r="BD38" s="161">
        <v>0</v>
      </c>
      <c r="BE38" s="163" t="s">
        <v>552</v>
      </c>
      <c r="BF38" s="163" t="s">
        <v>587</v>
      </c>
      <c r="BG38" s="163">
        <v>4</v>
      </c>
      <c r="BH38" s="163">
        <v>4</v>
      </c>
    </row>
    <row r="39" spans="1:60" s="163" customFormat="1" ht="20.100000000000001" customHeight="1">
      <c r="A39" s="177" t="s">
        <v>336</v>
      </c>
      <c r="B39" s="249" t="s">
        <v>337</v>
      </c>
      <c r="C39" s="250"/>
      <c r="D39" s="250"/>
      <c r="E39" s="250"/>
      <c r="F39" s="250"/>
      <c r="G39" s="250"/>
      <c r="H39" s="250"/>
      <c r="I39" s="250"/>
      <c r="J39" s="250"/>
      <c r="K39" s="250"/>
      <c r="L39" s="250"/>
      <c r="M39" s="250"/>
      <c r="N39" s="250"/>
      <c r="O39" s="250"/>
      <c r="P39" s="250"/>
      <c r="Q39" s="250"/>
      <c r="R39" s="250"/>
      <c r="S39" s="250"/>
      <c r="T39" s="250"/>
      <c r="U39" s="251"/>
      <c r="V39" s="178">
        <f t="shared" si="3"/>
        <v>1</v>
      </c>
      <c r="W39" s="178">
        <f t="shared" si="0"/>
        <v>0</v>
      </c>
      <c r="X39" s="178">
        <f t="shared" si="0"/>
        <v>1</v>
      </c>
      <c r="Y39" s="178">
        <f t="shared" si="0"/>
        <v>0</v>
      </c>
      <c r="Z39" s="178">
        <f t="shared" si="0"/>
        <v>2</v>
      </c>
      <c r="AA39" s="178">
        <f t="shared" si="0"/>
        <v>2</v>
      </c>
      <c r="AB39" s="178">
        <f t="shared" si="4"/>
        <v>6</v>
      </c>
      <c r="AC39" s="179">
        <f t="shared" si="1"/>
        <v>0.16666666666666666</v>
      </c>
      <c r="AD39" s="179">
        <f t="shared" si="1"/>
        <v>0</v>
      </c>
      <c r="AE39" s="179">
        <f t="shared" si="1"/>
        <v>0.16666666666666666</v>
      </c>
      <c r="AF39" s="179">
        <f t="shared" si="1"/>
        <v>0</v>
      </c>
      <c r="AG39" s="179">
        <f t="shared" si="1"/>
        <v>0.33333333333333331</v>
      </c>
      <c r="AH39" s="179">
        <f t="shared" si="1"/>
        <v>0.33333333333333331</v>
      </c>
      <c r="AI39" s="178" t="str">
        <f t="shared" si="5"/>
        <v>3.50</v>
      </c>
      <c r="AJ39" s="178" t="str">
        <f t="shared" si="2"/>
        <v>1.91</v>
      </c>
      <c r="AK39" s="178">
        <f t="shared" si="2"/>
        <v>4</v>
      </c>
      <c r="AL39" s="178">
        <f t="shared" si="2"/>
        <v>5</v>
      </c>
      <c r="AM39" s="161"/>
      <c r="AN39" s="161" t="s">
        <v>338</v>
      </c>
      <c r="AO39" s="161">
        <v>0</v>
      </c>
      <c r="AP39" s="161">
        <v>0</v>
      </c>
      <c r="AQ39" s="161">
        <v>0</v>
      </c>
      <c r="AR39" s="161">
        <v>2</v>
      </c>
      <c r="AS39" s="161">
        <v>0</v>
      </c>
      <c r="AT39" s="161">
        <v>0</v>
      </c>
      <c r="AU39" s="161">
        <v>4</v>
      </c>
      <c r="AV39" s="161">
        <v>6</v>
      </c>
      <c r="AW39" s="161" t="s">
        <v>338</v>
      </c>
      <c r="AX39" s="161">
        <v>0</v>
      </c>
      <c r="AY39" s="161">
        <v>0</v>
      </c>
      <c r="AZ39" s="161">
        <v>0</v>
      </c>
      <c r="BA39" s="161">
        <v>2</v>
      </c>
      <c r="BB39" s="161">
        <v>0</v>
      </c>
      <c r="BC39" s="161">
        <v>0</v>
      </c>
      <c r="BD39" s="161">
        <v>0</v>
      </c>
      <c r="BE39" s="163" t="s">
        <v>577</v>
      </c>
      <c r="BF39" s="163" t="s">
        <v>567</v>
      </c>
      <c r="BG39" s="163">
        <v>3</v>
      </c>
      <c r="BH39" s="163">
        <v>3</v>
      </c>
    </row>
    <row r="40" spans="1:60" s="161" customFormat="1" ht="16.5" customHeight="1">
      <c r="A40" s="180"/>
      <c r="B40" s="181"/>
      <c r="C40" s="182"/>
      <c r="D40" s="182"/>
      <c r="E40" s="182"/>
      <c r="F40" s="182"/>
      <c r="G40" s="182"/>
      <c r="H40" s="182"/>
      <c r="I40" s="182"/>
      <c r="J40" s="182"/>
      <c r="K40" s="182"/>
      <c r="L40" s="182"/>
      <c r="M40" s="182"/>
      <c r="N40" s="182"/>
      <c r="O40" s="182"/>
      <c r="P40" s="182"/>
      <c r="Q40" s="182"/>
      <c r="R40" s="182"/>
      <c r="S40" s="182"/>
      <c r="T40" s="182"/>
      <c r="U40" s="182"/>
      <c r="V40" s="183"/>
      <c r="W40" s="183"/>
      <c r="X40" s="183"/>
      <c r="Y40" s="183"/>
      <c r="Z40" s="183"/>
      <c r="AA40" s="183"/>
      <c r="AB40" s="183"/>
      <c r="AC40" s="183"/>
      <c r="AD40" s="183"/>
      <c r="AE40" s="183"/>
      <c r="AF40" s="183"/>
      <c r="AG40" s="183"/>
      <c r="AH40" s="183"/>
      <c r="AI40" s="183"/>
      <c r="AJ40" s="183"/>
      <c r="AK40" s="183"/>
      <c r="AL40" s="183"/>
      <c r="AN40" s="161" t="s">
        <v>339</v>
      </c>
      <c r="AO40" s="161">
        <v>0</v>
      </c>
      <c r="AP40" s="161">
        <v>0</v>
      </c>
      <c r="AQ40" s="161">
        <v>1</v>
      </c>
      <c r="AR40" s="161">
        <v>1</v>
      </c>
      <c r="AS40" s="161">
        <v>0</v>
      </c>
      <c r="AT40" s="161">
        <v>0</v>
      </c>
      <c r="AU40" s="161">
        <v>4</v>
      </c>
      <c r="AV40" s="161">
        <v>6</v>
      </c>
      <c r="AW40" s="161" t="s">
        <v>339</v>
      </c>
      <c r="AX40" s="161">
        <v>0</v>
      </c>
      <c r="AY40" s="161">
        <v>0</v>
      </c>
      <c r="AZ40" s="161">
        <v>1</v>
      </c>
      <c r="BA40" s="161">
        <v>1</v>
      </c>
      <c r="BB40" s="161">
        <v>0</v>
      </c>
      <c r="BC40" s="161">
        <v>0</v>
      </c>
      <c r="BD40" s="161">
        <v>0</v>
      </c>
      <c r="BE40" s="161" t="s">
        <v>588</v>
      </c>
      <c r="BF40" s="161" t="s">
        <v>587</v>
      </c>
      <c r="BG40" s="161">
        <v>3</v>
      </c>
      <c r="BH40" s="161" t="s">
        <v>579</v>
      </c>
    </row>
    <row r="41" spans="1:60" s="161" customFormat="1" ht="27.75" customHeight="1">
      <c r="A41" s="181"/>
      <c r="B41" s="181"/>
      <c r="C41" s="181"/>
      <c r="D41" s="181"/>
      <c r="E41" s="181"/>
      <c r="F41" s="181"/>
      <c r="G41" s="181"/>
      <c r="H41" s="181"/>
      <c r="I41" s="181"/>
      <c r="J41" s="181"/>
      <c r="K41" s="181"/>
      <c r="L41" s="181"/>
      <c r="M41" s="181"/>
      <c r="N41" s="181"/>
      <c r="O41" s="181"/>
      <c r="P41" s="181"/>
      <c r="Q41" s="181"/>
      <c r="R41" s="181"/>
      <c r="S41" s="181"/>
      <c r="T41" s="181"/>
      <c r="U41" s="184"/>
      <c r="V41" s="183"/>
      <c r="W41" s="183"/>
      <c r="X41" s="183"/>
      <c r="Y41" s="183"/>
      <c r="Z41" s="183"/>
      <c r="AA41" s="183"/>
      <c r="AB41" s="183"/>
      <c r="AC41" s="183"/>
      <c r="AD41" s="183"/>
      <c r="AE41" s="183"/>
      <c r="AF41" s="183"/>
      <c r="AG41" s="183"/>
      <c r="AH41" s="183"/>
      <c r="AI41" s="183"/>
      <c r="AJ41" s="183"/>
      <c r="AK41" s="183"/>
      <c r="AL41" s="183"/>
      <c r="AN41" s="161" t="s">
        <v>340</v>
      </c>
      <c r="AO41" s="161">
        <v>0</v>
      </c>
      <c r="AP41" s="161">
        <v>0</v>
      </c>
      <c r="AQ41" s="161">
        <v>0</v>
      </c>
      <c r="AR41" s="161">
        <v>1</v>
      </c>
      <c r="AS41" s="161">
        <v>2</v>
      </c>
      <c r="AT41" s="161">
        <v>1</v>
      </c>
      <c r="AU41" s="161">
        <v>2</v>
      </c>
      <c r="AV41" s="161">
        <v>6</v>
      </c>
      <c r="AW41" s="161" t="s">
        <v>340</v>
      </c>
      <c r="AX41" s="161">
        <v>0</v>
      </c>
      <c r="AY41" s="161">
        <v>0</v>
      </c>
      <c r="AZ41" s="161">
        <v>0</v>
      </c>
      <c r="BA41" s="161">
        <v>1</v>
      </c>
      <c r="BB41" s="161">
        <v>2</v>
      </c>
      <c r="BC41" s="161">
        <v>1</v>
      </c>
      <c r="BD41" s="161">
        <v>0</v>
      </c>
      <c r="BE41" s="161" t="s">
        <v>552</v>
      </c>
      <c r="BF41" s="161" t="s">
        <v>574</v>
      </c>
      <c r="BG41" s="161">
        <v>4</v>
      </c>
      <c r="BH41" s="161">
        <v>4</v>
      </c>
    </row>
    <row r="42" spans="1:60" s="161" customFormat="1" ht="26.25" customHeight="1">
      <c r="A42" s="262" t="s">
        <v>341</v>
      </c>
      <c r="B42" s="262"/>
      <c r="C42" s="262"/>
      <c r="D42" s="262"/>
      <c r="E42" s="262"/>
      <c r="F42" s="262"/>
      <c r="G42" s="262"/>
      <c r="H42" s="262"/>
      <c r="I42" s="262"/>
      <c r="J42" s="262"/>
      <c r="K42" s="262"/>
      <c r="L42" s="262"/>
      <c r="M42" s="262"/>
      <c r="N42" s="262"/>
      <c r="O42" s="262"/>
      <c r="P42" s="262"/>
      <c r="Q42" s="262"/>
      <c r="R42" s="262"/>
      <c r="S42" s="262"/>
      <c r="T42" s="262"/>
      <c r="U42" s="262"/>
      <c r="V42" s="183"/>
      <c r="W42" s="183"/>
      <c r="X42" s="183"/>
      <c r="Y42" s="183"/>
      <c r="Z42" s="183"/>
      <c r="AA42" s="183"/>
      <c r="AB42" s="183"/>
      <c r="AC42" s="183"/>
      <c r="AD42" s="183"/>
      <c r="AE42" s="183"/>
      <c r="AF42" s="183"/>
      <c r="AG42" s="183"/>
      <c r="AH42" s="183"/>
      <c r="AI42" s="183"/>
      <c r="AJ42" s="183"/>
      <c r="AK42" s="183"/>
      <c r="AL42" s="183"/>
      <c r="AN42" s="161" t="s">
        <v>342</v>
      </c>
      <c r="AO42" s="161">
        <v>0</v>
      </c>
      <c r="AP42" s="161">
        <v>0</v>
      </c>
      <c r="AQ42" s="161">
        <v>0</v>
      </c>
      <c r="AR42" s="161">
        <v>1</v>
      </c>
      <c r="AS42" s="161">
        <v>1</v>
      </c>
      <c r="AT42" s="161">
        <v>3</v>
      </c>
      <c r="AU42" s="161">
        <v>1</v>
      </c>
      <c r="AV42" s="161">
        <v>6</v>
      </c>
      <c r="AW42" s="161" t="s">
        <v>342</v>
      </c>
      <c r="AX42" s="161">
        <v>0</v>
      </c>
      <c r="AY42" s="161">
        <v>0</v>
      </c>
      <c r="AZ42" s="161">
        <v>0</v>
      </c>
      <c r="BA42" s="161">
        <v>1</v>
      </c>
      <c r="BB42" s="161">
        <v>1</v>
      </c>
      <c r="BC42" s="161">
        <v>3</v>
      </c>
      <c r="BD42" s="161">
        <v>0</v>
      </c>
      <c r="BE42" s="161" t="s">
        <v>564</v>
      </c>
      <c r="BF42" s="161" t="s">
        <v>565</v>
      </c>
      <c r="BG42" s="161">
        <v>5</v>
      </c>
      <c r="BH42" s="161">
        <v>5</v>
      </c>
    </row>
    <row r="43" spans="1:60" s="161" customFormat="1" ht="13.5" customHeight="1">
      <c r="A43" s="181"/>
      <c r="B43" s="181"/>
      <c r="C43" s="181"/>
      <c r="D43" s="181"/>
      <c r="E43" s="181"/>
      <c r="F43" s="185"/>
      <c r="G43" s="186"/>
      <c r="H43" s="186"/>
      <c r="I43" s="186"/>
      <c r="J43" s="186"/>
      <c r="K43" s="186"/>
      <c r="L43" s="186"/>
      <c r="M43" s="186"/>
      <c r="N43" s="185"/>
      <c r="O43" s="185"/>
      <c r="P43" s="185"/>
      <c r="Q43" s="185"/>
      <c r="R43" s="185"/>
      <c r="S43" s="185"/>
      <c r="T43" s="185"/>
      <c r="U43" s="185"/>
      <c r="V43" s="185"/>
      <c r="W43" s="185"/>
      <c r="X43" s="185"/>
      <c r="Y43" s="183"/>
      <c r="Z43" s="183"/>
      <c r="AA43" s="183"/>
      <c r="AB43" s="183"/>
      <c r="AC43" s="183"/>
      <c r="AD43" s="183"/>
      <c r="AE43" s="183"/>
      <c r="AF43" s="183"/>
      <c r="AG43" s="183"/>
      <c r="AH43" s="183"/>
      <c r="AI43" s="183"/>
      <c r="AJ43" s="183"/>
      <c r="AK43" s="183"/>
      <c r="AL43" s="183"/>
      <c r="AM43" s="187"/>
      <c r="AN43" s="163" t="s">
        <v>343</v>
      </c>
      <c r="AO43" s="163">
        <v>0</v>
      </c>
      <c r="AP43" s="163">
        <v>0</v>
      </c>
      <c r="AQ43" s="163">
        <v>0</v>
      </c>
      <c r="AR43" s="163">
        <v>1</v>
      </c>
      <c r="AS43" s="163">
        <v>0</v>
      </c>
      <c r="AT43" s="163">
        <v>2</v>
      </c>
      <c r="AU43" s="163">
        <v>3</v>
      </c>
      <c r="AV43" s="163">
        <v>6</v>
      </c>
      <c r="AW43" s="163" t="s">
        <v>343</v>
      </c>
      <c r="AX43" s="163">
        <v>0</v>
      </c>
      <c r="AY43" s="163">
        <v>0</v>
      </c>
      <c r="AZ43" s="163">
        <v>0</v>
      </c>
      <c r="BA43" s="163">
        <v>1</v>
      </c>
      <c r="BB43" s="163">
        <v>0</v>
      </c>
      <c r="BC43" s="163">
        <v>2</v>
      </c>
      <c r="BD43" s="163">
        <v>0</v>
      </c>
      <c r="BE43" s="161" t="s">
        <v>558</v>
      </c>
      <c r="BF43" s="161" t="s">
        <v>589</v>
      </c>
      <c r="BG43" s="161">
        <v>5</v>
      </c>
      <c r="BH43" s="161">
        <v>5</v>
      </c>
    </row>
    <row r="44" spans="1:60" s="161" customFormat="1" ht="30.75" customHeight="1">
      <c r="A44" s="181"/>
      <c r="B44" s="181"/>
      <c r="C44" s="181"/>
      <c r="D44" s="181"/>
      <c r="E44" s="181"/>
      <c r="F44" s="185"/>
      <c r="G44" s="183"/>
      <c r="H44" s="183"/>
      <c r="I44" s="183"/>
      <c r="J44" s="183"/>
      <c r="K44" s="183"/>
      <c r="L44" s="277" t="s">
        <v>40</v>
      </c>
      <c r="M44" s="278"/>
      <c r="N44" s="185"/>
      <c r="O44" s="185"/>
      <c r="P44" s="185"/>
      <c r="Q44" s="185"/>
      <c r="R44" s="185"/>
      <c r="S44" s="185"/>
      <c r="T44" s="185"/>
      <c r="U44" s="185"/>
      <c r="V44" s="185"/>
      <c r="W44" s="185"/>
      <c r="X44" s="183"/>
      <c r="Y44" s="183"/>
      <c r="Z44" s="183"/>
      <c r="AA44" s="183"/>
      <c r="AB44" s="183"/>
      <c r="AC44" s="183"/>
      <c r="AD44" s="183"/>
      <c r="AE44" s="183"/>
      <c r="AF44" s="183"/>
      <c r="AG44" s="183"/>
      <c r="AH44" s="183"/>
      <c r="AI44" s="183"/>
      <c r="AJ44" s="183"/>
      <c r="AK44" s="183"/>
      <c r="AL44" s="183"/>
      <c r="AN44" s="161" t="s">
        <v>344</v>
      </c>
      <c r="AO44" s="161">
        <v>0</v>
      </c>
      <c r="AP44" s="161">
        <v>0</v>
      </c>
      <c r="AQ44" s="161">
        <v>1</v>
      </c>
      <c r="AR44" s="161">
        <v>0</v>
      </c>
      <c r="AS44" s="161">
        <v>2</v>
      </c>
      <c r="AT44" s="161">
        <v>1</v>
      </c>
      <c r="AU44" s="161">
        <v>2</v>
      </c>
      <c r="AV44" s="161">
        <v>6</v>
      </c>
      <c r="AW44" s="161" t="s">
        <v>344</v>
      </c>
      <c r="AX44" s="161">
        <v>0</v>
      </c>
      <c r="AY44" s="161">
        <v>0</v>
      </c>
      <c r="AZ44" s="161">
        <v>1</v>
      </c>
      <c r="BA44" s="161">
        <v>0</v>
      </c>
      <c r="BB44" s="161">
        <v>2</v>
      </c>
      <c r="BC44" s="161">
        <v>1</v>
      </c>
      <c r="BD44" s="161">
        <v>0</v>
      </c>
      <c r="BE44" s="161" t="s">
        <v>573</v>
      </c>
      <c r="BF44" s="161" t="s">
        <v>590</v>
      </c>
      <c r="BG44" s="161">
        <v>4</v>
      </c>
      <c r="BH44" s="161">
        <v>4</v>
      </c>
    </row>
    <row r="45" spans="1:60" s="161" customFormat="1" ht="27.75" customHeight="1">
      <c r="A45" s="181"/>
      <c r="B45" s="181"/>
      <c r="C45" s="181"/>
      <c r="D45" s="181"/>
      <c r="E45" s="181"/>
      <c r="F45" s="185"/>
      <c r="G45" s="274" t="s">
        <v>345</v>
      </c>
      <c r="H45" s="275"/>
      <c r="I45" s="275"/>
      <c r="J45" s="275"/>
      <c r="K45" s="276"/>
      <c r="L45" s="277">
        <v>4</v>
      </c>
      <c r="M45" s="278"/>
      <c r="N45" s="185"/>
      <c r="O45" s="185"/>
      <c r="P45" s="185"/>
      <c r="Q45" s="185"/>
      <c r="R45" s="185"/>
      <c r="S45" s="185"/>
      <c r="T45" s="185"/>
      <c r="U45" s="185"/>
      <c r="V45" s="185"/>
      <c r="W45" s="185"/>
      <c r="X45" s="183"/>
      <c r="Y45" s="183"/>
      <c r="Z45" s="183"/>
      <c r="AA45" s="183"/>
      <c r="AB45" s="183"/>
      <c r="AC45" s="183"/>
      <c r="AD45" s="183"/>
      <c r="AE45" s="183"/>
      <c r="AF45" s="183"/>
      <c r="AG45" s="183"/>
      <c r="AH45" s="183"/>
      <c r="AI45" s="183"/>
      <c r="AJ45" s="183"/>
      <c r="AK45" s="183"/>
      <c r="AL45" s="183"/>
      <c r="AN45" s="161" t="s">
        <v>346</v>
      </c>
      <c r="AO45" s="161">
        <v>0</v>
      </c>
      <c r="AP45" s="161">
        <v>0</v>
      </c>
      <c r="AQ45" s="161">
        <v>0</v>
      </c>
      <c r="AR45" s="161">
        <v>0</v>
      </c>
      <c r="AS45" s="161">
        <v>4</v>
      </c>
      <c r="AT45" s="161">
        <v>2</v>
      </c>
      <c r="AU45" s="161">
        <v>0</v>
      </c>
      <c r="AV45" s="161">
        <v>6</v>
      </c>
      <c r="AW45" s="161" t="s">
        <v>346</v>
      </c>
      <c r="AX45" s="161">
        <v>0</v>
      </c>
      <c r="AY45" s="161">
        <v>0</v>
      </c>
      <c r="AZ45" s="161">
        <v>0</v>
      </c>
      <c r="BA45" s="161">
        <v>0</v>
      </c>
      <c r="BB45" s="161">
        <v>4</v>
      </c>
      <c r="BC45" s="161">
        <v>2</v>
      </c>
      <c r="BD45" s="161">
        <v>0</v>
      </c>
      <c r="BE45" s="161" t="s">
        <v>558</v>
      </c>
      <c r="BF45" s="161" t="s">
        <v>555</v>
      </c>
      <c r="BG45" s="161">
        <v>4</v>
      </c>
      <c r="BH45" s="161">
        <v>4</v>
      </c>
    </row>
    <row r="46" spans="1:60" s="161" customFormat="1" ht="26.25" customHeight="1">
      <c r="A46" s="181"/>
      <c r="B46" s="181"/>
      <c r="C46" s="181"/>
      <c r="D46" s="181"/>
      <c r="E46" s="181"/>
      <c r="F46" s="185"/>
      <c r="G46" s="274" t="s">
        <v>14</v>
      </c>
      <c r="H46" s="275"/>
      <c r="I46" s="275"/>
      <c r="J46" s="275"/>
      <c r="K46" s="276"/>
      <c r="L46" s="277"/>
      <c r="M46" s="278"/>
      <c r="N46" s="185"/>
      <c r="O46" s="185"/>
      <c r="P46" s="185"/>
      <c r="Q46" s="185"/>
      <c r="R46" s="185"/>
      <c r="S46" s="185"/>
      <c r="T46" s="185"/>
      <c r="U46" s="185"/>
      <c r="V46" s="185"/>
      <c r="W46" s="185"/>
      <c r="X46" s="183"/>
      <c r="Y46" s="183"/>
      <c r="Z46" s="183"/>
      <c r="AA46" s="183"/>
      <c r="AB46" s="183"/>
      <c r="AC46" s="183"/>
      <c r="AD46" s="183"/>
      <c r="AE46" s="183"/>
      <c r="AF46" s="183"/>
      <c r="AG46" s="183"/>
      <c r="AH46" s="183"/>
      <c r="AI46" s="183"/>
      <c r="AJ46" s="183"/>
      <c r="AK46" s="183"/>
      <c r="AL46" s="183"/>
      <c r="AM46" s="188"/>
      <c r="AN46" s="188"/>
      <c r="AO46" s="188"/>
      <c r="AP46" s="188"/>
      <c r="AQ46" s="163"/>
      <c r="AR46" s="163"/>
      <c r="AS46" s="163"/>
      <c r="AT46" s="163"/>
      <c r="AU46" s="163"/>
      <c r="AV46" s="163"/>
      <c r="AW46" s="163" t="s">
        <v>591</v>
      </c>
      <c r="AX46" s="163"/>
      <c r="AY46" s="163"/>
      <c r="AZ46" s="163"/>
      <c r="BA46" s="163"/>
      <c r="BB46" s="163"/>
      <c r="BC46" s="163"/>
      <c r="BD46" s="163"/>
    </row>
    <row r="47" spans="1:60" s="161" customFormat="1" ht="25.5" customHeight="1">
      <c r="A47" s="181"/>
      <c r="B47" s="181"/>
      <c r="C47" s="181"/>
      <c r="D47" s="181"/>
      <c r="E47" s="181"/>
      <c r="F47" s="185"/>
      <c r="G47" s="274" t="s">
        <v>348</v>
      </c>
      <c r="H47" s="275"/>
      <c r="I47" s="275"/>
      <c r="J47" s="275"/>
      <c r="K47" s="276"/>
      <c r="L47" s="277"/>
      <c r="M47" s="278"/>
      <c r="N47" s="185"/>
      <c r="O47" s="185"/>
      <c r="P47" s="185"/>
      <c r="Q47" s="185"/>
      <c r="R47" s="185"/>
      <c r="S47" s="185"/>
      <c r="T47" s="185"/>
      <c r="U47" s="185"/>
      <c r="V47" s="185"/>
      <c r="W47" s="185"/>
      <c r="X47" s="183"/>
      <c r="Y47" s="183"/>
      <c r="Z47" s="183"/>
      <c r="AA47" s="183"/>
      <c r="AB47" s="183"/>
      <c r="AC47" s="183"/>
      <c r="AD47" s="183"/>
      <c r="AE47" s="183"/>
      <c r="AF47" s="183"/>
      <c r="AG47" s="183"/>
      <c r="AH47" s="183"/>
      <c r="AI47" s="183"/>
      <c r="AJ47" s="183"/>
      <c r="AK47" s="183"/>
      <c r="AL47" s="183"/>
      <c r="AM47" s="187"/>
      <c r="AN47" s="163"/>
      <c r="AO47" s="163"/>
      <c r="AP47" s="163"/>
      <c r="AQ47" s="163"/>
      <c r="AR47" s="163"/>
      <c r="AS47" s="163"/>
      <c r="AT47" s="163"/>
      <c r="AU47" s="163"/>
      <c r="AV47" s="163"/>
      <c r="AW47" s="163"/>
      <c r="AX47" s="163"/>
      <c r="AY47" s="163"/>
      <c r="AZ47" s="163"/>
      <c r="BA47" s="163"/>
      <c r="BB47" s="163"/>
      <c r="BC47" s="163"/>
      <c r="BD47" s="163"/>
    </row>
    <row r="48" spans="1:60" s="161" customFormat="1" ht="24.75" customHeight="1">
      <c r="A48" s="181"/>
      <c r="B48" s="181"/>
      <c r="C48" s="181"/>
      <c r="D48" s="181"/>
      <c r="E48" s="181"/>
      <c r="F48" s="185"/>
      <c r="G48" s="274" t="s">
        <v>349</v>
      </c>
      <c r="H48" s="275"/>
      <c r="I48" s="275"/>
      <c r="J48" s="275"/>
      <c r="K48" s="276"/>
      <c r="L48" s="277"/>
      <c r="M48" s="278"/>
      <c r="N48" s="185"/>
      <c r="O48" s="185"/>
      <c r="P48" s="185"/>
      <c r="Q48" s="185"/>
      <c r="R48" s="185"/>
      <c r="S48" s="185"/>
      <c r="T48" s="185"/>
      <c r="U48" s="185"/>
      <c r="V48" s="185"/>
      <c r="W48" s="185"/>
      <c r="X48" s="183"/>
      <c r="Y48" s="183"/>
      <c r="Z48" s="183"/>
      <c r="AA48" s="183"/>
      <c r="AB48" s="183"/>
      <c r="AC48" s="183"/>
      <c r="AD48" s="183"/>
      <c r="AE48" s="183"/>
      <c r="AF48" s="183"/>
      <c r="AG48" s="183"/>
      <c r="AH48" s="183"/>
      <c r="AI48" s="183"/>
      <c r="AJ48" s="183"/>
      <c r="AK48" s="183"/>
      <c r="AL48" s="183"/>
      <c r="AM48" s="187"/>
      <c r="AN48" s="163"/>
      <c r="AO48" s="163"/>
      <c r="AP48" s="163"/>
      <c r="AQ48" s="163"/>
      <c r="AR48" s="163"/>
      <c r="AS48" s="163"/>
      <c r="AT48" s="163"/>
      <c r="AU48" s="163"/>
      <c r="AV48" s="163"/>
      <c r="AW48" s="163"/>
      <c r="AX48" s="163"/>
      <c r="AY48" s="163"/>
      <c r="AZ48" s="163"/>
      <c r="BA48" s="163"/>
      <c r="BB48" s="163"/>
      <c r="BC48" s="163"/>
      <c r="BD48" s="163"/>
    </row>
    <row r="49" spans="1:56" s="161" customFormat="1" ht="18.75">
      <c r="A49" s="181"/>
      <c r="B49" s="181"/>
      <c r="C49" s="181"/>
      <c r="D49" s="181"/>
      <c r="E49" s="181"/>
      <c r="F49" s="185"/>
      <c r="G49" s="189"/>
      <c r="H49" s="181"/>
      <c r="I49" s="181"/>
      <c r="J49" s="181"/>
      <c r="K49" s="181"/>
      <c r="L49" s="181"/>
      <c r="M49" s="181"/>
      <c r="N49" s="185"/>
      <c r="O49" s="185"/>
      <c r="P49" s="185"/>
      <c r="Q49" s="185"/>
      <c r="R49" s="185"/>
      <c r="S49" s="185"/>
      <c r="T49" s="185"/>
      <c r="U49" s="185"/>
      <c r="V49" s="185"/>
      <c r="W49" s="185"/>
      <c r="X49" s="183"/>
      <c r="Y49" s="183"/>
      <c r="Z49" s="183"/>
      <c r="AA49" s="183"/>
      <c r="AB49" s="183"/>
      <c r="AC49" s="183"/>
      <c r="AD49" s="183"/>
      <c r="AE49" s="183"/>
      <c r="AF49" s="183"/>
      <c r="AG49" s="183"/>
      <c r="AH49" s="183"/>
      <c r="AI49" s="183"/>
      <c r="AJ49" s="183"/>
      <c r="AK49" s="183"/>
      <c r="AL49" s="183"/>
      <c r="AM49" s="132"/>
    </row>
    <row r="50" spans="1:56" s="161" customFormat="1" ht="18.75">
      <c r="A50" s="181"/>
      <c r="B50" s="181"/>
      <c r="C50" s="181"/>
      <c r="D50" s="181"/>
      <c r="E50" s="181"/>
      <c r="F50" s="181"/>
      <c r="G50" s="181"/>
      <c r="H50" s="181"/>
      <c r="I50" s="181"/>
      <c r="J50" s="181"/>
      <c r="K50" s="181"/>
      <c r="L50" s="181"/>
      <c r="M50" s="181"/>
      <c r="N50" s="181"/>
      <c r="O50" s="181"/>
      <c r="P50" s="181"/>
      <c r="Q50" s="181"/>
      <c r="R50" s="181"/>
      <c r="S50" s="181"/>
      <c r="T50" s="185"/>
      <c r="U50" s="185"/>
      <c r="V50" s="185"/>
      <c r="W50" s="185"/>
      <c r="X50" s="185"/>
      <c r="Y50" s="183"/>
      <c r="Z50" s="183"/>
      <c r="AA50" s="183"/>
      <c r="AB50" s="183"/>
      <c r="AC50" s="183"/>
      <c r="AD50" s="183"/>
      <c r="AE50" s="183"/>
      <c r="AF50" s="183"/>
      <c r="AG50" s="183"/>
      <c r="AH50" s="183"/>
      <c r="AI50" s="183"/>
      <c r="AJ50" s="183"/>
      <c r="AK50" s="183"/>
      <c r="AL50" s="183"/>
      <c r="AM50" s="132"/>
    </row>
    <row r="51" spans="1:56" s="161" customFormat="1" ht="25.5" customHeight="1">
      <c r="A51" s="181"/>
      <c r="B51" s="181"/>
      <c r="C51" s="181"/>
      <c r="D51" s="181"/>
      <c r="E51" s="181"/>
      <c r="F51" s="181"/>
      <c r="G51" s="181"/>
      <c r="H51" s="181"/>
      <c r="I51" s="181"/>
      <c r="J51" s="181"/>
      <c r="K51" s="181"/>
      <c r="L51" s="181"/>
      <c r="M51" s="181"/>
      <c r="N51" s="181"/>
      <c r="O51" s="181"/>
      <c r="P51" s="181"/>
      <c r="Q51" s="181"/>
      <c r="R51" s="181"/>
      <c r="S51" s="181"/>
      <c r="T51" s="190"/>
      <c r="U51" s="190"/>
      <c r="V51" s="185"/>
      <c r="W51" s="185"/>
      <c r="X51" s="185"/>
      <c r="Y51" s="183"/>
      <c r="Z51" s="183"/>
      <c r="AA51" s="183"/>
      <c r="AB51" s="183"/>
      <c r="AC51" s="183"/>
      <c r="AD51" s="183"/>
      <c r="AE51" s="183"/>
      <c r="AF51" s="183"/>
      <c r="AG51" s="183"/>
      <c r="AH51" s="183"/>
      <c r="AI51" s="183"/>
      <c r="AJ51" s="183"/>
      <c r="AK51" s="183"/>
      <c r="AL51" s="183"/>
    </row>
    <row r="52" spans="1:56" s="161" customFormat="1" ht="12.75" customHeight="1">
      <c r="A52" s="181"/>
      <c r="B52" s="181"/>
      <c r="C52" s="181"/>
      <c r="D52" s="181"/>
      <c r="E52" s="181"/>
      <c r="F52" s="181"/>
      <c r="G52" s="181"/>
      <c r="H52" s="181"/>
      <c r="I52" s="181"/>
      <c r="J52" s="181"/>
      <c r="K52" s="181"/>
      <c r="L52" s="181"/>
      <c r="M52" s="181"/>
      <c r="N52" s="181"/>
      <c r="O52" s="181"/>
      <c r="P52" s="181"/>
      <c r="Q52" s="181"/>
      <c r="R52" s="181"/>
      <c r="S52" s="181"/>
      <c r="T52" s="190"/>
      <c r="U52" s="190"/>
      <c r="V52" s="185"/>
      <c r="W52" s="185"/>
      <c r="X52" s="185"/>
      <c r="Y52" s="183"/>
      <c r="Z52" s="183"/>
      <c r="AA52" s="183"/>
      <c r="AB52" s="183"/>
      <c r="AC52" s="183"/>
      <c r="AD52" s="183"/>
      <c r="AE52" s="183"/>
      <c r="AF52" s="183"/>
      <c r="AG52" s="183"/>
      <c r="AH52" s="183"/>
      <c r="AI52" s="183"/>
      <c r="AJ52" s="183"/>
      <c r="AK52" s="183"/>
      <c r="AL52" s="183"/>
      <c r="AM52" s="188"/>
      <c r="AN52" s="188"/>
      <c r="AO52" s="188"/>
      <c r="AP52" s="188"/>
      <c r="AQ52" s="188"/>
      <c r="AR52" s="188"/>
      <c r="AS52" s="188"/>
      <c r="AT52" s="188"/>
      <c r="AU52" s="188"/>
      <c r="AV52" s="188"/>
      <c r="AW52" s="188"/>
      <c r="AX52" s="188"/>
      <c r="AY52" s="188"/>
      <c r="AZ52" s="188"/>
      <c r="BA52" s="188"/>
      <c r="BB52" s="188"/>
      <c r="BC52" s="188"/>
      <c r="BD52" s="188"/>
    </row>
    <row r="53" spans="1:56" s="161" customFormat="1" ht="21">
      <c r="A53" s="181"/>
      <c r="B53" s="181"/>
      <c r="C53" s="181"/>
      <c r="D53" s="181"/>
      <c r="E53" s="181"/>
      <c r="F53" s="181"/>
      <c r="G53" s="181"/>
      <c r="H53" s="181"/>
      <c r="I53" s="181"/>
      <c r="J53" s="181"/>
      <c r="K53" s="181"/>
      <c r="L53" s="181"/>
      <c r="M53" s="181"/>
      <c r="N53" s="181"/>
      <c r="O53" s="181"/>
      <c r="P53" s="181"/>
      <c r="Q53" s="181"/>
      <c r="R53" s="181"/>
      <c r="S53" s="181"/>
      <c r="T53" s="191"/>
      <c r="U53" s="191"/>
      <c r="V53" s="183"/>
      <c r="W53" s="183"/>
      <c r="X53" s="183"/>
      <c r="Y53" s="183"/>
      <c r="Z53" s="183"/>
      <c r="AA53" s="183"/>
      <c r="AB53" s="183"/>
      <c r="AC53" s="183"/>
      <c r="AD53" s="183"/>
      <c r="AE53" s="183"/>
      <c r="AF53" s="183"/>
      <c r="AG53" s="183"/>
      <c r="AH53" s="183"/>
      <c r="AI53" s="183"/>
      <c r="AJ53" s="183"/>
      <c r="AK53" s="183"/>
      <c r="AL53" s="183"/>
    </row>
    <row r="54" spans="1:56" s="161" customFormat="1" ht="20.25" customHeight="1" thickBot="1">
      <c r="A54" s="181"/>
      <c r="B54" s="181"/>
      <c r="C54" s="181"/>
      <c r="D54" s="181"/>
      <c r="E54" s="181"/>
      <c r="F54" s="181"/>
      <c r="G54" s="181"/>
      <c r="H54" s="181"/>
      <c r="I54" s="181"/>
      <c r="J54" s="181"/>
      <c r="K54" s="181"/>
      <c r="L54" s="181"/>
      <c r="M54" s="181"/>
      <c r="N54" s="181"/>
      <c r="O54" s="181"/>
      <c r="P54" s="181"/>
      <c r="Q54" s="181"/>
      <c r="R54" s="181"/>
      <c r="S54" s="181"/>
      <c r="T54" s="185"/>
      <c r="U54" s="183"/>
      <c r="V54" s="183"/>
      <c r="W54" s="183"/>
      <c r="X54" s="183"/>
      <c r="Y54" s="183"/>
      <c r="Z54" s="183"/>
      <c r="AA54" s="183"/>
      <c r="AB54" s="183"/>
      <c r="AC54" s="183"/>
      <c r="AD54" s="183"/>
      <c r="AE54" s="183"/>
      <c r="AF54" s="183"/>
      <c r="AG54" s="183"/>
      <c r="AH54" s="183"/>
      <c r="AI54" s="183"/>
      <c r="AJ54" s="183"/>
      <c r="AK54" s="183"/>
      <c r="AL54" s="181"/>
      <c r="AN54" s="161" t="s">
        <v>350</v>
      </c>
    </row>
    <row r="55" spans="1:56" s="163" customFormat="1" ht="18.75" customHeight="1">
      <c r="A55" s="192"/>
      <c r="B55" s="193"/>
      <c r="C55" s="193"/>
      <c r="D55" s="193"/>
      <c r="E55" s="193"/>
      <c r="F55" s="193"/>
      <c r="G55" s="194"/>
      <c r="H55" s="185"/>
      <c r="I55" s="185"/>
      <c r="J55" s="185"/>
      <c r="K55" s="185"/>
      <c r="L55" s="185"/>
      <c r="M55" s="185"/>
      <c r="N55" s="193"/>
      <c r="O55" s="193"/>
      <c r="P55" s="193"/>
      <c r="Q55" s="193"/>
      <c r="R55" s="193"/>
      <c r="S55" s="193"/>
      <c r="T55" s="193"/>
      <c r="U55" s="193"/>
      <c r="V55" s="253" t="s">
        <v>315</v>
      </c>
      <c r="W55" s="254"/>
      <c r="X55" s="254"/>
      <c r="Y55" s="254"/>
      <c r="Z55" s="254"/>
      <c r="AA55" s="255"/>
      <c r="AB55" s="170"/>
      <c r="AC55" s="253" t="s">
        <v>316</v>
      </c>
      <c r="AD55" s="254"/>
      <c r="AE55" s="254"/>
      <c r="AF55" s="254"/>
      <c r="AG55" s="254"/>
      <c r="AH55" s="255"/>
      <c r="AI55" s="243" t="s">
        <v>317</v>
      </c>
      <c r="AJ55" s="243"/>
      <c r="AK55" s="243"/>
      <c r="AL55" s="243"/>
      <c r="AM55" s="161"/>
      <c r="AN55" s="161"/>
      <c r="AO55" s="161"/>
      <c r="AP55" s="161" t="s">
        <v>40</v>
      </c>
      <c r="AQ55" s="161" t="s">
        <v>41</v>
      </c>
      <c r="AR55" s="161" t="s">
        <v>42</v>
      </c>
      <c r="AS55" s="161" t="s">
        <v>43</v>
      </c>
      <c r="AT55" s="161"/>
      <c r="AU55" s="161"/>
      <c r="AV55" s="161"/>
      <c r="AW55" s="161"/>
      <c r="AX55" s="161"/>
      <c r="AY55" s="161"/>
      <c r="AZ55" s="161"/>
      <c r="BA55" s="161"/>
      <c r="BB55" s="161"/>
      <c r="BC55" s="161"/>
      <c r="BD55" s="161"/>
    </row>
    <row r="56" spans="1:56" s="161" customFormat="1" ht="30.75" customHeight="1" thickBot="1">
      <c r="A56" s="185"/>
      <c r="B56" s="279"/>
      <c r="C56" s="279"/>
      <c r="D56" s="195"/>
      <c r="E56" s="195"/>
      <c r="F56" s="195"/>
      <c r="G56" s="193"/>
      <c r="H56" s="193"/>
      <c r="I56" s="193"/>
      <c r="J56" s="193"/>
      <c r="K56" s="193"/>
      <c r="L56" s="193"/>
      <c r="M56" s="193"/>
      <c r="N56" s="183"/>
      <c r="O56" s="183"/>
      <c r="P56" s="183"/>
      <c r="Q56" s="183"/>
      <c r="R56" s="183"/>
      <c r="S56" s="183"/>
      <c r="T56" s="183"/>
      <c r="U56" s="183"/>
      <c r="V56" s="256"/>
      <c r="W56" s="257"/>
      <c r="X56" s="257"/>
      <c r="Y56" s="257"/>
      <c r="Z56" s="257"/>
      <c r="AA56" s="258"/>
      <c r="AB56" s="170"/>
      <c r="AC56" s="256"/>
      <c r="AD56" s="257"/>
      <c r="AE56" s="257"/>
      <c r="AF56" s="257"/>
      <c r="AG56" s="257"/>
      <c r="AH56" s="258"/>
      <c r="AI56" s="243"/>
      <c r="AJ56" s="243"/>
      <c r="AK56" s="243"/>
      <c r="AL56" s="243"/>
      <c r="AN56" s="161" t="s">
        <v>185</v>
      </c>
      <c r="AO56" s="161" t="s">
        <v>351</v>
      </c>
      <c r="AP56" s="161">
        <v>4</v>
      </c>
      <c r="AQ56" s="161" t="s">
        <v>352</v>
      </c>
      <c r="AR56" s="161" t="s">
        <v>352</v>
      </c>
      <c r="AS56" s="161" t="s">
        <v>352</v>
      </c>
    </row>
    <row r="57" spans="1:56" s="161" customFormat="1" ht="36.75" customHeight="1">
      <c r="A57" s="247" t="s">
        <v>353</v>
      </c>
      <c r="B57" s="247"/>
      <c r="C57" s="247"/>
      <c r="D57" s="247"/>
      <c r="E57" s="247"/>
      <c r="F57" s="247"/>
      <c r="G57" s="247"/>
      <c r="H57" s="247"/>
      <c r="I57" s="247"/>
      <c r="J57" s="247"/>
      <c r="K57" s="247"/>
      <c r="L57" s="247"/>
      <c r="M57" s="247"/>
      <c r="N57" s="247"/>
      <c r="O57" s="247"/>
      <c r="P57" s="247"/>
      <c r="Q57" s="247"/>
      <c r="R57" s="247"/>
      <c r="S57" s="247"/>
      <c r="T57" s="247"/>
      <c r="U57" s="248"/>
      <c r="V57" s="171">
        <v>1</v>
      </c>
      <c r="W57" s="172">
        <v>2</v>
      </c>
      <c r="X57" s="172">
        <v>3</v>
      </c>
      <c r="Y57" s="172">
        <v>4</v>
      </c>
      <c r="Z57" s="172">
        <v>5</v>
      </c>
      <c r="AA57" s="173" t="s">
        <v>3</v>
      </c>
      <c r="AB57" s="174" t="s">
        <v>2</v>
      </c>
      <c r="AC57" s="196">
        <v>1</v>
      </c>
      <c r="AD57" s="197">
        <v>2</v>
      </c>
      <c r="AE57" s="197">
        <v>3</v>
      </c>
      <c r="AF57" s="197">
        <v>4</v>
      </c>
      <c r="AG57" s="197">
        <v>5</v>
      </c>
      <c r="AH57" s="198" t="s">
        <v>3</v>
      </c>
      <c r="AI57" s="199" t="s">
        <v>4</v>
      </c>
      <c r="AJ57" s="200" t="s">
        <v>322</v>
      </c>
      <c r="AK57" s="200" t="s">
        <v>5</v>
      </c>
      <c r="AL57" s="200" t="s">
        <v>6</v>
      </c>
      <c r="AO57" s="161" t="s">
        <v>306</v>
      </c>
      <c r="AP57" s="161">
        <v>35</v>
      </c>
      <c r="AQ57" s="161" t="s">
        <v>354</v>
      </c>
      <c r="AR57" s="161" t="s">
        <v>354</v>
      </c>
      <c r="AS57" s="161" t="s">
        <v>355</v>
      </c>
    </row>
    <row r="58" spans="1:56" s="163" customFormat="1" ht="18.75" customHeight="1">
      <c r="A58" s="177" t="s">
        <v>356</v>
      </c>
      <c r="B58" s="249" t="s">
        <v>357</v>
      </c>
      <c r="C58" s="250"/>
      <c r="D58" s="250"/>
      <c r="E58" s="250"/>
      <c r="F58" s="250"/>
      <c r="G58" s="250"/>
      <c r="H58" s="250"/>
      <c r="I58" s="250"/>
      <c r="J58" s="250"/>
      <c r="K58" s="250"/>
      <c r="L58" s="250"/>
      <c r="M58" s="250"/>
      <c r="N58" s="250"/>
      <c r="O58" s="250"/>
      <c r="P58" s="250"/>
      <c r="Q58" s="250"/>
      <c r="R58" s="250"/>
      <c r="S58" s="250"/>
      <c r="T58" s="250"/>
      <c r="U58" s="251"/>
      <c r="V58" s="177">
        <f>AP7</f>
        <v>0</v>
      </c>
      <c r="W58" s="177">
        <f t="shared" ref="W58:AA58" si="6">AQ7</f>
        <v>0</v>
      </c>
      <c r="X58" s="177">
        <f t="shared" si="6"/>
        <v>0</v>
      </c>
      <c r="Y58" s="177">
        <f t="shared" si="6"/>
        <v>4</v>
      </c>
      <c r="Z58" s="177">
        <f t="shared" si="6"/>
        <v>2</v>
      </c>
      <c r="AA58" s="177">
        <f t="shared" si="6"/>
        <v>0</v>
      </c>
      <c r="AB58" s="178">
        <f>SUM(V58:AA58)</f>
        <v>6</v>
      </c>
      <c r="AC58" s="179">
        <f>V58/$AB58</f>
        <v>0</v>
      </c>
      <c r="AD58" s="179">
        <f t="shared" ref="AD58:AH58" si="7">W58/$AB58</f>
        <v>0</v>
      </c>
      <c r="AE58" s="179">
        <f t="shared" si="7"/>
        <v>0</v>
      </c>
      <c r="AF58" s="179">
        <f t="shared" si="7"/>
        <v>0.66666666666666663</v>
      </c>
      <c r="AG58" s="179">
        <f t="shared" si="7"/>
        <v>0.33333333333333331</v>
      </c>
      <c r="AH58" s="179">
        <f t="shared" si="7"/>
        <v>0</v>
      </c>
      <c r="AI58" s="178" t="str">
        <f>BE7</f>
        <v>4.33</v>
      </c>
      <c r="AJ58" s="178" t="str">
        <f t="shared" ref="AJ58:AL58" si="8">BF7</f>
        <v>.52</v>
      </c>
      <c r="AK58" s="178">
        <f t="shared" si="8"/>
        <v>4</v>
      </c>
      <c r="AL58" s="178">
        <f t="shared" si="8"/>
        <v>4</v>
      </c>
      <c r="AM58" s="161"/>
      <c r="AN58" s="161"/>
      <c r="AO58" s="161" t="s">
        <v>29</v>
      </c>
      <c r="AP58" s="161">
        <v>39</v>
      </c>
      <c r="AQ58" s="161" t="s">
        <v>355</v>
      </c>
      <c r="AR58" s="161" t="s">
        <v>355</v>
      </c>
      <c r="AS58" s="161"/>
      <c r="AT58" s="161"/>
      <c r="AU58" s="161"/>
      <c r="AV58" s="161"/>
      <c r="AW58" s="161"/>
      <c r="AX58" s="161"/>
      <c r="AY58" s="161"/>
      <c r="AZ58" s="161"/>
      <c r="BA58" s="161"/>
      <c r="BB58" s="161"/>
      <c r="BC58" s="161"/>
      <c r="BD58" s="161"/>
    </row>
    <row r="59" spans="1:56" s="161" customFormat="1" ht="16.5" customHeight="1">
      <c r="A59" s="185"/>
      <c r="B59" s="201"/>
      <c r="C59" s="185"/>
      <c r="D59" s="185"/>
      <c r="E59" s="185"/>
      <c r="F59" s="185"/>
      <c r="G59" s="185"/>
      <c r="H59" s="185"/>
      <c r="I59" s="185"/>
      <c r="J59" s="185"/>
      <c r="K59" s="185"/>
      <c r="L59" s="185"/>
      <c r="M59" s="185"/>
      <c r="N59" s="185"/>
      <c r="O59" s="185"/>
      <c r="P59" s="185"/>
      <c r="Q59" s="185"/>
      <c r="R59" s="185"/>
      <c r="S59" s="183"/>
      <c r="T59" s="183"/>
      <c r="U59" s="183"/>
      <c r="V59" s="183"/>
      <c r="W59" s="183"/>
      <c r="X59" s="183"/>
      <c r="Y59" s="183"/>
      <c r="Z59" s="183"/>
      <c r="AA59" s="181"/>
      <c r="AB59" s="181"/>
      <c r="AC59" s="181"/>
      <c r="AD59" s="181"/>
      <c r="AE59" s="181"/>
      <c r="AF59" s="181"/>
      <c r="AG59" s="181"/>
      <c r="AH59" s="181"/>
      <c r="AI59" s="181"/>
      <c r="AJ59" s="181"/>
      <c r="AK59" s="181"/>
      <c r="AL59" s="181"/>
      <c r="AN59" s="161" t="s">
        <v>358</v>
      </c>
    </row>
    <row r="60" spans="1:56" s="161" customFormat="1" ht="16.5" customHeight="1">
      <c r="A60" s="194"/>
      <c r="B60" s="194"/>
      <c r="C60" s="202"/>
      <c r="D60" s="185"/>
      <c r="E60" s="185"/>
      <c r="F60" s="185"/>
      <c r="G60" s="185"/>
      <c r="H60" s="185"/>
      <c r="I60" s="185"/>
      <c r="J60" s="185"/>
      <c r="K60" s="203"/>
      <c r="L60" s="203"/>
      <c r="M60" s="185"/>
      <c r="N60" s="185"/>
      <c r="O60" s="185"/>
      <c r="P60" s="183"/>
      <c r="Q60" s="183"/>
      <c r="R60" s="183"/>
      <c r="S60" s="183"/>
      <c r="T60" s="203"/>
      <c r="U60" s="203"/>
      <c r="V60" s="183"/>
      <c r="W60" s="183"/>
      <c r="X60" s="183"/>
      <c r="Y60" s="183"/>
      <c r="Z60" s="183"/>
      <c r="AA60" s="181"/>
      <c r="AB60" s="181"/>
      <c r="AC60" s="181"/>
      <c r="AD60" s="181"/>
      <c r="AE60" s="181"/>
      <c r="AF60" s="181"/>
      <c r="AG60" s="181"/>
      <c r="AH60" s="181"/>
      <c r="AI60" s="181"/>
      <c r="AJ60" s="181"/>
      <c r="AK60" s="181"/>
      <c r="AL60" s="181"/>
    </row>
    <row r="61" spans="1:56" s="161" customFormat="1" ht="16.5" customHeight="1" thickBot="1">
      <c r="A61" s="185"/>
      <c r="B61" s="201"/>
      <c r="C61" s="185"/>
      <c r="D61" s="185"/>
      <c r="E61" s="185"/>
      <c r="F61" s="185"/>
      <c r="G61" s="185"/>
      <c r="H61" s="185"/>
      <c r="I61" s="185"/>
      <c r="J61" s="185"/>
      <c r="K61" s="185"/>
      <c r="L61" s="185"/>
      <c r="M61" s="185"/>
      <c r="N61" s="185"/>
      <c r="O61" s="185"/>
      <c r="P61" s="185"/>
      <c r="Q61" s="185"/>
      <c r="R61" s="185"/>
      <c r="S61" s="185"/>
      <c r="T61" s="185"/>
      <c r="U61" s="185"/>
      <c r="V61" s="183"/>
      <c r="W61" s="183"/>
      <c r="X61" s="183"/>
      <c r="Y61" s="183"/>
      <c r="Z61" s="183"/>
      <c r="AA61" s="183"/>
      <c r="AB61" s="183"/>
      <c r="AC61" s="183"/>
      <c r="AD61" s="183"/>
      <c r="AE61" s="183"/>
      <c r="AF61" s="183"/>
      <c r="AG61" s="183"/>
      <c r="AH61" s="183"/>
      <c r="AI61" s="183"/>
      <c r="AJ61" s="183"/>
      <c r="AK61" s="183"/>
      <c r="AL61" s="181"/>
    </row>
    <row r="62" spans="1:56" s="161" customFormat="1" ht="18" customHeight="1">
      <c r="A62" s="185"/>
      <c r="B62" s="181"/>
      <c r="C62" s="181"/>
      <c r="D62" s="181"/>
      <c r="E62" s="181"/>
      <c r="F62" s="181"/>
      <c r="G62" s="185"/>
      <c r="H62" s="185"/>
      <c r="I62" s="185"/>
      <c r="J62" s="185"/>
      <c r="K62" s="185"/>
      <c r="L62" s="185"/>
      <c r="M62" s="185"/>
      <c r="N62" s="185"/>
      <c r="O62" s="185"/>
      <c r="P62" s="185"/>
      <c r="Q62" s="185"/>
      <c r="R62" s="185"/>
      <c r="S62" s="185"/>
      <c r="T62" s="185"/>
      <c r="U62" s="185"/>
      <c r="V62" s="253" t="s">
        <v>315</v>
      </c>
      <c r="W62" s="254"/>
      <c r="X62" s="254"/>
      <c r="Y62" s="254"/>
      <c r="Z62" s="254"/>
      <c r="AA62" s="255"/>
      <c r="AB62" s="170"/>
      <c r="AC62" s="253" t="s">
        <v>316</v>
      </c>
      <c r="AD62" s="254"/>
      <c r="AE62" s="254"/>
      <c r="AF62" s="254"/>
      <c r="AG62" s="254"/>
      <c r="AH62" s="255"/>
      <c r="AI62" s="243" t="s">
        <v>317</v>
      </c>
      <c r="AJ62" s="243"/>
      <c r="AK62" s="243"/>
      <c r="AL62" s="243"/>
      <c r="AM62"/>
      <c r="AN62"/>
      <c r="AO62"/>
      <c r="AP62"/>
      <c r="AQ62"/>
      <c r="AR62"/>
      <c r="AS62"/>
      <c r="AT62"/>
      <c r="AU62"/>
      <c r="AV62"/>
      <c r="AW62"/>
      <c r="AX62"/>
      <c r="AY62"/>
      <c r="AZ62"/>
      <c r="BA62"/>
      <c r="BB62"/>
      <c r="BC62"/>
      <c r="BD62"/>
    </row>
    <row r="63" spans="1:56" s="161" customFormat="1" ht="30.75" customHeight="1">
      <c r="A63" s="246" t="s">
        <v>359</v>
      </c>
      <c r="B63" s="246"/>
      <c r="C63" s="246"/>
      <c r="D63" s="246"/>
      <c r="E63" s="246"/>
      <c r="F63" s="246"/>
      <c r="G63" s="246"/>
      <c r="H63" s="246"/>
      <c r="I63" s="246"/>
      <c r="J63" s="246"/>
      <c r="K63" s="246"/>
      <c r="L63" s="246"/>
      <c r="M63" s="246"/>
      <c r="N63" s="246"/>
      <c r="O63" s="246"/>
      <c r="P63" s="246"/>
      <c r="Q63" s="246"/>
      <c r="R63" s="246"/>
      <c r="S63" s="246"/>
      <c r="T63" s="246"/>
      <c r="U63" s="246"/>
      <c r="V63" s="271"/>
      <c r="W63" s="272"/>
      <c r="X63" s="272"/>
      <c r="Y63" s="272"/>
      <c r="Z63" s="272"/>
      <c r="AA63" s="273"/>
      <c r="AB63" s="170"/>
      <c r="AC63" s="271"/>
      <c r="AD63" s="272"/>
      <c r="AE63" s="272"/>
      <c r="AF63" s="272"/>
      <c r="AG63" s="272"/>
      <c r="AH63" s="273"/>
      <c r="AI63" s="243"/>
      <c r="AJ63" s="243"/>
      <c r="AK63" s="243"/>
      <c r="AL63" s="243"/>
      <c r="AM63"/>
      <c r="AN63" t="s">
        <v>360</v>
      </c>
      <c r="AO63"/>
      <c r="AP63"/>
      <c r="AQ63"/>
      <c r="AR63"/>
      <c r="AS63"/>
      <c r="AT63"/>
      <c r="AU63"/>
      <c r="AV63"/>
      <c r="AW63"/>
      <c r="AX63"/>
      <c r="AY63"/>
      <c r="AZ63"/>
      <c r="BA63"/>
      <c r="BB63"/>
      <c r="BC63"/>
      <c r="BD63"/>
    </row>
    <row r="64" spans="1:56" s="161" customFormat="1" ht="45" customHeight="1">
      <c r="A64" s="247" t="s">
        <v>361</v>
      </c>
      <c r="B64" s="247"/>
      <c r="C64" s="247"/>
      <c r="D64" s="247"/>
      <c r="E64" s="247"/>
      <c r="F64" s="247"/>
      <c r="G64" s="247"/>
      <c r="H64" s="247"/>
      <c r="I64" s="247"/>
      <c r="J64" s="247"/>
      <c r="K64" s="247"/>
      <c r="L64" s="247"/>
      <c r="M64" s="247"/>
      <c r="N64" s="247"/>
      <c r="O64" s="247"/>
      <c r="P64" s="247"/>
      <c r="Q64" s="247"/>
      <c r="R64" s="247"/>
      <c r="S64" s="247"/>
      <c r="T64" s="247"/>
      <c r="U64" s="264"/>
      <c r="V64" s="197">
        <v>1</v>
      </c>
      <c r="W64" s="197">
        <v>2</v>
      </c>
      <c r="X64" s="197">
        <v>3</v>
      </c>
      <c r="Y64" s="197">
        <v>4</v>
      </c>
      <c r="Z64" s="197">
        <v>5</v>
      </c>
      <c r="AA64" s="197" t="s">
        <v>3</v>
      </c>
      <c r="AB64" s="204" t="s">
        <v>2</v>
      </c>
      <c r="AC64" s="197">
        <v>1</v>
      </c>
      <c r="AD64" s="197">
        <v>2</v>
      </c>
      <c r="AE64" s="197">
        <v>3</v>
      </c>
      <c r="AF64" s="197">
        <v>4</v>
      </c>
      <c r="AG64" s="197">
        <v>5</v>
      </c>
      <c r="AH64" s="197" t="s">
        <v>3</v>
      </c>
      <c r="AI64" s="205" t="s">
        <v>4</v>
      </c>
      <c r="AJ64" s="205" t="s">
        <v>362</v>
      </c>
      <c r="AK64" s="205" t="s">
        <v>5</v>
      </c>
      <c r="AL64" s="205" t="s">
        <v>6</v>
      </c>
      <c r="AM64"/>
      <c r="AN64"/>
      <c r="AO64"/>
      <c r="AP64" t="s">
        <v>40</v>
      </c>
      <c r="AQ64" t="s">
        <v>41</v>
      </c>
      <c r="AR64" t="s">
        <v>42</v>
      </c>
      <c r="AS64" t="s">
        <v>43</v>
      </c>
      <c r="AT64"/>
      <c r="AU64"/>
      <c r="AV64"/>
      <c r="AW64"/>
      <c r="AX64"/>
      <c r="AY64"/>
      <c r="AZ64"/>
      <c r="BA64"/>
      <c r="BB64"/>
      <c r="BC64"/>
      <c r="BD64"/>
    </row>
    <row r="65" spans="1:56" s="163" customFormat="1" ht="18.75" customHeight="1">
      <c r="A65" s="177" t="s">
        <v>363</v>
      </c>
      <c r="B65" s="249" t="s">
        <v>364</v>
      </c>
      <c r="C65" s="250"/>
      <c r="D65" s="250"/>
      <c r="E65" s="250"/>
      <c r="F65" s="250"/>
      <c r="G65" s="250"/>
      <c r="H65" s="250"/>
      <c r="I65" s="250"/>
      <c r="J65" s="250"/>
      <c r="K65" s="250"/>
      <c r="L65" s="250"/>
      <c r="M65" s="250"/>
      <c r="N65" s="250"/>
      <c r="O65" s="250"/>
      <c r="P65" s="250"/>
      <c r="Q65" s="250"/>
      <c r="R65" s="250"/>
      <c r="S65" s="250"/>
      <c r="T65" s="250"/>
      <c r="U65" s="251"/>
      <c r="V65" s="178">
        <f>AP8</f>
        <v>0</v>
      </c>
      <c r="W65" s="178">
        <f t="shared" ref="W65:AA65" si="9">AQ8</f>
        <v>0</v>
      </c>
      <c r="X65" s="178">
        <f t="shared" si="9"/>
        <v>0</v>
      </c>
      <c r="Y65" s="178">
        <f t="shared" si="9"/>
        <v>2</v>
      </c>
      <c r="Z65" s="178">
        <f t="shared" si="9"/>
        <v>4</v>
      </c>
      <c r="AA65" s="178">
        <f t="shared" si="9"/>
        <v>0</v>
      </c>
      <c r="AB65" s="178">
        <f>SUM(V65:AA65)</f>
        <v>6</v>
      </c>
      <c r="AC65" s="179">
        <f>V65/$AB65</f>
        <v>0</v>
      </c>
      <c r="AD65" s="179">
        <f t="shared" ref="AD65:AH65" si="10">W65/$AB65</f>
        <v>0</v>
      </c>
      <c r="AE65" s="179">
        <f t="shared" si="10"/>
        <v>0</v>
      </c>
      <c r="AF65" s="179">
        <f t="shared" si="10"/>
        <v>0.33333333333333331</v>
      </c>
      <c r="AG65" s="179">
        <f t="shared" si="10"/>
        <v>0.66666666666666663</v>
      </c>
      <c r="AH65" s="179">
        <f t="shared" si="10"/>
        <v>0</v>
      </c>
      <c r="AI65" s="178" t="str">
        <f>BE8</f>
        <v>4.67</v>
      </c>
      <c r="AJ65" s="178" t="str">
        <f t="shared" ref="AJ65:AL65" si="11">BF8</f>
        <v>.52</v>
      </c>
      <c r="AK65" s="178">
        <f t="shared" si="11"/>
        <v>5</v>
      </c>
      <c r="AL65" s="178">
        <f t="shared" si="11"/>
        <v>5</v>
      </c>
      <c r="AM65"/>
      <c r="AN65" t="s">
        <v>185</v>
      </c>
      <c r="AO65"/>
      <c r="AP65">
        <v>36</v>
      </c>
      <c r="AQ65" t="s">
        <v>365</v>
      </c>
      <c r="AR65" t="s">
        <v>365</v>
      </c>
      <c r="AS65" t="s">
        <v>365</v>
      </c>
      <c r="AT65"/>
      <c r="AU65"/>
      <c r="AV65"/>
      <c r="AW65"/>
      <c r="AX65"/>
      <c r="AY65"/>
      <c r="AZ65"/>
      <c r="BA65"/>
      <c r="BB65"/>
      <c r="BC65"/>
      <c r="BD65"/>
    </row>
    <row r="66" spans="1:56" ht="21" customHeight="1">
      <c r="A66" s="266"/>
      <c r="B66" s="266"/>
      <c r="C66" s="266"/>
      <c r="D66" s="266"/>
      <c r="E66" s="266"/>
      <c r="F66" s="266"/>
      <c r="G66" s="266"/>
      <c r="H66" s="193"/>
      <c r="I66" s="193"/>
      <c r="J66" s="193"/>
      <c r="K66" s="193"/>
      <c r="L66" s="193"/>
      <c r="M66" s="193"/>
      <c r="N66" s="193"/>
      <c r="O66" s="193"/>
      <c r="P66" s="193"/>
      <c r="Q66" s="193"/>
      <c r="R66" s="193"/>
      <c r="S66" s="193"/>
      <c r="T66" s="193"/>
      <c r="U66" s="193"/>
      <c r="V66" s="206"/>
      <c r="W66" s="206"/>
      <c r="X66" s="206"/>
      <c r="Y66" s="206"/>
      <c r="Z66" s="206"/>
      <c r="AA66" s="206"/>
      <c r="AB66" s="206"/>
      <c r="AC66" s="207"/>
      <c r="AD66" s="207"/>
      <c r="AE66" s="207"/>
      <c r="AF66" s="207"/>
      <c r="AG66" s="207"/>
      <c r="AH66" s="207"/>
      <c r="AI66" s="206"/>
      <c r="AJ66" s="206"/>
      <c r="AK66" s="206"/>
      <c r="AL66" s="206"/>
      <c r="AO66" t="s">
        <v>366</v>
      </c>
      <c r="AP66">
        <v>1</v>
      </c>
      <c r="AQ66" t="s">
        <v>367</v>
      </c>
      <c r="AR66" t="s">
        <v>367</v>
      </c>
      <c r="AS66" t="s">
        <v>368</v>
      </c>
    </row>
    <row r="67" spans="1:56" ht="21" customHeight="1">
      <c r="A67" s="208"/>
      <c r="B67" s="193"/>
      <c r="C67" s="193"/>
      <c r="D67" s="193"/>
      <c r="E67" s="193"/>
      <c r="F67" s="193"/>
      <c r="G67" s="193"/>
      <c r="H67" s="193"/>
      <c r="I67" s="193"/>
      <c r="J67" s="193"/>
      <c r="K67" s="193"/>
      <c r="L67" s="193"/>
      <c r="M67" s="193"/>
      <c r="N67" s="193"/>
      <c r="O67" s="193"/>
      <c r="P67" s="193"/>
      <c r="Q67" s="193"/>
      <c r="R67" s="193"/>
      <c r="S67" s="193"/>
      <c r="T67" s="193"/>
      <c r="U67" s="193"/>
      <c r="V67" s="206"/>
      <c r="W67" s="206"/>
      <c r="X67" s="206"/>
      <c r="Y67" s="206"/>
      <c r="Z67" s="206"/>
      <c r="AA67" s="206"/>
      <c r="AB67" s="206"/>
      <c r="AC67" s="207"/>
      <c r="AD67" s="207"/>
      <c r="AE67" s="207"/>
      <c r="AF67" s="207"/>
      <c r="AG67" s="207"/>
      <c r="AH67" s="207"/>
      <c r="AI67" s="206"/>
      <c r="AJ67" s="206"/>
      <c r="AK67" s="206"/>
      <c r="AL67" s="206"/>
      <c r="AO67" t="s">
        <v>369</v>
      </c>
      <c r="AP67">
        <v>1</v>
      </c>
      <c r="AQ67" t="s">
        <v>367</v>
      </c>
      <c r="AR67" t="s">
        <v>367</v>
      </c>
      <c r="AS67" t="s">
        <v>370</v>
      </c>
    </row>
    <row r="68" spans="1:56" s="161" customFormat="1" ht="39" customHeight="1">
      <c r="A68" s="262" t="s">
        <v>371</v>
      </c>
      <c r="B68" s="262"/>
      <c r="C68" s="262"/>
      <c r="D68" s="262"/>
      <c r="E68" s="262"/>
      <c r="F68" s="262"/>
      <c r="G68" s="262"/>
      <c r="H68" s="262"/>
      <c r="I68" s="262"/>
      <c r="J68" s="262"/>
      <c r="K68" s="262"/>
      <c r="L68" s="262"/>
      <c r="M68" s="262"/>
      <c r="N68" s="262"/>
      <c r="O68" s="262"/>
      <c r="P68" s="262"/>
      <c r="Q68" s="262"/>
      <c r="R68" s="262"/>
      <c r="S68" s="262"/>
      <c r="T68" s="262"/>
      <c r="U68" s="262"/>
      <c r="V68" s="183"/>
      <c r="W68" s="183"/>
      <c r="X68"/>
      <c r="Y68"/>
      <c r="Z68"/>
      <c r="AA68"/>
      <c r="AB68"/>
      <c r="AC68"/>
      <c r="AD68"/>
      <c r="AE68"/>
      <c r="AF68"/>
      <c r="AG68"/>
      <c r="AH68"/>
      <c r="AI68"/>
      <c r="AJ68"/>
      <c r="AK68"/>
      <c r="AL68"/>
      <c r="AM68"/>
      <c r="AN68"/>
      <c r="AO68" t="s">
        <v>372</v>
      </c>
      <c r="AP68" s="161">
        <v>1</v>
      </c>
      <c r="AQ68" s="161" t="s">
        <v>367</v>
      </c>
      <c r="AR68" s="161" t="s">
        <v>367</v>
      </c>
      <c r="AS68" s="161" t="s">
        <v>355</v>
      </c>
    </row>
    <row r="69" spans="1:56" ht="21" customHeight="1">
      <c r="A69" s="208"/>
      <c r="B69" s="193"/>
      <c r="C69" s="193"/>
      <c r="D69" s="193"/>
      <c r="E69" s="193"/>
      <c r="F69" s="193"/>
      <c r="G69" s="193"/>
      <c r="H69" s="193"/>
      <c r="I69" s="193"/>
      <c r="J69" s="193"/>
      <c r="K69" s="193"/>
      <c r="L69" s="193"/>
      <c r="M69" s="193"/>
      <c r="N69" s="193"/>
      <c r="O69" s="193"/>
      <c r="P69" s="193"/>
      <c r="Q69" s="193"/>
      <c r="R69" s="193"/>
      <c r="S69" s="193"/>
      <c r="T69" s="193"/>
      <c r="U69" s="193"/>
      <c r="V69" s="206"/>
      <c r="W69" s="206"/>
      <c r="X69" s="206"/>
      <c r="Y69" s="206"/>
      <c r="Z69" s="206"/>
      <c r="AA69" s="206"/>
      <c r="AB69" s="206"/>
      <c r="AC69" s="207"/>
      <c r="AD69" s="207"/>
      <c r="AE69" s="207"/>
      <c r="AF69" s="207"/>
      <c r="AG69" s="207"/>
      <c r="AH69" s="207"/>
      <c r="AI69" s="206"/>
      <c r="AJ69" s="206"/>
      <c r="AK69" s="206"/>
      <c r="AL69" s="206"/>
      <c r="AO69" t="s">
        <v>29</v>
      </c>
      <c r="AP69">
        <v>39</v>
      </c>
      <c r="AQ69" t="s">
        <v>355</v>
      </c>
      <c r="AR69" t="s">
        <v>355</v>
      </c>
    </row>
    <row r="70" spans="1:56" ht="21" customHeight="1">
      <c r="A70" s="208"/>
      <c r="B70" s="193"/>
      <c r="C70" s="209" t="s">
        <v>373</v>
      </c>
      <c r="D70" s="209"/>
      <c r="E70" s="193"/>
      <c r="F70" s="193"/>
      <c r="G70" s="193"/>
      <c r="H70" s="193"/>
      <c r="I70" s="193"/>
      <c r="J70" s="193"/>
      <c r="K70" s="193"/>
      <c r="L70" s="193"/>
      <c r="M70" s="193"/>
      <c r="N70" s="193"/>
      <c r="O70" s="193"/>
      <c r="P70" s="193"/>
      <c r="Q70" s="193"/>
      <c r="R70" s="193"/>
      <c r="S70" s="193"/>
      <c r="T70" s="193"/>
      <c r="U70" s="193"/>
      <c r="V70" s="206"/>
      <c r="W70" s="206"/>
      <c r="X70" s="206"/>
      <c r="Y70" s="206"/>
      <c r="Z70" s="206"/>
      <c r="AA70" s="206"/>
      <c r="AB70" s="206"/>
      <c r="AC70" s="207"/>
      <c r="AD70" s="207"/>
      <c r="AE70" s="207"/>
      <c r="AF70" s="207"/>
      <c r="AG70" s="207"/>
      <c r="AH70" s="207"/>
      <c r="AI70" s="206"/>
      <c r="AJ70" s="206"/>
      <c r="AK70" s="206"/>
      <c r="AL70" s="206"/>
      <c r="AN70" t="s">
        <v>358</v>
      </c>
    </row>
    <row r="71" spans="1:56" ht="21" customHeight="1">
      <c r="A71" s="208"/>
      <c r="B71" s="193"/>
      <c r="C71" s="209" t="s">
        <v>374</v>
      </c>
      <c r="D71" s="209"/>
      <c r="E71" s="193"/>
      <c r="F71" s="193"/>
      <c r="G71" s="193"/>
      <c r="H71" s="193"/>
      <c r="I71" s="193"/>
      <c r="J71" s="193"/>
      <c r="K71" s="193"/>
      <c r="L71" s="193"/>
      <c r="M71" s="193"/>
      <c r="N71" s="193"/>
      <c r="O71" s="193"/>
      <c r="P71" s="193"/>
      <c r="Q71" s="193"/>
      <c r="R71" s="193"/>
      <c r="S71" s="193"/>
      <c r="T71" s="193"/>
      <c r="U71" s="193"/>
      <c r="V71" s="206"/>
      <c r="W71" s="206"/>
      <c r="X71" s="206"/>
      <c r="Y71" s="206"/>
      <c r="Z71" s="206"/>
      <c r="AA71" s="206"/>
      <c r="AB71" s="206"/>
      <c r="AC71" s="207"/>
      <c r="AD71" s="207"/>
      <c r="AE71" s="207"/>
      <c r="AF71" s="207"/>
      <c r="AG71" s="207"/>
      <c r="AH71" s="207"/>
      <c r="AI71" s="206"/>
      <c r="AJ71" s="206"/>
      <c r="AK71" s="206"/>
      <c r="AL71" s="206"/>
    </row>
    <row r="72" spans="1:56" ht="21" customHeight="1" thickBot="1">
      <c r="A72" s="208"/>
      <c r="B72" s="193"/>
      <c r="C72" s="210"/>
      <c r="D72" s="210"/>
      <c r="E72" s="193"/>
      <c r="F72" s="193"/>
      <c r="G72" s="193"/>
      <c r="H72" s="193"/>
      <c r="I72" s="193"/>
      <c r="J72" s="193"/>
      <c r="K72" s="193"/>
      <c r="L72" s="193"/>
      <c r="M72" s="193"/>
      <c r="N72" s="193"/>
      <c r="O72" s="193"/>
      <c r="P72" s="193"/>
      <c r="Q72" s="193"/>
      <c r="R72" s="193"/>
      <c r="S72" s="193"/>
      <c r="T72" s="193"/>
      <c r="U72" s="193"/>
      <c r="V72" s="206"/>
      <c r="W72" s="206"/>
      <c r="X72" s="206"/>
      <c r="Y72" s="206"/>
      <c r="Z72" s="206"/>
      <c r="AA72" s="206"/>
      <c r="AB72" s="206"/>
      <c r="AC72" s="207"/>
      <c r="AD72" s="207"/>
      <c r="AE72" s="207"/>
      <c r="AF72" s="207"/>
      <c r="AG72" s="207"/>
      <c r="AH72" s="207"/>
      <c r="AI72" s="206"/>
      <c r="AJ72" s="206"/>
      <c r="AK72" s="206"/>
      <c r="AL72" s="206"/>
    </row>
    <row r="73" spans="1:56" s="161" customFormat="1" ht="18" customHeight="1">
      <c r="A73" s="185"/>
      <c r="B73" s="181"/>
      <c r="C73" s="181"/>
      <c r="D73" s="181"/>
      <c r="E73" s="181"/>
      <c r="F73" s="181"/>
      <c r="G73" s="185"/>
      <c r="H73" s="185"/>
      <c r="I73" s="185"/>
      <c r="J73" s="185"/>
      <c r="K73" s="185"/>
      <c r="L73" s="185"/>
      <c r="M73" s="185"/>
      <c r="N73" s="185"/>
      <c r="O73" s="185"/>
      <c r="P73" s="185"/>
      <c r="Q73" s="185"/>
      <c r="R73" s="185"/>
      <c r="S73" s="185"/>
      <c r="T73" s="185"/>
      <c r="U73" s="185"/>
      <c r="V73" s="253" t="s">
        <v>315</v>
      </c>
      <c r="W73" s="254"/>
      <c r="X73" s="254"/>
      <c r="Y73" s="254"/>
      <c r="Z73" s="254"/>
      <c r="AA73" s="255"/>
      <c r="AB73" s="170"/>
      <c r="AC73" s="253" t="s">
        <v>316</v>
      </c>
      <c r="AD73" s="254"/>
      <c r="AE73" s="254"/>
      <c r="AF73" s="254"/>
      <c r="AG73" s="254"/>
      <c r="AH73" s="255"/>
      <c r="AI73" s="243" t="s">
        <v>317</v>
      </c>
      <c r="AJ73" s="243"/>
      <c r="AK73" s="243"/>
      <c r="AL73" s="243"/>
      <c r="AM73"/>
      <c r="AN73" t="s">
        <v>375</v>
      </c>
      <c r="AO73"/>
      <c r="AP73"/>
      <c r="AQ73"/>
      <c r="AR73"/>
      <c r="AS73"/>
      <c r="AT73"/>
      <c r="AU73"/>
      <c r="AV73"/>
      <c r="AW73"/>
      <c r="AX73"/>
      <c r="AY73"/>
      <c r="AZ73"/>
      <c r="BA73"/>
      <c r="BB73"/>
      <c r="BC73"/>
      <c r="BD73"/>
    </row>
    <row r="74" spans="1:56" s="161" customFormat="1" ht="30.75" customHeight="1">
      <c r="A74" s="267"/>
      <c r="B74" s="267"/>
      <c r="C74" s="267"/>
      <c r="D74" s="267"/>
      <c r="E74" s="267"/>
      <c r="F74" s="267"/>
      <c r="G74" s="267"/>
      <c r="H74" s="267"/>
      <c r="I74" s="267"/>
      <c r="J74" s="267"/>
      <c r="K74" s="267"/>
      <c r="L74" s="267"/>
      <c r="M74" s="267"/>
      <c r="N74" s="267"/>
      <c r="O74" s="267"/>
      <c r="P74" s="267"/>
      <c r="Q74" s="267"/>
      <c r="R74" s="267"/>
      <c r="S74" s="267"/>
      <c r="T74" s="267"/>
      <c r="U74" s="267"/>
      <c r="V74" s="271"/>
      <c r="W74" s="272"/>
      <c r="X74" s="272"/>
      <c r="Y74" s="272"/>
      <c r="Z74" s="272"/>
      <c r="AA74" s="273"/>
      <c r="AB74" s="170"/>
      <c r="AC74" s="271"/>
      <c r="AD74" s="272"/>
      <c r="AE74" s="272"/>
      <c r="AF74" s="272"/>
      <c r="AG74" s="272"/>
      <c r="AH74" s="273"/>
      <c r="AI74" s="243"/>
      <c r="AJ74" s="243"/>
      <c r="AK74" s="243"/>
      <c r="AL74" s="243"/>
      <c r="AM74"/>
      <c r="AN74"/>
      <c r="AO74"/>
      <c r="AP74" t="s">
        <v>40</v>
      </c>
      <c r="AQ74" t="s">
        <v>41</v>
      </c>
      <c r="AR74" t="s">
        <v>42</v>
      </c>
      <c r="AS74" t="s">
        <v>43</v>
      </c>
      <c r="AT74"/>
      <c r="AU74"/>
      <c r="AV74"/>
      <c r="AW74"/>
      <c r="AX74"/>
      <c r="AY74"/>
      <c r="AZ74"/>
      <c r="BA74"/>
      <c r="BB74"/>
      <c r="BC74"/>
      <c r="BD74"/>
    </row>
    <row r="75" spans="1:56" s="161" customFormat="1" ht="45" customHeight="1">
      <c r="A75" s="247" t="s">
        <v>376</v>
      </c>
      <c r="B75" s="247"/>
      <c r="C75" s="247"/>
      <c r="D75" s="247"/>
      <c r="E75" s="247"/>
      <c r="F75" s="247"/>
      <c r="G75" s="247"/>
      <c r="H75" s="247"/>
      <c r="I75" s="247"/>
      <c r="J75" s="247"/>
      <c r="K75" s="247"/>
      <c r="L75" s="247"/>
      <c r="M75" s="247"/>
      <c r="N75" s="247"/>
      <c r="O75" s="247"/>
      <c r="P75" s="247"/>
      <c r="Q75" s="247"/>
      <c r="R75" s="247"/>
      <c r="S75" s="247"/>
      <c r="T75" s="247"/>
      <c r="U75" s="264"/>
      <c r="V75" s="197">
        <v>1</v>
      </c>
      <c r="W75" s="197">
        <v>2</v>
      </c>
      <c r="X75" s="197">
        <v>3</v>
      </c>
      <c r="Y75" s="197">
        <v>4</v>
      </c>
      <c r="Z75" s="197">
        <v>5</v>
      </c>
      <c r="AA75" s="197" t="s">
        <v>3</v>
      </c>
      <c r="AB75" s="204" t="s">
        <v>2</v>
      </c>
      <c r="AC75" s="197">
        <v>1</v>
      </c>
      <c r="AD75" s="197">
        <v>2</v>
      </c>
      <c r="AE75" s="197">
        <v>3</v>
      </c>
      <c r="AF75" s="197">
        <v>4</v>
      </c>
      <c r="AG75" s="197">
        <v>5</v>
      </c>
      <c r="AH75" s="197" t="s">
        <v>3</v>
      </c>
      <c r="AI75" s="205" t="s">
        <v>4</v>
      </c>
      <c r="AJ75" s="205" t="s">
        <v>362</v>
      </c>
      <c r="AK75" s="205" t="s">
        <v>5</v>
      </c>
      <c r="AL75" s="205" t="s">
        <v>6</v>
      </c>
      <c r="AM75"/>
      <c r="AN75" t="s">
        <v>185</v>
      </c>
      <c r="AO75" t="s">
        <v>351</v>
      </c>
      <c r="AP75">
        <v>5</v>
      </c>
      <c r="AQ75" t="s">
        <v>377</v>
      </c>
      <c r="AR75" t="s">
        <v>377</v>
      </c>
      <c r="AS75" t="s">
        <v>377</v>
      </c>
      <c r="AT75"/>
      <c r="AU75"/>
      <c r="AV75"/>
      <c r="AW75"/>
      <c r="AX75"/>
      <c r="AY75"/>
      <c r="AZ75"/>
      <c r="BA75"/>
      <c r="BB75"/>
      <c r="BC75"/>
      <c r="BD75"/>
    </row>
    <row r="76" spans="1:56" s="163" customFormat="1" ht="18.75" customHeight="1">
      <c r="A76" s="177" t="s">
        <v>378</v>
      </c>
      <c r="B76" s="249" t="s">
        <v>379</v>
      </c>
      <c r="C76" s="250"/>
      <c r="D76" s="250"/>
      <c r="E76" s="250"/>
      <c r="F76" s="250"/>
      <c r="G76" s="250"/>
      <c r="H76" s="250"/>
      <c r="I76" s="250"/>
      <c r="J76" s="250"/>
      <c r="K76" s="250"/>
      <c r="L76" s="250"/>
      <c r="M76" s="250"/>
      <c r="N76" s="250"/>
      <c r="O76" s="250"/>
      <c r="P76" s="250"/>
      <c r="Q76" s="250"/>
      <c r="R76" s="250"/>
      <c r="S76" s="250"/>
      <c r="T76" s="250"/>
      <c r="U76" s="251"/>
      <c r="V76" s="178">
        <f>AP9</f>
        <v>0</v>
      </c>
      <c r="W76" s="178">
        <f t="shared" ref="W76:AA76" si="12">AQ9</f>
        <v>0</v>
      </c>
      <c r="X76" s="178">
        <f t="shared" si="12"/>
        <v>0</v>
      </c>
      <c r="Y76" s="178">
        <f t="shared" si="12"/>
        <v>0</v>
      </c>
      <c r="Z76" s="178">
        <f t="shared" si="12"/>
        <v>0</v>
      </c>
      <c r="AA76" s="178">
        <f t="shared" si="12"/>
        <v>0</v>
      </c>
      <c r="AB76" s="178">
        <f>SUM(V76:AA76)</f>
        <v>0</v>
      </c>
      <c r="AC76" s="179" t="e">
        <f>V76/$AB76</f>
        <v>#DIV/0!</v>
      </c>
      <c r="AD76" s="179" t="e">
        <f t="shared" ref="AD76:AH76" si="13">W76/$AB76</f>
        <v>#DIV/0!</v>
      </c>
      <c r="AE76" s="179" t="e">
        <f t="shared" si="13"/>
        <v>#DIV/0!</v>
      </c>
      <c r="AF76" s="179" t="e">
        <f t="shared" si="13"/>
        <v>#DIV/0!</v>
      </c>
      <c r="AG76" s="179" t="e">
        <f t="shared" si="13"/>
        <v>#DIV/0!</v>
      </c>
      <c r="AH76" s="179" t="e">
        <f t="shared" si="13"/>
        <v>#DIV/0!</v>
      </c>
      <c r="AI76" s="178" t="str">
        <f>BE9</f>
        <v>.</v>
      </c>
      <c r="AJ76" s="178" t="str">
        <f t="shared" ref="AJ76:AL76" si="14">BF9</f>
        <v>.</v>
      </c>
      <c r="AK76" s="178" t="str">
        <f t="shared" si="14"/>
        <v>.</v>
      </c>
      <c r="AL76" s="178" t="str">
        <f t="shared" si="14"/>
        <v>.</v>
      </c>
      <c r="AM76"/>
      <c r="AN76"/>
      <c r="AO76" t="s">
        <v>345</v>
      </c>
      <c r="AP76">
        <v>22</v>
      </c>
      <c r="AQ76" t="s">
        <v>380</v>
      </c>
      <c r="AR76" t="s">
        <v>380</v>
      </c>
      <c r="AS76" t="s">
        <v>381</v>
      </c>
      <c r="AT76"/>
      <c r="AU76"/>
      <c r="AV76"/>
      <c r="AW76"/>
      <c r="AX76"/>
      <c r="AY76"/>
      <c r="AZ76"/>
      <c r="BA76"/>
      <c r="BB76"/>
      <c r="BC76"/>
      <c r="BD76"/>
    </row>
    <row r="77" spans="1:56" ht="42" customHeight="1">
      <c r="A77" s="208"/>
      <c r="B77" s="193"/>
      <c r="C77" s="193"/>
      <c r="D77" s="193"/>
      <c r="E77" s="193"/>
      <c r="F77" s="193"/>
      <c r="G77" s="193"/>
      <c r="H77" s="193"/>
      <c r="I77" s="193"/>
      <c r="J77" s="193"/>
      <c r="K77" s="193"/>
      <c r="L77" s="193"/>
      <c r="M77" s="193"/>
      <c r="N77" s="193"/>
      <c r="O77" s="193"/>
      <c r="P77" s="193"/>
      <c r="Q77" s="193"/>
      <c r="R77" s="193"/>
      <c r="S77" s="193"/>
      <c r="T77" s="193"/>
      <c r="U77" s="193"/>
      <c r="V77" s="206"/>
      <c r="W77" s="206"/>
      <c r="X77" s="206"/>
      <c r="Y77" s="206"/>
      <c r="Z77" s="206"/>
      <c r="AA77" s="206"/>
      <c r="AB77" s="206"/>
      <c r="AC77" s="207"/>
      <c r="AD77" s="207"/>
      <c r="AE77" s="207"/>
      <c r="AF77" s="207"/>
      <c r="AG77" s="207"/>
      <c r="AH77" s="207"/>
      <c r="AI77" s="206"/>
      <c r="AJ77" s="206"/>
      <c r="AK77" s="206"/>
      <c r="AL77" s="206"/>
      <c r="AO77" t="s">
        <v>348</v>
      </c>
      <c r="AP77">
        <v>12</v>
      </c>
      <c r="AQ77" t="s">
        <v>382</v>
      </c>
      <c r="AR77" t="s">
        <v>382</v>
      </c>
      <c r="AS77" t="s">
        <v>355</v>
      </c>
    </row>
    <row r="78" spans="1:56" ht="15.75" thickBot="1">
      <c r="A78" s="161"/>
      <c r="B78" s="161"/>
      <c r="C78" s="161"/>
      <c r="AO78" t="s">
        <v>29</v>
      </c>
      <c r="AP78">
        <v>39</v>
      </c>
      <c r="AQ78" t="s">
        <v>355</v>
      </c>
      <c r="AR78" t="s">
        <v>355</v>
      </c>
    </row>
    <row r="79" spans="1:56" s="163" customFormat="1" ht="18.75" customHeight="1">
      <c r="A79" s="192"/>
      <c r="B79" s="193"/>
      <c r="C79" s="193"/>
      <c r="D79" s="193"/>
      <c r="E79" s="193"/>
      <c r="F79" s="193"/>
      <c r="G79" s="194"/>
      <c r="H79" s="185"/>
      <c r="I79" s="185"/>
      <c r="J79" s="185"/>
      <c r="K79" s="185"/>
      <c r="L79" s="185"/>
      <c r="M79" s="185"/>
      <c r="N79" s="193"/>
      <c r="O79" s="193"/>
      <c r="P79" s="193"/>
      <c r="Q79" s="193"/>
      <c r="R79" s="193"/>
      <c r="S79" s="193"/>
      <c r="T79" s="193"/>
      <c r="U79" s="193"/>
      <c r="V79" s="253" t="s">
        <v>315</v>
      </c>
      <c r="W79" s="254"/>
      <c r="X79" s="254"/>
      <c r="Y79" s="254"/>
      <c r="Z79" s="254"/>
      <c r="AA79" s="255"/>
      <c r="AB79" s="170"/>
      <c r="AC79" s="253" t="s">
        <v>316</v>
      </c>
      <c r="AD79" s="254"/>
      <c r="AE79" s="254"/>
      <c r="AF79" s="254"/>
      <c r="AG79" s="254"/>
      <c r="AH79" s="255"/>
      <c r="AI79" s="243" t="s">
        <v>317</v>
      </c>
      <c r="AJ79" s="243"/>
      <c r="AK79" s="243"/>
      <c r="AL79" s="243"/>
      <c r="AM79" s="161"/>
      <c r="AN79" s="161" t="s">
        <v>358</v>
      </c>
      <c r="AO79" s="161"/>
      <c r="AP79" s="161"/>
      <c r="AQ79" s="161"/>
      <c r="AR79" s="161"/>
      <c r="AS79" s="161"/>
      <c r="AT79" s="161"/>
      <c r="AU79" s="161"/>
      <c r="AV79" s="161"/>
      <c r="AW79" s="161"/>
      <c r="AX79" s="161"/>
      <c r="AY79" s="161"/>
      <c r="AZ79" s="161"/>
      <c r="BA79" s="161"/>
      <c r="BB79" s="161"/>
      <c r="BC79" s="161"/>
      <c r="BD79" s="161"/>
    </row>
    <row r="80" spans="1:56" s="161" customFormat="1" ht="30.75" customHeight="1" thickBot="1">
      <c r="A80" s="246" t="s">
        <v>383</v>
      </c>
      <c r="B80" s="246"/>
      <c r="C80" s="246"/>
      <c r="D80" s="246"/>
      <c r="E80" s="246"/>
      <c r="F80" s="246"/>
      <c r="G80" s="246"/>
      <c r="H80" s="246"/>
      <c r="I80" s="246"/>
      <c r="J80" s="246"/>
      <c r="K80" s="246"/>
      <c r="L80" s="246"/>
      <c r="M80" s="246"/>
      <c r="N80" s="246"/>
      <c r="O80" s="246"/>
      <c r="P80" s="246"/>
      <c r="Q80" s="246"/>
      <c r="R80" s="246"/>
      <c r="S80" s="246"/>
      <c r="T80" s="246"/>
      <c r="U80" s="270"/>
      <c r="V80" s="256"/>
      <c r="W80" s="257"/>
      <c r="X80" s="257"/>
      <c r="Y80" s="257"/>
      <c r="Z80" s="257"/>
      <c r="AA80" s="258"/>
      <c r="AB80" s="170"/>
      <c r="AC80" s="256"/>
      <c r="AD80" s="257"/>
      <c r="AE80" s="257"/>
      <c r="AF80" s="257"/>
      <c r="AG80" s="257"/>
      <c r="AH80" s="258"/>
      <c r="AI80" s="243"/>
      <c r="AJ80" s="243"/>
      <c r="AK80" s="243"/>
      <c r="AL80" s="243"/>
    </row>
    <row r="81" spans="1:56" s="161" customFormat="1" ht="36.75" customHeight="1">
      <c r="A81" s="247" t="s">
        <v>384</v>
      </c>
      <c r="B81" s="247"/>
      <c r="C81" s="247"/>
      <c r="D81" s="247"/>
      <c r="E81" s="247"/>
      <c r="F81" s="247"/>
      <c r="G81" s="247"/>
      <c r="H81" s="247"/>
      <c r="I81" s="247"/>
      <c r="J81" s="247"/>
      <c r="K81" s="247"/>
      <c r="L81" s="247"/>
      <c r="M81" s="247"/>
      <c r="N81" s="247"/>
      <c r="O81" s="247"/>
      <c r="P81" s="247"/>
      <c r="Q81" s="247"/>
      <c r="R81" s="247"/>
      <c r="S81" s="247"/>
      <c r="T81" s="247"/>
      <c r="U81" s="248"/>
      <c r="V81" s="171">
        <v>1</v>
      </c>
      <c r="W81" s="172">
        <v>2</v>
      </c>
      <c r="X81" s="172">
        <v>3</v>
      </c>
      <c r="Y81" s="172">
        <v>4</v>
      </c>
      <c r="Z81" s="172">
        <v>5</v>
      </c>
      <c r="AA81" s="173" t="s">
        <v>3</v>
      </c>
      <c r="AB81" s="174" t="s">
        <v>2</v>
      </c>
      <c r="AC81" s="196">
        <v>1</v>
      </c>
      <c r="AD81" s="197">
        <v>2</v>
      </c>
      <c r="AE81" s="197">
        <v>3</v>
      </c>
      <c r="AF81" s="197">
        <v>4</v>
      </c>
      <c r="AG81" s="197">
        <v>5</v>
      </c>
      <c r="AH81" s="198" t="s">
        <v>3</v>
      </c>
      <c r="AI81" s="199" t="s">
        <v>4</v>
      </c>
      <c r="AJ81" s="200" t="s">
        <v>322</v>
      </c>
      <c r="AK81" s="200" t="s">
        <v>5</v>
      </c>
      <c r="AL81" s="200" t="s">
        <v>6</v>
      </c>
    </row>
    <row r="82" spans="1:56" s="163" customFormat="1" ht="18.75" customHeight="1">
      <c r="A82" s="177" t="s">
        <v>385</v>
      </c>
      <c r="B82" s="249" t="s">
        <v>386</v>
      </c>
      <c r="C82" s="250"/>
      <c r="D82" s="250"/>
      <c r="E82" s="250"/>
      <c r="F82" s="250"/>
      <c r="G82" s="250"/>
      <c r="H82" s="250"/>
      <c r="I82" s="250"/>
      <c r="J82" s="250"/>
      <c r="K82" s="250"/>
      <c r="L82" s="250"/>
      <c r="M82" s="250"/>
      <c r="N82" s="250"/>
      <c r="O82" s="250"/>
      <c r="P82" s="250"/>
      <c r="Q82" s="250"/>
      <c r="R82" s="250"/>
      <c r="S82" s="250"/>
      <c r="T82" s="250"/>
      <c r="U82" s="251"/>
      <c r="V82" s="211">
        <f>AP10</f>
        <v>0</v>
      </c>
      <c r="W82" s="211">
        <f t="shared" ref="W82:AA84" si="15">AQ10</f>
        <v>0</v>
      </c>
      <c r="X82" s="211">
        <f t="shared" si="15"/>
        <v>2</v>
      </c>
      <c r="Y82" s="211">
        <f t="shared" si="15"/>
        <v>1</v>
      </c>
      <c r="Z82" s="211">
        <f t="shared" si="15"/>
        <v>3</v>
      </c>
      <c r="AA82" s="211">
        <f t="shared" si="15"/>
        <v>0</v>
      </c>
      <c r="AB82" s="178">
        <f>SUM(V82:AA82)</f>
        <v>6</v>
      </c>
      <c r="AC82" s="179">
        <f>V82/$AB82</f>
        <v>0</v>
      </c>
      <c r="AD82" s="179">
        <f t="shared" ref="AD82:AH84" si="16">W82/$AB82</f>
        <v>0</v>
      </c>
      <c r="AE82" s="179">
        <f t="shared" si="16"/>
        <v>0.33333333333333331</v>
      </c>
      <c r="AF82" s="179">
        <f t="shared" si="16"/>
        <v>0.16666666666666666</v>
      </c>
      <c r="AG82" s="179">
        <f t="shared" si="16"/>
        <v>0.5</v>
      </c>
      <c r="AH82" s="179">
        <f t="shared" si="16"/>
        <v>0</v>
      </c>
      <c r="AI82" s="178" t="str">
        <f>BE10</f>
        <v>4.17</v>
      </c>
      <c r="AJ82" s="178" t="str">
        <f t="shared" ref="AJ82:AL84" si="17">BF10</f>
        <v>.98</v>
      </c>
      <c r="AK82" s="178">
        <f t="shared" si="17"/>
        <v>5</v>
      </c>
      <c r="AL82" s="178">
        <f t="shared" si="17"/>
        <v>5</v>
      </c>
      <c r="AM82" s="161"/>
      <c r="AN82" s="161"/>
      <c r="AO82" s="161"/>
      <c r="AP82" s="161"/>
      <c r="AQ82" s="161"/>
      <c r="AR82" s="161"/>
      <c r="AS82" s="161"/>
      <c r="AT82" s="161"/>
      <c r="AU82" s="161"/>
      <c r="AV82" s="161"/>
      <c r="AW82" s="161"/>
      <c r="AX82" s="161"/>
      <c r="AY82" s="161"/>
      <c r="AZ82" s="161"/>
      <c r="BA82" s="161"/>
      <c r="BB82" s="161"/>
      <c r="BC82" s="161"/>
      <c r="BD82" s="161"/>
    </row>
    <row r="83" spans="1:56" s="163" customFormat="1" ht="18.75" customHeight="1">
      <c r="A83" s="177" t="s">
        <v>387</v>
      </c>
      <c r="B83" s="249" t="s">
        <v>388</v>
      </c>
      <c r="C83" s="250"/>
      <c r="D83" s="250"/>
      <c r="E83" s="250"/>
      <c r="F83" s="250"/>
      <c r="G83" s="250"/>
      <c r="H83" s="250"/>
      <c r="I83" s="250"/>
      <c r="J83" s="250"/>
      <c r="K83" s="250"/>
      <c r="L83" s="250"/>
      <c r="M83" s="250"/>
      <c r="N83" s="250"/>
      <c r="O83" s="250"/>
      <c r="P83" s="250"/>
      <c r="Q83" s="250"/>
      <c r="R83" s="250"/>
      <c r="S83" s="250"/>
      <c r="T83" s="250"/>
      <c r="U83" s="251"/>
      <c r="V83" s="211">
        <f t="shared" ref="V83:V84" si="18">AP11</f>
        <v>0</v>
      </c>
      <c r="W83" s="211">
        <f t="shared" si="15"/>
        <v>0</v>
      </c>
      <c r="X83" s="211">
        <f t="shared" si="15"/>
        <v>1</v>
      </c>
      <c r="Y83" s="211">
        <f t="shared" si="15"/>
        <v>1</v>
      </c>
      <c r="Z83" s="211">
        <f t="shared" si="15"/>
        <v>3</v>
      </c>
      <c r="AA83" s="211">
        <f t="shared" si="15"/>
        <v>1</v>
      </c>
      <c r="AB83" s="178">
        <f>SUM(V83:AA83)</f>
        <v>6</v>
      </c>
      <c r="AC83" s="179">
        <f>V83/$AB83</f>
        <v>0</v>
      </c>
      <c r="AD83" s="179">
        <f t="shared" si="16"/>
        <v>0</v>
      </c>
      <c r="AE83" s="179">
        <f t="shared" si="16"/>
        <v>0.16666666666666666</v>
      </c>
      <c r="AF83" s="179">
        <f t="shared" si="16"/>
        <v>0.16666666666666666</v>
      </c>
      <c r="AG83" s="179">
        <f t="shared" si="16"/>
        <v>0.5</v>
      </c>
      <c r="AH83" s="179">
        <f t="shared" si="16"/>
        <v>0.16666666666666666</v>
      </c>
      <c r="AI83" s="178" t="str">
        <f t="shared" ref="AI83:AI84" si="19">BE11</f>
        <v>4.40</v>
      </c>
      <c r="AJ83" s="178" t="str">
        <f t="shared" si="17"/>
        <v>.89</v>
      </c>
      <c r="AK83" s="178">
        <f t="shared" si="17"/>
        <v>5</v>
      </c>
      <c r="AL83" s="178">
        <f t="shared" si="17"/>
        <v>5</v>
      </c>
      <c r="AM83" s="161"/>
      <c r="AN83" s="161" t="s">
        <v>389</v>
      </c>
      <c r="AO83" s="161"/>
      <c r="AP83" s="161"/>
      <c r="AQ83" s="161"/>
      <c r="AR83" s="161"/>
      <c r="AS83" s="161"/>
      <c r="AT83" s="161"/>
      <c r="AU83" s="161"/>
      <c r="AV83" s="161"/>
      <c r="AW83" s="161"/>
      <c r="AX83" s="161"/>
      <c r="AY83" s="161"/>
      <c r="AZ83" s="161"/>
      <c r="BA83" s="161"/>
      <c r="BB83" s="161"/>
      <c r="BC83" s="161"/>
      <c r="BD83" s="161"/>
    </row>
    <row r="84" spans="1:56" s="163" customFormat="1" ht="18.75" customHeight="1">
      <c r="A84" s="177" t="s">
        <v>390</v>
      </c>
      <c r="B84" s="249" t="s">
        <v>391</v>
      </c>
      <c r="C84" s="250"/>
      <c r="D84" s="250"/>
      <c r="E84" s="250"/>
      <c r="F84" s="250"/>
      <c r="G84" s="250"/>
      <c r="H84" s="250"/>
      <c r="I84" s="250"/>
      <c r="J84" s="250"/>
      <c r="K84" s="250"/>
      <c r="L84" s="250"/>
      <c r="M84" s="250"/>
      <c r="N84" s="250"/>
      <c r="O84" s="250"/>
      <c r="P84" s="250"/>
      <c r="Q84" s="250"/>
      <c r="R84" s="250"/>
      <c r="S84" s="250"/>
      <c r="T84" s="250"/>
      <c r="U84" s="251"/>
      <c r="V84" s="211">
        <f t="shared" si="18"/>
        <v>0</v>
      </c>
      <c r="W84" s="211">
        <f t="shared" si="15"/>
        <v>0</v>
      </c>
      <c r="X84" s="211">
        <f t="shared" si="15"/>
        <v>0</v>
      </c>
      <c r="Y84" s="211">
        <f t="shared" si="15"/>
        <v>2</v>
      </c>
      <c r="Z84" s="211">
        <f t="shared" si="15"/>
        <v>4</v>
      </c>
      <c r="AA84" s="211">
        <f t="shared" si="15"/>
        <v>0</v>
      </c>
      <c r="AB84" s="178">
        <f t="shared" ref="AB84" si="20">SUM(V84:AA84)</f>
        <v>6</v>
      </c>
      <c r="AC84" s="179">
        <f t="shared" ref="AC84" si="21">V84/$AB84</f>
        <v>0</v>
      </c>
      <c r="AD84" s="179">
        <f t="shared" si="16"/>
        <v>0</v>
      </c>
      <c r="AE84" s="179">
        <f t="shared" si="16"/>
        <v>0</v>
      </c>
      <c r="AF84" s="179">
        <f t="shared" si="16"/>
        <v>0.33333333333333331</v>
      </c>
      <c r="AG84" s="179">
        <f t="shared" si="16"/>
        <v>0.66666666666666663</v>
      </c>
      <c r="AH84" s="179">
        <f t="shared" si="16"/>
        <v>0</v>
      </c>
      <c r="AI84" s="178" t="str">
        <f t="shared" si="19"/>
        <v>4.67</v>
      </c>
      <c r="AJ84" s="178" t="str">
        <f t="shared" si="17"/>
        <v>.52</v>
      </c>
      <c r="AK84" s="178">
        <f t="shared" si="17"/>
        <v>5</v>
      </c>
      <c r="AL84" s="178">
        <f t="shared" si="17"/>
        <v>5</v>
      </c>
      <c r="AM84" s="161"/>
      <c r="AN84" s="161"/>
      <c r="AO84" s="161"/>
      <c r="AP84" s="161" t="s">
        <v>40</v>
      </c>
      <c r="AQ84" s="161" t="s">
        <v>41</v>
      </c>
      <c r="AR84" s="161" t="s">
        <v>42</v>
      </c>
      <c r="AS84" s="161" t="s">
        <v>43</v>
      </c>
      <c r="AT84" s="161"/>
      <c r="AU84" s="161"/>
      <c r="AV84" s="161"/>
      <c r="AW84" s="161"/>
      <c r="AX84" s="161"/>
      <c r="AY84" s="161"/>
      <c r="AZ84" s="161"/>
      <c r="BA84" s="161"/>
      <c r="BB84" s="161"/>
      <c r="BC84" s="161"/>
      <c r="BD84" s="161"/>
    </row>
    <row r="85" spans="1:56">
      <c r="A85" s="269"/>
      <c r="B85" s="269"/>
      <c r="C85" s="269"/>
      <c r="D85" s="269"/>
      <c r="E85" s="269"/>
      <c r="F85" s="269"/>
      <c r="G85" s="269"/>
      <c r="AN85" t="s">
        <v>185</v>
      </c>
      <c r="AP85">
        <v>35</v>
      </c>
      <c r="AQ85" t="s">
        <v>354</v>
      </c>
      <c r="AR85" t="s">
        <v>354</v>
      </c>
      <c r="AS85" t="s">
        <v>354</v>
      </c>
    </row>
    <row r="86" spans="1:56">
      <c r="A86" s="161"/>
      <c r="B86" s="161"/>
      <c r="C86" s="161"/>
      <c r="AO86" t="s">
        <v>392</v>
      </c>
      <c r="AP86">
        <v>1</v>
      </c>
      <c r="AQ86" t="s">
        <v>367</v>
      </c>
      <c r="AR86" t="s">
        <v>367</v>
      </c>
      <c r="AS86" t="s">
        <v>365</v>
      </c>
    </row>
    <row r="87" spans="1:56">
      <c r="A87" s="161"/>
      <c r="B87" s="161"/>
      <c r="C87" s="161"/>
      <c r="AO87" t="s">
        <v>393</v>
      </c>
      <c r="AP87">
        <v>1</v>
      </c>
      <c r="AQ87" t="s">
        <v>367</v>
      </c>
      <c r="AR87" t="s">
        <v>367</v>
      </c>
      <c r="AS87" t="s">
        <v>368</v>
      </c>
    </row>
    <row r="88" spans="1:56">
      <c r="A88" s="161"/>
      <c r="B88" s="161"/>
      <c r="C88" s="161"/>
      <c r="AO88" t="s">
        <v>394</v>
      </c>
      <c r="AP88">
        <v>1</v>
      </c>
      <c r="AQ88" t="s">
        <v>367</v>
      </c>
      <c r="AR88" t="s">
        <v>367</v>
      </c>
      <c r="AS88" t="s">
        <v>370</v>
      </c>
    </row>
    <row r="89" spans="1:56" ht="21">
      <c r="A89" s="263" t="s">
        <v>395</v>
      </c>
      <c r="B89" s="263"/>
      <c r="C89" s="263"/>
      <c r="D89" s="263"/>
      <c r="E89" s="263"/>
      <c r="F89" s="263"/>
      <c r="G89" s="263"/>
      <c r="H89" s="263"/>
      <c r="I89" s="263"/>
      <c r="J89" s="263"/>
      <c r="K89" s="263"/>
      <c r="L89" s="263"/>
      <c r="M89" s="263"/>
      <c r="N89" s="263"/>
      <c r="O89" s="263"/>
      <c r="P89" s="263"/>
      <c r="Q89" s="263"/>
      <c r="R89" s="263"/>
      <c r="S89" s="263"/>
      <c r="T89" s="263"/>
      <c r="U89" s="263"/>
      <c r="AO89" t="s">
        <v>396</v>
      </c>
      <c r="AP89">
        <v>1</v>
      </c>
      <c r="AQ89" t="s">
        <v>367</v>
      </c>
      <c r="AR89" t="s">
        <v>367</v>
      </c>
      <c r="AS89" t="s">
        <v>355</v>
      </c>
    </row>
    <row r="90" spans="1:56" s="161" customFormat="1" ht="39" customHeight="1">
      <c r="A90" s="262" t="s">
        <v>397</v>
      </c>
      <c r="B90" s="262"/>
      <c r="C90" s="262"/>
      <c r="D90" s="262"/>
      <c r="E90" s="262"/>
      <c r="F90" s="262"/>
      <c r="G90" s="262"/>
      <c r="H90" s="262"/>
      <c r="I90" s="262"/>
      <c r="J90" s="262"/>
      <c r="K90" s="262"/>
      <c r="L90" s="262"/>
      <c r="M90" s="262"/>
      <c r="N90" s="262"/>
      <c r="O90" s="262"/>
      <c r="P90" s="262"/>
      <c r="Q90" s="262"/>
      <c r="R90" s="262"/>
      <c r="S90" s="262"/>
      <c r="T90" s="262"/>
      <c r="U90" s="262"/>
      <c r="V90" s="183"/>
      <c r="W90" s="183"/>
      <c r="X90"/>
      <c r="Y90"/>
      <c r="Z90"/>
      <c r="AA90"/>
      <c r="AB90"/>
      <c r="AC90"/>
      <c r="AD90"/>
      <c r="AE90"/>
      <c r="AF90"/>
      <c r="AG90"/>
      <c r="AH90"/>
      <c r="AI90"/>
      <c r="AJ90"/>
      <c r="AK90"/>
      <c r="AL90"/>
      <c r="AM90"/>
      <c r="AN90"/>
      <c r="AO90" t="s">
        <v>29</v>
      </c>
      <c r="AP90" s="161">
        <v>39</v>
      </c>
      <c r="AQ90" s="161" t="s">
        <v>355</v>
      </c>
      <c r="AR90" s="161" t="s">
        <v>355</v>
      </c>
    </row>
    <row r="91" spans="1:56" ht="21" customHeight="1">
      <c r="A91" s="208"/>
      <c r="B91" s="193"/>
      <c r="C91" s="193"/>
      <c r="D91" s="193"/>
      <c r="E91" s="193"/>
      <c r="F91" s="193"/>
      <c r="G91" s="193"/>
      <c r="H91" s="193"/>
      <c r="I91" s="193"/>
      <c r="J91" s="193"/>
      <c r="K91" s="193"/>
      <c r="L91" s="193"/>
      <c r="M91" s="193"/>
      <c r="N91" s="193"/>
      <c r="O91" s="193"/>
      <c r="P91" s="193"/>
      <c r="Q91" s="193"/>
      <c r="R91" s="193"/>
      <c r="S91" s="193"/>
      <c r="T91" s="193"/>
      <c r="U91" s="193"/>
      <c r="V91" s="206"/>
      <c r="W91" s="206"/>
      <c r="X91" s="206"/>
      <c r="Y91" s="206"/>
      <c r="Z91" s="206"/>
      <c r="AA91" s="206"/>
      <c r="AB91" s="206"/>
      <c r="AC91" s="207"/>
      <c r="AD91" s="207"/>
      <c r="AE91" s="207"/>
      <c r="AF91" s="207"/>
      <c r="AG91" s="207"/>
      <c r="AH91" s="207"/>
      <c r="AI91" s="206"/>
      <c r="AJ91" s="206"/>
      <c r="AK91" s="206"/>
      <c r="AL91" s="206"/>
      <c r="AN91" t="s">
        <v>358</v>
      </c>
    </row>
    <row r="92" spans="1:56" ht="21" customHeight="1">
      <c r="A92" s="208"/>
      <c r="B92" s="193"/>
      <c r="C92" s="209" t="s">
        <v>373</v>
      </c>
      <c r="D92" s="209">
        <v>4</v>
      </c>
      <c r="E92" s="193"/>
      <c r="F92" s="193"/>
      <c r="G92" s="193"/>
      <c r="H92" s="193"/>
      <c r="I92" s="193"/>
      <c r="J92" s="193"/>
      <c r="K92" s="193"/>
      <c r="L92" s="193"/>
      <c r="M92" s="193"/>
      <c r="N92" s="193"/>
      <c r="O92" s="193"/>
      <c r="P92" s="193"/>
      <c r="Q92" s="193"/>
      <c r="R92" s="193"/>
      <c r="S92" s="193"/>
      <c r="T92" s="193"/>
      <c r="U92" s="193"/>
      <c r="V92" s="206"/>
      <c r="W92" s="206"/>
      <c r="X92" s="206"/>
      <c r="Y92" s="206"/>
      <c r="Z92" s="206"/>
      <c r="AA92" s="206"/>
      <c r="AB92" s="206"/>
      <c r="AC92" s="207"/>
      <c r="AD92" s="207"/>
      <c r="AE92" s="207"/>
      <c r="AF92" s="207"/>
      <c r="AG92" s="207"/>
      <c r="AH92" s="207"/>
      <c r="AI92" s="206"/>
      <c r="AJ92" s="206"/>
      <c r="AK92" s="206"/>
      <c r="AL92" s="206"/>
    </row>
    <row r="93" spans="1:56" ht="21" customHeight="1">
      <c r="A93" s="208"/>
      <c r="B93" s="193"/>
      <c r="C93" s="209" t="s">
        <v>374</v>
      </c>
      <c r="D93" s="209">
        <v>2</v>
      </c>
      <c r="E93" s="193"/>
      <c r="F93" s="193"/>
      <c r="G93" s="193"/>
      <c r="H93" s="193"/>
      <c r="I93" s="193"/>
      <c r="J93" s="193"/>
      <c r="K93" s="193"/>
      <c r="L93" s="193"/>
      <c r="M93" s="193"/>
      <c r="N93" s="193"/>
      <c r="O93" s="193"/>
      <c r="P93" s="193"/>
      <c r="Q93" s="193"/>
      <c r="R93" s="193"/>
      <c r="S93" s="193"/>
      <c r="T93" s="193"/>
      <c r="U93" s="193"/>
      <c r="V93" s="206"/>
      <c r="W93" s="206"/>
      <c r="X93" s="206"/>
      <c r="Y93" s="206"/>
      <c r="Z93" s="206"/>
      <c r="AA93" s="206"/>
      <c r="AB93" s="206"/>
      <c r="AC93" s="207"/>
      <c r="AD93" s="207"/>
      <c r="AE93" s="207"/>
      <c r="AF93" s="207"/>
      <c r="AG93" s="207"/>
      <c r="AH93" s="207"/>
      <c r="AI93" s="206"/>
      <c r="AJ93" s="206"/>
      <c r="AK93" s="206"/>
      <c r="AL93" s="206"/>
    </row>
    <row r="97" spans="1:56" ht="15.75" thickBot="1"/>
    <row r="98" spans="1:56" s="163" customFormat="1" ht="18.75" customHeight="1">
      <c r="A98" s="192"/>
      <c r="B98" s="193"/>
      <c r="C98" s="193"/>
      <c r="D98" s="193"/>
      <c r="E98" s="193"/>
      <c r="F98" s="193"/>
      <c r="G98" s="194"/>
      <c r="H98" s="185"/>
      <c r="I98" s="185"/>
      <c r="J98" s="185"/>
      <c r="K98" s="185"/>
      <c r="L98" s="185"/>
      <c r="M98" s="185"/>
      <c r="N98" s="193"/>
      <c r="O98" s="193"/>
      <c r="P98" s="193"/>
      <c r="Q98" s="193"/>
      <c r="R98" s="193"/>
      <c r="S98" s="193"/>
      <c r="T98" s="193"/>
      <c r="U98" s="193"/>
      <c r="V98" s="253" t="s">
        <v>315</v>
      </c>
      <c r="W98" s="254"/>
      <c r="X98" s="254"/>
      <c r="Y98" s="254"/>
      <c r="Z98" s="254"/>
      <c r="AA98" s="255"/>
      <c r="AB98" s="170"/>
      <c r="AC98" s="253" t="s">
        <v>316</v>
      </c>
      <c r="AD98" s="254"/>
      <c r="AE98" s="254"/>
      <c r="AF98" s="254"/>
      <c r="AG98" s="254"/>
      <c r="AH98" s="255"/>
      <c r="AI98" s="243" t="s">
        <v>317</v>
      </c>
      <c r="AJ98" s="243"/>
      <c r="AK98" s="243"/>
      <c r="AL98" s="243"/>
      <c r="AM98" s="161"/>
      <c r="AN98" s="161"/>
      <c r="AO98" s="161"/>
      <c r="AP98" s="161"/>
      <c r="AQ98" s="161"/>
      <c r="AR98" s="161"/>
      <c r="AS98" s="161"/>
      <c r="AT98" s="161"/>
      <c r="AU98" s="161"/>
      <c r="AV98" s="161"/>
      <c r="AW98" s="161"/>
      <c r="AX98" s="161"/>
      <c r="AY98" s="161"/>
      <c r="AZ98" s="161"/>
      <c r="BA98" s="161"/>
      <c r="BB98" s="161"/>
      <c r="BC98" s="161"/>
      <c r="BD98" s="161"/>
    </row>
    <row r="99" spans="1:56" s="161" customFormat="1" ht="30.75" customHeight="1" thickBot="1">
      <c r="A99" s="267"/>
      <c r="B99" s="267"/>
      <c r="C99" s="267"/>
      <c r="D99" s="267"/>
      <c r="E99" s="267"/>
      <c r="F99" s="267"/>
      <c r="G99" s="267"/>
      <c r="H99" s="267"/>
      <c r="I99" s="267"/>
      <c r="J99" s="267"/>
      <c r="K99" s="267"/>
      <c r="L99" s="267"/>
      <c r="M99" s="267"/>
      <c r="N99" s="267"/>
      <c r="O99" s="267"/>
      <c r="P99" s="267"/>
      <c r="Q99" s="267"/>
      <c r="R99" s="267"/>
      <c r="S99" s="267"/>
      <c r="T99" s="267"/>
      <c r="U99" s="268"/>
      <c r="V99" s="256"/>
      <c r="W99" s="257"/>
      <c r="X99" s="257"/>
      <c r="Y99" s="257"/>
      <c r="Z99" s="257"/>
      <c r="AA99" s="258"/>
      <c r="AB99" s="170"/>
      <c r="AC99" s="256"/>
      <c r="AD99" s="257"/>
      <c r="AE99" s="257"/>
      <c r="AF99" s="257"/>
      <c r="AG99" s="257"/>
      <c r="AH99" s="258"/>
      <c r="AI99" s="243"/>
      <c r="AJ99" s="243"/>
      <c r="AK99" s="243"/>
      <c r="AL99" s="243"/>
    </row>
    <row r="100" spans="1:56" s="161" customFormat="1" ht="36.75" customHeight="1">
      <c r="A100" s="247" t="s">
        <v>398</v>
      </c>
      <c r="B100" s="247"/>
      <c r="C100" s="247"/>
      <c r="D100" s="247"/>
      <c r="E100" s="247"/>
      <c r="F100" s="247"/>
      <c r="G100" s="247"/>
      <c r="H100" s="247"/>
      <c r="I100" s="247"/>
      <c r="J100" s="247"/>
      <c r="K100" s="247"/>
      <c r="L100" s="247"/>
      <c r="M100" s="247"/>
      <c r="N100" s="247"/>
      <c r="O100" s="247"/>
      <c r="P100" s="247"/>
      <c r="Q100" s="247"/>
      <c r="R100" s="247"/>
      <c r="S100" s="247"/>
      <c r="T100" s="247"/>
      <c r="U100" s="248"/>
      <c r="V100" s="171">
        <v>1</v>
      </c>
      <c r="W100" s="172">
        <v>2</v>
      </c>
      <c r="X100" s="172">
        <v>3</v>
      </c>
      <c r="Y100" s="172">
        <v>4</v>
      </c>
      <c r="Z100" s="172">
        <v>5</v>
      </c>
      <c r="AA100" s="173" t="s">
        <v>3</v>
      </c>
      <c r="AB100" s="174" t="s">
        <v>2</v>
      </c>
      <c r="AC100" s="196">
        <v>1</v>
      </c>
      <c r="AD100" s="197">
        <v>2</v>
      </c>
      <c r="AE100" s="197">
        <v>3</v>
      </c>
      <c r="AF100" s="197">
        <v>4</v>
      </c>
      <c r="AG100" s="197">
        <v>5</v>
      </c>
      <c r="AH100" s="198" t="s">
        <v>3</v>
      </c>
      <c r="AI100" s="199" t="s">
        <v>4</v>
      </c>
      <c r="AJ100" s="200" t="s">
        <v>322</v>
      </c>
      <c r="AK100" s="200" t="s">
        <v>5</v>
      </c>
      <c r="AL100" s="200" t="s">
        <v>6</v>
      </c>
      <c r="AN100" s="161" t="s">
        <v>399</v>
      </c>
    </row>
    <row r="101" spans="1:56" s="163" customFormat="1" ht="18.75" customHeight="1">
      <c r="A101" s="177" t="s">
        <v>400</v>
      </c>
      <c r="B101" s="249" t="s">
        <v>401</v>
      </c>
      <c r="C101" s="250"/>
      <c r="D101" s="250"/>
      <c r="E101" s="250"/>
      <c r="F101" s="250"/>
      <c r="G101" s="250"/>
      <c r="H101" s="250"/>
      <c r="I101" s="250"/>
      <c r="J101" s="250"/>
      <c r="K101" s="250"/>
      <c r="L101" s="250"/>
      <c r="M101" s="250"/>
      <c r="N101" s="250"/>
      <c r="O101" s="250"/>
      <c r="P101" s="250"/>
      <c r="Q101" s="250"/>
      <c r="R101" s="250"/>
      <c r="S101" s="250"/>
      <c r="T101" s="250"/>
      <c r="U101" s="251"/>
      <c r="V101" s="211">
        <f>AP13</f>
        <v>0</v>
      </c>
      <c r="W101" s="211">
        <f t="shared" ref="W101:AA107" si="22">AQ13</f>
        <v>0</v>
      </c>
      <c r="X101" s="211">
        <f t="shared" si="22"/>
        <v>0</v>
      </c>
      <c r="Y101" s="211">
        <f t="shared" si="22"/>
        <v>0</v>
      </c>
      <c r="Z101" s="211">
        <f t="shared" si="22"/>
        <v>2</v>
      </c>
      <c r="AA101" s="211">
        <f t="shared" si="22"/>
        <v>2</v>
      </c>
      <c r="AB101" s="178">
        <f t="shared" ref="AB101:AB107" si="23">SUM(V101:AA101)</f>
        <v>4</v>
      </c>
      <c r="AC101" s="179">
        <f t="shared" ref="AC101:AH107" si="24">V101/$AB101</f>
        <v>0</v>
      </c>
      <c r="AD101" s="179">
        <f t="shared" si="24"/>
        <v>0</v>
      </c>
      <c r="AE101" s="179">
        <f t="shared" si="24"/>
        <v>0</v>
      </c>
      <c r="AF101" s="179">
        <f t="shared" si="24"/>
        <v>0</v>
      </c>
      <c r="AG101" s="179">
        <f t="shared" si="24"/>
        <v>0.5</v>
      </c>
      <c r="AH101" s="179">
        <f t="shared" si="24"/>
        <v>0.5</v>
      </c>
      <c r="AI101" s="178" t="str">
        <f>BE13</f>
        <v>5.00</v>
      </c>
      <c r="AJ101" s="178" t="str">
        <f t="shared" ref="AJ101:AL107" si="25">BF13</f>
        <v>.00</v>
      </c>
      <c r="AK101" s="178">
        <f t="shared" si="25"/>
        <v>5</v>
      </c>
      <c r="AL101" s="178">
        <f t="shared" si="25"/>
        <v>5</v>
      </c>
      <c r="AM101" s="161"/>
      <c r="AN101" s="161"/>
      <c r="AO101" s="161"/>
      <c r="AP101" s="161" t="s">
        <v>40</v>
      </c>
      <c r="AQ101" s="161" t="s">
        <v>41</v>
      </c>
      <c r="AR101" s="161" t="s">
        <v>42</v>
      </c>
      <c r="AS101" s="161" t="s">
        <v>43</v>
      </c>
      <c r="AT101" s="161"/>
      <c r="AU101" s="161"/>
      <c r="AV101" s="161"/>
      <c r="AW101" s="161"/>
      <c r="AX101" s="161"/>
      <c r="AY101" s="161"/>
      <c r="AZ101" s="161"/>
      <c r="BA101" s="161"/>
      <c r="BB101" s="161"/>
      <c r="BC101" s="161"/>
      <c r="BD101" s="161"/>
    </row>
    <row r="102" spans="1:56" s="163" customFormat="1" ht="18.75" customHeight="1">
      <c r="A102" s="177" t="s">
        <v>402</v>
      </c>
      <c r="B102" s="249" t="s">
        <v>403</v>
      </c>
      <c r="C102" s="250"/>
      <c r="D102" s="250"/>
      <c r="E102" s="250"/>
      <c r="F102" s="250"/>
      <c r="G102" s="250"/>
      <c r="H102" s="250"/>
      <c r="I102" s="250"/>
      <c r="J102" s="250"/>
      <c r="K102" s="250"/>
      <c r="L102" s="250"/>
      <c r="M102" s="250"/>
      <c r="N102" s="250"/>
      <c r="O102" s="250"/>
      <c r="P102" s="250"/>
      <c r="Q102" s="250"/>
      <c r="R102" s="250"/>
      <c r="S102" s="250"/>
      <c r="T102" s="250"/>
      <c r="U102" s="251"/>
      <c r="V102" s="211">
        <f t="shared" ref="V102:V107" si="26">AP14</f>
        <v>0</v>
      </c>
      <c r="W102" s="211">
        <f t="shared" si="22"/>
        <v>1</v>
      </c>
      <c r="X102" s="211">
        <f t="shared" si="22"/>
        <v>0</v>
      </c>
      <c r="Y102" s="211">
        <f t="shared" si="22"/>
        <v>0</v>
      </c>
      <c r="Z102" s="211">
        <f t="shared" si="22"/>
        <v>3</v>
      </c>
      <c r="AA102" s="211">
        <f t="shared" si="22"/>
        <v>0</v>
      </c>
      <c r="AB102" s="178">
        <f t="shared" si="23"/>
        <v>4</v>
      </c>
      <c r="AC102" s="179">
        <f t="shared" si="24"/>
        <v>0</v>
      </c>
      <c r="AD102" s="179">
        <f t="shared" si="24"/>
        <v>0.25</v>
      </c>
      <c r="AE102" s="179">
        <f t="shared" si="24"/>
        <v>0</v>
      </c>
      <c r="AF102" s="179">
        <f t="shared" si="24"/>
        <v>0</v>
      </c>
      <c r="AG102" s="179">
        <f t="shared" si="24"/>
        <v>0.75</v>
      </c>
      <c r="AH102" s="179">
        <f t="shared" si="24"/>
        <v>0</v>
      </c>
      <c r="AI102" s="178" t="str">
        <f t="shared" ref="AI102:AI107" si="27">BE14</f>
        <v>4.25</v>
      </c>
      <c r="AJ102" s="178" t="str">
        <f t="shared" si="25"/>
        <v>1.50</v>
      </c>
      <c r="AK102" s="178">
        <f t="shared" si="25"/>
        <v>5</v>
      </c>
      <c r="AL102" s="178">
        <f t="shared" si="25"/>
        <v>5</v>
      </c>
      <c r="AM102" s="161"/>
      <c r="AN102" s="161" t="s">
        <v>185</v>
      </c>
      <c r="AO102" s="161"/>
      <c r="AP102" s="161">
        <v>39</v>
      </c>
      <c r="AQ102" s="161" t="s">
        <v>355</v>
      </c>
      <c r="AR102" s="161" t="s">
        <v>355</v>
      </c>
      <c r="AS102" s="161" t="s">
        <v>355</v>
      </c>
      <c r="AT102" s="161"/>
      <c r="AU102" s="161"/>
      <c r="AV102" s="161"/>
      <c r="AW102" s="161"/>
      <c r="AX102" s="161"/>
      <c r="AY102" s="161"/>
      <c r="AZ102" s="161"/>
      <c r="BA102" s="161"/>
      <c r="BB102" s="161"/>
      <c r="BC102" s="161"/>
      <c r="BD102" s="161"/>
    </row>
    <row r="103" spans="1:56" s="163" customFormat="1" ht="18.75" customHeight="1">
      <c r="A103" s="177" t="s">
        <v>404</v>
      </c>
      <c r="B103" s="249" t="s">
        <v>405</v>
      </c>
      <c r="C103" s="250"/>
      <c r="D103" s="250"/>
      <c r="E103" s="250"/>
      <c r="F103" s="250"/>
      <c r="G103" s="250"/>
      <c r="H103" s="250"/>
      <c r="I103" s="250"/>
      <c r="J103" s="250"/>
      <c r="K103" s="250"/>
      <c r="L103" s="250"/>
      <c r="M103" s="250"/>
      <c r="N103" s="250"/>
      <c r="O103" s="250"/>
      <c r="P103" s="250"/>
      <c r="Q103" s="250"/>
      <c r="R103" s="250"/>
      <c r="S103" s="250"/>
      <c r="T103" s="250"/>
      <c r="U103" s="251"/>
      <c r="V103" s="211">
        <f t="shared" si="26"/>
        <v>0</v>
      </c>
      <c r="W103" s="211">
        <f t="shared" si="22"/>
        <v>0</v>
      </c>
      <c r="X103" s="211">
        <f t="shared" si="22"/>
        <v>1</v>
      </c>
      <c r="Y103" s="211">
        <f t="shared" si="22"/>
        <v>0</v>
      </c>
      <c r="Z103" s="211">
        <f t="shared" si="22"/>
        <v>3</v>
      </c>
      <c r="AA103" s="211">
        <f t="shared" si="22"/>
        <v>0</v>
      </c>
      <c r="AB103" s="178">
        <f t="shared" si="23"/>
        <v>4</v>
      </c>
      <c r="AC103" s="179">
        <f t="shared" si="24"/>
        <v>0</v>
      </c>
      <c r="AD103" s="179">
        <f t="shared" si="24"/>
        <v>0</v>
      </c>
      <c r="AE103" s="179">
        <f t="shared" si="24"/>
        <v>0.25</v>
      </c>
      <c r="AF103" s="179">
        <f t="shared" si="24"/>
        <v>0</v>
      </c>
      <c r="AG103" s="179">
        <f t="shared" si="24"/>
        <v>0.75</v>
      </c>
      <c r="AH103" s="179">
        <f t="shared" si="24"/>
        <v>0</v>
      </c>
      <c r="AI103" s="178" t="str">
        <f t="shared" si="27"/>
        <v>4.50</v>
      </c>
      <c r="AJ103" s="178" t="str">
        <f t="shared" si="25"/>
        <v>1.00</v>
      </c>
      <c r="AK103" s="178">
        <f t="shared" si="25"/>
        <v>5</v>
      </c>
      <c r="AL103" s="178">
        <f t="shared" si="25"/>
        <v>5</v>
      </c>
      <c r="AM103" s="161"/>
      <c r="AN103" s="161" t="s">
        <v>347</v>
      </c>
      <c r="AO103" s="161"/>
      <c r="AP103" s="161"/>
      <c r="AQ103" s="161"/>
      <c r="AR103" s="161"/>
      <c r="AS103" s="161"/>
      <c r="AT103" s="161"/>
      <c r="AU103" s="161"/>
      <c r="AV103" s="161"/>
      <c r="AW103" s="161"/>
      <c r="AX103" s="161"/>
      <c r="AY103" s="161"/>
      <c r="AZ103" s="161"/>
      <c r="BA103" s="161"/>
      <c r="BB103" s="161"/>
      <c r="BC103" s="161"/>
      <c r="BD103" s="161"/>
    </row>
    <row r="104" spans="1:56" s="163" customFormat="1" ht="18.75" customHeight="1">
      <c r="A104" s="177" t="s">
        <v>406</v>
      </c>
      <c r="B104" s="249" t="s">
        <v>407</v>
      </c>
      <c r="C104" s="250"/>
      <c r="D104" s="250"/>
      <c r="E104" s="250"/>
      <c r="F104" s="250"/>
      <c r="G104" s="250"/>
      <c r="H104" s="250"/>
      <c r="I104" s="250"/>
      <c r="J104" s="250"/>
      <c r="K104" s="250"/>
      <c r="L104" s="250"/>
      <c r="M104" s="250"/>
      <c r="N104" s="250"/>
      <c r="O104" s="250"/>
      <c r="P104" s="250"/>
      <c r="Q104" s="250"/>
      <c r="R104" s="250"/>
      <c r="S104" s="250"/>
      <c r="T104" s="250"/>
      <c r="U104" s="251"/>
      <c r="V104" s="211">
        <f t="shared" si="26"/>
        <v>0</v>
      </c>
      <c r="W104" s="211">
        <f t="shared" si="22"/>
        <v>0</v>
      </c>
      <c r="X104" s="211">
        <f t="shared" si="22"/>
        <v>1</v>
      </c>
      <c r="Y104" s="211">
        <f t="shared" si="22"/>
        <v>1</v>
      </c>
      <c r="Z104" s="211">
        <f t="shared" si="22"/>
        <v>2</v>
      </c>
      <c r="AA104" s="211">
        <f t="shared" si="22"/>
        <v>0</v>
      </c>
      <c r="AB104" s="178">
        <f t="shared" si="23"/>
        <v>4</v>
      </c>
      <c r="AC104" s="179">
        <f t="shared" si="24"/>
        <v>0</v>
      </c>
      <c r="AD104" s="179">
        <f t="shared" si="24"/>
        <v>0</v>
      </c>
      <c r="AE104" s="179">
        <f t="shared" si="24"/>
        <v>0.25</v>
      </c>
      <c r="AF104" s="179">
        <f t="shared" si="24"/>
        <v>0.25</v>
      </c>
      <c r="AG104" s="179">
        <f t="shared" si="24"/>
        <v>0.5</v>
      </c>
      <c r="AH104" s="179">
        <f t="shared" si="24"/>
        <v>0</v>
      </c>
      <c r="AI104" s="178" t="str">
        <f t="shared" si="27"/>
        <v>4.25</v>
      </c>
      <c r="AJ104" s="178" t="str">
        <f t="shared" si="25"/>
        <v>.96</v>
      </c>
      <c r="AK104" s="178">
        <f t="shared" si="25"/>
        <v>5</v>
      </c>
      <c r="AL104" s="178">
        <f t="shared" si="25"/>
        <v>5</v>
      </c>
      <c r="AM104" s="161"/>
      <c r="AN104" s="161"/>
      <c r="AO104" s="161"/>
      <c r="AP104" s="161"/>
      <c r="AQ104" s="161"/>
      <c r="AR104" s="161"/>
      <c r="AS104" s="161"/>
      <c r="AT104" s="161"/>
      <c r="AU104" s="161"/>
      <c r="AV104" s="161"/>
      <c r="AW104" s="161"/>
      <c r="AX104" s="161"/>
      <c r="AY104" s="161"/>
      <c r="AZ104" s="161"/>
      <c r="BA104" s="161"/>
      <c r="BB104" s="161"/>
      <c r="BC104" s="161"/>
      <c r="BD104" s="161"/>
    </row>
    <row r="105" spans="1:56" s="163" customFormat="1" ht="18.75" customHeight="1">
      <c r="A105" s="177" t="s">
        <v>408</v>
      </c>
      <c r="B105" s="249" t="s">
        <v>409</v>
      </c>
      <c r="C105" s="250"/>
      <c r="D105" s="250"/>
      <c r="E105" s="250"/>
      <c r="F105" s="250"/>
      <c r="G105" s="250"/>
      <c r="H105" s="250"/>
      <c r="I105" s="250"/>
      <c r="J105" s="250"/>
      <c r="K105" s="250"/>
      <c r="L105" s="250"/>
      <c r="M105" s="250"/>
      <c r="N105" s="250"/>
      <c r="O105" s="250"/>
      <c r="P105" s="250"/>
      <c r="Q105" s="250"/>
      <c r="R105" s="250"/>
      <c r="S105" s="250"/>
      <c r="T105" s="250"/>
      <c r="U105" s="251"/>
      <c r="V105" s="211">
        <f>AP17</f>
        <v>1</v>
      </c>
      <c r="W105" s="211">
        <f t="shared" si="22"/>
        <v>0</v>
      </c>
      <c r="X105" s="211">
        <f t="shared" si="22"/>
        <v>1</v>
      </c>
      <c r="Y105" s="211">
        <f t="shared" si="22"/>
        <v>0</v>
      </c>
      <c r="Z105" s="211">
        <f t="shared" si="22"/>
        <v>2</v>
      </c>
      <c r="AA105" s="211">
        <f t="shared" si="22"/>
        <v>0</v>
      </c>
      <c r="AB105" s="178">
        <f t="shared" si="23"/>
        <v>4</v>
      </c>
      <c r="AC105" s="179">
        <f t="shared" si="24"/>
        <v>0.25</v>
      </c>
      <c r="AD105" s="179">
        <f t="shared" si="24"/>
        <v>0</v>
      </c>
      <c r="AE105" s="179">
        <f t="shared" si="24"/>
        <v>0.25</v>
      </c>
      <c r="AF105" s="179">
        <f t="shared" si="24"/>
        <v>0</v>
      </c>
      <c r="AG105" s="179">
        <f t="shared" si="24"/>
        <v>0.5</v>
      </c>
      <c r="AH105" s="179">
        <f t="shared" si="24"/>
        <v>0</v>
      </c>
      <c r="AI105" s="178" t="str">
        <f t="shared" si="27"/>
        <v>3.50</v>
      </c>
      <c r="AJ105" s="178" t="str">
        <f t="shared" si="25"/>
        <v>1.91</v>
      </c>
      <c r="AK105" s="178">
        <f t="shared" si="25"/>
        <v>4</v>
      </c>
      <c r="AL105" s="178">
        <f t="shared" si="25"/>
        <v>5</v>
      </c>
      <c r="AM105" s="161"/>
      <c r="AN105" s="161"/>
      <c r="AO105" s="161"/>
      <c r="AP105" s="161"/>
      <c r="AQ105" s="161"/>
      <c r="AR105" s="161"/>
      <c r="AS105" s="161"/>
      <c r="AT105" s="161"/>
      <c r="AU105" s="161"/>
      <c r="AV105" s="161"/>
      <c r="AW105" s="161"/>
      <c r="AX105" s="161"/>
      <c r="AY105" s="161"/>
      <c r="AZ105" s="161"/>
      <c r="BA105" s="161"/>
      <c r="BB105" s="161"/>
      <c r="BC105" s="161"/>
      <c r="BD105" s="161"/>
    </row>
    <row r="106" spans="1:56" s="163" customFormat="1" ht="18.75" customHeight="1">
      <c r="A106" s="177" t="s">
        <v>410</v>
      </c>
      <c r="B106" s="249" t="s">
        <v>411</v>
      </c>
      <c r="C106" s="250"/>
      <c r="D106" s="250"/>
      <c r="E106" s="250"/>
      <c r="F106" s="250"/>
      <c r="G106" s="250"/>
      <c r="H106" s="250"/>
      <c r="I106" s="250"/>
      <c r="J106" s="250"/>
      <c r="K106" s="250"/>
      <c r="L106" s="250"/>
      <c r="M106" s="250"/>
      <c r="N106" s="250"/>
      <c r="O106" s="250"/>
      <c r="P106" s="250"/>
      <c r="Q106" s="250"/>
      <c r="R106" s="250"/>
      <c r="S106" s="250"/>
      <c r="T106" s="250"/>
      <c r="U106" s="251"/>
      <c r="V106" s="211">
        <f t="shared" si="26"/>
        <v>2</v>
      </c>
      <c r="W106" s="211">
        <f t="shared" si="22"/>
        <v>0</v>
      </c>
      <c r="X106" s="211">
        <f t="shared" si="22"/>
        <v>0</v>
      </c>
      <c r="Y106" s="211">
        <f t="shared" si="22"/>
        <v>1</v>
      </c>
      <c r="Z106" s="211">
        <f t="shared" si="22"/>
        <v>1</v>
      </c>
      <c r="AA106" s="211">
        <f t="shared" si="22"/>
        <v>0</v>
      </c>
      <c r="AB106" s="178">
        <f t="shared" si="23"/>
        <v>4</v>
      </c>
      <c r="AC106" s="179">
        <f t="shared" si="24"/>
        <v>0.5</v>
      </c>
      <c r="AD106" s="179">
        <f t="shared" si="24"/>
        <v>0</v>
      </c>
      <c r="AE106" s="179">
        <f t="shared" si="24"/>
        <v>0</v>
      </c>
      <c r="AF106" s="179">
        <f t="shared" si="24"/>
        <v>0.25</v>
      </c>
      <c r="AG106" s="179">
        <f t="shared" si="24"/>
        <v>0.25</v>
      </c>
      <c r="AH106" s="179">
        <f t="shared" si="24"/>
        <v>0</v>
      </c>
      <c r="AI106" s="178" t="str">
        <f t="shared" si="27"/>
        <v>2.75</v>
      </c>
      <c r="AJ106" s="178" t="str">
        <f t="shared" si="25"/>
        <v>2.06</v>
      </c>
      <c r="AK106" s="178">
        <f t="shared" si="25"/>
        <v>3</v>
      </c>
      <c r="AL106" s="178">
        <f t="shared" si="25"/>
        <v>1</v>
      </c>
      <c r="AM106" s="161"/>
      <c r="AN106" s="161"/>
      <c r="AO106" s="161"/>
      <c r="AP106" s="161"/>
      <c r="AQ106" s="161"/>
      <c r="AR106" s="161"/>
      <c r="AS106" s="161"/>
      <c r="AT106" s="161"/>
      <c r="AU106" s="161"/>
      <c r="AV106" s="161"/>
      <c r="AW106" s="161"/>
      <c r="AX106" s="161"/>
      <c r="AY106" s="161"/>
      <c r="AZ106" s="161"/>
      <c r="BA106" s="161"/>
      <c r="BB106" s="161"/>
      <c r="BC106" s="161"/>
      <c r="BD106" s="161"/>
    </row>
    <row r="107" spans="1:56" s="163" customFormat="1" ht="18.75" customHeight="1">
      <c r="A107" s="177" t="s">
        <v>412</v>
      </c>
      <c r="B107" s="249" t="s">
        <v>413</v>
      </c>
      <c r="C107" s="250"/>
      <c r="D107" s="250"/>
      <c r="E107" s="250"/>
      <c r="F107" s="250"/>
      <c r="G107" s="250"/>
      <c r="H107" s="250"/>
      <c r="I107" s="250"/>
      <c r="J107" s="250"/>
      <c r="K107" s="250"/>
      <c r="L107" s="250"/>
      <c r="M107" s="250"/>
      <c r="N107" s="250"/>
      <c r="O107" s="250"/>
      <c r="P107" s="250"/>
      <c r="Q107" s="250"/>
      <c r="R107" s="250"/>
      <c r="S107" s="250"/>
      <c r="T107" s="250"/>
      <c r="U107" s="251"/>
      <c r="V107" s="211">
        <f t="shared" si="26"/>
        <v>0</v>
      </c>
      <c r="W107" s="211">
        <f t="shared" si="22"/>
        <v>1</v>
      </c>
      <c r="X107" s="211">
        <f t="shared" si="22"/>
        <v>1</v>
      </c>
      <c r="Y107" s="211">
        <f t="shared" si="22"/>
        <v>0</v>
      </c>
      <c r="Z107" s="211">
        <f t="shared" si="22"/>
        <v>2</v>
      </c>
      <c r="AA107" s="211">
        <f t="shared" si="22"/>
        <v>0</v>
      </c>
      <c r="AB107" s="178">
        <f t="shared" si="23"/>
        <v>4</v>
      </c>
      <c r="AC107" s="179">
        <f t="shared" si="24"/>
        <v>0</v>
      </c>
      <c r="AD107" s="179">
        <f t="shared" si="24"/>
        <v>0.25</v>
      </c>
      <c r="AE107" s="179">
        <f t="shared" si="24"/>
        <v>0.25</v>
      </c>
      <c r="AF107" s="179">
        <f t="shared" si="24"/>
        <v>0</v>
      </c>
      <c r="AG107" s="179">
        <f t="shared" si="24"/>
        <v>0.5</v>
      </c>
      <c r="AH107" s="179">
        <f t="shared" si="24"/>
        <v>0</v>
      </c>
      <c r="AI107" s="178" t="str">
        <f t="shared" si="27"/>
        <v>3.75</v>
      </c>
      <c r="AJ107" s="178" t="str">
        <f t="shared" si="25"/>
        <v>1.50</v>
      </c>
      <c r="AK107" s="178">
        <f t="shared" si="25"/>
        <v>4</v>
      </c>
      <c r="AL107" s="178">
        <f t="shared" si="25"/>
        <v>5</v>
      </c>
      <c r="AM107" s="161"/>
      <c r="AN107" s="161" t="s">
        <v>399</v>
      </c>
      <c r="AO107" s="161"/>
      <c r="AP107" s="161"/>
      <c r="AQ107" s="161"/>
      <c r="AR107" s="161"/>
      <c r="AS107" s="161"/>
      <c r="AT107" s="161"/>
      <c r="AU107" s="161"/>
      <c r="AV107" s="161"/>
      <c r="AW107" s="161"/>
      <c r="AX107" s="161"/>
      <c r="AY107" s="161"/>
      <c r="AZ107" s="161"/>
      <c r="BA107" s="161"/>
      <c r="BB107" s="161"/>
      <c r="BC107" s="161"/>
      <c r="BD107" s="161"/>
    </row>
    <row r="108" spans="1:56">
      <c r="A108" s="265"/>
      <c r="B108" s="266"/>
      <c r="C108" s="266"/>
      <c r="D108" s="266"/>
      <c r="E108" s="266"/>
      <c r="F108" s="266"/>
      <c r="G108" s="266"/>
      <c r="AP108" t="s">
        <v>40</v>
      </c>
      <c r="AQ108" t="s">
        <v>41</v>
      </c>
      <c r="AR108" t="s">
        <v>42</v>
      </c>
      <c r="AS108" t="s">
        <v>43</v>
      </c>
    </row>
    <row r="109" spans="1:56">
      <c r="AN109" t="s">
        <v>185</v>
      </c>
      <c r="AP109">
        <v>33</v>
      </c>
      <c r="AQ109" t="s">
        <v>414</v>
      </c>
      <c r="AR109" t="s">
        <v>414</v>
      </c>
      <c r="AS109" t="s">
        <v>414</v>
      </c>
    </row>
    <row r="110" spans="1:56">
      <c r="AO110" t="s">
        <v>415</v>
      </c>
      <c r="AP110">
        <v>1</v>
      </c>
      <c r="AQ110" t="s">
        <v>367</v>
      </c>
      <c r="AR110" t="s">
        <v>367</v>
      </c>
      <c r="AS110" t="s">
        <v>416</v>
      </c>
    </row>
    <row r="111" spans="1:56" ht="15.75" thickBot="1">
      <c r="AO111" t="s">
        <v>417</v>
      </c>
      <c r="AP111">
        <v>1</v>
      </c>
      <c r="AQ111" t="s">
        <v>367</v>
      </c>
      <c r="AR111" t="s">
        <v>367</v>
      </c>
      <c r="AS111" t="s">
        <v>354</v>
      </c>
    </row>
    <row r="112" spans="1:56" s="163" customFormat="1" ht="18.75" customHeight="1">
      <c r="A112" s="192"/>
      <c r="B112" s="193"/>
      <c r="C112" s="193"/>
      <c r="D112" s="193"/>
      <c r="E112" s="193"/>
      <c r="F112" s="193"/>
      <c r="G112" s="194"/>
      <c r="H112" s="185"/>
      <c r="I112" s="185"/>
      <c r="J112" s="185"/>
      <c r="K112" s="185"/>
      <c r="L112" s="185"/>
      <c r="M112" s="185"/>
      <c r="N112" s="193"/>
      <c r="O112" s="193"/>
      <c r="P112" s="193"/>
      <c r="Q112" s="193"/>
      <c r="R112" s="193"/>
      <c r="S112" s="193"/>
      <c r="T112" s="193"/>
      <c r="U112" s="193"/>
      <c r="V112" s="253" t="s">
        <v>315</v>
      </c>
      <c r="W112" s="254"/>
      <c r="X112" s="254"/>
      <c r="Y112" s="254"/>
      <c r="Z112" s="254"/>
      <c r="AA112" s="255"/>
      <c r="AB112" s="170"/>
      <c r="AC112" s="253" t="s">
        <v>316</v>
      </c>
      <c r="AD112" s="254"/>
      <c r="AE112" s="254"/>
      <c r="AF112" s="254"/>
      <c r="AG112" s="254"/>
      <c r="AH112" s="255"/>
      <c r="AI112" s="243" t="s">
        <v>317</v>
      </c>
      <c r="AJ112" s="243"/>
      <c r="AK112" s="243"/>
      <c r="AL112" s="243"/>
      <c r="AM112" s="161"/>
      <c r="AN112" s="161"/>
      <c r="AO112" s="161" t="s">
        <v>418</v>
      </c>
      <c r="AP112" s="161">
        <v>1</v>
      </c>
      <c r="AQ112" s="161" t="s">
        <v>367</v>
      </c>
      <c r="AR112" s="161" t="s">
        <v>367</v>
      </c>
      <c r="AS112" s="161" t="s">
        <v>365</v>
      </c>
      <c r="AT112" s="161"/>
      <c r="AU112" s="161"/>
      <c r="AV112" s="161"/>
      <c r="AW112" s="161"/>
      <c r="AX112" s="161"/>
      <c r="AY112" s="161"/>
      <c r="AZ112" s="161"/>
      <c r="BA112" s="161"/>
      <c r="BB112" s="161"/>
      <c r="BC112" s="161"/>
      <c r="BD112" s="161"/>
    </row>
    <row r="113" spans="1:56" s="161" customFormat="1" ht="30.75" customHeight="1" thickBot="1">
      <c r="A113" s="263" t="s">
        <v>419</v>
      </c>
      <c r="B113" s="263"/>
      <c r="C113" s="263"/>
      <c r="D113" s="263"/>
      <c r="E113" s="263"/>
      <c r="F113" s="263"/>
      <c r="G113" s="263"/>
      <c r="H113" s="263"/>
      <c r="I113" s="263"/>
      <c r="J113" s="263"/>
      <c r="K113" s="263"/>
      <c r="L113" s="263"/>
      <c r="M113" s="263"/>
      <c r="N113" s="263"/>
      <c r="O113" s="263"/>
      <c r="P113" s="263"/>
      <c r="Q113" s="263"/>
      <c r="R113" s="263"/>
      <c r="S113" s="263"/>
      <c r="T113" s="263"/>
      <c r="U113" s="263"/>
      <c r="V113" s="256"/>
      <c r="W113" s="257"/>
      <c r="X113" s="257"/>
      <c r="Y113" s="257"/>
      <c r="Z113" s="257"/>
      <c r="AA113" s="258"/>
      <c r="AB113" s="170"/>
      <c r="AC113" s="256"/>
      <c r="AD113" s="257"/>
      <c r="AE113" s="257"/>
      <c r="AF113" s="257"/>
      <c r="AG113" s="257"/>
      <c r="AH113" s="258"/>
      <c r="AI113" s="243"/>
      <c r="AJ113" s="243"/>
      <c r="AK113" s="243"/>
      <c r="AL113" s="243"/>
      <c r="AO113" s="161" t="s">
        <v>420</v>
      </c>
      <c r="AP113" s="161">
        <v>1</v>
      </c>
      <c r="AQ113" s="161" t="s">
        <v>367</v>
      </c>
      <c r="AR113" s="161" t="s">
        <v>367</v>
      </c>
      <c r="AS113" s="161" t="s">
        <v>368</v>
      </c>
    </row>
    <row r="114" spans="1:56" s="161" customFormat="1" ht="36.75" customHeight="1">
      <c r="A114" s="247" t="s">
        <v>421</v>
      </c>
      <c r="B114" s="247"/>
      <c r="C114" s="247"/>
      <c r="D114" s="247"/>
      <c r="E114" s="247"/>
      <c r="F114" s="247"/>
      <c r="G114" s="247"/>
      <c r="H114" s="247"/>
      <c r="I114" s="247"/>
      <c r="J114" s="247"/>
      <c r="K114" s="247"/>
      <c r="L114" s="247"/>
      <c r="M114" s="247"/>
      <c r="N114" s="247"/>
      <c r="O114" s="247"/>
      <c r="P114" s="247"/>
      <c r="Q114" s="247"/>
      <c r="R114" s="247"/>
      <c r="S114" s="247"/>
      <c r="T114" s="247"/>
      <c r="U114" s="212" t="s">
        <v>279</v>
      </c>
      <c r="V114" s="213">
        <v>1</v>
      </c>
      <c r="W114" s="172">
        <v>2</v>
      </c>
      <c r="X114" s="172">
        <v>3</v>
      </c>
      <c r="Y114" s="172">
        <v>4</v>
      </c>
      <c r="Z114" s="172">
        <v>5</v>
      </c>
      <c r="AA114" s="173" t="s">
        <v>3</v>
      </c>
      <c r="AB114" s="174" t="s">
        <v>2</v>
      </c>
      <c r="AC114" s="196">
        <v>1</v>
      </c>
      <c r="AD114" s="197">
        <v>2</v>
      </c>
      <c r="AE114" s="197">
        <v>3</v>
      </c>
      <c r="AF114" s="197">
        <v>4</v>
      </c>
      <c r="AG114" s="197">
        <v>5</v>
      </c>
      <c r="AH114" s="198" t="s">
        <v>3</v>
      </c>
      <c r="AI114" s="199" t="s">
        <v>4</v>
      </c>
      <c r="AJ114" s="200" t="s">
        <v>322</v>
      </c>
      <c r="AK114" s="200" t="s">
        <v>5</v>
      </c>
      <c r="AL114" s="200" t="s">
        <v>6</v>
      </c>
      <c r="AO114" s="161" t="s">
        <v>422</v>
      </c>
      <c r="AP114" s="161">
        <v>1</v>
      </c>
      <c r="AQ114" s="161" t="s">
        <v>367</v>
      </c>
      <c r="AR114" s="161" t="s">
        <v>367</v>
      </c>
      <c r="AS114" s="161" t="s">
        <v>370</v>
      </c>
    </row>
    <row r="115" spans="1:56" s="163" customFormat="1" ht="18.75" customHeight="1">
      <c r="A115" s="177" t="s">
        <v>423</v>
      </c>
      <c r="B115" s="249" t="s">
        <v>424</v>
      </c>
      <c r="C115" s="250"/>
      <c r="D115" s="250"/>
      <c r="E115" s="250"/>
      <c r="F115" s="250"/>
      <c r="G115" s="250"/>
      <c r="H115" s="250"/>
      <c r="I115" s="250"/>
      <c r="J115" s="250"/>
      <c r="K115" s="250"/>
      <c r="L115" s="250"/>
      <c r="M115" s="250"/>
      <c r="N115" s="250"/>
      <c r="O115" s="250"/>
      <c r="P115" s="250"/>
      <c r="Q115" s="250"/>
      <c r="R115" s="250"/>
      <c r="S115" s="250"/>
      <c r="T115" s="250"/>
      <c r="U115" s="214">
        <f>AO20</f>
        <v>1</v>
      </c>
      <c r="V115" s="214">
        <f t="shared" ref="V115:AA118" si="28">AP20</f>
        <v>0</v>
      </c>
      <c r="W115" s="214">
        <f t="shared" si="28"/>
        <v>0</v>
      </c>
      <c r="X115" s="214">
        <f t="shared" si="28"/>
        <v>0</v>
      </c>
      <c r="Y115" s="214">
        <f t="shared" si="28"/>
        <v>0</v>
      </c>
      <c r="Z115" s="214">
        <f t="shared" si="28"/>
        <v>5</v>
      </c>
      <c r="AA115" s="214">
        <f t="shared" si="28"/>
        <v>0</v>
      </c>
      <c r="AB115" s="178">
        <f>SUM(U115:AA115)</f>
        <v>6</v>
      </c>
      <c r="AC115" s="179">
        <f>V115/$AB115</f>
        <v>0</v>
      </c>
      <c r="AD115" s="179">
        <f t="shared" ref="AD115:AH118" si="29">W115/$AB115</f>
        <v>0</v>
      </c>
      <c r="AE115" s="179">
        <f t="shared" si="29"/>
        <v>0</v>
      </c>
      <c r="AF115" s="179">
        <f t="shared" si="29"/>
        <v>0</v>
      </c>
      <c r="AG115" s="179">
        <f t="shared" si="29"/>
        <v>0.83333333333333337</v>
      </c>
      <c r="AH115" s="179">
        <f t="shared" si="29"/>
        <v>0</v>
      </c>
      <c r="AI115" s="178" t="str">
        <f>BE20</f>
        <v>5.00</v>
      </c>
      <c r="AJ115" s="178" t="str">
        <f t="shared" ref="AJ115:AL118" si="30">BF20</f>
        <v>.00</v>
      </c>
      <c r="AK115" s="178">
        <f t="shared" si="30"/>
        <v>5</v>
      </c>
      <c r="AL115" s="178">
        <f t="shared" si="30"/>
        <v>5</v>
      </c>
      <c r="AM115" s="161"/>
      <c r="AN115" s="161"/>
      <c r="AO115" s="161" t="s">
        <v>425</v>
      </c>
      <c r="AP115" s="161">
        <v>1</v>
      </c>
      <c r="AQ115" s="161" t="s">
        <v>367</v>
      </c>
      <c r="AR115" s="161" t="s">
        <v>367</v>
      </c>
      <c r="AS115" s="161" t="s">
        <v>355</v>
      </c>
      <c r="AT115" s="161"/>
      <c r="AU115" s="161"/>
      <c r="AV115" s="161"/>
      <c r="AW115" s="161"/>
      <c r="AX115" s="161"/>
      <c r="AY115" s="161"/>
      <c r="AZ115" s="161"/>
      <c r="BA115" s="161"/>
      <c r="BB115" s="161"/>
      <c r="BC115" s="161"/>
      <c r="BD115" s="161"/>
    </row>
    <row r="116" spans="1:56" s="163" customFormat="1" ht="18.75" customHeight="1">
      <c r="A116" s="177" t="s">
        <v>426</v>
      </c>
      <c r="B116" s="249" t="s">
        <v>427</v>
      </c>
      <c r="C116" s="250"/>
      <c r="D116" s="250"/>
      <c r="E116" s="250"/>
      <c r="F116" s="250"/>
      <c r="G116" s="250"/>
      <c r="H116" s="250"/>
      <c r="I116" s="250"/>
      <c r="J116" s="250"/>
      <c r="K116" s="250"/>
      <c r="L116" s="250"/>
      <c r="M116" s="250"/>
      <c r="N116" s="250"/>
      <c r="O116" s="250"/>
      <c r="P116" s="250"/>
      <c r="Q116" s="250"/>
      <c r="R116" s="250"/>
      <c r="S116" s="250"/>
      <c r="T116" s="250"/>
      <c r="U116" s="214">
        <f t="shared" ref="U116:U118" si="31">AO21</f>
        <v>0</v>
      </c>
      <c r="V116" s="214">
        <f t="shared" si="28"/>
        <v>0</v>
      </c>
      <c r="W116" s="214">
        <f t="shared" si="28"/>
        <v>0</v>
      </c>
      <c r="X116" s="214">
        <f t="shared" si="28"/>
        <v>1</v>
      </c>
      <c r="Y116" s="214">
        <f t="shared" si="28"/>
        <v>0</v>
      </c>
      <c r="Z116" s="214">
        <f t="shared" si="28"/>
        <v>5</v>
      </c>
      <c r="AA116" s="214">
        <f t="shared" si="28"/>
        <v>0</v>
      </c>
      <c r="AB116" s="178">
        <f t="shared" ref="AB116:AB118" si="32">SUM(U116:AA116)</f>
        <v>6</v>
      </c>
      <c r="AC116" s="179">
        <f>V116/$AB116</f>
        <v>0</v>
      </c>
      <c r="AD116" s="179">
        <f t="shared" si="29"/>
        <v>0</v>
      </c>
      <c r="AE116" s="179">
        <f t="shared" si="29"/>
        <v>0.16666666666666666</v>
      </c>
      <c r="AF116" s="179">
        <f t="shared" si="29"/>
        <v>0</v>
      </c>
      <c r="AG116" s="179">
        <f t="shared" si="29"/>
        <v>0.83333333333333337</v>
      </c>
      <c r="AH116" s="179">
        <f t="shared" si="29"/>
        <v>0</v>
      </c>
      <c r="AI116" s="178" t="str">
        <f t="shared" ref="AI116:AI118" si="33">BE21</f>
        <v>4.67</v>
      </c>
      <c r="AJ116" s="178" t="str">
        <f t="shared" si="30"/>
        <v>.82</v>
      </c>
      <c r="AK116" s="178">
        <f t="shared" si="30"/>
        <v>5</v>
      </c>
      <c r="AL116" s="178">
        <f t="shared" si="30"/>
        <v>5</v>
      </c>
      <c r="AM116" s="161"/>
      <c r="AN116" s="161"/>
      <c r="AO116" s="161" t="s">
        <v>29</v>
      </c>
      <c r="AP116" s="161">
        <v>39</v>
      </c>
      <c r="AQ116" s="161" t="s">
        <v>355</v>
      </c>
      <c r="AR116" s="161" t="s">
        <v>355</v>
      </c>
      <c r="AS116" s="161"/>
      <c r="AT116" s="161"/>
      <c r="AU116" s="161"/>
      <c r="AV116" s="161"/>
      <c r="AW116" s="161"/>
      <c r="AX116" s="161"/>
      <c r="AY116" s="161"/>
      <c r="AZ116" s="161"/>
      <c r="BA116" s="161"/>
      <c r="BB116" s="161"/>
      <c r="BC116" s="161"/>
      <c r="BD116" s="161"/>
    </row>
    <row r="117" spans="1:56" s="163" customFormat="1" ht="18.75" customHeight="1">
      <c r="A117" s="177" t="s">
        <v>428</v>
      </c>
      <c r="B117" s="249" t="s">
        <v>429</v>
      </c>
      <c r="C117" s="250"/>
      <c r="D117" s="250"/>
      <c r="E117" s="250"/>
      <c r="F117" s="250"/>
      <c r="G117" s="250"/>
      <c r="H117" s="250"/>
      <c r="I117" s="250"/>
      <c r="J117" s="250"/>
      <c r="K117" s="250"/>
      <c r="L117" s="250"/>
      <c r="M117" s="250"/>
      <c r="N117" s="250"/>
      <c r="O117" s="250"/>
      <c r="P117" s="250"/>
      <c r="Q117" s="250"/>
      <c r="R117" s="250"/>
      <c r="S117" s="250"/>
      <c r="T117" s="250"/>
      <c r="U117" s="214">
        <f t="shared" si="31"/>
        <v>1</v>
      </c>
      <c r="V117" s="214">
        <f t="shared" si="28"/>
        <v>0</v>
      </c>
      <c r="W117" s="214">
        <f t="shared" si="28"/>
        <v>0</v>
      </c>
      <c r="X117" s="214">
        <f t="shared" si="28"/>
        <v>0</v>
      </c>
      <c r="Y117" s="214">
        <f t="shared" si="28"/>
        <v>0</v>
      </c>
      <c r="Z117" s="214">
        <f t="shared" si="28"/>
        <v>5</v>
      </c>
      <c r="AA117" s="214">
        <f t="shared" si="28"/>
        <v>0</v>
      </c>
      <c r="AB117" s="178">
        <f t="shared" si="32"/>
        <v>6</v>
      </c>
      <c r="AC117" s="179">
        <f>V117/$AB117</f>
        <v>0</v>
      </c>
      <c r="AD117" s="179">
        <f t="shared" si="29"/>
        <v>0</v>
      </c>
      <c r="AE117" s="179">
        <f t="shared" si="29"/>
        <v>0</v>
      </c>
      <c r="AF117" s="179">
        <f t="shared" si="29"/>
        <v>0</v>
      </c>
      <c r="AG117" s="179">
        <f t="shared" si="29"/>
        <v>0.83333333333333337</v>
      </c>
      <c r="AH117" s="179">
        <f t="shared" si="29"/>
        <v>0</v>
      </c>
      <c r="AI117" s="178" t="str">
        <f t="shared" si="33"/>
        <v>5.00</v>
      </c>
      <c r="AJ117" s="178" t="str">
        <f t="shared" si="30"/>
        <v>.00</v>
      </c>
      <c r="AK117" s="178">
        <f t="shared" si="30"/>
        <v>5</v>
      </c>
      <c r="AL117" s="178">
        <f t="shared" si="30"/>
        <v>5</v>
      </c>
      <c r="AM117" s="161"/>
      <c r="AN117" s="161" t="s">
        <v>347</v>
      </c>
      <c r="AO117" s="161"/>
      <c r="AP117" s="161"/>
      <c r="AQ117" s="161"/>
      <c r="AR117" s="161"/>
      <c r="AS117" s="161"/>
      <c r="AT117" s="161"/>
      <c r="AU117" s="161"/>
      <c r="AV117" s="161"/>
      <c r="AW117" s="161"/>
      <c r="AX117" s="161"/>
      <c r="AY117" s="161"/>
      <c r="AZ117" s="161"/>
      <c r="BA117" s="161"/>
      <c r="BB117" s="161"/>
      <c r="BC117" s="161"/>
      <c r="BD117" s="161"/>
    </row>
    <row r="118" spans="1:56" s="163" customFormat="1" ht="18.75" customHeight="1">
      <c r="A118" s="177" t="s">
        <v>430</v>
      </c>
      <c r="B118" s="249" t="s">
        <v>431</v>
      </c>
      <c r="C118" s="250"/>
      <c r="D118" s="250"/>
      <c r="E118" s="250"/>
      <c r="F118" s="250"/>
      <c r="G118" s="250"/>
      <c r="H118" s="250"/>
      <c r="I118" s="250"/>
      <c r="J118" s="250"/>
      <c r="K118" s="250"/>
      <c r="L118" s="250"/>
      <c r="M118" s="250"/>
      <c r="N118" s="250"/>
      <c r="O118" s="250"/>
      <c r="P118" s="250"/>
      <c r="Q118" s="250"/>
      <c r="R118" s="250"/>
      <c r="S118" s="250"/>
      <c r="T118" s="250"/>
      <c r="U118" s="214">
        <f t="shared" si="31"/>
        <v>1</v>
      </c>
      <c r="V118" s="214">
        <f t="shared" si="28"/>
        <v>0</v>
      </c>
      <c r="W118" s="214">
        <f t="shared" si="28"/>
        <v>0</v>
      </c>
      <c r="X118" s="214">
        <f t="shared" si="28"/>
        <v>0</v>
      </c>
      <c r="Y118" s="214">
        <f t="shared" si="28"/>
        <v>0</v>
      </c>
      <c r="Z118" s="214">
        <f t="shared" si="28"/>
        <v>5</v>
      </c>
      <c r="AA118" s="214">
        <f t="shared" si="28"/>
        <v>0</v>
      </c>
      <c r="AB118" s="178">
        <f t="shared" si="32"/>
        <v>6</v>
      </c>
      <c r="AC118" s="179">
        <f>V118/$AB118</f>
        <v>0</v>
      </c>
      <c r="AD118" s="179">
        <f t="shared" si="29"/>
        <v>0</v>
      </c>
      <c r="AE118" s="179">
        <f t="shared" si="29"/>
        <v>0</v>
      </c>
      <c r="AF118" s="179">
        <f t="shared" si="29"/>
        <v>0</v>
      </c>
      <c r="AG118" s="179">
        <f t="shared" si="29"/>
        <v>0.83333333333333337</v>
      </c>
      <c r="AH118" s="179">
        <f t="shared" si="29"/>
        <v>0</v>
      </c>
      <c r="AI118" s="178" t="str">
        <f t="shared" si="33"/>
        <v>5.00</v>
      </c>
      <c r="AJ118" s="178" t="str">
        <f t="shared" si="30"/>
        <v>.00</v>
      </c>
      <c r="AK118" s="178">
        <f t="shared" si="30"/>
        <v>5</v>
      </c>
      <c r="AL118" s="178">
        <f t="shared" si="30"/>
        <v>5</v>
      </c>
      <c r="AM118" s="161"/>
      <c r="AN118" s="161"/>
      <c r="AO118" s="161"/>
      <c r="AP118" s="161"/>
      <c r="AQ118" s="161"/>
      <c r="AR118" s="161"/>
      <c r="AS118" s="161"/>
      <c r="AT118" s="161"/>
      <c r="AU118" s="161"/>
      <c r="AV118" s="161"/>
      <c r="AW118" s="161"/>
      <c r="AX118" s="161"/>
      <c r="AY118" s="161"/>
      <c r="AZ118" s="161"/>
      <c r="BA118" s="161"/>
      <c r="BB118" s="161"/>
      <c r="BC118" s="161"/>
      <c r="BD118" s="161"/>
    </row>
    <row r="119" spans="1:56">
      <c r="A119" s="252"/>
      <c r="B119" s="252"/>
      <c r="C119" s="252"/>
      <c r="D119" s="252"/>
      <c r="E119" s="252"/>
      <c r="F119" s="252"/>
    </row>
    <row r="120" spans="1:56" ht="15.75" thickBot="1"/>
    <row r="121" spans="1:56" s="163" customFormat="1" ht="18.75" customHeight="1">
      <c r="A121" s="192"/>
      <c r="B121" s="193"/>
      <c r="C121" s="193"/>
      <c r="D121" s="193"/>
      <c r="E121" s="193"/>
      <c r="F121" s="193"/>
      <c r="G121" s="194"/>
      <c r="H121" s="185"/>
      <c r="I121" s="185"/>
      <c r="J121" s="185"/>
      <c r="K121" s="185"/>
      <c r="L121" s="185"/>
      <c r="M121" s="185"/>
      <c r="N121" s="193"/>
      <c r="O121" s="193"/>
      <c r="P121" s="193"/>
      <c r="Q121" s="193"/>
      <c r="R121" s="193"/>
      <c r="S121" s="193"/>
      <c r="T121" s="193"/>
      <c r="U121" s="193"/>
      <c r="V121" s="253" t="s">
        <v>315</v>
      </c>
      <c r="W121" s="254"/>
      <c r="X121" s="254"/>
      <c r="Y121" s="254"/>
      <c r="Z121" s="254"/>
      <c r="AA121" s="255"/>
      <c r="AB121" s="170"/>
      <c r="AC121" s="253" t="s">
        <v>316</v>
      </c>
      <c r="AD121" s="254"/>
      <c r="AE121" s="254"/>
      <c r="AF121" s="254"/>
      <c r="AG121" s="254"/>
      <c r="AH121" s="255"/>
      <c r="AI121" s="243" t="s">
        <v>317</v>
      </c>
      <c r="AJ121" s="243"/>
      <c r="AK121" s="243"/>
      <c r="AL121" s="243"/>
      <c r="AM121" s="161"/>
      <c r="AN121" s="161" t="s">
        <v>432</v>
      </c>
      <c r="AO121" s="161"/>
      <c r="AP121" s="161"/>
      <c r="AQ121" s="161"/>
      <c r="AR121" s="161"/>
      <c r="AS121" s="161"/>
      <c r="AT121" s="161"/>
      <c r="AU121" s="161"/>
      <c r="AV121" s="161"/>
      <c r="AW121" s="161"/>
      <c r="AX121" s="161"/>
      <c r="AY121" s="161"/>
      <c r="AZ121" s="161"/>
      <c r="BA121" s="161"/>
      <c r="BB121" s="161"/>
      <c r="BC121" s="161"/>
      <c r="BD121" s="161"/>
    </row>
    <row r="122" spans="1:56" s="161" customFormat="1" ht="30.75" customHeight="1" thickBot="1">
      <c r="A122" s="263" t="s">
        <v>433</v>
      </c>
      <c r="B122" s="263"/>
      <c r="C122" s="263"/>
      <c r="D122" s="263"/>
      <c r="E122" s="263"/>
      <c r="F122" s="263"/>
      <c r="G122" s="263"/>
      <c r="H122" s="263"/>
      <c r="I122" s="263"/>
      <c r="J122" s="263"/>
      <c r="K122" s="263"/>
      <c r="L122" s="263"/>
      <c r="M122" s="263"/>
      <c r="N122" s="263"/>
      <c r="O122" s="263"/>
      <c r="P122" s="263"/>
      <c r="Q122" s="263"/>
      <c r="R122" s="263"/>
      <c r="S122" s="263"/>
      <c r="T122" s="263"/>
      <c r="U122" s="263"/>
      <c r="V122" s="256"/>
      <c r="W122" s="257"/>
      <c r="X122" s="257"/>
      <c r="Y122" s="257"/>
      <c r="Z122" s="257"/>
      <c r="AA122" s="258"/>
      <c r="AB122" s="170"/>
      <c r="AC122" s="256"/>
      <c r="AD122" s="257"/>
      <c r="AE122" s="257"/>
      <c r="AF122" s="257"/>
      <c r="AG122" s="257"/>
      <c r="AH122" s="258"/>
      <c r="AI122" s="243"/>
      <c r="AJ122" s="243"/>
      <c r="AK122" s="243"/>
      <c r="AL122" s="243"/>
      <c r="AP122" s="161" t="s">
        <v>40</v>
      </c>
      <c r="AQ122" s="161" t="s">
        <v>41</v>
      </c>
      <c r="AR122" s="161" t="s">
        <v>42</v>
      </c>
      <c r="AS122" s="161" t="s">
        <v>43</v>
      </c>
    </row>
    <row r="123" spans="1:56" s="161" customFormat="1" ht="36.75" customHeight="1">
      <c r="A123" s="247" t="s">
        <v>434</v>
      </c>
      <c r="B123" s="247"/>
      <c r="C123" s="247"/>
      <c r="D123" s="247"/>
      <c r="E123" s="247"/>
      <c r="F123" s="247"/>
      <c r="G123" s="247"/>
      <c r="H123" s="247"/>
      <c r="I123" s="247"/>
      <c r="J123" s="247"/>
      <c r="K123" s="247"/>
      <c r="L123" s="247"/>
      <c r="M123" s="247"/>
      <c r="N123" s="247"/>
      <c r="O123" s="247"/>
      <c r="P123" s="247"/>
      <c r="Q123" s="247"/>
      <c r="R123" s="247"/>
      <c r="S123" s="247"/>
      <c r="T123" s="247"/>
      <c r="U123" s="264"/>
      <c r="V123" s="213">
        <v>1</v>
      </c>
      <c r="W123" s="172">
        <v>2</v>
      </c>
      <c r="X123" s="172">
        <v>3</v>
      </c>
      <c r="Y123" s="172">
        <v>4</v>
      </c>
      <c r="Z123" s="172">
        <v>5</v>
      </c>
      <c r="AA123" s="173" t="s">
        <v>3</v>
      </c>
      <c r="AB123" s="174" t="s">
        <v>2</v>
      </c>
      <c r="AC123" s="196">
        <v>1</v>
      </c>
      <c r="AD123" s="197">
        <v>2</v>
      </c>
      <c r="AE123" s="197">
        <v>3</v>
      </c>
      <c r="AF123" s="197">
        <v>4</v>
      </c>
      <c r="AG123" s="197">
        <v>5</v>
      </c>
      <c r="AH123" s="198" t="s">
        <v>3</v>
      </c>
      <c r="AI123" s="199" t="s">
        <v>4</v>
      </c>
      <c r="AJ123" s="200" t="s">
        <v>322</v>
      </c>
      <c r="AK123" s="200" t="s">
        <v>5</v>
      </c>
      <c r="AL123" s="200" t="s">
        <v>6</v>
      </c>
      <c r="AN123" s="161" t="s">
        <v>185</v>
      </c>
      <c r="AO123" s="161" t="s">
        <v>9</v>
      </c>
      <c r="AP123" s="161">
        <v>36</v>
      </c>
      <c r="AQ123" s="161" t="s">
        <v>365</v>
      </c>
      <c r="AR123" s="161" t="s">
        <v>365</v>
      </c>
      <c r="AS123" s="161" t="s">
        <v>365</v>
      </c>
    </row>
    <row r="124" spans="1:56" s="163" customFormat="1" ht="18.75" customHeight="1">
      <c r="A124" s="177" t="s">
        <v>435</v>
      </c>
      <c r="B124" s="249" t="s">
        <v>436</v>
      </c>
      <c r="C124" s="250"/>
      <c r="D124" s="250"/>
      <c r="E124" s="250"/>
      <c r="F124" s="250"/>
      <c r="G124" s="250"/>
      <c r="H124" s="250"/>
      <c r="I124" s="250"/>
      <c r="J124" s="250"/>
      <c r="K124" s="250"/>
      <c r="L124" s="250"/>
      <c r="M124" s="250"/>
      <c r="N124" s="250"/>
      <c r="O124" s="250"/>
      <c r="P124" s="250"/>
      <c r="Q124" s="250"/>
      <c r="R124" s="250"/>
      <c r="S124" s="250"/>
      <c r="T124" s="250"/>
      <c r="U124" s="251"/>
      <c r="V124" s="215">
        <f>AP24</f>
        <v>0</v>
      </c>
      <c r="W124" s="215">
        <f t="shared" ref="W124:AA125" si="34">AQ24</f>
        <v>0</v>
      </c>
      <c r="X124" s="215">
        <f t="shared" si="34"/>
        <v>1</v>
      </c>
      <c r="Y124" s="215">
        <f t="shared" si="34"/>
        <v>0</v>
      </c>
      <c r="Z124" s="215">
        <f t="shared" si="34"/>
        <v>5</v>
      </c>
      <c r="AA124" s="215">
        <f t="shared" si="34"/>
        <v>0</v>
      </c>
      <c r="AB124" s="178">
        <f>SUM(V124:AA124)</f>
        <v>6</v>
      </c>
      <c r="AC124" s="179">
        <f>V124/$AB124</f>
        <v>0</v>
      </c>
      <c r="AD124" s="179">
        <f t="shared" ref="AD124:AH125" si="35">W124/$AB124</f>
        <v>0</v>
      </c>
      <c r="AE124" s="179">
        <f t="shared" si="35"/>
        <v>0.16666666666666666</v>
      </c>
      <c r="AF124" s="179">
        <f t="shared" si="35"/>
        <v>0</v>
      </c>
      <c r="AG124" s="179">
        <f t="shared" si="35"/>
        <v>0.83333333333333337</v>
      </c>
      <c r="AH124" s="179">
        <f t="shared" si="35"/>
        <v>0</v>
      </c>
      <c r="AI124" s="178" t="str">
        <f>BE24</f>
        <v>4.67</v>
      </c>
      <c r="AJ124" s="178" t="str">
        <f t="shared" ref="AJ124:AL125" si="36">BF24</f>
        <v>.82</v>
      </c>
      <c r="AK124" s="178">
        <f t="shared" si="36"/>
        <v>5</v>
      </c>
      <c r="AL124" s="178">
        <f t="shared" si="36"/>
        <v>5</v>
      </c>
      <c r="AM124" s="161"/>
      <c r="AN124" s="161"/>
      <c r="AO124" s="161" t="s">
        <v>10</v>
      </c>
      <c r="AP124" s="161">
        <v>3</v>
      </c>
      <c r="AQ124" s="161" t="s">
        <v>437</v>
      </c>
      <c r="AR124" s="161" t="s">
        <v>437</v>
      </c>
      <c r="AS124" s="161" t="s">
        <v>355</v>
      </c>
      <c r="AT124" s="161"/>
      <c r="AU124" s="161"/>
      <c r="AV124" s="161"/>
      <c r="AW124" s="161"/>
      <c r="AX124" s="161"/>
      <c r="AY124" s="161"/>
      <c r="AZ124" s="161"/>
      <c r="BA124" s="161"/>
      <c r="BB124" s="161"/>
      <c r="BC124" s="161"/>
      <c r="BD124" s="161"/>
    </row>
    <row r="125" spans="1:56" s="163" customFormat="1" ht="18.75" customHeight="1">
      <c r="A125" s="177" t="s">
        <v>438</v>
      </c>
      <c r="B125" s="249" t="s">
        <v>439</v>
      </c>
      <c r="C125" s="250"/>
      <c r="D125" s="250"/>
      <c r="E125" s="250"/>
      <c r="F125" s="250"/>
      <c r="G125" s="250"/>
      <c r="H125" s="250"/>
      <c r="I125" s="250"/>
      <c r="J125" s="250"/>
      <c r="K125" s="250"/>
      <c r="L125" s="250"/>
      <c r="M125" s="250"/>
      <c r="N125" s="250"/>
      <c r="O125" s="250"/>
      <c r="P125" s="250"/>
      <c r="Q125" s="250"/>
      <c r="R125" s="250"/>
      <c r="S125" s="250"/>
      <c r="T125" s="250"/>
      <c r="U125" s="251"/>
      <c r="V125" s="215">
        <f>AP25</f>
        <v>0</v>
      </c>
      <c r="W125" s="215">
        <f t="shared" si="34"/>
        <v>0</v>
      </c>
      <c r="X125" s="215">
        <f t="shared" si="34"/>
        <v>1</v>
      </c>
      <c r="Y125" s="215">
        <f t="shared" si="34"/>
        <v>1</v>
      </c>
      <c r="Z125" s="215">
        <f t="shared" si="34"/>
        <v>4</v>
      </c>
      <c r="AA125" s="215">
        <f t="shared" si="34"/>
        <v>0</v>
      </c>
      <c r="AB125" s="178">
        <f>SUM(V125:AA125)</f>
        <v>6</v>
      </c>
      <c r="AC125" s="179">
        <f>V125/$AB125</f>
        <v>0</v>
      </c>
      <c r="AD125" s="179">
        <f t="shared" si="35"/>
        <v>0</v>
      </c>
      <c r="AE125" s="179">
        <f t="shared" si="35"/>
        <v>0.16666666666666666</v>
      </c>
      <c r="AF125" s="179">
        <f t="shared" si="35"/>
        <v>0.16666666666666666</v>
      </c>
      <c r="AG125" s="179">
        <f t="shared" si="35"/>
        <v>0.66666666666666663</v>
      </c>
      <c r="AH125" s="179">
        <f t="shared" si="35"/>
        <v>0</v>
      </c>
      <c r="AI125" s="178" t="str">
        <f>BE25</f>
        <v>4.50</v>
      </c>
      <c r="AJ125" s="178" t="str">
        <f t="shared" si="36"/>
        <v>.84</v>
      </c>
      <c r="AK125" s="178">
        <f t="shared" si="36"/>
        <v>5</v>
      </c>
      <c r="AL125" s="178">
        <f t="shared" si="36"/>
        <v>5</v>
      </c>
      <c r="AM125" s="161"/>
      <c r="AN125" s="161"/>
      <c r="AO125" s="161" t="s">
        <v>29</v>
      </c>
      <c r="AP125" s="161">
        <v>39</v>
      </c>
      <c r="AQ125" s="161" t="s">
        <v>355</v>
      </c>
      <c r="AR125" s="161" t="s">
        <v>355</v>
      </c>
      <c r="AS125" s="161"/>
      <c r="AT125" s="161"/>
      <c r="AU125" s="161"/>
      <c r="AV125" s="161"/>
      <c r="AW125" s="161"/>
      <c r="AX125" s="161"/>
      <c r="AY125" s="161"/>
      <c r="AZ125" s="161"/>
      <c r="BA125" s="161"/>
      <c r="BB125" s="161"/>
      <c r="BC125" s="161"/>
      <c r="BD125" s="161"/>
    </row>
    <row r="126" spans="1:56">
      <c r="A126" s="252"/>
      <c r="B126" s="252"/>
      <c r="C126" s="252"/>
      <c r="D126" s="252"/>
      <c r="E126" s="252"/>
      <c r="F126" s="252"/>
      <c r="AN126" t="s">
        <v>347</v>
      </c>
    </row>
    <row r="129" spans="1:56" ht="15.75" thickBot="1"/>
    <row r="130" spans="1:56" s="163" customFormat="1" ht="18.75" customHeight="1">
      <c r="A130" s="192"/>
      <c r="B130" s="193"/>
      <c r="C130" s="193"/>
      <c r="D130" s="193"/>
      <c r="E130" s="193"/>
      <c r="F130" s="193"/>
      <c r="G130" s="194"/>
      <c r="H130" s="185"/>
      <c r="I130" s="185"/>
      <c r="J130" s="185"/>
      <c r="K130" s="185"/>
      <c r="L130" s="185"/>
      <c r="M130" s="185"/>
      <c r="N130" s="193"/>
      <c r="O130" s="193"/>
      <c r="P130" s="193"/>
      <c r="Q130" s="193"/>
      <c r="R130" s="193"/>
      <c r="S130" s="193"/>
      <c r="T130" s="193"/>
      <c r="U130" s="193"/>
      <c r="V130" s="253" t="s">
        <v>315</v>
      </c>
      <c r="W130" s="254"/>
      <c r="X130" s="254"/>
      <c r="Y130" s="254"/>
      <c r="Z130" s="254"/>
      <c r="AA130" s="255"/>
      <c r="AB130" s="170"/>
      <c r="AC130" s="253" t="s">
        <v>316</v>
      </c>
      <c r="AD130" s="254"/>
      <c r="AE130" s="254"/>
      <c r="AF130" s="254"/>
      <c r="AG130" s="254"/>
      <c r="AH130" s="255"/>
      <c r="AI130" s="243" t="s">
        <v>317</v>
      </c>
      <c r="AJ130" s="243"/>
      <c r="AK130" s="243"/>
      <c r="AL130" s="243"/>
      <c r="AM130" s="161"/>
      <c r="AN130" s="161" t="s">
        <v>399</v>
      </c>
      <c r="AO130" s="161"/>
      <c r="AP130" s="161"/>
      <c r="AQ130" s="161"/>
      <c r="AR130" s="161"/>
      <c r="AS130" s="161"/>
      <c r="AT130" s="161"/>
      <c r="AU130" s="161"/>
      <c r="AV130" s="161"/>
      <c r="AW130" s="161"/>
      <c r="AX130" s="161"/>
      <c r="AY130" s="161"/>
      <c r="AZ130" s="161"/>
      <c r="BA130" s="161"/>
      <c r="BB130" s="161"/>
      <c r="BC130" s="161"/>
      <c r="BD130" s="161"/>
    </row>
    <row r="131" spans="1:56" s="161" customFormat="1" ht="30.75" customHeight="1" thickBot="1">
      <c r="A131" s="263" t="s">
        <v>440</v>
      </c>
      <c r="B131" s="263"/>
      <c r="C131" s="263"/>
      <c r="D131" s="263"/>
      <c r="E131" s="263"/>
      <c r="F131" s="263"/>
      <c r="G131" s="263"/>
      <c r="H131" s="263"/>
      <c r="I131" s="263"/>
      <c r="J131" s="263"/>
      <c r="K131" s="263"/>
      <c r="L131" s="263"/>
      <c r="M131" s="263"/>
      <c r="N131" s="263"/>
      <c r="O131" s="263"/>
      <c r="P131" s="263"/>
      <c r="Q131" s="263"/>
      <c r="R131" s="263"/>
      <c r="S131" s="263"/>
      <c r="T131" s="263"/>
      <c r="U131" s="263"/>
      <c r="V131" s="256"/>
      <c r="W131" s="257"/>
      <c r="X131" s="257"/>
      <c r="Y131" s="257"/>
      <c r="Z131" s="257"/>
      <c r="AA131" s="258"/>
      <c r="AB131" s="170"/>
      <c r="AC131" s="256"/>
      <c r="AD131" s="257"/>
      <c r="AE131" s="257"/>
      <c r="AF131" s="257"/>
      <c r="AG131" s="257"/>
      <c r="AH131" s="258"/>
      <c r="AI131" s="243"/>
      <c r="AJ131" s="243"/>
      <c r="AK131" s="243"/>
      <c r="AL131" s="243"/>
      <c r="AP131" s="161" t="s">
        <v>40</v>
      </c>
      <c r="AQ131" s="161" t="s">
        <v>41</v>
      </c>
      <c r="AR131" s="161" t="s">
        <v>42</v>
      </c>
      <c r="AS131" s="161" t="s">
        <v>43</v>
      </c>
    </row>
    <row r="132" spans="1:56" s="161" customFormat="1" ht="36.75" customHeight="1">
      <c r="A132" s="247" t="s">
        <v>441</v>
      </c>
      <c r="B132" s="247"/>
      <c r="C132" s="247"/>
      <c r="D132" s="247"/>
      <c r="E132" s="247"/>
      <c r="F132" s="247"/>
      <c r="G132" s="247"/>
      <c r="H132" s="247"/>
      <c r="I132" s="247"/>
      <c r="J132" s="247"/>
      <c r="K132" s="247"/>
      <c r="L132" s="247"/>
      <c r="M132" s="247"/>
      <c r="N132" s="247"/>
      <c r="O132" s="247"/>
      <c r="P132" s="247"/>
      <c r="Q132" s="247"/>
      <c r="R132" s="247"/>
      <c r="S132" s="247"/>
      <c r="T132" s="247"/>
      <c r="U132" s="212" t="s">
        <v>442</v>
      </c>
      <c r="V132" s="213">
        <v>1</v>
      </c>
      <c r="W132" s="172">
        <v>2</v>
      </c>
      <c r="X132" s="172">
        <v>3</v>
      </c>
      <c r="Y132" s="172">
        <v>4</v>
      </c>
      <c r="Z132" s="172">
        <v>5</v>
      </c>
      <c r="AA132" s="173" t="s">
        <v>3</v>
      </c>
      <c r="AB132" s="174" t="s">
        <v>2</v>
      </c>
      <c r="AC132" s="196">
        <v>1</v>
      </c>
      <c r="AD132" s="197">
        <v>2</v>
      </c>
      <c r="AE132" s="197">
        <v>3</v>
      </c>
      <c r="AF132" s="197">
        <v>4</v>
      </c>
      <c r="AG132" s="197">
        <v>5</v>
      </c>
      <c r="AH132" s="198" t="s">
        <v>3</v>
      </c>
      <c r="AI132" s="199" t="s">
        <v>4</v>
      </c>
      <c r="AJ132" s="200" t="s">
        <v>322</v>
      </c>
      <c r="AK132" s="200" t="s">
        <v>5</v>
      </c>
      <c r="AL132" s="200" t="s">
        <v>6</v>
      </c>
      <c r="AN132" s="161" t="s">
        <v>185</v>
      </c>
      <c r="AP132" s="161">
        <v>37</v>
      </c>
      <c r="AQ132" s="161" t="s">
        <v>368</v>
      </c>
      <c r="AR132" s="161" t="s">
        <v>368</v>
      </c>
      <c r="AS132" s="161" t="s">
        <v>368</v>
      </c>
    </row>
    <row r="133" spans="1:56" s="163" customFormat="1" ht="18.75" customHeight="1">
      <c r="A133" s="177" t="s">
        <v>443</v>
      </c>
      <c r="B133" s="249" t="s">
        <v>444</v>
      </c>
      <c r="C133" s="250"/>
      <c r="D133" s="250"/>
      <c r="E133" s="250"/>
      <c r="F133" s="250"/>
      <c r="G133" s="250"/>
      <c r="H133" s="250"/>
      <c r="I133" s="250"/>
      <c r="J133" s="250"/>
      <c r="K133" s="250"/>
      <c r="L133" s="250"/>
      <c r="M133" s="250"/>
      <c r="N133" s="250"/>
      <c r="O133" s="250"/>
      <c r="P133" s="250"/>
      <c r="Q133" s="250"/>
      <c r="R133" s="250"/>
      <c r="S133" s="250"/>
      <c r="T133" s="250"/>
      <c r="U133" s="211">
        <f>AO26</f>
        <v>0</v>
      </c>
      <c r="V133" s="215">
        <f t="shared" ref="V133:AA135" si="37">AP26</f>
        <v>0</v>
      </c>
      <c r="W133" s="215">
        <f t="shared" si="37"/>
        <v>0</v>
      </c>
      <c r="X133" s="215">
        <f t="shared" si="37"/>
        <v>1</v>
      </c>
      <c r="Y133" s="215">
        <f t="shared" si="37"/>
        <v>1</v>
      </c>
      <c r="Z133" s="215">
        <f t="shared" si="37"/>
        <v>4</v>
      </c>
      <c r="AA133" s="215">
        <f t="shared" si="37"/>
        <v>0</v>
      </c>
      <c r="AB133" s="178">
        <f>SUM(U133:AA133)</f>
        <v>6</v>
      </c>
      <c r="AC133" s="179">
        <f>V133/$AB133</f>
        <v>0</v>
      </c>
      <c r="AD133" s="179">
        <f t="shared" ref="AD133:AH135" si="38">W133/$AB133</f>
        <v>0</v>
      </c>
      <c r="AE133" s="179">
        <f t="shared" si="38"/>
        <v>0.16666666666666666</v>
      </c>
      <c r="AF133" s="179">
        <f t="shared" si="38"/>
        <v>0.16666666666666666</v>
      </c>
      <c r="AG133" s="179">
        <f t="shared" si="38"/>
        <v>0.66666666666666663</v>
      </c>
      <c r="AH133" s="179">
        <f t="shared" si="38"/>
        <v>0</v>
      </c>
      <c r="AI133" s="178" t="str">
        <f>BE26</f>
        <v>4.50</v>
      </c>
      <c r="AJ133" s="178" t="str">
        <f t="shared" ref="AJ133:AL135" si="39">BF26</f>
        <v>.84</v>
      </c>
      <c r="AK133" s="178">
        <f t="shared" si="39"/>
        <v>5</v>
      </c>
      <c r="AL133" s="178">
        <f t="shared" si="39"/>
        <v>5</v>
      </c>
      <c r="AM133" s="161"/>
      <c r="AN133" s="161"/>
      <c r="AO133" s="161" t="s">
        <v>445</v>
      </c>
      <c r="AP133" s="161">
        <v>1</v>
      </c>
      <c r="AQ133" s="161" t="s">
        <v>367</v>
      </c>
      <c r="AR133" s="161" t="s">
        <v>367</v>
      </c>
      <c r="AS133" s="161" t="s">
        <v>370</v>
      </c>
      <c r="AT133" s="161"/>
      <c r="AU133" s="161"/>
      <c r="AV133" s="161"/>
      <c r="AW133" s="161"/>
      <c r="AX133" s="161"/>
      <c r="AY133" s="161"/>
      <c r="AZ133" s="161"/>
      <c r="BA133" s="161"/>
      <c r="BB133" s="161"/>
      <c r="BC133" s="161"/>
      <c r="BD133" s="161"/>
    </row>
    <row r="134" spans="1:56" s="163" customFormat="1" ht="18.75" customHeight="1">
      <c r="A134" s="177" t="s">
        <v>446</v>
      </c>
      <c r="B134" s="249" t="s">
        <v>447</v>
      </c>
      <c r="C134" s="250"/>
      <c r="D134" s="250"/>
      <c r="E134" s="250"/>
      <c r="F134" s="250"/>
      <c r="G134" s="250"/>
      <c r="H134" s="250"/>
      <c r="I134" s="250"/>
      <c r="J134" s="250"/>
      <c r="K134" s="250"/>
      <c r="L134" s="250"/>
      <c r="M134" s="250"/>
      <c r="N134" s="250"/>
      <c r="O134" s="250"/>
      <c r="P134" s="250"/>
      <c r="Q134" s="250"/>
      <c r="R134" s="250"/>
      <c r="S134" s="250"/>
      <c r="T134" s="250"/>
      <c r="U134" s="211">
        <f t="shared" ref="U134:U135" si="40">AO27</f>
        <v>1</v>
      </c>
      <c r="V134" s="215">
        <f t="shared" si="37"/>
        <v>0</v>
      </c>
      <c r="W134" s="215">
        <f t="shared" si="37"/>
        <v>0</v>
      </c>
      <c r="X134" s="215">
        <f t="shared" si="37"/>
        <v>3</v>
      </c>
      <c r="Y134" s="215">
        <f t="shared" si="37"/>
        <v>1</v>
      </c>
      <c r="Z134" s="215">
        <f t="shared" si="37"/>
        <v>1</v>
      </c>
      <c r="AA134" s="215">
        <f t="shared" si="37"/>
        <v>0</v>
      </c>
      <c r="AB134" s="178">
        <f t="shared" ref="AB134:AB135" si="41">SUM(U134:AA134)</f>
        <v>6</v>
      </c>
      <c r="AC134" s="179">
        <f>V134/$AB134</f>
        <v>0</v>
      </c>
      <c r="AD134" s="179">
        <f t="shared" si="38"/>
        <v>0</v>
      </c>
      <c r="AE134" s="179">
        <f t="shared" si="38"/>
        <v>0.5</v>
      </c>
      <c r="AF134" s="179">
        <f t="shared" si="38"/>
        <v>0.16666666666666666</v>
      </c>
      <c r="AG134" s="179">
        <f t="shared" si="38"/>
        <v>0.16666666666666666</v>
      </c>
      <c r="AH134" s="179">
        <f t="shared" si="38"/>
        <v>0</v>
      </c>
      <c r="AI134" s="178" t="str">
        <f t="shared" ref="AI134:AI135" si="42">BE27</f>
        <v>3.60</v>
      </c>
      <c r="AJ134" s="178" t="str">
        <f t="shared" si="39"/>
        <v>.89</v>
      </c>
      <c r="AK134" s="178">
        <f t="shared" si="39"/>
        <v>3</v>
      </c>
      <c r="AL134" s="178">
        <f t="shared" si="39"/>
        <v>3</v>
      </c>
      <c r="AM134" s="161"/>
      <c r="AN134" s="161"/>
      <c r="AO134" s="161" t="s">
        <v>448</v>
      </c>
      <c r="AP134" s="161">
        <v>1</v>
      </c>
      <c r="AQ134" s="161" t="s">
        <v>367</v>
      </c>
      <c r="AR134" s="161" t="s">
        <v>367</v>
      </c>
      <c r="AS134" s="161" t="s">
        <v>355</v>
      </c>
      <c r="AT134" s="161"/>
      <c r="AU134" s="161"/>
      <c r="AV134" s="161"/>
      <c r="AW134" s="161"/>
      <c r="AX134" s="161"/>
      <c r="AY134" s="161"/>
      <c r="AZ134" s="161"/>
      <c r="BA134" s="161"/>
      <c r="BB134" s="161"/>
      <c r="BC134" s="161"/>
      <c r="BD134" s="161"/>
    </row>
    <row r="135" spans="1:56" s="163" customFormat="1" ht="18.75" customHeight="1">
      <c r="A135" s="177" t="s">
        <v>449</v>
      </c>
      <c r="B135" s="249" t="s">
        <v>450</v>
      </c>
      <c r="C135" s="250"/>
      <c r="D135" s="250"/>
      <c r="E135" s="250"/>
      <c r="F135" s="250"/>
      <c r="G135" s="250"/>
      <c r="H135" s="250"/>
      <c r="I135" s="250"/>
      <c r="J135" s="250"/>
      <c r="K135" s="250"/>
      <c r="L135" s="250"/>
      <c r="M135" s="250"/>
      <c r="N135" s="250"/>
      <c r="O135" s="250"/>
      <c r="P135" s="250"/>
      <c r="Q135" s="250"/>
      <c r="R135" s="250"/>
      <c r="S135" s="250"/>
      <c r="T135" s="250"/>
      <c r="U135" s="211">
        <f t="shared" si="40"/>
        <v>0</v>
      </c>
      <c r="V135" s="215">
        <f t="shared" si="37"/>
        <v>0</v>
      </c>
      <c r="W135" s="215">
        <f t="shared" si="37"/>
        <v>0</v>
      </c>
      <c r="X135" s="215">
        <f t="shared" si="37"/>
        <v>1</v>
      </c>
      <c r="Y135" s="215">
        <f t="shared" si="37"/>
        <v>1</v>
      </c>
      <c r="Z135" s="215">
        <f t="shared" si="37"/>
        <v>4</v>
      </c>
      <c r="AA135" s="215">
        <f t="shared" si="37"/>
        <v>0</v>
      </c>
      <c r="AB135" s="178">
        <f t="shared" si="41"/>
        <v>6</v>
      </c>
      <c r="AC135" s="179">
        <f>V135/$AB135</f>
        <v>0</v>
      </c>
      <c r="AD135" s="179">
        <f t="shared" si="38"/>
        <v>0</v>
      </c>
      <c r="AE135" s="179">
        <f t="shared" si="38"/>
        <v>0.16666666666666666</v>
      </c>
      <c r="AF135" s="179">
        <f t="shared" si="38"/>
        <v>0.16666666666666666</v>
      </c>
      <c r="AG135" s="179">
        <f t="shared" si="38"/>
        <v>0.66666666666666663</v>
      </c>
      <c r="AH135" s="179">
        <f t="shared" si="38"/>
        <v>0</v>
      </c>
      <c r="AI135" s="178" t="str">
        <f t="shared" si="42"/>
        <v>4.50</v>
      </c>
      <c r="AJ135" s="178" t="str">
        <f t="shared" si="39"/>
        <v>.84</v>
      </c>
      <c r="AK135" s="178">
        <f t="shared" si="39"/>
        <v>5</v>
      </c>
      <c r="AL135" s="178">
        <f t="shared" si="39"/>
        <v>5</v>
      </c>
      <c r="AM135" s="161"/>
      <c r="AN135" s="161"/>
      <c r="AO135" s="161" t="s">
        <v>29</v>
      </c>
      <c r="AP135" s="161">
        <v>39</v>
      </c>
      <c r="AQ135" s="161" t="s">
        <v>355</v>
      </c>
      <c r="AR135" s="161" t="s">
        <v>355</v>
      </c>
      <c r="AS135" s="161"/>
      <c r="AT135" s="161"/>
      <c r="AU135" s="161"/>
      <c r="AV135" s="161"/>
      <c r="AW135" s="161"/>
      <c r="AX135" s="161"/>
      <c r="AY135" s="161"/>
      <c r="AZ135" s="161"/>
      <c r="BA135" s="161"/>
      <c r="BB135" s="161"/>
      <c r="BC135" s="161"/>
      <c r="BD135" s="161"/>
    </row>
    <row r="136" spans="1:56">
      <c r="AN136" t="s">
        <v>347</v>
      </c>
    </row>
    <row r="137" spans="1:56" ht="15.75" thickBot="1"/>
    <row r="138" spans="1:56" s="163" customFormat="1" ht="18.75" customHeight="1">
      <c r="A138" s="192"/>
      <c r="B138" s="193"/>
      <c r="C138" s="193"/>
      <c r="D138" s="193"/>
      <c r="E138" s="193"/>
      <c r="F138" s="193"/>
      <c r="G138" s="194"/>
      <c r="H138" s="185"/>
      <c r="I138" s="185"/>
      <c r="J138" s="185"/>
      <c r="K138" s="185"/>
      <c r="L138" s="185"/>
      <c r="M138" s="185"/>
      <c r="N138" s="193"/>
      <c r="O138" s="193"/>
      <c r="P138" s="193"/>
      <c r="Q138" s="193"/>
      <c r="R138" s="193"/>
      <c r="S138" s="193"/>
      <c r="T138" s="193"/>
      <c r="U138" s="193"/>
      <c r="V138" s="253" t="s">
        <v>315</v>
      </c>
      <c r="W138" s="254"/>
      <c r="X138" s="254"/>
      <c r="Y138" s="254"/>
      <c r="Z138" s="254"/>
      <c r="AA138" s="255"/>
      <c r="AB138" s="170"/>
      <c r="AC138" s="253" t="s">
        <v>316</v>
      </c>
      <c r="AD138" s="254"/>
      <c r="AE138" s="254"/>
      <c r="AF138" s="254"/>
      <c r="AG138" s="254"/>
      <c r="AH138" s="255"/>
      <c r="AI138" s="243" t="s">
        <v>317</v>
      </c>
      <c r="AJ138" s="243"/>
      <c r="AK138" s="243"/>
      <c r="AL138" s="243"/>
      <c r="AM138" s="161"/>
      <c r="AN138" s="161"/>
      <c r="AO138" s="161"/>
      <c r="AP138" s="161"/>
      <c r="AQ138" s="161"/>
      <c r="AR138" s="161"/>
      <c r="AS138" s="161"/>
      <c r="AT138" s="161"/>
      <c r="AU138" s="161"/>
      <c r="AV138" s="161"/>
      <c r="AW138" s="161"/>
      <c r="AX138" s="161"/>
      <c r="AY138" s="161"/>
      <c r="AZ138" s="161"/>
      <c r="BA138" s="161"/>
      <c r="BB138" s="161"/>
      <c r="BC138" s="161"/>
      <c r="BD138" s="161"/>
    </row>
    <row r="139" spans="1:56" s="161" customFormat="1" ht="30.75" customHeight="1" thickBot="1">
      <c r="A139" s="263" t="s">
        <v>451</v>
      </c>
      <c r="B139" s="263"/>
      <c r="C139" s="263"/>
      <c r="D139" s="263"/>
      <c r="E139" s="263"/>
      <c r="F139" s="263"/>
      <c r="G139" s="263"/>
      <c r="H139" s="263"/>
      <c r="I139" s="263"/>
      <c r="J139" s="263"/>
      <c r="K139" s="263"/>
      <c r="L139" s="263"/>
      <c r="M139" s="263"/>
      <c r="N139" s="263"/>
      <c r="O139" s="263"/>
      <c r="P139" s="263"/>
      <c r="Q139" s="263"/>
      <c r="R139" s="263"/>
      <c r="S139" s="263"/>
      <c r="T139" s="263"/>
      <c r="U139" s="263"/>
      <c r="V139" s="256"/>
      <c r="W139" s="257"/>
      <c r="X139" s="257"/>
      <c r="Y139" s="257"/>
      <c r="Z139" s="257"/>
      <c r="AA139" s="258"/>
      <c r="AB139" s="170"/>
      <c r="AC139" s="256"/>
      <c r="AD139" s="257"/>
      <c r="AE139" s="257"/>
      <c r="AF139" s="257"/>
      <c r="AG139" s="257"/>
      <c r="AH139" s="258"/>
      <c r="AI139" s="243"/>
      <c r="AJ139" s="243"/>
      <c r="AK139" s="243"/>
      <c r="AL139" s="243"/>
    </row>
    <row r="140" spans="1:56" s="161" customFormat="1" ht="36.75" customHeight="1">
      <c r="A140" s="247" t="s">
        <v>452</v>
      </c>
      <c r="B140" s="247"/>
      <c r="C140" s="247"/>
      <c r="D140" s="247"/>
      <c r="E140" s="247"/>
      <c r="F140" s="247"/>
      <c r="G140" s="247"/>
      <c r="H140" s="247"/>
      <c r="I140" s="247"/>
      <c r="J140" s="247"/>
      <c r="K140" s="247"/>
      <c r="L140" s="247"/>
      <c r="M140" s="247"/>
      <c r="N140" s="247"/>
      <c r="O140" s="247"/>
      <c r="P140" s="247"/>
      <c r="Q140" s="247"/>
      <c r="R140" s="247"/>
      <c r="S140" s="247"/>
      <c r="T140" s="247"/>
      <c r="U140" s="212" t="s">
        <v>453</v>
      </c>
      <c r="V140" s="213">
        <v>1</v>
      </c>
      <c r="W140" s="172">
        <v>2</v>
      </c>
      <c r="X140" s="172">
        <v>3</v>
      </c>
      <c r="Y140" s="172">
        <v>4</v>
      </c>
      <c r="Z140" s="172">
        <v>5</v>
      </c>
      <c r="AA140" s="173" t="s">
        <v>3</v>
      </c>
      <c r="AB140" s="174" t="s">
        <v>2</v>
      </c>
      <c r="AC140" s="196">
        <v>1</v>
      </c>
      <c r="AD140" s="197">
        <v>2</v>
      </c>
      <c r="AE140" s="197">
        <v>3</v>
      </c>
      <c r="AF140" s="197">
        <v>4</v>
      </c>
      <c r="AG140" s="197">
        <v>5</v>
      </c>
      <c r="AH140" s="198" t="s">
        <v>3</v>
      </c>
      <c r="AI140" s="199" t="s">
        <v>4</v>
      </c>
      <c r="AJ140" s="200" t="s">
        <v>322</v>
      </c>
      <c r="AK140" s="200" t="s">
        <v>5</v>
      </c>
      <c r="AL140" s="200" t="s">
        <v>6</v>
      </c>
      <c r="AN140" s="161" t="s">
        <v>399</v>
      </c>
    </row>
    <row r="141" spans="1:56" s="163" customFormat="1" ht="18.75" customHeight="1">
      <c r="A141" s="177" t="s">
        <v>454</v>
      </c>
      <c r="B141" s="249" t="s">
        <v>455</v>
      </c>
      <c r="C141" s="250"/>
      <c r="D141" s="250"/>
      <c r="E141" s="250"/>
      <c r="F141" s="250"/>
      <c r="G141" s="250"/>
      <c r="H141" s="250"/>
      <c r="I141" s="250"/>
      <c r="J141" s="250"/>
      <c r="K141" s="250"/>
      <c r="L141" s="250"/>
      <c r="M141" s="250"/>
      <c r="N141" s="250"/>
      <c r="O141" s="250"/>
      <c r="P141" s="250"/>
      <c r="Q141" s="250"/>
      <c r="R141" s="250"/>
      <c r="S141" s="250"/>
      <c r="T141" s="250"/>
      <c r="U141" s="214">
        <f>AO29</f>
        <v>3</v>
      </c>
      <c r="V141" s="214">
        <f t="shared" ref="V141:AA141" si="43">AP29</f>
        <v>0</v>
      </c>
      <c r="W141" s="214">
        <f t="shared" si="43"/>
        <v>1</v>
      </c>
      <c r="X141" s="214">
        <f t="shared" si="43"/>
        <v>0</v>
      </c>
      <c r="Y141" s="214">
        <f t="shared" si="43"/>
        <v>1</v>
      </c>
      <c r="Z141" s="214">
        <f t="shared" si="43"/>
        <v>0</v>
      </c>
      <c r="AA141" s="214">
        <f t="shared" si="43"/>
        <v>1</v>
      </c>
      <c r="AB141" s="178">
        <f>SUM(U141:AA141)</f>
        <v>6</v>
      </c>
      <c r="AC141" s="179">
        <f>V141/$AB141</f>
        <v>0</v>
      </c>
      <c r="AD141" s="179">
        <f t="shared" ref="AD141:AH141" si="44">W141/$AB141</f>
        <v>0.16666666666666666</v>
      </c>
      <c r="AE141" s="179">
        <f t="shared" si="44"/>
        <v>0</v>
      </c>
      <c r="AF141" s="179">
        <f t="shared" si="44"/>
        <v>0.16666666666666666</v>
      </c>
      <c r="AG141" s="179">
        <f t="shared" si="44"/>
        <v>0</v>
      </c>
      <c r="AH141" s="179">
        <f t="shared" si="44"/>
        <v>0.16666666666666666</v>
      </c>
      <c r="AI141" s="178" t="str">
        <f>BE29</f>
        <v>3.00</v>
      </c>
      <c r="AJ141" s="178" t="str">
        <f t="shared" ref="AJ141:AL141" si="45">BF29</f>
        <v>1.41</v>
      </c>
      <c r="AK141" s="178">
        <f t="shared" si="45"/>
        <v>3</v>
      </c>
      <c r="AL141" s="178" t="str">
        <f t="shared" si="45"/>
        <v>2a</v>
      </c>
      <c r="AM141" s="161"/>
      <c r="AN141" s="161"/>
      <c r="AO141" s="161"/>
      <c r="AP141" s="161" t="s">
        <v>40</v>
      </c>
      <c r="AQ141" s="161" t="s">
        <v>41</v>
      </c>
      <c r="AR141" s="161" t="s">
        <v>42</v>
      </c>
      <c r="AS141" s="161" t="s">
        <v>43</v>
      </c>
      <c r="AT141" s="161"/>
      <c r="AU141" s="161"/>
      <c r="AV141" s="161"/>
      <c r="AW141" s="161"/>
      <c r="AX141" s="161"/>
      <c r="AY141" s="161"/>
      <c r="AZ141" s="161"/>
      <c r="BA141" s="161"/>
      <c r="BB141" s="161"/>
      <c r="BC141" s="161"/>
      <c r="BD141" s="161"/>
    </row>
    <row r="142" spans="1:56">
      <c r="A142" s="252"/>
      <c r="B142" s="252"/>
      <c r="C142" s="252"/>
      <c r="D142" s="252"/>
      <c r="E142" s="252"/>
      <c r="F142" s="252"/>
      <c r="AN142" t="s">
        <v>185</v>
      </c>
      <c r="AP142">
        <v>37</v>
      </c>
      <c r="AQ142" t="s">
        <v>368</v>
      </c>
      <c r="AR142" t="s">
        <v>368</v>
      </c>
      <c r="AS142" t="s">
        <v>368</v>
      </c>
    </row>
    <row r="143" spans="1:56">
      <c r="AO143" t="s">
        <v>456</v>
      </c>
      <c r="AP143">
        <v>1</v>
      </c>
      <c r="AQ143" t="s">
        <v>367</v>
      </c>
      <c r="AR143" t="s">
        <v>367</v>
      </c>
      <c r="AS143" t="s">
        <v>370</v>
      </c>
    </row>
    <row r="144" spans="1:56">
      <c r="AO144" t="s">
        <v>457</v>
      </c>
      <c r="AP144">
        <v>1</v>
      </c>
      <c r="AQ144" t="s">
        <v>367</v>
      </c>
      <c r="AR144" t="s">
        <v>367</v>
      </c>
      <c r="AS144" t="s">
        <v>355</v>
      </c>
    </row>
    <row r="145" spans="1:56" ht="15.75" thickBot="1">
      <c r="AO145" t="s">
        <v>29</v>
      </c>
      <c r="AP145">
        <v>39</v>
      </c>
      <c r="AQ145" t="s">
        <v>355</v>
      </c>
      <c r="AR145" t="s">
        <v>355</v>
      </c>
    </row>
    <row r="146" spans="1:56" s="163" customFormat="1" ht="18.75" customHeight="1">
      <c r="A146" s="192"/>
      <c r="B146" s="193"/>
      <c r="C146" s="193"/>
      <c r="D146" s="193"/>
      <c r="E146" s="193"/>
      <c r="F146" s="193"/>
      <c r="G146" s="194"/>
      <c r="H146" s="185"/>
      <c r="I146" s="185"/>
      <c r="J146" s="185"/>
      <c r="K146" s="185"/>
      <c r="L146" s="185"/>
      <c r="M146" s="185"/>
      <c r="N146" s="193"/>
      <c r="O146" s="193"/>
      <c r="P146" s="193"/>
      <c r="Q146" s="193"/>
      <c r="R146" s="193"/>
      <c r="S146" s="193"/>
      <c r="T146" s="193"/>
      <c r="U146" s="193"/>
      <c r="V146" s="253" t="s">
        <v>315</v>
      </c>
      <c r="W146" s="254"/>
      <c r="X146" s="254"/>
      <c r="Y146" s="254"/>
      <c r="Z146" s="254"/>
      <c r="AA146" s="255"/>
      <c r="AB146" s="170"/>
      <c r="AC146" s="253" t="s">
        <v>316</v>
      </c>
      <c r="AD146" s="254"/>
      <c r="AE146" s="254"/>
      <c r="AF146" s="254"/>
      <c r="AG146" s="254"/>
      <c r="AH146" s="255"/>
      <c r="AI146" s="243" t="s">
        <v>317</v>
      </c>
      <c r="AJ146" s="243"/>
      <c r="AK146" s="243"/>
      <c r="AL146" s="243"/>
      <c r="AM146" s="161"/>
      <c r="AN146" s="161" t="s">
        <v>347</v>
      </c>
      <c r="AO146" s="161"/>
      <c r="AP146" s="161"/>
      <c r="AQ146" s="161"/>
      <c r="AR146" s="161"/>
      <c r="AS146" s="161"/>
      <c r="AT146" s="161"/>
      <c r="AU146" s="161"/>
      <c r="AV146" s="161"/>
      <c r="AW146" s="161"/>
      <c r="AX146" s="161"/>
      <c r="AY146" s="161"/>
      <c r="AZ146" s="161"/>
      <c r="BA146" s="161"/>
      <c r="BB146" s="161"/>
      <c r="BC146" s="161"/>
      <c r="BD146" s="161"/>
    </row>
    <row r="147" spans="1:56" s="161" customFormat="1" ht="30.75" customHeight="1" thickBot="1">
      <c r="A147" s="263" t="s">
        <v>458</v>
      </c>
      <c r="B147" s="263"/>
      <c r="C147" s="263"/>
      <c r="D147" s="263"/>
      <c r="E147" s="263"/>
      <c r="F147" s="263"/>
      <c r="G147" s="263"/>
      <c r="H147" s="263"/>
      <c r="I147" s="263"/>
      <c r="J147" s="263"/>
      <c r="K147" s="263"/>
      <c r="L147" s="263"/>
      <c r="M147" s="263"/>
      <c r="N147" s="263"/>
      <c r="O147" s="263"/>
      <c r="P147" s="263"/>
      <c r="Q147" s="263"/>
      <c r="R147" s="263"/>
      <c r="S147" s="263"/>
      <c r="T147" s="263"/>
      <c r="U147" s="263"/>
      <c r="V147" s="256"/>
      <c r="W147" s="257"/>
      <c r="X147" s="257"/>
      <c r="Y147" s="257"/>
      <c r="Z147" s="257"/>
      <c r="AA147" s="258"/>
      <c r="AB147" s="170"/>
      <c r="AC147" s="256"/>
      <c r="AD147" s="257"/>
      <c r="AE147" s="257"/>
      <c r="AF147" s="257"/>
      <c r="AG147" s="257"/>
      <c r="AH147" s="258"/>
      <c r="AI147" s="243"/>
      <c r="AJ147" s="243"/>
      <c r="AK147" s="243"/>
      <c r="AL147" s="243"/>
    </row>
    <row r="148" spans="1:56" s="161" customFormat="1" ht="36.75" customHeight="1">
      <c r="A148" s="247" t="s">
        <v>459</v>
      </c>
      <c r="B148" s="247"/>
      <c r="C148" s="247"/>
      <c r="D148" s="247"/>
      <c r="E148" s="247"/>
      <c r="F148" s="247"/>
      <c r="G148" s="247"/>
      <c r="H148" s="247"/>
      <c r="I148" s="247"/>
      <c r="J148" s="247"/>
      <c r="K148" s="247"/>
      <c r="L148" s="247"/>
      <c r="M148" s="247"/>
      <c r="N148" s="247"/>
      <c r="O148" s="247"/>
      <c r="P148" s="247"/>
      <c r="Q148" s="247"/>
      <c r="R148" s="247"/>
      <c r="S148" s="247"/>
      <c r="T148" s="247"/>
      <c r="U148" s="248"/>
      <c r="V148" s="171">
        <v>1</v>
      </c>
      <c r="W148" s="172">
        <v>2</v>
      </c>
      <c r="X148" s="172">
        <v>3</v>
      </c>
      <c r="Y148" s="172">
        <v>4</v>
      </c>
      <c r="Z148" s="172">
        <v>5</v>
      </c>
      <c r="AA148" s="173" t="s">
        <v>3</v>
      </c>
      <c r="AB148" s="174" t="s">
        <v>2</v>
      </c>
      <c r="AC148" s="196">
        <v>1</v>
      </c>
      <c r="AD148" s="197">
        <v>2</v>
      </c>
      <c r="AE148" s="197">
        <v>3</v>
      </c>
      <c r="AF148" s="197">
        <v>4</v>
      </c>
      <c r="AG148" s="197">
        <v>5</v>
      </c>
      <c r="AH148" s="198" t="s">
        <v>3</v>
      </c>
      <c r="AI148" s="199" t="s">
        <v>4</v>
      </c>
      <c r="AJ148" s="200" t="s">
        <v>322</v>
      </c>
      <c r="AK148" s="200" t="s">
        <v>5</v>
      </c>
      <c r="AL148" s="200" t="s">
        <v>6</v>
      </c>
    </row>
    <row r="149" spans="1:56" s="163" customFormat="1" ht="18.75" customHeight="1">
      <c r="A149" s="177" t="s">
        <v>460</v>
      </c>
      <c r="B149" s="249" t="s">
        <v>461</v>
      </c>
      <c r="C149" s="250"/>
      <c r="D149" s="250"/>
      <c r="E149" s="250"/>
      <c r="F149" s="250"/>
      <c r="G149" s="250"/>
      <c r="H149" s="250"/>
      <c r="I149" s="250"/>
      <c r="J149" s="250"/>
      <c r="K149" s="250"/>
      <c r="L149" s="250"/>
      <c r="M149" s="250"/>
      <c r="N149" s="250"/>
      <c r="O149" s="250"/>
      <c r="P149" s="250"/>
      <c r="Q149" s="250"/>
      <c r="R149" s="250"/>
      <c r="S149" s="250"/>
      <c r="T149" s="250"/>
      <c r="U149" s="251"/>
      <c r="V149" s="211">
        <f>AP30</f>
        <v>0</v>
      </c>
      <c r="W149" s="211">
        <f t="shared" ref="W149:AA149" si="46">AQ30</f>
        <v>0</v>
      </c>
      <c r="X149" s="211">
        <f t="shared" si="46"/>
        <v>0</v>
      </c>
      <c r="Y149" s="211">
        <f t="shared" si="46"/>
        <v>3</v>
      </c>
      <c r="Z149" s="211">
        <f t="shared" si="46"/>
        <v>3</v>
      </c>
      <c r="AA149" s="211">
        <f t="shared" si="46"/>
        <v>0</v>
      </c>
      <c r="AB149" s="178">
        <f>SUM(V149:AA149)</f>
        <v>6</v>
      </c>
      <c r="AC149" s="179">
        <f>V149/$AB149</f>
        <v>0</v>
      </c>
      <c r="AD149" s="179">
        <f t="shared" ref="AD149:AH149" si="47">W149/$AB149</f>
        <v>0</v>
      </c>
      <c r="AE149" s="179">
        <f t="shared" si="47"/>
        <v>0</v>
      </c>
      <c r="AF149" s="179">
        <f t="shared" si="47"/>
        <v>0.5</v>
      </c>
      <c r="AG149" s="179">
        <f t="shared" si="47"/>
        <v>0.5</v>
      </c>
      <c r="AH149" s="179">
        <f t="shared" si="47"/>
        <v>0</v>
      </c>
      <c r="AI149" s="178" t="str">
        <f>BE30</f>
        <v>4.50</v>
      </c>
      <c r="AJ149" s="178" t="str">
        <f t="shared" ref="AJ149:AL149" si="48">BF30</f>
        <v>.55</v>
      </c>
      <c r="AK149" s="178">
        <f t="shared" si="48"/>
        <v>5</v>
      </c>
      <c r="AL149" s="178" t="str">
        <f t="shared" si="48"/>
        <v>4a</v>
      </c>
      <c r="AM149" s="161"/>
      <c r="AN149" s="161"/>
      <c r="AO149" s="161"/>
      <c r="AP149" s="161"/>
      <c r="AQ149" s="161"/>
      <c r="AR149" s="161"/>
      <c r="AS149" s="161"/>
      <c r="AT149" s="161"/>
      <c r="AU149" s="161"/>
      <c r="AV149" s="161"/>
      <c r="AW149" s="161"/>
      <c r="AX149" s="161"/>
      <c r="AY149" s="161"/>
      <c r="AZ149" s="161"/>
      <c r="BA149" s="161"/>
      <c r="BB149" s="161"/>
      <c r="BC149" s="161"/>
      <c r="BD149" s="161"/>
    </row>
    <row r="150" spans="1:56">
      <c r="A150" s="252"/>
      <c r="B150" s="252"/>
      <c r="C150" s="252"/>
      <c r="D150" s="252"/>
      <c r="E150" s="252"/>
      <c r="F150" s="252"/>
      <c r="AN150" t="s">
        <v>399</v>
      </c>
    </row>
    <row r="151" spans="1:56">
      <c r="AP151" t="s">
        <v>40</v>
      </c>
      <c r="AQ151" t="s">
        <v>41</v>
      </c>
      <c r="AR151" t="s">
        <v>42</v>
      </c>
      <c r="AS151" t="s">
        <v>43</v>
      </c>
    </row>
    <row r="152" spans="1:56">
      <c r="AN152" t="s">
        <v>185</v>
      </c>
      <c r="AP152">
        <v>38</v>
      </c>
      <c r="AQ152" t="s">
        <v>370</v>
      </c>
      <c r="AR152" t="s">
        <v>370</v>
      </c>
      <c r="AS152" t="s">
        <v>370</v>
      </c>
    </row>
    <row r="153" spans="1:56" ht="15.75" thickBot="1">
      <c r="AO153" t="s">
        <v>462</v>
      </c>
      <c r="AP153">
        <v>1</v>
      </c>
      <c r="AQ153" t="s">
        <v>367</v>
      </c>
      <c r="AR153" t="s">
        <v>367</v>
      </c>
      <c r="AS153" t="s">
        <v>355</v>
      </c>
    </row>
    <row r="154" spans="1:56" s="163" customFormat="1" ht="18.75" customHeight="1">
      <c r="A154" s="192"/>
      <c r="B154" s="193"/>
      <c r="C154" s="193"/>
      <c r="D154" s="193"/>
      <c r="E154" s="193"/>
      <c r="F154" s="193"/>
      <c r="G154" s="194"/>
      <c r="H154" s="185"/>
      <c r="I154" s="185"/>
      <c r="J154" s="185"/>
      <c r="K154" s="185"/>
      <c r="L154" s="185"/>
      <c r="M154" s="185"/>
      <c r="N154" s="193"/>
      <c r="O154" s="193"/>
      <c r="P154" s="193"/>
      <c r="Q154" s="193"/>
      <c r="R154" s="193"/>
      <c r="S154" s="193"/>
      <c r="T154" s="193"/>
      <c r="U154" s="193"/>
      <c r="V154" s="253" t="s">
        <v>315</v>
      </c>
      <c r="W154" s="254"/>
      <c r="X154" s="254"/>
      <c r="Y154" s="254"/>
      <c r="Z154" s="254"/>
      <c r="AA154" s="255"/>
      <c r="AB154" s="170"/>
      <c r="AC154" s="253" t="s">
        <v>316</v>
      </c>
      <c r="AD154" s="254"/>
      <c r="AE154" s="254"/>
      <c r="AF154" s="254"/>
      <c r="AG154" s="254"/>
      <c r="AH154" s="255"/>
      <c r="AI154" s="243" t="s">
        <v>317</v>
      </c>
      <c r="AJ154" s="243"/>
      <c r="AK154" s="243"/>
      <c r="AL154" s="243"/>
      <c r="AM154" s="161"/>
      <c r="AN154" s="161"/>
      <c r="AO154" s="161" t="s">
        <v>29</v>
      </c>
      <c r="AP154" s="161">
        <v>39</v>
      </c>
      <c r="AQ154" s="161" t="s">
        <v>355</v>
      </c>
      <c r="AR154" s="161" t="s">
        <v>355</v>
      </c>
      <c r="AS154" s="161"/>
      <c r="AT154" s="161"/>
      <c r="AU154" s="161"/>
      <c r="AV154" s="161"/>
      <c r="AW154" s="161"/>
      <c r="AX154" s="161"/>
      <c r="AY154" s="161"/>
      <c r="AZ154" s="161"/>
      <c r="BA154" s="161"/>
      <c r="BB154" s="161"/>
      <c r="BC154" s="161"/>
      <c r="BD154" s="161"/>
    </row>
    <row r="155" spans="1:56" s="161" customFormat="1" ht="30.75" customHeight="1" thickBot="1">
      <c r="A155" s="263" t="s">
        <v>463</v>
      </c>
      <c r="B155" s="263"/>
      <c r="C155" s="263"/>
      <c r="D155" s="263"/>
      <c r="E155" s="263"/>
      <c r="F155" s="263"/>
      <c r="G155" s="263"/>
      <c r="H155" s="263"/>
      <c r="I155" s="263"/>
      <c r="J155" s="263"/>
      <c r="K155" s="263"/>
      <c r="L155" s="263"/>
      <c r="M155" s="263"/>
      <c r="N155" s="263"/>
      <c r="O155" s="263"/>
      <c r="P155" s="263"/>
      <c r="Q155" s="263"/>
      <c r="R155" s="263"/>
      <c r="S155" s="263"/>
      <c r="T155" s="263"/>
      <c r="U155" s="263"/>
      <c r="V155" s="256"/>
      <c r="W155" s="257"/>
      <c r="X155" s="257"/>
      <c r="Y155" s="257"/>
      <c r="Z155" s="257"/>
      <c r="AA155" s="258"/>
      <c r="AB155" s="170"/>
      <c r="AC155" s="256"/>
      <c r="AD155" s="257"/>
      <c r="AE155" s="257"/>
      <c r="AF155" s="257"/>
      <c r="AG155" s="257"/>
      <c r="AH155" s="258"/>
      <c r="AI155" s="243"/>
      <c r="AJ155" s="243"/>
      <c r="AK155" s="243"/>
      <c r="AL155" s="243"/>
      <c r="AN155" s="161" t="s">
        <v>347</v>
      </c>
    </row>
    <row r="156" spans="1:56" s="161" customFormat="1" ht="36.75" customHeight="1">
      <c r="A156" s="247" t="s">
        <v>464</v>
      </c>
      <c r="B156" s="247"/>
      <c r="C156" s="247"/>
      <c r="D156" s="247"/>
      <c r="E156" s="247"/>
      <c r="F156" s="247"/>
      <c r="G156" s="247"/>
      <c r="H156" s="247"/>
      <c r="I156" s="247"/>
      <c r="J156" s="247"/>
      <c r="K156" s="247"/>
      <c r="L156" s="247"/>
      <c r="M156" s="247"/>
      <c r="N156" s="247"/>
      <c r="O156" s="247"/>
      <c r="P156" s="247"/>
      <c r="Q156" s="247"/>
      <c r="R156" s="247"/>
      <c r="S156" s="247"/>
      <c r="T156" s="247"/>
      <c r="U156" s="212" t="s">
        <v>465</v>
      </c>
      <c r="V156" s="213">
        <v>1</v>
      </c>
      <c r="W156" s="172">
        <v>2</v>
      </c>
      <c r="X156" s="172">
        <v>3</v>
      </c>
      <c r="Y156" s="172">
        <v>4</v>
      </c>
      <c r="Z156" s="172">
        <v>5</v>
      </c>
      <c r="AA156" s="173" t="s">
        <v>3</v>
      </c>
      <c r="AB156" s="174" t="s">
        <v>2</v>
      </c>
      <c r="AC156" s="196">
        <v>1</v>
      </c>
      <c r="AD156" s="197">
        <v>2</v>
      </c>
      <c r="AE156" s="197">
        <v>3</v>
      </c>
      <c r="AF156" s="197">
        <v>4</v>
      </c>
      <c r="AG156" s="197">
        <v>5</v>
      </c>
      <c r="AH156" s="198" t="s">
        <v>3</v>
      </c>
      <c r="AI156" s="199" t="s">
        <v>4</v>
      </c>
      <c r="AJ156" s="200" t="s">
        <v>322</v>
      </c>
      <c r="AK156" s="200" t="s">
        <v>5</v>
      </c>
      <c r="AL156" s="200" t="s">
        <v>6</v>
      </c>
    </row>
    <row r="157" spans="1:56" s="163" customFormat="1" ht="18.75" customHeight="1">
      <c r="A157" s="177" t="s">
        <v>466</v>
      </c>
      <c r="B157" s="249" t="s">
        <v>467</v>
      </c>
      <c r="C157" s="250"/>
      <c r="D157" s="250"/>
      <c r="E157" s="250"/>
      <c r="F157" s="250"/>
      <c r="G157" s="250"/>
      <c r="H157" s="250"/>
      <c r="I157" s="250"/>
      <c r="J157" s="250"/>
      <c r="K157" s="250"/>
      <c r="L157" s="250"/>
      <c r="M157" s="250"/>
      <c r="N157" s="250"/>
      <c r="O157" s="250"/>
      <c r="P157" s="250"/>
      <c r="Q157" s="250"/>
      <c r="R157" s="250"/>
      <c r="S157" s="250"/>
      <c r="T157" s="250"/>
      <c r="U157" s="214">
        <f>AO31</f>
        <v>1</v>
      </c>
      <c r="V157" s="214">
        <f t="shared" ref="V157:AA160" si="49">AP31</f>
        <v>0</v>
      </c>
      <c r="W157" s="214">
        <f t="shared" si="49"/>
        <v>0</v>
      </c>
      <c r="X157" s="214">
        <f t="shared" si="49"/>
        <v>1</v>
      </c>
      <c r="Y157" s="214">
        <f t="shared" si="49"/>
        <v>2</v>
      </c>
      <c r="Z157" s="214">
        <f t="shared" si="49"/>
        <v>2</v>
      </c>
      <c r="AA157" s="214">
        <f t="shared" si="49"/>
        <v>0</v>
      </c>
      <c r="AB157" s="178">
        <f>SUM(U157:AA157)</f>
        <v>6</v>
      </c>
      <c r="AC157" s="179">
        <f>V157/$AB157</f>
        <v>0</v>
      </c>
      <c r="AD157" s="179">
        <f t="shared" ref="AD157:AH160" si="50">W157/$AB157</f>
        <v>0</v>
      </c>
      <c r="AE157" s="179">
        <f t="shared" si="50"/>
        <v>0.16666666666666666</v>
      </c>
      <c r="AF157" s="179">
        <f t="shared" si="50"/>
        <v>0.33333333333333331</v>
      </c>
      <c r="AG157" s="179">
        <f t="shared" si="50"/>
        <v>0.33333333333333331</v>
      </c>
      <c r="AH157" s="179">
        <f t="shared" si="50"/>
        <v>0</v>
      </c>
      <c r="AI157" s="178" t="str">
        <f>BE31</f>
        <v>4.20</v>
      </c>
      <c r="AJ157" s="178" t="str">
        <f t="shared" ref="AJ157:AL160" si="51">BF31</f>
        <v>.84</v>
      </c>
      <c r="AK157" s="178">
        <f t="shared" si="51"/>
        <v>4</v>
      </c>
      <c r="AL157" s="178" t="str">
        <f t="shared" si="51"/>
        <v>4a</v>
      </c>
      <c r="AM157" s="161"/>
      <c r="AN157" s="161"/>
      <c r="AO157" s="161"/>
      <c r="AP157" s="161"/>
      <c r="AQ157" s="161"/>
      <c r="AR157" s="161"/>
      <c r="AS157" s="161"/>
      <c r="AT157" s="161"/>
      <c r="AU157" s="161"/>
      <c r="AV157" s="161"/>
      <c r="AW157" s="161"/>
      <c r="AX157" s="161"/>
      <c r="AY157" s="161"/>
      <c r="AZ157" s="161"/>
      <c r="BA157" s="161"/>
      <c r="BB157" s="161"/>
      <c r="BC157" s="161"/>
      <c r="BD157" s="161"/>
    </row>
    <row r="158" spans="1:56" s="163" customFormat="1" ht="18.75" customHeight="1">
      <c r="A158" s="177" t="s">
        <v>468</v>
      </c>
      <c r="B158" s="249" t="s">
        <v>469</v>
      </c>
      <c r="C158" s="250"/>
      <c r="D158" s="250"/>
      <c r="E158" s="250"/>
      <c r="F158" s="250"/>
      <c r="G158" s="250"/>
      <c r="H158" s="250"/>
      <c r="I158" s="250"/>
      <c r="J158" s="250"/>
      <c r="K158" s="250"/>
      <c r="L158" s="250"/>
      <c r="M158" s="250"/>
      <c r="N158" s="250"/>
      <c r="O158" s="250"/>
      <c r="P158" s="250"/>
      <c r="Q158" s="250"/>
      <c r="R158" s="250"/>
      <c r="S158" s="250"/>
      <c r="T158" s="250"/>
      <c r="U158" s="214">
        <f t="shared" ref="U158:U160" si="52">AO32</f>
        <v>2</v>
      </c>
      <c r="V158" s="214">
        <f t="shared" si="49"/>
        <v>0</v>
      </c>
      <c r="W158" s="214">
        <f t="shared" si="49"/>
        <v>0</v>
      </c>
      <c r="X158" s="214">
        <f t="shared" si="49"/>
        <v>0</v>
      </c>
      <c r="Y158" s="214">
        <f t="shared" si="49"/>
        <v>2</v>
      </c>
      <c r="Z158" s="214">
        <f t="shared" si="49"/>
        <v>2</v>
      </c>
      <c r="AA158" s="214">
        <f t="shared" si="49"/>
        <v>0</v>
      </c>
      <c r="AB158" s="178">
        <f t="shared" ref="AB158:AB160" si="53">SUM(U158:AA158)</f>
        <v>6</v>
      </c>
      <c r="AC158" s="179">
        <f>V158/$AB158</f>
        <v>0</v>
      </c>
      <c r="AD158" s="179">
        <f t="shared" si="50"/>
        <v>0</v>
      </c>
      <c r="AE158" s="179">
        <f t="shared" si="50"/>
        <v>0</v>
      </c>
      <c r="AF158" s="179">
        <f t="shared" si="50"/>
        <v>0.33333333333333331</v>
      </c>
      <c r="AG158" s="179">
        <f t="shared" si="50"/>
        <v>0.33333333333333331</v>
      </c>
      <c r="AH158" s="179">
        <f t="shared" si="50"/>
        <v>0</v>
      </c>
      <c r="AI158" s="178" t="str">
        <f t="shared" ref="AI158:AI160" si="54">BE32</f>
        <v>4.50</v>
      </c>
      <c r="AJ158" s="178" t="str">
        <f t="shared" si="51"/>
        <v>.58</v>
      </c>
      <c r="AK158" s="178">
        <f t="shared" si="51"/>
        <v>5</v>
      </c>
      <c r="AL158" s="178" t="str">
        <f t="shared" si="51"/>
        <v>4a</v>
      </c>
      <c r="AM158" s="161"/>
      <c r="AN158" s="161"/>
      <c r="AO158" s="161"/>
      <c r="AP158" s="161"/>
      <c r="AQ158" s="161"/>
      <c r="AR158" s="161"/>
      <c r="AS158" s="161"/>
      <c r="AT158" s="161"/>
      <c r="AU158" s="161"/>
      <c r="AV158" s="161"/>
      <c r="AW158" s="161"/>
      <c r="AX158" s="161"/>
      <c r="AY158" s="161"/>
      <c r="AZ158" s="161"/>
      <c r="BA158" s="161"/>
      <c r="BB158" s="161"/>
      <c r="BC158" s="161"/>
      <c r="BD158" s="161"/>
    </row>
    <row r="159" spans="1:56" s="163" customFormat="1" ht="18.75" customHeight="1">
      <c r="A159" s="177" t="s">
        <v>470</v>
      </c>
      <c r="B159" s="249" t="s">
        <v>471</v>
      </c>
      <c r="C159" s="250"/>
      <c r="D159" s="250"/>
      <c r="E159" s="250"/>
      <c r="F159" s="250"/>
      <c r="G159" s="250"/>
      <c r="H159" s="250"/>
      <c r="I159" s="250"/>
      <c r="J159" s="250"/>
      <c r="K159" s="250"/>
      <c r="L159" s="250"/>
      <c r="M159" s="250"/>
      <c r="N159" s="250"/>
      <c r="O159" s="250"/>
      <c r="P159" s="250"/>
      <c r="Q159" s="250"/>
      <c r="R159" s="250"/>
      <c r="S159" s="250"/>
      <c r="T159" s="250"/>
      <c r="U159" s="214">
        <f t="shared" si="52"/>
        <v>2</v>
      </c>
      <c r="V159" s="214">
        <f t="shared" si="49"/>
        <v>0</v>
      </c>
      <c r="W159" s="214">
        <f t="shared" si="49"/>
        <v>0</v>
      </c>
      <c r="X159" s="214">
        <f t="shared" si="49"/>
        <v>0</v>
      </c>
      <c r="Y159" s="214">
        <f t="shared" si="49"/>
        <v>2</v>
      </c>
      <c r="Z159" s="214">
        <f t="shared" si="49"/>
        <v>2</v>
      </c>
      <c r="AA159" s="214">
        <f t="shared" si="49"/>
        <v>0</v>
      </c>
      <c r="AB159" s="178">
        <f t="shared" si="53"/>
        <v>6</v>
      </c>
      <c r="AC159" s="179">
        <f>V159/$AB159</f>
        <v>0</v>
      </c>
      <c r="AD159" s="179">
        <f t="shared" si="50"/>
        <v>0</v>
      </c>
      <c r="AE159" s="179">
        <f t="shared" si="50"/>
        <v>0</v>
      </c>
      <c r="AF159" s="179">
        <f t="shared" si="50"/>
        <v>0.33333333333333331</v>
      </c>
      <c r="AG159" s="179">
        <f t="shared" si="50"/>
        <v>0.33333333333333331</v>
      </c>
      <c r="AH159" s="179">
        <f t="shared" si="50"/>
        <v>0</v>
      </c>
      <c r="AI159" s="178" t="str">
        <f t="shared" si="54"/>
        <v>4.50</v>
      </c>
      <c r="AJ159" s="178" t="str">
        <f t="shared" si="51"/>
        <v>.58</v>
      </c>
      <c r="AK159" s="178">
        <f t="shared" si="51"/>
        <v>5</v>
      </c>
      <c r="AL159" s="178" t="str">
        <f t="shared" si="51"/>
        <v>4a</v>
      </c>
      <c r="AM159" s="161"/>
      <c r="AN159" s="161" t="s">
        <v>399</v>
      </c>
      <c r="AO159" s="161"/>
      <c r="AP159" s="161"/>
      <c r="AQ159" s="161"/>
      <c r="AR159" s="161"/>
      <c r="AS159" s="161"/>
      <c r="AT159" s="161"/>
      <c r="AU159" s="161"/>
      <c r="AV159" s="161"/>
      <c r="AW159" s="161"/>
      <c r="AX159" s="161"/>
      <c r="AY159" s="161"/>
      <c r="AZ159" s="161"/>
      <c r="BA159" s="161"/>
      <c r="BB159" s="161"/>
      <c r="BC159" s="161"/>
      <c r="BD159" s="161"/>
    </row>
    <row r="160" spans="1:56" s="163" customFormat="1" ht="18.75" customHeight="1">
      <c r="A160" s="177" t="s">
        <v>472</v>
      </c>
      <c r="B160" s="249" t="s">
        <v>473</v>
      </c>
      <c r="C160" s="250"/>
      <c r="D160" s="250"/>
      <c r="E160" s="250"/>
      <c r="F160" s="250"/>
      <c r="G160" s="250"/>
      <c r="H160" s="250"/>
      <c r="I160" s="250"/>
      <c r="J160" s="250"/>
      <c r="K160" s="250"/>
      <c r="L160" s="250"/>
      <c r="M160" s="250"/>
      <c r="N160" s="250"/>
      <c r="O160" s="250"/>
      <c r="P160" s="250"/>
      <c r="Q160" s="250"/>
      <c r="R160" s="250"/>
      <c r="S160" s="250"/>
      <c r="T160" s="250"/>
      <c r="U160" s="214">
        <f t="shared" si="52"/>
        <v>0</v>
      </c>
      <c r="V160" s="214">
        <f t="shared" si="49"/>
        <v>0</v>
      </c>
      <c r="W160" s="214">
        <f t="shared" si="49"/>
        <v>0</v>
      </c>
      <c r="X160" s="214">
        <f t="shared" si="49"/>
        <v>0</v>
      </c>
      <c r="Y160" s="214">
        <f t="shared" si="49"/>
        <v>1</v>
      </c>
      <c r="Z160" s="214">
        <f t="shared" si="49"/>
        <v>5</v>
      </c>
      <c r="AA160" s="214">
        <f t="shared" si="49"/>
        <v>0</v>
      </c>
      <c r="AB160" s="178">
        <f t="shared" si="53"/>
        <v>6</v>
      </c>
      <c r="AC160" s="179">
        <f>V160/$AB160</f>
        <v>0</v>
      </c>
      <c r="AD160" s="179">
        <f t="shared" si="50"/>
        <v>0</v>
      </c>
      <c r="AE160" s="179">
        <f t="shared" si="50"/>
        <v>0</v>
      </c>
      <c r="AF160" s="179">
        <f t="shared" si="50"/>
        <v>0.16666666666666666</v>
      </c>
      <c r="AG160" s="179">
        <f t="shared" si="50"/>
        <v>0.83333333333333337</v>
      </c>
      <c r="AH160" s="179">
        <f t="shared" si="50"/>
        <v>0</v>
      </c>
      <c r="AI160" s="178" t="str">
        <f t="shared" si="54"/>
        <v>4.83</v>
      </c>
      <c r="AJ160" s="178" t="str">
        <f t="shared" si="51"/>
        <v>.41</v>
      </c>
      <c r="AK160" s="178">
        <f t="shared" si="51"/>
        <v>5</v>
      </c>
      <c r="AL160" s="178">
        <f t="shared" si="51"/>
        <v>5</v>
      </c>
      <c r="AM160" s="161"/>
      <c r="AN160" s="161"/>
      <c r="AO160" s="161"/>
      <c r="AP160" s="161" t="s">
        <v>40</v>
      </c>
      <c r="AQ160" s="161" t="s">
        <v>41</v>
      </c>
      <c r="AR160" s="161" t="s">
        <v>42</v>
      </c>
      <c r="AS160" s="161" t="s">
        <v>43</v>
      </c>
      <c r="AT160" s="161"/>
      <c r="AU160" s="161"/>
      <c r="AV160" s="161"/>
      <c r="AW160" s="161"/>
      <c r="AX160" s="161"/>
      <c r="AY160" s="161"/>
      <c r="AZ160" s="161"/>
      <c r="BA160" s="161"/>
      <c r="BB160" s="161"/>
      <c r="BC160" s="161"/>
      <c r="BD160" s="161"/>
    </row>
    <row r="161" spans="1:45">
      <c r="AN161" t="s">
        <v>185</v>
      </c>
      <c r="AP161">
        <v>39</v>
      </c>
      <c r="AQ161" t="s">
        <v>355</v>
      </c>
      <c r="AR161" t="s">
        <v>355</v>
      </c>
      <c r="AS161" t="s">
        <v>355</v>
      </c>
    </row>
    <row r="162" spans="1:45">
      <c r="AN162" t="s">
        <v>347</v>
      </c>
    </row>
    <row r="165" spans="1:45" ht="21">
      <c r="A165" s="263" t="s">
        <v>474</v>
      </c>
      <c r="B165" s="263"/>
      <c r="C165" s="263"/>
      <c r="D165" s="263"/>
      <c r="E165" s="263"/>
      <c r="F165" s="263"/>
      <c r="G165" s="263"/>
      <c r="H165" s="263"/>
      <c r="I165" s="263"/>
      <c r="J165" s="263"/>
      <c r="K165" s="263"/>
      <c r="L165" s="263"/>
      <c r="M165" s="263"/>
      <c r="N165" s="263"/>
      <c r="O165" s="263"/>
      <c r="P165" s="263"/>
      <c r="Q165" s="263"/>
      <c r="R165" s="263"/>
      <c r="S165" s="263"/>
      <c r="T165" s="263"/>
      <c r="U165" s="263"/>
    </row>
    <row r="166" spans="1:45" s="161" customFormat="1" ht="39" customHeight="1">
      <c r="A166" s="262" t="s">
        <v>475</v>
      </c>
      <c r="B166" s="262"/>
      <c r="C166" s="262"/>
      <c r="D166" s="262"/>
      <c r="E166" s="262"/>
      <c r="F166" s="262"/>
      <c r="G166" s="262"/>
      <c r="H166" s="262"/>
      <c r="I166" s="262"/>
      <c r="J166" s="262"/>
      <c r="K166" s="262"/>
      <c r="L166" s="262"/>
      <c r="M166" s="262"/>
      <c r="N166" s="262"/>
      <c r="O166" s="262"/>
      <c r="P166" s="262"/>
      <c r="Q166" s="262"/>
      <c r="R166" s="262"/>
      <c r="S166" s="262"/>
      <c r="T166" s="262"/>
      <c r="U166" s="262"/>
      <c r="V166" s="183"/>
      <c r="W166" s="183"/>
      <c r="X166" s="262" t="s">
        <v>476</v>
      </c>
      <c r="Y166" s="262"/>
      <c r="Z166" s="262"/>
      <c r="AA166" s="262"/>
      <c r="AB166" s="262"/>
      <c r="AC166" s="262"/>
      <c r="AD166" s="262"/>
      <c r="AE166" s="262"/>
      <c r="AF166" s="262"/>
      <c r="AG166" s="262"/>
      <c r="AH166" s="262"/>
      <c r="AI166" s="262"/>
      <c r="AJ166" s="262"/>
      <c r="AK166" s="262"/>
      <c r="AL166" s="262"/>
      <c r="AM166"/>
      <c r="AN166" t="s">
        <v>399</v>
      </c>
      <c r="AO166"/>
    </row>
    <row r="167" spans="1:45" ht="18.75">
      <c r="X167" s="206"/>
      <c r="Y167" s="206"/>
      <c r="Z167" s="206"/>
      <c r="AA167" s="206"/>
      <c r="AB167" s="206"/>
      <c r="AC167" s="207"/>
      <c r="AD167" s="207"/>
      <c r="AE167" s="207"/>
      <c r="AF167" s="207"/>
      <c r="AG167" s="207"/>
      <c r="AH167" s="207"/>
      <c r="AI167" s="206"/>
      <c r="AJ167" s="206"/>
      <c r="AK167" s="206"/>
      <c r="AL167" s="206"/>
      <c r="AP167" t="s">
        <v>40</v>
      </c>
      <c r="AQ167" t="s">
        <v>41</v>
      </c>
      <c r="AR167" t="s">
        <v>42</v>
      </c>
      <c r="AS167" t="s">
        <v>43</v>
      </c>
    </row>
    <row r="168" spans="1:45" ht="18.75" customHeight="1">
      <c r="C168" s="209" t="s">
        <v>373</v>
      </c>
      <c r="D168" s="209">
        <v>5</v>
      </c>
      <c r="X168" s="206"/>
      <c r="Y168" s="206"/>
      <c r="Z168" s="260" t="s">
        <v>477</v>
      </c>
      <c r="AA168" s="260"/>
      <c r="AB168" s="260"/>
      <c r="AC168" s="260"/>
      <c r="AD168" s="216"/>
      <c r="AE168" s="207"/>
      <c r="AF168" s="207"/>
      <c r="AG168" s="207"/>
      <c r="AH168" s="207"/>
      <c r="AI168" s="206"/>
      <c r="AJ168" s="206"/>
      <c r="AK168" s="206"/>
      <c r="AL168" s="206"/>
      <c r="AN168" t="s">
        <v>185</v>
      </c>
      <c r="AP168">
        <v>39</v>
      </c>
      <c r="AQ168" t="s">
        <v>355</v>
      </c>
      <c r="AR168" t="s">
        <v>355</v>
      </c>
      <c r="AS168" t="s">
        <v>355</v>
      </c>
    </row>
    <row r="169" spans="1:45" ht="18.75" customHeight="1">
      <c r="C169" s="209" t="s">
        <v>374</v>
      </c>
      <c r="D169" s="209">
        <v>1</v>
      </c>
      <c r="X169" s="206"/>
      <c r="Y169" s="206"/>
      <c r="Z169" s="260" t="s">
        <v>478</v>
      </c>
      <c r="AA169" s="260"/>
      <c r="AB169" s="260"/>
      <c r="AC169" s="260"/>
      <c r="AD169" s="216"/>
      <c r="AE169" s="207"/>
      <c r="AF169" s="207"/>
      <c r="AG169" s="207"/>
      <c r="AH169" s="207"/>
      <c r="AI169" s="206"/>
      <c r="AJ169" s="206"/>
      <c r="AK169" s="206"/>
      <c r="AL169" s="206"/>
      <c r="AN169" t="s">
        <v>347</v>
      </c>
    </row>
    <row r="170" spans="1:45" ht="18.75" customHeight="1">
      <c r="X170" s="206"/>
      <c r="Y170" s="206"/>
      <c r="Z170" s="260" t="s">
        <v>479</v>
      </c>
      <c r="AA170" s="260"/>
      <c r="AB170" s="260"/>
      <c r="AC170" s="260"/>
      <c r="AD170" s="216">
        <v>1</v>
      </c>
      <c r="AE170" s="207"/>
      <c r="AF170" s="207"/>
      <c r="AG170" s="207"/>
      <c r="AH170" s="207"/>
      <c r="AI170" s="206"/>
      <c r="AJ170" s="206"/>
      <c r="AK170" s="206"/>
      <c r="AL170" s="206"/>
    </row>
    <row r="171" spans="1:45" ht="18.75">
      <c r="Z171" s="260" t="s">
        <v>349</v>
      </c>
      <c r="AA171" s="260"/>
      <c r="AB171" s="260"/>
      <c r="AC171" s="260"/>
      <c r="AD171" s="216"/>
    </row>
    <row r="172" spans="1:45" ht="24" customHeight="1">
      <c r="Z172" s="261"/>
      <c r="AA172" s="261"/>
      <c r="AB172" s="261"/>
      <c r="AC172" s="261"/>
      <c r="AD172" s="261"/>
    </row>
    <row r="173" spans="1:45">
      <c r="AN173" t="s">
        <v>480</v>
      </c>
    </row>
    <row r="174" spans="1:45" s="161" customFormat="1" ht="39" customHeight="1">
      <c r="A174" s="262" t="s">
        <v>481</v>
      </c>
      <c r="B174" s="262"/>
      <c r="C174" s="262"/>
      <c r="D174" s="262"/>
      <c r="E174" s="262"/>
      <c r="F174" s="262"/>
      <c r="G174" s="262"/>
      <c r="H174" s="262"/>
      <c r="I174" s="262"/>
      <c r="J174" s="262"/>
      <c r="K174" s="262"/>
      <c r="L174" s="262"/>
      <c r="M174" s="262"/>
      <c r="N174" s="262"/>
      <c r="O174" s="262"/>
      <c r="P174" s="262"/>
      <c r="Q174" s="262"/>
      <c r="R174" s="262"/>
      <c r="S174" s="262"/>
      <c r="T174" s="262"/>
      <c r="U174" s="262"/>
      <c r="V174" s="183"/>
      <c r="W174" s="183"/>
      <c r="X174" s="262" t="s">
        <v>482</v>
      </c>
      <c r="Y174" s="262"/>
      <c r="Z174" s="262"/>
      <c r="AA174" s="262"/>
      <c r="AB174" s="262"/>
      <c r="AC174" s="262"/>
      <c r="AD174" s="262"/>
      <c r="AE174" s="262"/>
      <c r="AF174" s="262"/>
      <c r="AG174" s="262"/>
      <c r="AH174" s="262"/>
      <c r="AI174" s="262"/>
      <c r="AJ174" s="262"/>
      <c r="AK174" s="262"/>
      <c r="AL174" s="262"/>
      <c r="AM174"/>
      <c r="AN174"/>
      <c r="AO174"/>
      <c r="AP174" s="161" t="s">
        <v>40</v>
      </c>
      <c r="AQ174" s="161" t="s">
        <v>41</v>
      </c>
      <c r="AR174" s="161" t="s">
        <v>42</v>
      </c>
      <c r="AS174" s="161" t="s">
        <v>43</v>
      </c>
    </row>
    <row r="175" spans="1:45">
      <c r="AN175" t="s">
        <v>185</v>
      </c>
      <c r="AP175">
        <v>33</v>
      </c>
      <c r="AQ175" t="s">
        <v>414</v>
      </c>
      <c r="AR175" t="s">
        <v>414</v>
      </c>
      <c r="AS175" t="s">
        <v>414</v>
      </c>
    </row>
    <row r="176" spans="1:45" ht="18.75">
      <c r="C176" s="209" t="s">
        <v>373</v>
      </c>
      <c r="D176" s="209">
        <v>2</v>
      </c>
      <c r="Z176" s="260" t="s">
        <v>477</v>
      </c>
      <c r="AA176" s="260"/>
      <c r="AB176" s="260"/>
      <c r="AC176" s="260"/>
      <c r="AD176" s="216"/>
      <c r="AO176" t="s">
        <v>483</v>
      </c>
      <c r="AP176">
        <v>1</v>
      </c>
      <c r="AQ176" t="s">
        <v>367</v>
      </c>
      <c r="AR176" t="s">
        <v>367</v>
      </c>
      <c r="AS176" t="s">
        <v>416</v>
      </c>
    </row>
    <row r="177" spans="1:56" ht="18.75">
      <c r="C177" s="209" t="s">
        <v>374</v>
      </c>
      <c r="D177" s="209">
        <v>3</v>
      </c>
      <c r="Z177" s="260" t="s">
        <v>484</v>
      </c>
      <c r="AA177" s="260"/>
      <c r="AB177" s="260"/>
      <c r="AC177" s="260"/>
      <c r="AD177" s="216"/>
      <c r="AO177" t="s">
        <v>485</v>
      </c>
      <c r="AP177">
        <v>1</v>
      </c>
      <c r="AQ177" t="s">
        <v>367</v>
      </c>
      <c r="AR177" t="s">
        <v>367</v>
      </c>
      <c r="AS177" t="s">
        <v>354</v>
      </c>
    </row>
    <row r="178" spans="1:56" ht="18.75">
      <c r="Z178" s="260" t="s">
        <v>486</v>
      </c>
      <c r="AA178" s="260"/>
      <c r="AB178" s="260"/>
      <c r="AC178" s="260"/>
      <c r="AD178" s="216">
        <v>2</v>
      </c>
      <c r="AO178" t="s">
        <v>487</v>
      </c>
      <c r="AP178">
        <v>1</v>
      </c>
      <c r="AQ178" t="s">
        <v>367</v>
      </c>
      <c r="AR178" t="s">
        <v>367</v>
      </c>
      <c r="AS178" t="s">
        <v>365</v>
      </c>
    </row>
    <row r="179" spans="1:56" ht="18.75">
      <c r="Z179" s="260" t="s">
        <v>488</v>
      </c>
      <c r="AA179" s="260"/>
      <c r="AB179" s="260"/>
      <c r="AC179" s="260"/>
      <c r="AD179" s="216"/>
      <c r="AO179" t="s">
        <v>489</v>
      </c>
      <c r="AP179">
        <v>1</v>
      </c>
      <c r="AQ179" t="s">
        <v>367</v>
      </c>
      <c r="AR179" t="s">
        <v>367</v>
      </c>
      <c r="AS179" t="s">
        <v>368</v>
      </c>
    </row>
    <row r="180" spans="1:56" ht="18.75">
      <c r="Z180" s="260" t="s">
        <v>349</v>
      </c>
      <c r="AA180" s="260"/>
      <c r="AB180" s="260"/>
      <c r="AC180" s="260"/>
      <c r="AD180" s="216"/>
      <c r="AO180" t="s">
        <v>490</v>
      </c>
      <c r="AP180">
        <v>1</v>
      </c>
      <c r="AQ180" t="s">
        <v>367</v>
      </c>
      <c r="AR180" t="s">
        <v>367</v>
      </c>
      <c r="AS180" t="s">
        <v>370</v>
      </c>
    </row>
    <row r="181" spans="1:56" ht="24" customHeight="1">
      <c r="Z181" s="261"/>
      <c r="AA181" s="261"/>
      <c r="AB181" s="261"/>
      <c r="AC181" s="261"/>
      <c r="AD181" s="261"/>
      <c r="AO181" t="s">
        <v>491</v>
      </c>
      <c r="AP181">
        <v>1</v>
      </c>
      <c r="AQ181" t="s">
        <v>367</v>
      </c>
      <c r="AR181" t="s">
        <v>367</v>
      </c>
      <c r="AS181" t="s">
        <v>355</v>
      </c>
    </row>
    <row r="182" spans="1:56" ht="15.75" thickBot="1">
      <c r="AO182" t="s">
        <v>29</v>
      </c>
      <c r="AP182">
        <v>39</v>
      </c>
      <c r="AQ182" t="s">
        <v>355</v>
      </c>
      <c r="AR182" t="s">
        <v>355</v>
      </c>
    </row>
    <row r="183" spans="1:56" s="163" customFormat="1" ht="18.75" customHeight="1">
      <c r="A183" s="192"/>
      <c r="B183" s="193"/>
      <c r="C183" s="193"/>
      <c r="D183" s="193"/>
      <c r="E183" s="193"/>
      <c r="F183" s="193"/>
      <c r="G183" s="194"/>
      <c r="H183" s="185"/>
      <c r="I183" s="185"/>
      <c r="J183" s="185"/>
      <c r="K183" s="185"/>
      <c r="L183" s="185"/>
      <c r="M183" s="185"/>
      <c r="N183" s="193"/>
      <c r="O183" s="193"/>
      <c r="P183" s="193"/>
      <c r="Q183" s="193"/>
      <c r="R183" s="193"/>
      <c r="S183" s="193"/>
      <c r="T183" s="193"/>
      <c r="U183" s="193"/>
      <c r="V183" s="253" t="s">
        <v>315</v>
      </c>
      <c r="W183" s="254"/>
      <c r="X183" s="254"/>
      <c r="Y183" s="254"/>
      <c r="Z183" s="254"/>
      <c r="AA183" s="255"/>
      <c r="AB183" s="170"/>
      <c r="AC183" s="253" t="s">
        <v>316</v>
      </c>
      <c r="AD183" s="254"/>
      <c r="AE183" s="254"/>
      <c r="AF183" s="254"/>
      <c r="AG183" s="254"/>
      <c r="AH183" s="255"/>
      <c r="AI183" s="243" t="s">
        <v>317</v>
      </c>
      <c r="AJ183" s="243"/>
      <c r="AK183" s="243"/>
      <c r="AL183" s="243"/>
      <c r="AM183" s="161"/>
      <c r="AN183" s="161" t="s">
        <v>347</v>
      </c>
      <c r="AO183" s="161"/>
      <c r="AP183" s="161"/>
      <c r="AQ183" s="161"/>
      <c r="AR183" s="161"/>
      <c r="AS183" s="161"/>
      <c r="AT183" s="161"/>
      <c r="AU183" s="161"/>
      <c r="AV183" s="161"/>
      <c r="AW183" s="161"/>
      <c r="AX183" s="161"/>
      <c r="AY183" s="161"/>
      <c r="AZ183" s="161"/>
      <c r="BA183" s="161"/>
      <c r="BB183" s="161"/>
      <c r="BC183" s="161"/>
      <c r="BD183" s="161"/>
    </row>
    <row r="184" spans="1:56" s="161" customFormat="1" ht="30.75" customHeight="1" thickBot="1">
      <c r="A184" s="259"/>
      <c r="B184" s="259"/>
      <c r="C184" s="259"/>
      <c r="D184" s="259"/>
      <c r="E184" s="259"/>
      <c r="F184" s="259"/>
      <c r="G184" s="259"/>
      <c r="H184" s="259"/>
      <c r="I184" s="259"/>
      <c r="J184" s="259"/>
      <c r="K184" s="259"/>
      <c r="L184" s="259"/>
      <c r="M184" s="259"/>
      <c r="N184" s="259"/>
      <c r="O184" s="259"/>
      <c r="P184" s="259"/>
      <c r="Q184" s="259"/>
      <c r="R184" s="259"/>
      <c r="S184" s="259"/>
      <c r="T184" s="259"/>
      <c r="U184" s="259"/>
      <c r="V184" s="256"/>
      <c r="W184" s="257"/>
      <c r="X184" s="257"/>
      <c r="Y184" s="257"/>
      <c r="Z184" s="257"/>
      <c r="AA184" s="258"/>
      <c r="AB184" s="170"/>
      <c r="AC184" s="256"/>
      <c r="AD184" s="257"/>
      <c r="AE184" s="257"/>
      <c r="AF184" s="257"/>
      <c r="AG184" s="257"/>
      <c r="AH184" s="258"/>
      <c r="AI184" s="243"/>
      <c r="AJ184" s="243"/>
      <c r="AK184" s="243"/>
      <c r="AL184" s="243"/>
    </row>
    <row r="185" spans="1:56" s="161" customFormat="1" ht="36.75" customHeight="1">
      <c r="A185" s="247" t="s">
        <v>492</v>
      </c>
      <c r="B185" s="247"/>
      <c r="C185" s="247"/>
      <c r="D185" s="247"/>
      <c r="E185" s="247"/>
      <c r="F185" s="247"/>
      <c r="G185" s="247"/>
      <c r="H185" s="247"/>
      <c r="I185" s="247"/>
      <c r="J185" s="247"/>
      <c r="K185" s="247"/>
      <c r="L185" s="247"/>
      <c r="M185" s="247"/>
      <c r="N185" s="247"/>
      <c r="O185" s="247"/>
      <c r="P185" s="247"/>
      <c r="Q185" s="247"/>
      <c r="R185" s="247"/>
      <c r="S185" s="247"/>
      <c r="T185" s="247"/>
      <c r="U185" s="248"/>
      <c r="V185" s="171">
        <v>1</v>
      </c>
      <c r="W185" s="172">
        <v>2</v>
      </c>
      <c r="X185" s="172">
        <v>3</v>
      </c>
      <c r="Y185" s="172">
        <v>4</v>
      </c>
      <c r="Z185" s="172">
        <v>5</v>
      </c>
      <c r="AA185" s="173" t="s">
        <v>3</v>
      </c>
      <c r="AB185" s="174" t="s">
        <v>2</v>
      </c>
      <c r="AC185" s="196">
        <v>1</v>
      </c>
      <c r="AD185" s="197">
        <v>2</v>
      </c>
      <c r="AE185" s="197">
        <v>3</v>
      </c>
      <c r="AF185" s="197">
        <v>4</v>
      </c>
      <c r="AG185" s="197">
        <v>5</v>
      </c>
      <c r="AH185" s="198" t="s">
        <v>3</v>
      </c>
      <c r="AI185" s="199" t="s">
        <v>4</v>
      </c>
      <c r="AJ185" s="200" t="s">
        <v>322</v>
      </c>
      <c r="AK185" s="200" t="s">
        <v>5</v>
      </c>
      <c r="AL185" s="200" t="s">
        <v>6</v>
      </c>
    </row>
    <row r="186" spans="1:56" s="163" customFormat="1" ht="18.75" customHeight="1">
      <c r="A186" s="177" t="s">
        <v>493</v>
      </c>
      <c r="B186" s="249" t="s">
        <v>494</v>
      </c>
      <c r="C186" s="250"/>
      <c r="D186" s="250"/>
      <c r="E186" s="250"/>
      <c r="F186" s="250"/>
      <c r="G186" s="250"/>
      <c r="H186" s="250"/>
      <c r="I186" s="250"/>
      <c r="J186" s="250"/>
      <c r="K186" s="250"/>
      <c r="L186" s="250"/>
      <c r="M186" s="250"/>
      <c r="N186" s="250"/>
      <c r="O186" s="250"/>
      <c r="P186" s="250"/>
      <c r="Q186" s="250"/>
      <c r="R186" s="250"/>
      <c r="S186" s="250"/>
      <c r="T186" s="250"/>
      <c r="U186" s="251"/>
      <c r="V186" s="211">
        <f>AP35</f>
        <v>0</v>
      </c>
      <c r="W186" s="211">
        <f t="shared" ref="W186:AA186" si="55">AQ35</f>
        <v>0</v>
      </c>
      <c r="X186" s="211">
        <f t="shared" si="55"/>
        <v>0</v>
      </c>
      <c r="Y186" s="211">
        <f t="shared" si="55"/>
        <v>0</v>
      </c>
      <c r="Z186" s="211">
        <f t="shared" si="55"/>
        <v>2</v>
      </c>
      <c r="AA186" s="211">
        <f t="shared" si="55"/>
        <v>0</v>
      </c>
      <c r="AB186" s="178">
        <f>SUM(V186:AA186)</f>
        <v>2</v>
      </c>
      <c r="AC186" s="179">
        <f>V186/$AB186</f>
        <v>0</v>
      </c>
      <c r="AD186" s="179">
        <f t="shared" ref="AD186:AH186" si="56">W186/$AB186</f>
        <v>0</v>
      </c>
      <c r="AE186" s="179">
        <f t="shared" si="56"/>
        <v>0</v>
      </c>
      <c r="AF186" s="179">
        <f t="shared" si="56"/>
        <v>0</v>
      </c>
      <c r="AG186" s="179">
        <f t="shared" si="56"/>
        <v>1</v>
      </c>
      <c r="AH186" s="179">
        <f t="shared" si="56"/>
        <v>0</v>
      </c>
      <c r="AI186" s="178" t="str">
        <f>BE35</f>
        <v>5.00</v>
      </c>
      <c r="AJ186" s="178" t="str">
        <f t="shared" ref="AJ186:AL186" si="57">BF35</f>
        <v>.00</v>
      </c>
      <c r="AK186" s="178">
        <f t="shared" si="57"/>
        <v>5</v>
      </c>
      <c r="AL186" s="178">
        <f t="shared" si="57"/>
        <v>5</v>
      </c>
      <c r="AM186" s="161"/>
      <c r="AN186" s="161"/>
      <c r="AO186" s="161"/>
      <c r="AP186" s="161"/>
      <c r="AQ186" s="161"/>
      <c r="AR186" s="161"/>
      <c r="AS186" s="161"/>
      <c r="AT186" s="161"/>
      <c r="AU186" s="161"/>
      <c r="AV186" s="161"/>
      <c r="AW186" s="161"/>
      <c r="AX186" s="161"/>
      <c r="AY186" s="161"/>
      <c r="AZ186" s="161"/>
      <c r="BA186" s="161"/>
      <c r="BB186" s="161"/>
      <c r="BC186" s="161"/>
      <c r="BD186" s="161"/>
    </row>
    <row r="187" spans="1:56">
      <c r="AN187" t="s">
        <v>399</v>
      </c>
    </row>
    <row r="188" spans="1:56">
      <c r="AP188" t="s">
        <v>40</v>
      </c>
      <c r="AQ188" t="s">
        <v>41</v>
      </c>
      <c r="AR188" t="s">
        <v>42</v>
      </c>
      <c r="AS188" t="s">
        <v>43</v>
      </c>
    </row>
    <row r="189" spans="1:56">
      <c r="AN189" t="s">
        <v>185</v>
      </c>
      <c r="AP189">
        <v>39</v>
      </c>
      <c r="AQ189" t="s">
        <v>355</v>
      </c>
      <c r="AR189" t="s">
        <v>355</v>
      </c>
      <c r="AS189" t="s">
        <v>355</v>
      </c>
    </row>
    <row r="190" spans="1:56" ht="15.75" thickBot="1">
      <c r="AN190" t="s">
        <v>347</v>
      </c>
    </row>
    <row r="191" spans="1:56" ht="15" customHeight="1">
      <c r="A191" s="141"/>
      <c r="B191" s="141"/>
      <c r="C191" s="141"/>
      <c r="D191" s="141"/>
      <c r="E191" s="141"/>
      <c r="F191" s="141"/>
      <c r="G191" s="141"/>
      <c r="H191" s="141"/>
      <c r="I191" s="141"/>
      <c r="J191" s="141"/>
      <c r="K191" s="141"/>
      <c r="L191" s="141"/>
      <c r="M191" s="141"/>
      <c r="N191" s="141"/>
      <c r="O191" s="141"/>
      <c r="P191" s="141"/>
      <c r="Q191" s="141"/>
      <c r="R191" s="141"/>
      <c r="S191" s="141"/>
      <c r="T191" s="141"/>
      <c r="U191" s="141"/>
      <c r="V191" s="253" t="s">
        <v>315</v>
      </c>
      <c r="W191" s="254"/>
      <c r="X191" s="254"/>
      <c r="Y191" s="254"/>
      <c r="Z191" s="254"/>
      <c r="AA191" s="255"/>
      <c r="AB191" s="170"/>
      <c r="AC191" s="253" t="s">
        <v>316</v>
      </c>
      <c r="AD191" s="254"/>
      <c r="AE191" s="254"/>
      <c r="AF191" s="254"/>
      <c r="AG191" s="254"/>
      <c r="AH191" s="255"/>
      <c r="AI191" s="242" t="s">
        <v>317</v>
      </c>
      <c r="AJ191" s="243"/>
      <c r="AK191" s="243"/>
      <c r="AL191" s="243"/>
      <c r="AM191" s="161"/>
      <c r="AN191" s="161"/>
      <c r="AO191" s="161"/>
      <c r="AP191" s="161"/>
      <c r="AQ191" s="161"/>
      <c r="AR191" s="161"/>
      <c r="AS191" s="161"/>
      <c r="AT191" s="161"/>
      <c r="AU191" s="161"/>
      <c r="AV191" s="161"/>
      <c r="AW191" s="161"/>
      <c r="AX191" s="161"/>
      <c r="AY191" s="161"/>
      <c r="AZ191" s="161"/>
      <c r="BA191" s="161"/>
      <c r="BB191" s="161"/>
      <c r="BC191" s="161"/>
      <c r="BD191" s="161"/>
    </row>
    <row r="192" spans="1:56" ht="37.5" customHeight="1" thickBot="1">
      <c r="A192" s="246" t="s">
        <v>495</v>
      </c>
      <c r="B192" s="246"/>
      <c r="C192" s="246"/>
      <c r="D192" s="246"/>
      <c r="E192" s="246"/>
      <c r="F192" s="246"/>
      <c r="G192" s="246"/>
      <c r="H192" s="246"/>
      <c r="I192" s="246"/>
      <c r="J192" s="246"/>
      <c r="K192" s="246"/>
      <c r="L192" s="246"/>
      <c r="M192" s="246"/>
      <c r="N192" s="246"/>
      <c r="O192" s="246"/>
      <c r="P192" s="246"/>
      <c r="Q192" s="246"/>
      <c r="R192" s="246"/>
      <c r="S192" s="246"/>
      <c r="T192" s="246"/>
      <c r="U192" s="246"/>
      <c r="V192" s="256"/>
      <c r="W192" s="257"/>
      <c r="X192" s="257"/>
      <c r="Y192" s="257"/>
      <c r="Z192" s="257"/>
      <c r="AA192" s="258"/>
      <c r="AB192" s="170"/>
      <c r="AC192" s="256"/>
      <c r="AD192" s="257"/>
      <c r="AE192" s="257"/>
      <c r="AF192" s="257"/>
      <c r="AG192" s="257"/>
      <c r="AH192" s="258"/>
      <c r="AI192" s="244"/>
      <c r="AJ192" s="245"/>
      <c r="AK192" s="245"/>
      <c r="AL192" s="245"/>
      <c r="AM192" s="161"/>
      <c r="AN192" s="161"/>
      <c r="AO192" s="161"/>
      <c r="AP192" s="161"/>
      <c r="AQ192" s="161"/>
      <c r="AR192" s="161"/>
      <c r="AS192" s="161"/>
      <c r="AT192" s="161"/>
      <c r="AU192" s="161"/>
      <c r="AV192" s="161"/>
      <c r="AW192" s="161"/>
      <c r="AX192" s="161"/>
      <c r="AY192" s="161"/>
      <c r="AZ192" s="161"/>
      <c r="BA192" s="161"/>
      <c r="BB192" s="161"/>
      <c r="BC192" s="161"/>
      <c r="BD192" s="161"/>
    </row>
    <row r="193" spans="1:56" s="161" customFormat="1" ht="40.5" customHeight="1">
      <c r="A193" s="247" t="s">
        <v>496</v>
      </c>
      <c r="B193" s="247"/>
      <c r="C193" s="247"/>
      <c r="D193" s="247"/>
      <c r="E193" s="247"/>
      <c r="F193" s="247"/>
      <c r="G193" s="247"/>
      <c r="H193" s="247"/>
      <c r="I193" s="247"/>
      <c r="J193" s="247"/>
      <c r="K193" s="247"/>
      <c r="L193" s="247"/>
      <c r="M193" s="247"/>
      <c r="N193" s="247"/>
      <c r="O193" s="247"/>
      <c r="P193" s="247"/>
      <c r="Q193" s="247"/>
      <c r="R193" s="247"/>
      <c r="S193" s="247"/>
      <c r="T193" s="247"/>
      <c r="U193" s="248"/>
      <c r="V193" s="171">
        <v>1</v>
      </c>
      <c r="W193" s="172">
        <v>2</v>
      </c>
      <c r="X193" s="172">
        <v>3</v>
      </c>
      <c r="Y193" s="172">
        <v>4</v>
      </c>
      <c r="Z193" s="172">
        <v>5</v>
      </c>
      <c r="AA193" s="173" t="s">
        <v>3</v>
      </c>
      <c r="AB193" s="174" t="s">
        <v>2</v>
      </c>
      <c r="AC193" s="171">
        <v>1</v>
      </c>
      <c r="AD193" s="172">
        <v>2</v>
      </c>
      <c r="AE193" s="172">
        <v>3</v>
      </c>
      <c r="AF193" s="172">
        <v>4</v>
      </c>
      <c r="AG193" s="172">
        <v>5</v>
      </c>
      <c r="AH193" s="173" t="s">
        <v>3</v>
      </c>
      <c r="AI193" s="175" t="s">
        <v>4</v>
      </c>
      <c r="AJ193" s="176" t="s">
        <v>322</v>
      </c>
      <c r="AK193" s="176" t="s">
        <v>5</v>
      </c>
      <c r="AL193" s="176" t="s">
        <v>6</v>
      </c>
    </row>
    <row r="194" spans="1:56" s="163" customFormat="1" ht="20.100000000000001" customHeight="1">
      <c r="A194" s="177" t="s">
        <v>497</v>
      </c>
      <c r="B194" s="249" t="s">
        <v>498</v>
      </c>
      <c r="C194" s="250"/>
      <c r="D194" s="250"/>
      <c r="E194" s="250"/>
      <c r="F194" s="250"/>
      <c r="G194" s="250"/>
      <c r="H194" s="250"/>
      <c r="I194" s="250"/>
      <c r="J194" s="250"/>
      <c r="K194" s="250"/>
      <c r="L194" s="250"/>
      <c r="M194" s="250"/>
      <c r="N194" s="250"/>
      <c r="O194" s="250"/>
      <c r="P194" s="250"/>
      <c r="Q194" s="250"/>
      <c r="R194" s="250"/>
      <c r="S194" s="250"/>
      <c r="T194" s="250"/>
      <c r="U194" s="251"/>
      <c r="V194" s="178">
        <f>AP36</f>
        <v>0</v>
      </c>
      <c r="W194" s="178">
        <f t="shared" ref="W194:AA202" si="58">AQ36</f>
        <v>0</v>
      </c>
      <c r="X194" s="178">
        <f t="shared" si="58"/>
        <v>1</v>
      </c>
      <c r="Y194" s="178">
        <f t="shared" si="58"/>
        <v>0</v>
      </c>
      <c r="Z194" s="178">
        <f t="shared" si="58"/>
        <v>1</v>
      </c>
      <c r="AA194" s="178">
        <f t="shared" si="58"/>
        <v>4</v>
      </c>
      <c r="AB194" s="178">
        <f>SUM(V194:AA194)</f>
        <v>6</v>
      </c>
      <c r="AC194" s="179">
        <f t="shared" ref="AC194:AH202" si="59">V194/$AB194</f>
        <v>0</v>
      </c>
      <c r="AD194" s="179">
        <f t="shared" si="59"/>
        <v>0</v>
      </c>
      <c r="AE194" s="179">
        <f t="shared" si="59"/>
        <v>0.16666666666666666</v>
      </c>
      <c r="AF194" s="179">
        <f t="shared" si="59"/>
        <v>0</v>
      </c>
      <c r="AG194" s="179">
        <f t="shared" si="59"/>
        <v>0.16666666666666666</v>
      </c>
      <c r="AH194" s="179">
        <f t="shared" si="59"/>
        <v>0.66666666666666663</v>
      </c>
      <c r="AI194" s="178" t="str">
        <f>BE36</f>
        <v>4.00</v>
      </c>
      <c r="AJ194" s="178" t="str">
        <f t="shared" ref="AJ194:AL202" si="60">BF36</f>
        <v>1.41</v>
      </c>
      <c r="AK194" s="178">
        <f t="shared" si="60"/>
        <v>4</v>
      </c>
      <c r="AL194" s="178" t="str">
        <f t="shared" si="60"/>
        <v>3a</v>
      </c>
      <c r="AM194" s="161"/>
      <c r="AN194" s="161" t="s">
        <v>499</v>
      </c>
      <c r="AO194" s="161"/>
      <c r="AP194" s="161"/>
      <c r="AQ194" s="161"/>
      <c r="AR194" s="161"/>
      <c r="AS194" s="161"/>
      <c r="AT194" s="161"/>
      <c r="AU194" s="161"/>
      <c r="AV194" s="161"/>
      <c r="AW194" s="161"/>
      <c r="AX194" s="161"/>
      <c r="AY194" s="161"/>
      <c r="AZ194" s="161"/>
      <c r="BA194" s="161"/>
      <c r="BB194" s="161"/>
      <c r="BC194" s="161"/>
      <c r="BD194" s="161"/>
    </row>
    <row r="195" spans="1:56" s="163" customFormat="1" ht="20.100000000000001" customHeight="1">
      <c r="A195" s="177" t="s">
        <v>500</v>
      </c>
      <c r="B195" s="249" t="s">
        <v>501</v>
      </c>
      <c r="C195" s="250"/>
      <c r="D195" s="250"/>
      <c r="E195" s="250"/>
      <c r="F195" s="250"/>
      <c r="G195" s="250"/>
      <c r="H195" s="250"/>
      <c r="I195" s="250"/>
      <c r="J195" s="250"/>
      <c r="K195" s="250"/>
      <c r="L195" s="250"/>
      <c r="M195" s="250"/>
      <c r="N195" s="250"/>
      <c r="O195" s="250"/>
      <c r="P195" s="250"/>
      <c r="Q195" s="250"/>
      <c r="R195" s="250"/>
      <c r="S195" s="250"/>
      <c r="T195" s="250"/>
      <c r="U195" s="251"/>
      <c r="V195" s="178">
        <f t="shared" ref="V195:V202" si="61">AP37</f>
        <v>0</v>
      </c>
      <c r="W195" s="178">
        <f t="shared" si="58"/>
        <v>0</v>
      </c>
      <c r="X195" s="178">
        <f t="shared" si="58"/>
        <v>1</v>
      </c>
      <c r="Y195" s="178">
        <f t="shared" si="58"/>
        <v>1</v>
      </c>
      <c r="Z195" s="178">
        <f t="shared" si="58"/>
        <v>1</v>
      </c>
      <c r="AA195" s="178">
        <f t="shared" si="58"/>
        <v>3</v>
      </c>
      <c r="AB195" s="178">
        <f t="shared" ref="AB195:AB202" si="62">SUM(V195:AA195)</f>
        <v>6</v>
      </c>
      <c r="AC195" s="179">
        <f t="shared" si="59"/>
        <v>0</v>
      </c>
      <c r="AD195" s="179">
        <f t="shared" si="59"/>
        <v>0</v>
      </c>
      <c r="AE195" s="179">
        <f t="shared" si="59"/>
        <v>0.16666666666666666</v>
      </c>
      <c r="AF195" s="179">
        <f t="shared" si="59"/>
        <v>0.16666666666666666</v>
      </c>
      <c r="AG195" s="179">
        <f t="shared" si="59"/>
        <v>0.16666666666666666</v>
      </c>
      <c r="AH195" s="179">
        <f t="shared" si="59"/>
        <v>0.5</v>
      </c>
      <c r="AI195" s="178" t="str">
        <f t="shared" ref="AI195:AI202" si="63">BE37</f>
        <v>4.00</v>
      </c>
      <c r="AJ195" s="178" t="str">
        <f t="shared" si="60"/>
        <v>1.00</v>
      </c>
      <c r="AK195" s="178">
        <f t="shared" si="60"/>
        <v>4</v>
      </c>
      <c r="AL195" s="178" t="str">
        <f t="shared" si="60"/>
        <v>3a</v>
      </c>
      <c r="AM195" s="161"/>
      <c r="AN195" s="161"/>
      <c r="AO195" s="161"/>
      <c r="AP195" s="161" t="s">
        <v>40</v>
      </c>
      <c r="AQ195" s="161" t="s">
        <v>41</v>
      </c>
      <c r="AR195" s="161" t="s">
        <v>42</v>
      </c>
      <c r="AS195" s="161" t="s">
        <v>43</v>
      </c>
      <c r="AT195" s="161"/>
      <c r="AU195" s="161"/>
      <c r="AV195" s="161"/>
      <c r="AW195" s="161"/>
      <c r="AX195" s="161"/>
      <c r="AY195" s="161"/>
      <c r="AZ195" s="161"/>
      <c r="BA195" s="161"/>
      <c r="BB195" s="161"/>
      <c r="BC195" s="161"/>
      <c r="BD195" s="161"/>
    </row>
    <row r="196" spans="1:56" s="163" customFormat="1" ht="20.100000000000001" customHeight="1">
      <c r="A196" s="177" t="s">
        <v>502</v>
      </c>
      <c r="B196" s="249" t="s">
        <v>503</v>
      </c>
      <c r="C196" s="250"/>
      <c r="D196" s="250"/>
      <c r="E196" s="250"/>
      <c r="F196" s="250"/>
      <c r="G196" s="250"/>
      <c r="H196" s="250"/>
      <c r="I196" s="250"/>
      <c r="J196" s="250"/>
      <c r="K196" s="250"/>
      <c r="L196" s="250"/>
      <c r="M196" s="250"/>
      <c r="N196" s="250"/>
      <c r="O196" s="250"/>
      <c r="P196" s="250"/>
      <c r="Q196" s="250"/>
      <c r="R196" s="250"/>
      <c r="S196" s="250"/>
      <c r="T196" s="250"/>
      <c r="U196" s="251"/>
      <c r="V196" s="178">
        <f t="shared" si="61"/>
        <v>0</v>
      </c>
      <c r="W196" s="178">
        <f t="shared" si="58"/>
        <v>0</v>
      </c>
      <c r="X196" s="178">
        <f t="shared" si="58"/>
        <v>1</v>
      </c>
      <c r="Y196" s="178">
        <f t="shared" si="58"/>
        <v>3</v>
      </c>
      <c r="Z196" s="178">
        <f t="shared" si="58"/>
        <v>1</v>
      </c>
      <c r="AA196" s="178">
        <f t="shared" si="58"/>
        <v>1</v>
      </c>
      <c r="AB196" s="178">
        <f t="shared" si="62"/>
        <v>6</v>
      </c>
      <c r="AC196" s="179">
        <f t="shared" si="59"/>
        <v>0</v>
      </c>
      <c r="AD196" s="179">
        <f t="shared" si="59"/>
        <v>0</v>
      </c>
      <c r="AE196" s="179">
        <f t="shared" si="59"/>
        <v>0.16666666666666666</v>
      </c>
      <c r="AF196" s="179">
        <f t="shared" si="59"/>
        <v>0.5</v>
      </c>
      <c r="AG196" s="179">
        <f t="shared" si="59"/>
        <v>0.16666666666666666</v>
      </c>
      <c r="AH196" s="179">
        <f t="shared" si="59"/>
        <v>0.16666666666666666</v>
      </c>
      <c r="AI196" s="178" t="str">
        <f t="shared" si="63"/>
        <v>4.00</v>
      </c>
      <c r="AJ196" s="178" t="str">
        <f t="shared" si="60"/>
        <v>.71</v>
      </c>
      <c r="AK196" s="178">
        <f t="shared" si="60"/>
        <v>4</v>
      </c>
      <c r="AL196" s="178">
        <f t="shared" si="60"/>
        <v>4</v>
      </c>
      <c r="AM196" s="161"/>
      <c r="AN196" s="161" t="s">
        <v>185</v>
      </c>
      <c r="AO196" s="161" t="s">
        <v>9</v>
      </c>
      <c r="AP196" s="161">
        <v>25</v>
      </c>
      <c r="AQ196" s="161" t="s">
        <v>504</v>
      </c>
      <c r="AR196" s="161" t="s">
        <v>504</v>
      </c>
      <c r="AS196" s="161" t="s">
        <v>504</v>
      </c>
      <c r="AT196" s="161"/>
      <c r="AU196" s="161"/>
      <c r="AV196" s="161"/>
      <c r="AW196" s="161"/>
      <c r="AX196" s="161"/>
      <c r="AY196" s="161"/>
      <c r="AZ196" s="161"/>
      <c r="BA196" s="161"/>
      <c r="BB196" s="161"/>
      <c r="BC196" s="161"/>
      <c r="BD196" s="161"/>
    </row>
    <row r="197" spans="1:56" s="163" customFormat="1" ht="20.100000000000001" customHeight="1">
      <c r="A197" s="177" t="s">
        <v>505</v>
      </c>
      <c r="B197" s="249" t="s">
        <v>506</v>
      </c>
      <c r="C197" s="250"/>
      <c r="D197" s="250"/>
      <c r="E197" s="250"/>
      <c r="F197" s="250"/>
      <c r="G197" s="250"/>
      <c r="H197" s="250"/>
      <c r="I197" s="250"/>
      <c r="J197" s="250"/>
      <c r="K197" s="250"/>
      <c r="L197" s="250"/>
      <c r="M197" s="250"/>
      <c r="N197" s="250"/>
      <c r="O197" s="250"/>
      <c r="P197" s="250"/>
      <c r="Q197" s="250"/>
      <c r="R197" s="250"/>
      <c r="S197" s="250"/>
      <c r="T197" s="250"/>
      <c r="U197" s="251"/>
      <c r="V197" s="178">
        <f t="shared" si="61"/>
        <v>0</v>
      </c>
      <c r="W197" s="178">
        <f t="shared" si="58"/>
        <v>0</v>
      </c>
      <c r="X197" s="178">
        <f t="shared" si="58"/>
        <v>2</v>
      </c>
      <c r="Y197" s="178">
        <f t="shared" si="58"/>
        <v>0</v>
      </c>
      <c r="Z197" s="178">
        <f t="shared" si="58"/>
        <v>0</v>
      </c>
      <c r="AA197" s="178">
        <f t="shared" si="58"/>
        <v>4</v>
      </c>
      <c r="AB197" s="178">
        <f t="shared" si="62"/>
        <v>6</v>
      </c>
      <c r="AC197" s="179">
        <f t="shared" si="59"/>
        <v>0</v>
      </c>
      <c r="AD197" s="179">
        <f t="shared" si="59"/>
        <v>0</v>
      </c>
      <c r="AE197" s="179">
        <f t="shared" si="59"/>
        <v>0.33333333333333331</v>
      </c>
      <c r="AF197" s="179">
        <f t="shared" si="59"/>
        <v>0</v>
      </c>
      <c r="AG197" s="179">
        <f t="shared" si="59"/>
        <v>0</v>
      </c>
      <c r="AH197" s="179">
        <f t="shared" si="59"/>
        <v>0.66666666666666663</v>
      </c>
      <c r="AI197" s="178" t="str">
        <f t="shared" si="63"/>
        <v>3.00</v>
      </c>
      <c r="AJ197" s="178" t="str">
        <f t="shared" si="60"/>
        <v>.00</v>
      </c>
      <c r="AK197" s="178">
        <f t="shared" si="60"/>
        <v>3</v>
      </c>
      <c r="AL197" s="178">
        <f t="shared" si="60"/>
        <v>3</v>
      </c>
      <c r="AM197" s="132"/>
      <c r="AN197" s="161"/>
      <c r="AO197" s="161" t="s">
        <v>10</v>
      </c>
      <c r="AP197" s="161">
        <v>14</v>
      </c>
      <c r="AQ197" s="161" t="s">
        <v>507</v>
      </c>
      <c r="AR197" s="161" t="s">
        <v>507</v>
      </c>
      <c r="AS197" s="161" t="s">
        <v>355</v>
      </c>
      <c r="AT197" s="161"/>
      <c r="AU197" s="161"/>
      <c r="AV197" s="161"/>
      <c r="AW197" s="161"/>
      <c r="AX197" s="161"/>
      <c r="AY197" s="161"/>
      <c r="AZ197" s="161"/>
      <c r="BA197" s="161"/>
      <c r="BB197" s="161"/>
      <c r="BC197" s="161"/>
      <c r="BD197" s="161"/>
    </row>
    <row r="198" spans="1:56" s="163" customFormat="1" ht="20.100000000000001" customHeight="1">
      <c r="A198" s="177" t="s">
        <v>508</v>
      </c>
      <c r="B198" s="249" t="s">
        <v>509</v>
      </c>
      <c r="C198" s="250"/>
      <c r="D198" s="250"/>
      <c r="E198" s="250"/>
      <c r="F198" s="250"/>
      <c r="G198" s="250"/>
      <c r="H198" s="250"/>
      <c r="I198" s="250"/>
      <c r="J198" s="250"/>
      <c r="K198" s="250"/>
      <c r="L198" s="250"/>
      <c r="M198" s="250"/>
      <c r="N198" s="250"/>
      <c r="O198" s="250"/>
      <c r="P198" s="250"/>
      <c r="Q198" s="250"/>
      <c r="R198" s="250"/>
      <c r="S198" s="250"/>
      <c r="T198" s="250"/>
      <c r="U198" s="251"/>
      <c r="V198" s="178">
        <f t="shared" si="61"/>
        <v>0</v>
      </c>
      <c r="W198" s="178">
        <f t="shared" si="58"/>
        <v>1</v>
      </c>
      <c r="X198" s="178">
        <f t="shared" si="58"/>
        <v>1</v>
      </c>
      <c r="Y198" s="178">
        <f t="shared" si="58"/>
        <v>0</v>
      </c>
      <c r="Z198" s="178">
        <f t="shared" si="58"/>
        <v>0</v>
      </c>
      <c r="AA198" s="178">
        <f t="shared" si="58"/>
        <v>4</v>
      </c>
      <c r="AB198" s="178">
        <f t="shared" si="62"/>
        <v>6</v>
      </c>
      <c r="AC198" s="179">
        <f t="shared" si="59"/>
        <v>0</v>
      </c>
      <c r="AD198" s="179">
        <f t="shared" si="59"/>
        <v>0.16666666666666666</v>
      </c>
      <c r="AE198" s="179">
        <f t="shared" si="59"/>
        <v>0.16666666666666666</v>
      </c>
      <c r="AF198" s="179">
        <f t="shared" si="59"/>
        <v>0</v>
      </c>
      <c r="AG198" s="179">
        <f t="shared" si="59"/>
        <v>0</v>
      </c>
      <c r="AH198" s="179">
        <f t="shared" si="59"/>
        <v>0.66666666666666663</v>
      </c>
      <c r="AI198" s="178" t="str">
        <f t="shared" si="63"/>
        <v>2.50</v>
      </c>
      <c r="AJ198" s="178" t="str">
        <f t="shared" si="60"/>
        <v>.71</v>
      </c>
      <c r="AK198" s="178">
        <f t="shared" si="60"/>
        <v>3</v>
      </c>
      <c r="AL198" s="178" t="str">
        <f t="shared" si="60"/>
        <v>2a</v>
      </c>
      <c r="AM198" s="132"/>
      <c r="AN198" s="161"/>
      <c r="AO198" s="161" t="s">
        <v>29</v>
      </c>
      <c r="AP198" s="161">
        <v>39</v>
      </c>
      <c r="AQ198" s="161" t="s">
        <v>355</v>
      </c>
      <c r="AR198" s="161" t="s">
        <v>355</v>
      </c>
      <c r="AS198" s="161"/>
      <c r="AT198" s="161"/>
      <c r="AU198" s="161"/>
      <c r="AV198" s="161"/>
      <c r="AW198" s="161"/>
      <c r="AX198" s="161"/>
      <c r="AY198" s="161"/>
      <c r="AZ198" s="161"/>
      <c r="BA198" s="161"/>
      <c r="BB198" s="161"/>
      <c r="BC198" s="161"/>
      <c r="BD198" s="161"/>
    </row>
    <row r="199" spans="1:56" s="163" customFormat="1" ht="20.100000000000001" customHeight="1">
      <c r="A199" s="177" t="s">
        <v>510</v>
      </c>
      <c r="B199" s="249" t="s">
        <v>511</v>
      </c>
      <c r="C199" s="250"/>
      <c r="D199" s="250"/>
      <c r="E199" s="250"/>
      <c r="F199" s="250"/>
      <c r="G199" s="250"/>
      <c r="H199" s="250"/>
      <c r="I199" s="250"/>
      <c r="J199" s="250"/>
      <c r="K199" s="250"/>
      <c r="L199" s="250"/>
      <c r="M199" s="250"/>
      <c r="N199" s="250"/>
      <c r="O199" s="250"/>
      <c r="P199" s="250"/>
      <c r="Q199" s="250"/>
      <c r="R199" s="250"/>
      <c r="S199" s="250"/>
      <c r="T199" s="250"/>
      <c r="U199" s="251"/>
      <c r="V199" s="178">
        <f t="shared" si="61"/>
        <v>0</v>
      </c>
      <c r="W199" s="178">
        <f t="shared" si="58"/>
        <v>0</v>
      </c>
      <c r="X199" s="178">
        <f t="shared" si="58"/>
        <v>1</v>
      </c>
      <c r="Y199" s="178">
        <f t="shared" si="58"/>
        <v>2</v>
      </c>
      <c r="Z199" s="178">
        <f t="shared" si="58"/>
        <v>1</v>
      </c>
      <c r="AA199" s="178">
        <f t="shared" si="58"/>
        <v>2</v>
      </c>
      <c r="AB199" s="178">
        <f t="shared" si="62"/>
        <v>6</v>
      </c>
      <c r="AC199" s="179">
        <f t="shared" si="59"/>
        <v>0</v>
      </c>
      <c r="AD199" s="179">
        <f t="shared" si="59"/>
        <v>0</v>
      </c>
      <c r="AE199" s="179">
        <f t="shared" si="59"/>
        <v>0.16666666666666666</v>
      </c>
      <c r="AF199" s="179">
        <f t="shared" si="59"/>
        <v>0.33333333333333331</v>
      </c>
      <c r="AG199" s="179">
        <f t="shared" si="59"/>
        <v>0.16666666666666666</v>
      </c>
      <c r="AH199" s="179">
        <f t="shared" si="59"/>
        <v>0.33333333333333331</v>
      </c>
      <c r="AI199" s="178" t="str">
        <f t="shared" si="63"/>
        <v>4.00</v>
      </c>
      <c r="AJ199" s="178" t="str">
        <f t="shared" si="60"/>
        <v>.82</v>
      </c>
      <c r="AK199" s="178">
        <f t="shared" si="60"/>
        <v>4</v>
      </c>
      <c r="AL199" s="178">
        <f t="shared" si="60"/>
        <v>4</v>
      </c>
      <c r="AM199" s="161"/>
      <c r="AN199" s="161" t="s">
        <v>347</v>
      </c>
      <c r="AO199" s="161"/>
      <c r="AP199" s="161"/>
      <c r="AQ199" s="161"/>
      <c r="AR199" s="161"/>
      <c r="AS199" s="161"/>
      <c r="AT199" s="161"/>
      <c r="AU199" s="161"/>
      <c r="AV199" s="161"/>
      <c r="AW199" s="161"/>
      <c r="AX199" s="161"/>
      <c r="AY199" s="161"/>
      <c r="AZ199" s="161"/>
      <c r="BA199" s="161"/>
      <c r="BB199" s="161"/>
      <c r="BC199" s="161"/>
      <c r="BD199" s="161"/>
    </row>
    <row r="200" spans="1:56" s="163" customFormat="1" ht="20.100000000000001" customHeight="1">
      <c r="A200" s="177" t="s">
        <v>512</v>
      </c>
      <c r="B200" s="249" t="s">
        <v>513</v>
      </c>
      <c r="C200" s="250"/>
      <c r="D200" s="250"/>
      <c r="E200" s="250"/>
      <c r="F200" s="250"/>
      <c r="G200" s="250"/>
      <c r="H200" s="250"/>
      <c r="I200" s="250"/>
      <c r="J200" s="250"/>
      <c r="K200" s="250"/>
      <c r="L200" s="250"/>
      <c r="M200" s="250"/>
      <c r="N200" s="250"/>
      <c r="O200" s="250"/>
      <c r="P200" s="250"/>
      <c r="Q200" s="250"/>
      <c r="R200" s="250"/>
      <c r="S200" s="250"/>
      <c r="T200" s="250"/>
      <c r="U200" s="251"/>
      <c r="V200" s="178">
        <f t="shared" si="61"/>
        <v>0</v>
      </c>
      <c r="W200" s="178">
        <f t="shared" si="58"/>
        <v>0</v>
      </c>
      <c r="X200" s="178">
        <f t="shared" si="58"/>
        <v>1</v>
      </c>
      <c r="Y200" s="178">
        <f t="shared" si="58"/>
        <v>1</v>
      </c>
      <c r="Z200" s="178">
        <f t="shared" si="58"/>
        <v>3</v>
      </c>
      <c r="AA200" s="178">
        <f t="shared" si="58"/>
        <v>1</v>
      </c>
      <c r="AB200" s="178">
        <f t="shared" si="62"/>
        <v>6</v>
      </c>
      <c r="AC200" s="179">
        <f t="shared" si="59"/>
        <v>0</v>
      </c>
      <c r="AD200" s="179">
        <f t="shared" si="59"/>
        <v>0</v>
      </c>
      <c r="AE200" s="179">
        <f t="shared" si="59"/>
        <v>0.16666666666666666</v>
      </c>
      <c r="AF200" s="179">
        <f t="shared" si="59"/>
        <v>0.16666666666666666</v>
      </c>
      <c r="AG200" s="179">
        <f t="shared" si="59"/>
        <v>0.5</v>
      </c>
      <c r="AH200" s="179">
        <f t="shared" si="59"/>
        <v>0.16666666666666666</v>
      </c>
      <c r="AI200" s="178" t="str">
        <f t="shared" si="63"/>
        <v>4.40</v>
      </c>
      <c r="AJ200" s="178" t="str">
        <f t="shared" si="60"/>
        <v>.89</v>
      </c>
      <c r="AK200" s="178">
        <f t="shared" si="60"/>
        <v>5</v>
      </c>
      <c r="AL200" s="178">
        <f t="shared" si="60"/>
        <v>5</v>
      </c>
      <c r="AM200" s="161"/>
      <c r="AN200" s="161"/>
      <c r="AO200" s="161"/>
      <c r="AP200" s="161"/>
      <c r="AQ200" s="161"/>
      <c r="AR200" s="161"/>
      <c r="AS200" s="161"/>
      <c r="AT200" s="161"/>
      <c r="AU200" s="161"/>
      <c r="AV200" s="161"/>
      <c r="AW200" s="161"/>
      <c r="AX200" s="161"/>
      <c r="AY200" s="161"/>
      <c r="AZ200" s="161"/>
      <c r="BA200" s="161"/>
      <c r="BB200" s="161"/>
      <c r="BC200" s="161"/>
      <c r="BD200" s="161"/>
    </row>
    <row r="201" spans="1:56" s="163" customFormat="1" ht="20.100000000000001" customHeight="1">
      <c r="A201" s="177" t="s">
        <v>514</v>
      </c>
      <c r="B201" s="249" t="s">
        <v>515</v>
      </c>
      <c r="C201" s="250"/>
      <c r="D201" s="250"/>
      <c r="E201" s="250"/>
      <c r="F201" s="250"/>
      <c r="G201" s="250"/>
      <c r="H201" s="250"/>
      <c r="I201" s="250"/>
      <c r="J201" s="250"/>
      <c r="K201" s="250"/>
      <c r="L201" s="250"/>
      <c r="M201" s="250"/>
      <c r="N201" s="250"/>
      <c r="O201" s="250"/>
      <c r="P201" s="250"/>
      <c r="Q201" s="250"/>
      <c r="R201" s="250"/>
      <c r="S201" s="250"/>
      <c r="T201" s="250"/>
      <c r="U201" s="251"/>
      <c r="V201" s="178">
        <f t="shared" si="61"/>
        <v>0</v>
      </c>
      <c r="W201" s="178">
        <f t="shared" si="58"/>
        <v>0</v>
      </c>
      <c r="X201" s="178">
        <f t="shared" si="58"/>
        <v>1</v>
      </c>
      <c r="Y201" s="178">
        <f t="shared" si="58"/>
        <v>0</v>
      </c>
      <c r="Z201" s="178">
        <f t="shared" si="58"/>
        <v>2</v>
      </c>
      <c r="AA201" s="178">
        <f t="shared" si="58"/>
        <v>3</v>
      </c>
      <c r="AB201" s="178">
        <f t="shared" si="62"/>
        <v>6</v>
      </c>
      <c r="AC201" s="179">
        <f t="shared" si="59"/>
        <v>0</v>
      </c>
      <c r="AD201" s="179">
        <f t="shared" si="59"/>
        <v>0</v>
      </c>
      <c r="AE201" s="179">
        <f t="shared" si="59"/>
        <v>0.16666666666666666</v>
      </c>
      <c r="AF201" s="179">
        <f t="shared" si="59"/>
        <v>0</v>
      </c>
      <c r="AG201" s="179">
        <f t="shared" si="59"/>
        <v>0.33333333333333331</v>
      </c>
      <c r="AH201" s="179">
        <f t="shared" si="59"/>
        <v>0.5</v>
      </c>
      <c r="AI201" s="178" t="str">
        <f t="shared" si="63"/>
        <v>4.33</v>
      </c>
      <c r="AJ201" s="178" t="str">
        <f t="shared" si="60"/>
        <v>1.15</v>
      </c>
      <c r="AK201" s="178">
        <f t="shared" si="60"/>
        <v>5</v>
      </c>
      <c r="AL201" s="178">
        <f t="shared" si="60"/>
        <v>5</v>
      </c>
      <c r="AM201" s="161"/>
      <c r="AN201" s="161"/>
      <c r="AO201" s="161"/>
      <c r="AP201" s="161"/>
      <c r="AQ201" s="161"/>
      <c r="AR201" s="161"/>
      <c r="AS201" s="161"/>
      <c r="AT201" s="161"/>
      <c r="AU201" s="161"/>
      <c r="AV201" s="161"/>
      <c r="AW201" s="161"/>
      <c r="AX201" s="161"/>
      <c r="AY201" s="161"/>
      <c r="AZ201" s="161"/>
      <c r="BA201" s="161"/>
      <c r="BB201" s="161"/>
      <c r="BC201" s="161"/>
      <c r="BD201" s="161"/>
    </row>
    <row r="202" spans="1:56" s="163" customFormat="1" ht="20.100000000000001" customHeight="1">
      <c r="A202" s="177" t="s">
        <v>516</v>
      </c>
      <c r="B202" s="249" t="s">
        <v>517</v>
      </c>
      <c r="C202" s="250"/>
      <c r="D202" s="250"/>
      <c r="E202" s="250"/>
      <c r="F202" s="250"/>
      <c r="G202" s="250"/>
      <c r="H202" s="250"/>
      <c r="I202" s="250"/>
      <c r="J202" s="250"/>
      <c r="K202" s="250"/>
      <c r="L202" s="250"/>
      <c r="M202" s="250"/>
      <c r="N202" s="250"/>
      <c r="O202" s="250"/>
      <c r="P202" s="250"/>
      <c r="Q202" s="250"/>
      <c r="R202" s="250"/>
      <c r="S202" s="250"/>
      <c r="T202" s="250"/>
      <c r="U202" s="251"/>
      <c r="V202" s="178">
        <f t="shared" si="61"/>
        <v>0</v>
      </c>
      <c r="W202" s="178">
        <f t="shared" si="58"/>
        <v>1</v>
      </c>
      <c r="X202" s="178">
        <f t="shared" si="58"/>
        <v>0</v>
      </c>
      <c r="Y202" s="178">
        <f t="shared" si="58"/>
        <v>2</v>
      </c>
      <c r="Z202" s="178">
        <f t="shared" si="58"/>
        <v>1</v>
      </c>
      <c r="AA202" s="178">
        <f t="shared" si="58"/>
        <v>2</v>
      </c>
      <c r="AB202" s="178">
        <f t="shared" si="62"/>
        <v>6</v>
      </c>
      <c r="AC202" s="179">
        <f t="shared" si="59"/>
        <v>0</v>
      </c>
      <c r="AD202" s="179">
        <f t="shared" si="59"/>
        <v>0.16666666666666666</v>
      </c>
      <c r="AE202" s="179">
        <f t="shared" si="59"/>
        <v>0</v>
      </c>
      <c r="AF202" s="179">
        <f t="shared" si="59"/>
        <v>0.33333333333333331</v>
      </c>
      <c r="AG202" s="179">
        <f t="shared" si="59"/>
        <v>0.16666666666666666</v>
      </c>
      <c r="AH202" s="179">
        <f t="shared" si="59"/>
        <v>0.33333333333333331</v>
      </c>
      <c r="AI202" s="178" t="str">
        <f t="shared" si="63"/>
        <v>3.75</v>
      </c>
      <c r="AJ202" s="178" t="str">
        <f t="shared" si="60"/>
        <v>1.26</v>
      </c>
      <c r="AK202" s="178">
        <f t="shared" si="60"/>
        <v>4</v>
      </c>
      <c r="AL202" s="178">
        <f t="shared" si="60"/>
        <v>4</v>
      </c>
      <c r="AM202" s="161"/>
      <c r="AN202" s="161"/>
      <c r="AO202" s="161"/>
      <c r="AP202" s="161"/>
      <c r="AQ202" s="161"/>
      <c r="AR202" s="161"/>
      <c r="AS202" s="161"/>
      <c r="AT202" s="161"/>
      <c r="AU202" s="161"/>
      <c r="AV202" s="161"/>
      <c r="AW202" s="161"/>
      <c r="AX202" s="161"/>
      <c r="AY202" s="161"/>
      <c r="AZ202" s="161"/>
      <c r="BA202" s="161"/>
      <c r="BB202" s="161"/>
      <c r="BC202" s="161"/>
      <c r="BD202" s="161"/>
    </row>
    <row r="203" spans="1:56">
      <c r="AN203" t="s">
        <v>518</v>
      </c>
    </row>
    <row r="204" spans="1:56">
      <c r="AP204" t="s">
        <v>40</v>
      </c>
      <c r="AQ204" t="s">
        <v>41</v>
      </c>
      <c r="AR204" t="s">
        <v>42</v>
      </c>
      <c r="AS204" t="s">
        <v>43</v>
      </c>
    </row>
    <row r="205" spans="1:56">
      <c r="AN205" t="s">
        <v>185</v>
      </c>
      <c r="AO205" t="s">
        <v>519</v>
      </c>
      <c r="AP205">
        <v>9</v>
      </c>
      <c r="AQ205" t="s">
        <v>520</v>
      </c>
      <c r="AR205" t="s">
        <v>521</v>
      </c>
      <c r="AS205" t="s">
        <v>521</v>
      </c>
    </row>
    <row r="206" spans="1:56" ht="15.75" thickBot="1">
      <c r="AO206" t="s">
        <v>9</v>
      </c>
      <c r="AP206">
        <v>5</v>
      </c>
      <c r="AQ206" t="s">
        <v>377</v>
      </c>
      <c r="AR206" t="s">
        <v>522</v>
      </c>
      <c r="AS206" t="s">
        <v>355</v>
      </c>
    </row>
    <row r="207" spans="1:56" ht="15" customHeight="1">
      <c r="A207" s="141"/>
      <c r="B207" s="141"/>
      <c r="C207" s="141"/>
      <c r="D207" s="141"/>
      <c r="E207" s="141"/>
      <c r="F207" s="141"/>
      <c r="G207" s="141"/>
      <c r="H207" s="141"/>
      <c r="I207" s="141"/>
      <c r="J207" s="141"/>
      <c r="K207" s="141"/>
      <c r="L207" s="141"/>
      <c r="M207" s="141"/>
      <c r="N207" s="141"/>
      <c r="O207" s="141"/>
      <c r="P207" s="141"/>
      <c r="Q207" s="141"/>
      <c r="R207" s="141"/>
      <c r="S207" s="141"/>
      <c r="T207" s="141"/>
      <c r="U207" s="141"/>
      <c r="V207" s="253" t="s">
        <v>315</v>
      </c>
      <c r="W207" s="254"/>
      <c r="X207" s="254"/>
      <c r="Y207" s="254"/>
      <c r="Z207" s="254"/>
      <c r="AA207" s="255"/>
      <c r="AB207" s="170"/>
      <c r="AC207" s="253" t="s">
        <v>316</v>
      </c>
      <c r="AD207" s="254"/>
      <c r="AE207" s="254"/>
      <c r="AF207" s="254"/>
      <c r="AG207" s="254"/>
      <c r="AH207" s="255"/>
      <c r="AI207" s="242" t="s">
        <v>317</v>
      </c>
      <c r="AJ207" s="243"/>
      <c r="AK207" s="243"/>
      <c r="AL207" s="243"/>
      <c r="AM207" s="161"/>
      <c r="AN207" s="161"/>
      <c r="AO207" s="161" t="s">
        <v>29</v>
      </c>
      <c r="AP207" s="161">
        <v>14</v>
      </c>
      <c r="AQ207" s="161" t="s">
        <v>507</v>
      </c>
      <c r="AR207" s="161" t="s">
        <v>355</v>
      </c>
      <c r="AS207" s="161"/>
      <c r="AT207" s="161"/>
      <c r="AU207" s="161"/>
      <c r="AV207" s="161"/>
      <c r="AW207" s="161"/>
      <c r="AX207" s="161"/>
      <c r="AY207" s="161"/>
      <c r="AZ207" s="161"/>
      <c r="BA207" s="161"/>
      <c r="BB207" s="161"/>
      <c r="BC207" s="161"/>
      <c r="BD207" s="161"/>
    </row>
    <row r="208" spans="1:56" ht="37.5" customHeight="1" thickBot="1">
      <c r="A208" s="246" t="s">
        <v>523</v>
      </c>
      <c r="B208" s="246"/>
      <c r="C208" s="246"/>
      <c r="D208" s="246"/>
      <c r="E208" s="246"/>
      <c r="F208" s="246"/>
      <c r="G208" s="246"/>
      <c r="H208" s="246"/>
      <c r="I208" s="246"/>
      <c r="J208" s="246"/>
      <c r="K208" s="246"/>
      <c r="L208" s="246"/>
      <c r="M208" s="246"/>
      <c r="N208" s="246"/>
      <c r="O208" s="246"/>
      <c r="P208" s="246"/>
      <c r="Q208" s="246"/>
      <c r="R208" s="246"/>
      <c r="S208" s="246"/>
      <c r="T208" s="246"/>
      <c r="U208" s="246"/>
      <c r="V208" s="256"/>
      <c r="W208" s="257"/>
      <c r="X208" s="257"/>
      <c r="Y208" s="257"/>
      <c r="Z208" s="257"/>
      <c r="AA208" s="258"/>
      <c r="AB208" s="170"/>
      <c r="AC208" s="256"/>
      <c r="AD208" s="257"/>
      <c r="AE208" s="257"/>
      <c r="AF208" s="257"/>
      <c r="AG208" s="257"/>
      <c r="AH208" s="258"/>
      <c r="AI208" s="244"/>
      <c r="AJ208" s="245"/>
      <c r="AK208" s="245"/>
      <c r="AL208" s="245"/>
      <c r="AM208" s="161"/>
      <c r="AN208" s="161" t="s">
        <v>31</v>
      </c>
      <c r="AO208" s="161" t="s">
        <v>46</v>
      </c>
      <c r="AP208" s="161">
        <v>25</v>
      </c>
      <c r="AQ208" s="161" t="s">
        <v>504</v>
      </c>
      <c r="AR208" s="161"/>
      <c r="AS208" s="161"/>
      <c r="AT208" s="161"/>
      <c r="AU208" s="161"/>
      <c r="AV208" s="161"/>
      <c r="AW208" s="161"/>
      <c r="AX208" s="161"/>
      <c r="AY208" s="161"/>
      <c r="AZ208" s="161"/>
      <c r="BA208" s="161"/>
      <c r="BB208" s="161"/>
      <c r="BC208" s="161"/>
      <c r="BD208" s="161"/>
    </row>
    <row r="209" spans="1:56" s="161" customFormat="1" ht="40.5" customHeight="1">
      <c r="A209" s="247" t="s">
        <v>524</v>
      </c>
      <c r="B209" s="247"/>
      <c r="C209" s="247"/>
      <c r="D209" s="247"/>
      <c r="E209" s="247"/>
      <c r="F209" s="247"/>
      <c r="G209" s="247"/>
      <c r="H209" s="247"/>
      <c r="I209" s="247"/>
      <c r="J209" s="247"/>
      <c r="K209" s="247"/>
      <c r="L209" s="247"/>
      <c r="M209" s="247"/>
      <c r="N209" s="247"/>
      <c r="O209" s="247"/>
      <c r="P209" s="247"/>
      <c r="Q209" s="247"/>
      <c r="R209" s="247"/>
      <c r="S209" s="247"/>
      <c r="T209" s="247"/>
      <c r="U209" s="248"/>
      <c r="V209" s="171">
        <v>1</v>
      </c>
      <c r="W209" s="172">
        <v>2</v>
      </c>
      <c r="X209" s="172">
        <v>3</v>
      </c>
      <c r="Y209" s="172">
        <v>4</v>
      </c>
      <c r="Z209" s="172">
        <v>5</v>
      </c>
      <c r="AA209" s="173" t="s">
        <v>3</v>
      </c>
      <c r="AB209" s="174" t="s">
        <v>2</v>
      </c>
      <c r="AC209" s="171">
        <v>1</v>
      </c>
      <c r="AD209" s="172">
        <v>2</v>
      </c>
      <c r="AE209" s="172">
        <v>3</v>
      </c>
      <c r="AF209" s="172">
        <v>4</v>
      </c>
      <c r="AG209" s="172">
        <v>5</v>
      </c>
      <c r="AH209" s="173" t="s">
        <v>3</v>
      </c>
      <c r="AI209" s="175" t="s">
        <v>4</v>
      </c>
      <c r="AJ209" s="176" t="s">
        <v>322</v>
      </c>
      <c r="AK209" s="176" t="s">
        <v>5</v>
      </c>
      <c r="AL209" s="176" t="s">
        <v>6</v>
      </c>
      <c r="AN209" s="161" t="s">
        <v>29</v>
      </c>
      <c r="AP209" s="161">
        <v>39</v>
      </c>
      <c r="AQ209" s="161" t="s">
        <v>355</v>
      </c>
    </row>
    <row r="210" spans="1:56" s="163" customFormat="1" ht="20.100000000000001" customHeight="1">
      <c r="A210" s="177" t="s">
        <v>525</v>
      </c>
      <c r="B210" s="249" t="s">
        <v>526</v>
      </c>
      <c r="C210" s="250"/>
      <c r="D210" s="250"/>
      <c r="E210" s="250"/>
      <c r="F210" s="250"/>
      <c r="G210" s="250"/>
      <c r="H210" s="250"/>
      <c r="I210" s="250"/>
      <c r="J210" s="250"/>
      <c r="K210" s="250"/>
      <c r="L210" s="250"/>
      <c r="M210" s="250"/>
      <c r="N210" s="250"/>
      <c r="O210" s="250"/>
      <c r="P210" s="250"/>
      <c r="Q210" s="250"/>
      <c r="R210" s="250"/>
      <c r="S210" s="250"/>
      <c r="T210" s="250"/>
      <c r="U210" s="251"/>
      <c r="V210" s="178">
        <f>AP45</f>
        <v>0</v>
      </c>
      <c r="W210" s="178">
        <f t="shared" ref="W210:AA210" si="64">AQ45</f>
        <v>0</v>
      </c>
      <c r="X210" s="178">
        <f t="shared" si="64"/>
        <v>0</v>
      </c>
      <c r="Y210" s="178">
        <f t="shared" si="64"/>
        <v>4</v>
      </c>
      <c r="Z210" s="178">
        <f t="shared" si="64"/>
        <v>2</v>
      </c>
      <c r="AA210" s="178">
        <f t="shared" si="64"/>
        <v>0</v>
      </c>
      <c r="AB210" s="178">
        <f>SUM(V210:AA210)</f>
        <v>6</v>
      </c>
      <c r="AC210" s="179">
        <f t="shared" ref="AC210:AH210" si="65">V210/$AB210</f>
        <v>0</v>
      </c>
      <c r="AD210" s="179">
        <f t="shared" si="65"/>
        <v>0</v>
      </c>
      <c r="AE210" s="179">
        <f t="shared" si="65"/>
        <v>0</v>
      </c>
      <c r="AF210" s="179">
        <f t="shared" si="65"/>
        <v>0.66666666666666663</v>
      </c>
      <c r="AG210" s="179">
        <f t="shared" si="65"/>
        <v>0.33333333333333331</v>
      </c>
      <c r="AH210" s="179">
        <f t="shared" si="65"/>
        <v>0</v>
      </c>
      <c r="AI210" s="178" t="str">
        <f>BE45</f>
        <v>4.33</v>
      </c>
      <c r="AJ210" s="178" t="str">
        <f t="shared" ref="AJ210:AL210" si="66">BF45</f>
        <v>.52</v>
      </c>
      <c r="AK210" s="178">
        <f t="shared" si="66"/>
        <v>4</v>
      </c>
      <c r="AL210" s="178">
        <f t="shared" si="66"/>
        <v>4</v>
      </c>
      <c r="AM210" s="161"/>
      <c r="AN210" s="161" t="s">
        <v>347</v>
      </c>
      <c r="AO210" s="161"/>
      <c r="AP210" s="161"/>
      <c r="AQ210" s="161"/>
      <c r="AR210" s="161"/>
      <c r="AS210" s="161"/>
      <c r="AT210" s="161"/>
      <c r="AU210" s="161"/>
      <c r="AV210" s="161"/>
      <c r="AW210" s="161"/>
      <c r="AX210" s="161"/>
      <c r="AY210" s="161"/>
      <c r="AZ210" s="161"/>
      <c r="BA210" s="161"/>
      <c r="BB210" s="161"/>
      <c r="BC210" s="161"/>
      <c r="BD210" s="161"/>
    </row>
    <row r="211" spans="1:56" ht="18" customHeight="1">
      <c r="A211" s="252"/>
      <c r="B211" s="252"/>
      <c r="C211" s="252"/>
      <c r="D211" s="252"/>
      <c r="E211" s="252"/>
      <c r="F211" s="252"/>
    </row>
    <row r="214" spans="1:56">
      <c r="AN214" t="s">
        <v>527</v>
      </c>
    </row>
    <row r="215" spans="1:56">
      <c r="AP215" t="s">
        <v>40</v>
      </c>
      <c r="AQ215" t="s">
        <v>41</v>
      </c>
      <c r="AR215" t="s">
        <v>42</v>
      </c>
      <c r="AS215" t="s">
        <v>43</v>
      </c>
    </row>
    <row r="216" spans="1:56">
      <c r="AN216" t="s">
        <v>185</v>
      </c>
      <c r="AO216" t="s">
        <v>519</v>
      </c>
      <c r="AP216">
        <v>8</v>
      </c>
      <c r="AQ216" t="s">
        <v>528</v>
      </c>
      <c r="AR216" t="s">
        <v>529</v>
      </c>
      <c r="AS216" t="s">
        <v>529</v>
      </c>
    </row>
    <row r="217" spans="1:56">
      <c r="AO217" t="s">
        <v>9</v>
      </c>
      <c r="AP217">
        <v>6</v>
      </c>
      <c r="AQ217" t="s">
        <v>530</v>
      </c>
      <c r="AR217" t="s">
        <v>531</v>
      </c>
      <c r="AS217" t="s">
        <v>355</v>
      </c>
    </row>
    <row r="218" spans="1:56">
      <c r="AO218" t="s">
        <v>29</v>
      </c>
      <c r="AP218">
        <v>14</v>
      </c>
      <c r="AQ218" t="s">
        <v>507</v>
      </c>
      <c r="AR218" t="s">
        <v>355</v>
      </c>
    </row>
    <row r="219" spans="1:56">
      <c r="AN219" t="s">
        <v>31</v>
      </c>
      <c r="AO219" t="s">
        <v>46</v>
      </c>
      <c r="AP219">
        <v>25</v>
      </c>
      <c r="AQ219" t="s">
        <v>504</v>
      </c>
    </row>
    <row r="220" spans="1:56">
      <c r="AN220" t="s">
        <v>29</v>
      </c>
      <c r="AP220">
        <v>39</v>
      </c>
      <c r="AQ220" t="s">
        <v>355</v>
      </c>
    </row>
    <row r="221" spans="1:56">
      <c r="AN221" t="s">
        <v>347</v>
      </c>
    </row>
    <row r="225" spans="40:45">
      <c r="AN225" t="s">
        <v>532</v>
      </c>
    </row>
    <row r="226" spans="40:45">
      <c r="AP226" t="s">
        <v>40</v>
      </c>
      <c r="AQ226" t="s">
        <v>41</v>
      </c>
      <c r="AR226" t="s">
        <v>42</v>
      </c>
      <c r="AS226" t="s">
        <v>43</v>
      </c>
    </row>
    <row r="227" spans="40:45">
      <c r="AN227" t="s">
        <v>185</v>
      </c>
      <c r="AO227" t="s">
        <v>519</v>
      </c>
      <c r="AP227">
        <v>12</v>
      </c>
      <c r="AQ227" t="s">
        <v>382</v>
      </c>
      <c r="AR227" t="s">
        <v>533</v>
      </c>
      <c r="AS227" t="s">
        <v>533</v>
      </c>
    </row>
    <row r="228" spans="40:45">
      <c r="AO228" t="s">
        <v>9</v>
      </c>
      <c r="AP228">
        <v>2</v>
      </c>
      <c r="AQ228" t="s">
        <v>534</v>
      </c>
      <c r="AR228" t="s">
        <v>535</v>
      </c>
      <c r="AS228" t="s">
        <v>355</v>
      </c>
    </row>
    <row r="229" spans="40:45">
      <c r="AO229" t="s">
        <v>29</v>
      </c>
      <c r="AP229">
        <v>14</v>
      </c>
      <c r="AQ229" t="s">
        <v>507</v>
      </c>
      <c r="AR229" t="s">
        <v>355</v>
      </c>
    </row>
    <row r="230" spans="40:45">
      <c r="AN230" t="s">
        <v>31</v>
      </c>
      <c r="AO230" t="s">
        <v>46</v>
      </c>
      <c r="AP230">
        <v>25</v>
      </c>
      <c r="AQ230" t="s">
        <v>504</v>
      </c>
    </row>
    <row r="231" spans="40:45">
      <c r="AN231" t="s">
        <v>29</v>
      </c>
      <c r="AP231">
        <v>39</v>
      </c>
      <c r="AQ231" t="s">
        <v>355</v>
      </c>
    </row>
    <row r="232" spans="40:45">
      <c r="AN232" t="s">
        <v>347</v>
      </c>
    </row>
    <row r="236" spans="40:45">
      <c r="AN236" t="s">
        <v>536</v>
      </c>
    </row>
    <row r="237" spans="40:45">
      <c r="AP237" t="s">
        <v>40</v>
      </c>
      <c r="AQ237" t="s">
        <v>41</v>
      </c>
      <c r="AR237" t="s">
        <v>42</v>
      </c>
      <c r="AS237" t="s">
        <v>43</v>
      </c>
    </row>
    <row r="238" spans="40:45">
      <c r="AN238" t="s">
        <v>185</v>
      </c>
      <c r="AP238">
        <v>37</v>
      </c>
      <c r="AQ238" t="s">
        <v>368</v>
      </c>
      <c r="AR238" t="s">
        <v>368</v>
      </c>
      <c r="AS238" t="s">
        <v>368</v>
      </c>
    </row>
    <row r="239" spans="40:45">
      <c r="AO239" t="s">
        <v>537</v>
      </c>
      <c r="AP239">
        <v>1</v>
      </c>
      <c r="AQ239" t="s">
        <v>367</v>
      </c>
      <c r="AR239" t="s">
        <v>367</v>
      </c>
      <c r="AS239" t="s">
        <v>370</v>
      </c>
    </row>
    <row r="240" spans="40:45">
      <c r="AO240" t="s">
        <v>538</v>
      </c>
      <c r="AP240">
        <v>1</v>
      </c>
      <c r="AQ240" t="s">
        <v>367</v>
      </c>
      <c r="AR240" t="s">
        <v>367</v>
      </c>
      <c r="AS240" t="s">
        <v>355</v>
      </c>
    </row>
    <row r="241" spans="40:45">
      <c r="AO241" t="s">
        <v>29</v>
      </c>
      <c r="AP241">
        <v>39</v>
      </c>
      <c r="AQ241" t="s">
        <v>355</v>
      </c>
      <c r="AR241" t="s">
        <v>355</v>
      </c>
    </row>
    <row r="242" spans="40:45">
      <c r="AN242" t="s">
        <v>347</v>
      </c>
    </row>
    <row r="246" spans="40:45">
      <c r="AN246" t="s">
        <v>539</v>
      </c>
    </row>
    <row r="247" spans="40:45">
      <c r="AP247" t="s">
        <v>40</v>
      </c>
      <c r="AQ247" t="s">
        <v>41</v>
      </c>
      <c r="AR247" t="s">
        <v>42</v>
      </c>
      <c r="AS247" t="s">
        <v>43</v>
      </c>
    </row>
    <row r="248" spans="40:45">
      <c r="AN248" t="s">
        <v>185</v>
      </c>
      <c r="AP248">
        <v>14</v>
      </c>
      <c r="AQ248" t="s">
        <v>507</v>
      </c>
      <c r="AR248" t="s">
        <v>507</v>
      </c>
      <c r="AS248" t="s">
        <v>507</v>
      </c>
    </row>
    <row r="249" spans="40:45">
      <c r="AO249" t="s">
        <v>9</v>
      </c>
      <c r="AP249">
        <v>6</v>
      </c>
      <c r="AQ249" t="s">
        <v>530</v>
      </c>
      <c r="AR249" t="s">
        <v>530</v>
      </c>
      <c r="AS249" t="s">
        <v>540</v>
      </c>
    </row>
    <row r="250" spans="40:45">
      <c r="AO250" t="s">
        <v>10</v>
      </c>
      <c r="AP250">
        <v>19</v>
      </c>
      <c r="AQ250" t="s">
        <v>541</v>
      </c>
      <c r="AR250" t="s">
        <v>541</v>
      </c>
      <c r="AS250" t="s">
        <v>355</v>
      </c>
    </row>
    <row r="251" spans="40:45">
      <c r="AO251" t="s">
        <v>29</v>
      </c>
      <c r="AP251">
        <v>39</v>
      </c>
      <c r="AQ251" t="s">
        <v>355</v>
      </c>
      <c r="AR251" t="s">
        <v>355</v>
      </c>
    </row>
    <row r="252" spans="40:45">
      <c r="AN252" t="s">
        <v>347</v>
      </c>
    </row>
    <row r="256" spans="40:45">
      <c r="AN256" t="s">
        <v>399</v>
      </c>
    </row>
    <row r="257" spans="40:45">
      <c r="AP257" t="s">
        <v>40</v>
      </c>
      <c r="AQ257" t="s">
        <v>41</v>
      </c>
      <c r="AR257" t="s">
        <v>42</v>
      </c>
      <c r="AS257" t="s">
        <v>43</v>
      </c>
    </row>
    <row r="258" spans="40:45">
      <c r="AN258" t="s">
        <v>185</v>
      </c>
      <c r="AP258">
        <v>39</v>
      </c>
      <c r="AQ258" t="s">
        <v>355</v>
      </c>
      <c r="AR258" t="s">
        <v>355</v>
      </c>
      <c r="AS258" t="s">
        <v>355</v>
      </c>
    </row>
    <row r="259" spans="40:45">
      <c r="AN259" t="s">
        <v>347</v>
      </c>
    </row>
    <row r="263" spans="40:45">
      <c r="AN263" t="s">
        <v>542</v>
      </c>
    </row>
    <row r="264" spans="40:45">
      <c r="AP264" t="s">
        <v>40</v>
      </c>
      <c r="AQ264" t="s">
        <v>41</v>
      </c>
      <c r="AR264" t="s">
        <v>42</v>
      </c>
      <c r="AS264" t="s">
        <v>43</v>
      </c>
    </row>
    <row r="265" spans="40:45">
      <c r="AN265" t="s">
        <v>185</v>
      </c>
      <c r="AP265">
        <v>23</v>
      </c>
      <c r="AQ265" t="s">
        <v>543</v>
      </c>
      <c r="AR265" t="s">
        <v>543</v>
      </c>
      <c r="AS265" t="s">
        <v>543</v>
      </c>
    </row>
    <row r="266" spans="40:45">
      <c r="AO266" t="s">
        <v>351</v>
      </c>
      <c r="AP266">
        <v>1</v>
      </c>
      <c r="AQ266" t="s">
        <v>367</v>
      </c>
      <c r="AR266" t="s">
        <v>367</v>
      </c>
      <c r="AS266" t="s">
        <v>544</v>
      </c>
    </row>
    <row r="267" spans="40:45">
      <c r="AO267" t="s">
        <v>477</v>
      </c>
      <c r="AP267">
        <v>6</v>
      </c>
      <c r="AQ267" t="s">
        <v>530</v>
      </c>
      <c r="AR267" t="s">
        <v>530</v>
      </c>
      <c r="AS267" t="s">
        <v>545</v>
      </c>
    </row>
    <row r="268" spans="40:45">
      <c r="AO268" t="s">
        <v>486</v>
      </c>
      <c r="AP268">
        <v>8</v>
      </c>
      <c r="AQ268" t="s">
        <v>528</v>
      </c>
      <c r="AR268" t="s">
        <v>528</v>
      </c>
      <c r="AS268" t="s">
        <v>370</v>
      </c>
    </row>
    <row r="269" spans="40:45">
      <c r="AO269" t="s">
        <v>488</v>
      </c>
      <c r="AP269">
        <v>1</v>
      </c>
      <c r="AQ269" t="s">
        <v>367</v>
      </c>
      <c r="AR269" t="s">
        <v>367</v>
      </c>
      <c r="AS269" t="s">
        <v>355</v>
      </c>
    </row>
    <row r="270" spans="40:45">
      <c r="AO270" t="s">
        <v>29</v>
      </c>
      <c r="AP270">
        <v>39</v>
      </c>
      <c r="AQ270" t="s">
        <v>355</v>
      </c>
      <c r="AR270" t="s">
        <v>355</v>
      </c>
    </row>
    <row r="271" spans="40:45">
      <c r="AN271" t="s">
        <v>347</v>
      </c>
    </row>
    <row r="275" spans="40:45">
      <c r="AN275" t="s">
        <v>546</v>
      </c>
    </row>
    <row r="276" spans="40:45">
      <c r="AP276" t="s">
        <v>40</v>
      </c>
      <c r="AQ276" t="s">
        <v>41</v>
      </c>
      <c r="AR276" t="s">
        <v>42</v>
      </c>
      <c r="AS276" t="s">
        <v>43</v>
      </c>
    </row>
    <row r="277" spans="40:45">
      <c r="AN277" t="s">
        <v>185</v>
      </c>
      <c r="AP277">
        <v>38</v>
      </c>
      <c r="AQ277" t="s">
        <v>370</v>
      </c>
      <c r="AR277" t="s">
        <v>370</v>
      </c>
      <c r="AS277" t="s">
        <v>370</v>
      </c>
    </row>
    <row r="278" spans="40:45">
      <c r="AO278" t="s">
        <v>547</v>
      </c>
      <c r="AP278">
        <v>1</v>
      </c>
      <c r="AQ278" t="s">
        <v>367</v>
      </c>
      <c r="AR278" t="s">
        <v>367</v>
      </c>
      <c r="AS278" t="s">
        <v>355</v>
      </c>
    </row>
    <row r="279" spans="40:45">
      <c r="AO279" t="s">
        <v>29</v>
      </c>
      <c r="AP279">
        <v>39</v>
      </c>
      <c r="AQ279" t="s">
        <v>355</v>
      </c>
      <c r="AR279" t="s">
        <v>355</v>
      </c>
    </row>
    <row r="280" spans="40:45">
      <c r="AN280" t="s">
        <v>347</v>
      </c>
    </row>
    <row r="284" spans="40:45">
      <c r="AN284" t="s">
        <v>548</v>
      </c>
    </row>
    <row r="285" spans="40:45">
      <c r="AP285" t="s">
        <v>40</v>
      </c>
      <c r="AQ285" t="s">
        <v>41</v>
      </c>
      <c r="AR285" t="s">
        <v>42</v>
      </c>
      <c r="AS285" t="s">
        <v>43</v>
      </c>
    </row>
    <row r="286" spans="40:45">
      <c r="AN286" t="s">
        <v>185</v>
      </c>
      <c r="AP286">
        <v>36</v>
      </c>
      <c r="AQ286" t="s">
        <v>365</v>
      </c>
      <c r="AR286" t="s">
        <v>365</v>
      </c>
      <c r="AS286" t="s">
        <v>365</v>
      </c>
    </row>
    <row r="287" spans="40:45">
      <c r="AO287" t="s">
        <v>549</v>
      </c>
      <c r="AP287">
        <v>1</v>
      </c>
      <c r="AQ287" t="s">
        <v>367</v>
      </c>
      <c r="AR287" t="s">
        <v>367</v>
      </c>
      <c r="AS287" t="s">
        <v>368</v>
      </c>
    </row>
    <row r="288" spans="40:45">
      <c r="AO288" t="s">
        <v>550</v>
      </c>
      <c r="AP288">
        <v>1</v>
      </c>
      <c r="AQ288" t="s">
        <v>367</v>
      </c>
      <c r="AR288" t="s">
        <v>367</v>
      </c>
      <c r="AS288" t="s">
        <v>370</v>
      </c>
    </row>
    <row r="289" spans="40:45">
      <c r="AO289" t="s">
        <v>551</v>
      </c>
      <c r="AP289">
        <v>1</v>
      </c>
      <c r="AQ289" t="s">
        <v>367</v>
      </c>
      <c r="AR289" t="s">
        <v>367</v>
      </c>
      <c r="AS289" t="s">
        <v>355</v>
      </c>
    </row>
    <row r="290" spans="40:45">
      <c r="AO290" t="s">
        <v>29</v>
      </c>
      <c r="AP290">
        <v>39</v>
      </c>
      <c r="AQ290" t="s">
        <v>355</v>
      </c>
      <c r="AR290" t="s">
        <v>355</v>
      </c>
    </row>
    <row r="291" spans="40:45">
      <c r="AN291" t="s">
        <v>347</v>
      </c>
    </row>
    <row r="295" spans="40:45">
      <c r="AO295" t="s">
        <v>29</v>
      </c>
      <c r="AP295">
        <v>23</v>
      </c>
      <c r="AQ295">
        <v>100</v>
      </c>
      <c r="AR295">
        <v>100</v>
      </c>
    </row>
  </sheetData>
  <sheetProtection sheet="1" objects="1" scenarios="1"/>
  <mergeCells count="163">
    <mergeCell ref="A25:G25"/>
    <mergeCell ref="V32:AA33"/>
    <mergeCell ref="AC32:AH33"/>
    <mergeCell ref="AI32:AL33"/>
    <mergeCell ref="A33:U33"/>
    <mergeCell ref="A34:U34"/>
    <mergeCell ref="A1:AE1"/>
    <mergeCell ref="A6:AL6"/>
    <mergeCell ref="A7:AL7"/>
    <mergeCell ref="A8:AL8"/>
    <mergeCell ref="A11:G11"/>
    <mergeCell ref="A18:U18"/>
    <mergeCell ref="L44:M44"/>
    <mergeCell ref="G45:K45"/>
    <mergeCell ref="L45:M45"/>
    <mergeCell ref="G46:K46"/>
    <mergeCell ref="L46:M46"/>
    <mergeCell ref="G47:K47"/>
    <mergeCell ref="L47:M47"/>
    <mergeCell ref="B35:U35"/>
    <mergeCell ref="B36:U36"/>
    <mergeCell ref="B37:U37"/>
    <mergeCell ref="B38:U38"/>
    <mergeCell ref="B39:U39"/>
    <mergeCell ref="A42:U42"/>
    <mergeCell ref="A57:U57"/>
    <mergeCell ref="B58:U58"/>
    <mergeCell ref="V62:AA63"/>
    <mergeCell ref="AC62:AH63"/>
    <mergeCell ref="AI62:AL63"/>
    <mergeCell ref="A63:U63"/>
    <mergeCell ref="G48:K48"/>
    <mergeCell ref="L48:M48"/>
    <mergeCell ref="V55:AA56"/>
    <mergeCell ref="AC55:AH56"/>
    <mergeCell ref="AI55:AL56"/>
    <mergeCell ref="B56:C56"/>
    <mergeCell ref="AI73:AL74"/>
    <mergeCell ref="A74:U74"/>
    <mergeCell ref="A75:U75"/>
    <mergeCell ref="B76:U76"/>
    <mergeCell ref="V79:AA80"/>
    <mergeCell ref="AC79:AH80"/>
    <mergeCell ref="AI79:AL80"/>
    <mergeCell ref="A80:U80"/>
    <mergeCell ref="A64:U64"/>
    <mergeCell ref="B65:U65"/>
    <mergeCell ref="A66:G66"/>
    <mergeCell ref="A68:U68"/>
    <mergeCell ref="V73:AA74"/>
    <mergeCell ref="AC73:AH74"/>
    <mergeCell ref="A90:U90"/>
    <mergeCell ref="V98:AA99"/>
    <mergeCell ref="AC98:AH99"/>
    <mergeCell ref="AI98:AL99"/>
    <mergeCell ref="A99:U99"/>
    <mergeCell ref="A100:U100"/>
    <mergeCell ref="A81:U81"/>
    <mergeCell ref="B82:U82"/>
    <mergeCell ref="B83:U83"/>
    <mergeCell ref="B84:U84"/>
    <mergeCell ref="A85:G85"/>
    <mergeCell ref="A89:U89"/>
    <mergeCell ref="B107:U107"/>
    <mergeCell ref="A108:G108"/>
    <mergeCell ref="V112:AA113"/>
    <mergeCell ref="AC112:AH113"/>
    <mergeCell ref="AI112:AL113"/>
    <mergeCell ref="A113:U113"/>
    <mergeCell ref="B101:U101"/>
    <mergeCell ref="B102:U102"/>
    <mergeCell ref="B103:U103"/>
    <mergeCell ref="B104:U104"/>
    <mergeCell ref="B105:U105"/>
    <mergeCell ref="B106:U106"/>
    <mergeCell ref="AI130:AL131"/>
    <mergeCell ref="A131:U131"/>
    <mergeCell ref="V121:AA122"/>
    <mergeCell ref="AC121:AH122"/>
    <mergeCell ref="AI121:AL122"/>
    <mergeCell ref="A122:U122"/>
    <mergeCell ref="A123:U123"/>
    <mergeCell ref="B124:U124"/>
    <mergeCell ref="A114:T114"/>
    <mergeCell ref="B115:T115"/>
    <mergeCell ref="B116:T116"/>
    <mergeCell ref="B117:T117"/>
    <mergeCell ref="B118:T118"/>
    <mergeCell ref="A119:F119"/>
    <mergeCell ref="A132:T132"/>
    <mergeCell ref="B133:T133"/>
    <mergeCell ref="B134:T134"/>
    <mergeCell ref="B135:T135"/>
    <mergeCell ref="V138:AA139"/>
    <mergeCell ref="AC138:AH139"/>
    <mergeCell ref="B125:U125"/>
    <mergeCell ref="A126:F126"/>
    <mergeCell ref="V130:AA131"/>
    <mergeCell ref="AC130:AH131"/>
    <mergeCell ref="V154:AA155"/>
    <mergeCell ref="AC154:AH155"/>
    <mergeCell ref="AI154:AL155"/>
    <mergeCell ref="A155:U155"/>
    <mergeCell ref="AI138:AL139"/>
    <mergeCell ref="A139:U139"/>
    <mergeCell ref="A140:T140"/>
    <mergeCell ref="B141:T141"/>
    <mergeCell ref="A142:F142"/>
    <mergeCell ref="V146:AA147"/>
    <mergeCell ref="AC146:AH147"/>
    <mergeCell ref="AI146:AL147"/>
    <mergeCell ref="A147:U147"/>
    <mergeCell ref="A156:T156"/>
    <mergeCell ref="B157:T157"/>
    <mergeCell ref="B158:T158"/>
    <mergeCell ref="B159:T159"/>
    <mergeCell ref="B160:T160"/>
    <mergeCell ref="A165:U165"/>
    <mergeCell ref="A148:U148"/>
    <mergeCell ref="B149:U149"/>
    <mergeCell ref="A150:F150"/>
    <mergeCell ref="Z172:AD172"/>
    <mergeCell ref="A174:U174"/>
    <mergeCell ref="X174:AL174"/>
    <mergeCell ref="Z176:AC176"/>
    <mergeCell ref="Z177:AC177"/>
    <mergeCell ref="Z178:AC178"/>
    <mergeCell ref="A166:U166"/>
    <mergeCell ref="X166:AL166"/>
    <mergeCell ref="Z168:AC168"/>
    <mergeCell ref="Z169:AC169"/>
    <mergeCell ref="Z170:AC170"/>
    <mergeCell ref="Z171:AC171"/>
    <mergeCell ref="V191:AA192"/>
    <mergeCell ref="AC191:AH192"/>
    <mergeCell ref="AI191:AL192"/>
    <mergeCell ref="A192:U192"/>
    <mergeCell ref="Z179:AC179"/>
    <mergeCell ref="Z180:AC180"/>
    <mergeCell ref="Z181:AD181"/>
    <mergeCell ref="V183:AA184"/>
    <mergeCell ref="AC183:AH184"/>
    <mergeCell ref="AI183:AL184"/>
    <mergeCell ref="A193:U193"/>
    <mergeCell ref="B194:U194"/>
    <mergeCell ref="B195:U195"/>
    <mergeCell ref="B196:U196"/>
    <mergeCell ref="B197:U197"/>
    <mergeCell ref="B198:U198"/>
    <mergeCell ref="A184:U184"/>
    <mergeCell ref="A185:U185"/>
    <mergeCell ref="B186:U186"/>
    <mergeCell ref="AI207:AL208"/>
    <mergeCell ref="A208:U208"/>
    <mergeCell ref="A209:U209"/>
    <mergeCell ref="B210:U210"/>
    <mergeCell ref="A211:F211"/>
    <mergeCell ref="B199:U199"/>
    <mergeCell ref="B200:U200"/>
    <mergeCell ref="B201:U201"/>
    <mergeCell ref="B202:U202"/>
    <mergeCell ref="V207:AA208"/>
    <mergeCell ref="AC207:AH208"/>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1:AF101"/>
  <sheetViews>
    <sheetView view="pageBreakPreview" zoomScaleNormal="100" zoomScaleSheetLayoutView="100" workbookViewId="0">
      <selection activeCell="F11" sqref="F11"/>
    </sheetView>
  </sheetViews>
  <sheetFormatPr baseColWidth="10" defaultRowHeight="12.75"/>
  <cols>
    <col min="1" max="1" width="48.85546875" style="89" customWidth="1"/>
    <col min="2" max="6" width="11.42578125" style="89"/>
    <col min="7" max="7" width="14.85546875" style="89" bestFit="1" customWidth="1"/>
    <col min="8" max="8" width="11.42578125" style="89"/>
    <col min="9" max="9" width="14.85546875" style="89" customWidth="1"/>
    <col min="10" max="10" width="13.28515625" style="89" customWidth="1"/>
    <col min="11" max="11" width="11.42578125" style="89" customWidth="1"/>
    <col min="12" max="12" width="13.5703125" style="89" customWidth="1"/>
    <col min="13" max="13" width="11.42578125" style="89" customWidth="1"/>
    <col min="14" max="14" width="11.42578125" style="91"/>
    <col min="15" max="15" width="12.7109375" style="88" hidden="1" customWidth="1"/>
    <col min="16" max="22" width="12.7109375" style="89" hidden="1" customWidth="1"/>
    <col min="23" max="32" width="11.42578125" style="89" hidden="1" customWidth="1"/>
    <col min="33" max="16384" width="11.42578125" style="89"/>
  </cols>
  <sheetData>
    <row r="1" spans="1:32" ht="32.25" customHeight="1">
      <c r="A1" s="298" t="s">
        <v>269</v>
      </c>
      <c r="B1" s="299"/>
      <c r="C1" s="299"/>
      <c r="D1" s="299"/>
      <c r="E1" s="299"/>
      <c r="F1" s="299"/>
      <c r="G1" s="299"/>
      <c r="H1" s="299"/>
      <c r="I1" s="299"/>
      <c r="J1" s="299"/>
      <c r="K1" s="299"/>
      <c r="L1" s="299"/>
      <c r="M1" s="299"/>
      <c r="N1" s="299"/>
    </row>
    <row r="2" spans="1:32" ht="16.5">
      <c r="B2" s="90"/>
      <c r="O2" s="88" t="s">
        <v>161</v>
      </c>
      <c r="P2" s="89">
        <v>1</v>
      </c>
      <c r="Q2" s="89">
        <v>2</v>
      </c>
      <c r="R2" s="89">
        <v>3</v>
      </c>
      <c r="S2" s="89">
        <v>4</v>
      </c>
      <c r="T2" s="89">
        <v>5</v>
      </c>
      <c r="U2" s="89" t="s">
        <v>128</v>
      </c>
      <c r="V2" s="89" t="s">
        <v>29</v>
      </c>
      <c r="W2" s="89" t="s">
        <v>161</v>
      </c>
      <c r="X2" s="89">
        <v>1</v>
      </c>
      <c r="Y2" s="89">
        <v>2</v>
      </c>
      <c r="Z2" s="89">
        <v>3</v>
      </c>
      <c r="AA2" s="89">
        <v>4</v>
      </c>
      <c r="AB2" s="89">
        <v>5</v>
      </c>
      <c r="AC2" s="89" t="s">
        <v>29</v>
      </c>
    </row>
    <row r="3" spans="1:32" ht="16.5">
      <c r="A3" s="300" t="s">
        <v>162</v>
      </c>
      <c r="B3" s="300"/>
      <c r="C3" s="300"/>
      <c r="D3" s="300"/>
      <c r="E3" s="300"/>
      <c r="F3" s="300"/>
      <c r="G3" s="300"/>
      <c r="H3" s="300"/>
      <c r="I3" s="300"/>
      <c r="J3" s="300"/>
      <c r="K3" s="300"/>
      <c r="L3" s="300"/>
      <c r="M3" s="300"/>
      <c r="N3" s="92"/>
      <c r="O3" s="88" t="s">
        <v>163</v>
      </c>
      <c r="P3" s="89">
        <v>0</v>
      </c>
      <c r="Q3" s="89">
        <v>0</v>
      </c>
      <c r="R3" s="89">
        <v>0</v>
      </c>
      <c r="S3" s="89">
        <v>4</v>
      </c>
      <c r="T3" s="89">
        <v>8</v>
      </c>
      <c r="U3" s="89">
        <v>2</v>
      </c>
      <c r="V3" s="89">
        <v>14</v>
      </c>
      <c r="W3" s="89" t="s">
        <v>163</v>
      </c>
      <c r="X3" s="89">
        <v>0</v>
      </c>
      <c r="Y3" s="89">
        <v>0</v>
      </c>
      <c r="Z3" s="89">
        <v>0</v>
      </c>
      <c r="AA3" s="89">
        <v>4</v>
      </c>
      <c r="AB3" s="89">
        <v>8</v>
      </c>
      <c r="AC3" s="89">
        <v>4.67</v>
      </c>
      <c r="AD3" s="89">
        <v>0.49</v>
      </c>
      <c r="AE3" s="89">
        <v>5</v>
      </c>
      <c r="AF3" s="89">
        <v>5</v>
      </c>
    </row>
    <row r="4" spans="1:32" ht="16.5">
      <c r="A4" s="295" t="s">
        <v>164</v>
      </c>
      <c r="B4" s="296"/>
      <c r="C4" s="296"/>
      <c r="D4" s="296"/>
      <c r="E4" s="296"/>
      <c r="F4" s="296"/>
      <c r="G4" s="296"/>
      <c r="H4" s="296"/>
      <c r="I4" s="296"/>
      <c r="J4" s="296"/>
      <c r="K4" s="296"/>
      <c r="L4" s="296"/>
      <c r="M4" s="297"/>
      <c r="N4" s="93"/>
      <c r="O4" s="88" t="s">
        <v>165</v>
      </c>
      <c r="P4" s="89">
        <v>0</v>
      </c>
      <c r="Q4" s="89">
        <v>0</v>
      </c>
      <c r="R4" s="89">
        <v>1</v>
      </c>
      <c r="S4" s="89">
        <v>3</v>
      </c>
      <c r="T4" s="89">
        <v>8</v>
      </c>
      <c r="U4" s="89">
        <v>2</v>
      </c>
      <c r="V4" s="89">
        <v>14</v>
      </c>
      <c r="W4" s="89" t="s">
        <v>165</v>
      </c>
      <c r="X4" s="89">
        <v>0</v>
      </c>
      <c r="Y4" s="89">
        <v>0</v>
      </c>
      <c r="Z4" s="89">
        <v>1</v>
      </c>
      <c r="AA4" s="89">
        <v>3</v>
      </c>
      <c r="AB4" s="89">
        <v>8</v>
      </c>
      <c r="AC4" s="89">
        <v>4.58</v>
      </c>
      <c r="AD4" s="89">
        <v>0.67</v>
      </c>
      <c r="AE4" s="89">
        <v>5</v>
      </c>
      <c r="AF4" s="89">
        <v>5</v>
      </c>
    </row>
    <row r="5" spans="1:32" ht="16.5">
      <c r="A5" s="295" t="s">
        <v>277</v>
      </c>
      <c r="B5" s="296"/>
      <c r="C5" s="296"/>
      <c r="D5" s="296"/>
      <c r="E5" s="296"/>
      <c r="F5" s="296"/>
      <c r="G5" s="296"/>
      <c r="H5" s="296"/>
      <c r="I5" s="296"/>
      <c r="J5" s="296"/>
      <c r="K5" s="296"/>
      <c r="L5" s="296"/>
      <c r="M5" s="297"/>
      <c r="N5" s="93"/>
      <c r="O5" s="88" t="s">
        <v>166</v>
      </c>
      <c r="P5" s="89">
        <v>0</v>
      </c>
      <c r="Q5" s="89">
        <v>0</v>
      </c>
      <c r="R5" s="89">
        <v>1</v>
      </c>
      <c r="S5" s="89">
        <v>6</v>
      </c>
      <c r="T5" s="89">
        <v>6</v>
      </c>
      <c r="U5" s="89">
        <v>1</v>
      </c>
      <c r="V5" s="89">
        <v>14</v>
      </c>
      <c r="W5" s="89" t="s">
        <v>166</v>
      </c>
      <c r="X5" s="89">
        <v>0</v>
      </c>
      <c r="Y5" s="89">
        <v>0</v>
      </c>
      <c r="Z5" s="89">
        <v>1</v>
      </c>
      <c r="AA5" s="89">
        <v>6</v>
      </c>
      <c r="AB5" s="89">
        <v>6</v>
      </c>
      <c r="AC5" s="89">
        <v>4.38</v>
      </c>
      <c r="AD5" s="89">
        <v>0.65</v>
      </c>
      <c r="AE5" s="89">
        <v>4</v>
      </c>
      <c r="AF5" s="89">
        <v>4</v>
      </c>
    </row>
    <row r="6" spans="1:32" ht="16.5">
      <c r="A6" s="295" t="s">
        <v>167</v>
      </c>
      <c r="B6" s="296"/>
      <c r="C6" s="296"/>
      <c r="D6" s="296"/>
      <c r="E6" s="296"/>
      <c r="F6" s="296"/>
      <c r="G6" s="296"/>
      <c r="H6" s="296"/>
      <c r="I6" s="296"/>
      <c r="J6" s="296"/>
      <c r="K6" s="296"/>
      <c r="L6" s="296"/>
      <c r="M6" s="297"/>
      <c r="N6" s="93"/>
      <c r="O6" s="88" t="s">
        <v>168</v>
      </c>
      <c r="P6" s="89">
        <v>0</v>
      </c>
      <c r="Q6" s="89">
        <v>0</v>
      </c>
      <c r="R6" s="89">
        <v>0</v>
      </c>
      <c r="S6" s="89">
        <v>4</v>
      </c>
      <c r="T6" s="89">
        <v>8</v>
      </c>
      <c r="U6" s="89">
        <v>2</v>
      </c>
      <c r="V6" s="89">
        <v>14</v>
      </c>
      <c r="W6" s="89" t="s">
        <v>168</v>
      </c>
      <c r="X6" s="89">
        <v>0</v>
      </c>
      <c r="Y6" s="89">
        <v>0</v>
      </c>
      <c r="Z6" s="89">
        <v>0</v>
      </c>
      <c r="AA6" s="89">
        <v>4</v>
      </c>
      <c r="AB6" s="89">
        <v>8</v>
      </c>
      <c r="AC6" s="89">
        <v>4.67</v>
      </c>
      <c r="AD6" s="89">
        <v>0.49</v>
      </c>
      <c r="AE6" s="89">
        <v>5</v>
      </c>
      <c r="AF6" s="89">
        <v>5</v>
      </c>
    </row>
    <row r="7" spans="1:32" ht="16.5">
      <c r="A7" s="295" t="s">
        <v>267</v>
      </c>
      <c r="B7" s="296"/>
      <c r="C7" s="296"/>
      <c r="D7" s="296"/>
      <c r="E7" s="296"/>
      <c r="F7" s="296"/>
      <c r="G7" s="296"/>
      <c r="H7" s="296"/>
      <c r="I7" s="296"/>
      <c r="J7" s="296"/>
      <c r="K7" s="296"/>
      <c r="L7" s="296"/>
      <c r="M7" s="297"/>
      <c r="N7" s="93"/>
      <c r="O7" s="88" t="s">
        <v>169</v>
      </c>
      <c r="P7" s="89">
        <v>0</v>
      </c>
      <c r="Q7" s="89">
        <v>0</v>
      </c>
      <c r="R7" s="89">
        <v>0</v>
      </c>
      <c r="S7" s="89">
        <v>2</v>
      </c>
      <c r="T7" s="89">
        <v>12</v>
      </c>
      <c r="U7" s="89">
        <v>0</v>
      </c>
      <c r="V7" s="89">
        <v>14</v>
      </c>
      <c r="W7" s="89" t="s">
        <v>169</v>
      </c>
      <c r="X7" s="89">
        <v>0</v>
      </c>
      <c r="Y7" s="89">
        <v>0</v>
      </c>
      <c r="Z7" s="89">
        <v>0</v>
      </c>
      <c r="AA7" s="89">
        <v>2</v>
      </c>
      <c r="AB7" s="89">
        <v>12</v>
      </c>
      <c r="AC7" s="89">
        <v>4.8600000000000003</v>
      </c>
      <c r="AD7" s="89">
        <v>0.36</v>
      </c>
      <c r="AE7" s="89">
        <v>5</v>
      </c>
      <c r="AF7" s="89">
        <v>5</v>
      </c>
    </row>
    <row r="8" spans="1:32" ht="16.5">
      <c r="A8" s="287" t="s">
        <v>170</v>
      </c>
      <c r="B8" s="288"/>
      <c r="C8" s="288"/>
      <c r="D8" s="288"/>
      <c r="E8" s="288"/>
      <c r="F8" s="288"/>
      <c r="G8" s="288"/>
      <c r="H8" s="288"/>
      <c r="I8" s="288"/>
      <c r="J8" s="288"/>
      <c r="K8" s="288"/>
      <c r="L8" s="288"/>
      <c r="M8" s="289"/>
      <c r="N8" s="94"/>
      <c r="O8" s="88" t="s">
        <v>171</v>
      </c>
      <c r="P8" s="89">
        <v>0</v>
      </c>
      <c r="Q8" s="89">
        <v>0</v>
      </c>
      <c r="R8" s="89">
        <v>1</v>
      </c>
      <c r="S8" s="89">
        <v>5</v>
      </c>
      <c r="T8" s="89">
        <v>8</v>
      </c>
      <c r="U8" s="89">
        <v>0</v>
      </c>
      <c r="V8" s="89">
        <v>14</v>
      </c>
      <c r="W8" s="89" t="s">
        <v>171</v>
      </c>
      <c r="X8" s="89">
        <v>0</v>
      </c>
      <c r="Y8" s="89">
        <v>0</v>
      </c>
      <c r="Z8" s="89">
        <v>1</v>
      </c>
      <c r="AA8" s="89">
        <v>5</v>
      </c>
      <c r="AB8" s="89">
        <v>8</v>
      </c>
      <c r="AC8" s="89">
        <v>4.5</v>
      </c>
      <c r="AD8" s="89">
        <v>0.65</v>
      </c>
      <c r="AE8" s="89">
        <v>5</v>
      </c>
      <c r="AF8" s="89">
        <v>5</v>
      </c>
    </row>
    <row r="9" spans="1:32" ht="16.5">
      <c r="A9" s="287" t="s">
        <v>276</v>
      </c>
      <c r="B9" s="288"/>
      <c r="C9" s="288"/>
      <c r="D9" s="288"/>
      <c r="E9" s="288"/>
      <c r="F9" s="288"/>
      <c r="G9" s="288"/>
      <c r="H9" s="288"/>
      <c r="I9" s="288"/>
      <c r="J9" s="288"/>
      <c r="K9" s="288"/>
      <c r="L9" s="288"/>
      <c r="M9" s="289"/>
      <c r="N9" s="94"/>
      <c r="O9" s="88" t="s">
        <v>172</v>
      </c>
      <c r="P9" s="89">
        <v>0</v>
      </c>
      <c r="Q9" s="89">
        <v>0</v>
      </c>
      <c r="R9" s="89">
        <v>1</v>
      </c>
      <c r="S9" s="89">
        <v>1</v>
      </c>
      <c r="T9" s="89">
        <v>3</v>
      </c>
      <c r="U9" s="89">
        <v>9</v>
      </c>
      <c r="V9" s="89">
        <v>14</v>
      </c>
      <c r="W9" s="89" t="s">
        <v>172</v>
      </c>
      <c r="X9" s="89">
        <v>0</v>
      </c>
      <c r="Y9" s="89">
        <v>0</v>
      </c>
      <c r="Z9" s="89">
        <v>1</v>
      </c>
      <c r="AA9" s="89">
        <v>1</v>
      </c>
      <c r="AB9" s="89">
        <v>3</v>
      </c>
      <c r="AC9" s="89">
        <v>4.4000000000000004</v>
      </c>
      <c r="AD9" s="89">
        <v>0.89</v>
      </c>
      <c r="AE9" s="89">
        <v>5</v>
      </c>
      <c r="AF9" s="89">
        <v>5</v>
      </c>
    </row>
    <row r="10" spans="1:32" ht="16.5">
      <c r="A10" s="290" t="s">
        <v>278</v>
      </c>
      <c r="B10" s="291"/>
      <c r="C10" s="291"/>
      <c r="D10" s="291"/>
      <c r="E10" s="291"/>
      <c r="F10" s="291"/>
      <c r="G10" s="291"/>
      <c r="H10" s="291"/>
      <c r="I10" s="291"/>
      <c r="J10" s="291"/>
      <c r="K10" s="291"/>
      <c r="L10" s="291"/>
      <c r="M10" s="292"/>
      <c r="N10" s="94"/>
      <c r="O10" s="88" t="s">
        <v>173</v>
      </c>
      <c r="P10" s="89">
        <v>0</v>
      </c>
      <c r="Q10" s="89">
        <v>0</v>
      </c>
      <c r="R10" s="89">
        <v>2</v>
      </c>
      <c r="S10" s="89">
        <v>3</v>
      </c>
      <c r="T10" s="89">
        <v>4</v>
      </c>
      <c r="U10" s="89">
        <v>5</v>
      </c>
      <c r="V10" s="89">
        <v>14</v>
      </c>
      <c r="W10" s="89" t="s">
        <v>173</v>
      </c>
      <c r="X10" s="89">
        <v>0</v>
      </c>
      <c r="Y10" s="89">
        <v>0</v>
      </c>
      <c r="Z10" s="89">
        <v>2</v>
      </c>
      <c r="AA10" s="89">
        <v>3</v>
      </c>
      <c r="AB10" s="89">
        <v>4</v>
      </c>
      <c r="AC10" s="89">
        <v>4.22</v>
      </c>
      <c r="AD10" s="89">
        <v>0.83</v>
      </c>
      <c r="AE10" s="89">
        <v>4</v>
      </c>
      <c r="AF10" s="89">
        <v>5</v>
      </c>
    </row>
    <row r="11" spans="1:32" ht="22.5" customHeight="1">
      <c r="A11" s="95"/>
      <c r="B11" s="95"/>
      <c r="C11" s="95"/>
      <c r="D11" s="95"/>
      <c r="O11" s="88" t="s">
        <v>174</v>
      </c>
      <c r="P11" s="89">
        <v>0</v>
      </c>
      <c r="Q11" s="89">
        <v>0</v>
      </c>
      <c r="R11" s="89">
        <v>0</v>
      </c>
      <c r="S11" s="89">
        <v>5</v>
      </c>
      <c r="T11" s="89">
        <v>7</v>
      </c>
      <c r="U11" s="89">
        <v>2</v>
      </c>
      <c r="V11" s="89">
        <v>14</v>
      </c>
      <c r="W11" s="89" t="s">
        <v>174</v>
      </c>
      <c r="X11" s="89">
        <v>0</v>
      </c>
      <c r="Y11" s="89">
        <v>0</v>
      </c>
      <c r="Z11" s="89">
        <v>0</v>
      </c>
      <c r="AA11" s="89">
        <v>5</v>
      </c>
      <c r="AB11" s="89">
        <v>7</v>
      </c>
      <c r="AC11" s="89">
        <v>4.58</v>
      </c>
      <c r="AD11" s="89">
        <v>0.51</v>
      </c>
      <c r="AE11" s="89">
        <v>5</v>
      </c>
      <c r="AF11" s="89">
        <v>5</v>
      </c>
    </row>
    <row r="12" spans="1:32" ht="24" customHeight="1">
      <c r="A12" s="95"/>
      <c r="B12" s="95"/>
      <c r="C12" s="95"/>
      <c r="D12" s="95"/>
      <c r="O12" s="88" t="s">
        <v>175</v>
      </c>
      <c r="P12" s="89">
        <v>0</v>
      </c>
      <c r="Q12" s="89">
        <v>0</v>
      </c>
      <c r="R12" s="89">
        <v>1</v>
      </c>
      <c r="S12" s="89">
        <v>0</v>
      </c>
      <c r="T12" s="89">
        <v>13</v>
      </c>
      <c r="U12" s="89">
        <v>0</v>
      </c>
      <c r="V12" s="89">
        <v>14</v>
      </c>
      <c r="W12" s="89" t="s">
        <v>175</v>
      </c>
      <c r="X12" s="89">
        <v>0</v>
      </c>
      <c r="Y12" s="89">
        <v>0</v>
      </c>
      <c r="Z12" s="89">
        <v>1</v>
      </c>
      <c r="AA12" s="89">
        <v>0</v>
      </c>
      <c r="AB12" s="89">
        <v>13</v>
      </c>
      <c r="AC12" s="89">
        <v>4.8600000000000003</v>
      </c>
      <c r="AD12" s="89">
        <v>0.53</v>
      </c>
      <c r="AE12" s="89">
        <v>5</v>
      </c>
      <c r="AF12" s="89">
        <v>5</v>
      </c>
    </row>
    <row r="13" spans="1:32" ht="34.5" customHeight="1">
      <c r="A13" s="95"/>
      <c r="B13" s="95"/>
      <c r="C13" s="95"/>
      <c r="D13" s="95"/>
      <c r="O13" s="88" t="s">
        <v>176</v>
      </c>
      <c r="P13" s="89">
        <v>0</v>
      </c>
      <c r="Q13" s="89">
        <v>0</v>
      </c>
      <c r="R13" s="89">
        <v>0</v>
      </c>
      <c r="S13" s="89">
        <v>1</v>
      </c>
      <c r="T13" s="89">
        <v>13</v>
      </c>
      <c r="U13" s="89">
        <v>0</v>
      </c>
      <c r="V13" s="89">
        <v>14</v>
      </c>
      <c r="W13" s="89" t="s">
        <v>176</v>
      </c>
      <c r="X13" s="89">
        <v>0</v>
      </c>
      <c r="Y13" s="89">
        <v>0</v>
      </c>
      <c r="Z13" s="89">
        <v>0</v>
      </c>
      <c r="AA13" s="89">
        <v>1</v>
      </c>
      <c r="AB13" s="89">
        <v>13</v>
      </c>
      <c r="AC13" s="89">
        <v>4.93</v>
      </c>
      <c r="AD13" s="89">
        <v>0.27</v>
      </c>
      <c r="AE13" s="89">
        <v>5</v>
      </c>
      <c r="AF13" s="89">
        <v>5</v>
      </c>
    </row>
    <row r="14" spans="1:32" ht="34.5" customHeight="1">
      <c r="A14" s="95"/>
      <c r="B14" s="95"/>
      <c r="C14" s="95"/>
      <c r="D14" s="95"/>
      <c r="O14" s="88" t="s">
        <v>177</v>
      </c>
      <c r="P14" s="89">
        <v>0</v>
      </c>
      <c r="Q14" s="89">
        <v>0</v>
      </c>
      <c r="R14" s="89">
        <v>1</v>
      </c>
      <c r="S14" s="89">
        <v>3</v>
      </c>
      <c r="T14" s="89">
        <v>4</v>
      </c>
      <c r="U14" s="89">
        <v>6</v>
      </c>
      <c r="V14" s="89">
        <v>14</v>
      </c>
      <c r="W14" s="89" t="s">
        <v>177</v>
      </c>
      <c r="X14" s="89">
        <v>0</v>
      </c>
      <c r="Y14" s="89">
        <v>0</v>
      </c>
      <c r="Z14" s="89">
        <v>1</v>
      </c>
      <c r="AA14" s="89">
        <v>3</v>
      </c>
      <c r="AB14" s="89">
        <v>4</v>
      </c>
      <c r="AC14" s="89">
        <v>4.38</v>
      </c>
      <c r="AD14" s="89">
        <v>0.74</v>
      </c>
      <c r="AE14" s="89">
        <v>5</v>
      </c>
      <c r="AF14" s="89">
        <v>5</v>
      </c>
    </row>
    <row r="15" spans="1:32" ht="34.5" customHeight="1">
      <c r="A15" s="95"/>
      <c r="B15" s="95"/>
      <c r="C15" s="95"/>
      <c r="D15" s="95"/>
      <c r="O15" s="88" t="s">
        <v>178</v>
      </c>
      <c r="P15" s="89">
        <v>0</v>
      </c>
      <c r="Q15" s="89">
        <v>0</v>
      </c>
      <c r="R15" s="89">
        <v>0</v>
      </c>
      <c r="S15" s="89">
        <v>2</v>
      </c>
      <c r="T15" s="89">
        <v>12</v>
      </c>
      <c r="U15" s="89">
        <v>0</v>
      </c>
      <c r="V15" s="89">
        <v>14</v>
      </c>
      <c r="W15" s="89" t="s">
        <v>178</v>
      </c>
      <c r="X15" s="89">
        <v>0</v>
      </c>
      <c r="Y15" s="89">
        <v>0</v>
      </c>
      <c r="Z15" s="89">
        <v>0</v>
      </c>
      <c r="AA15" s="89">
        <v>2</v>
      </c>
      <c r="AB15" s="89">
        <v>12</v>
      </c>
      <c r="AC15" s="89">
        <v>4.8600000000000003</v>
      </c>
      <c r="AD15" s="89">
        <v>0.36</v>
      </c>
      <c r="AE15" s="89">
        <v>5</v>
      </c>
      <c r="AF15" s="89">
        <v>5</v>
      </c>
    </row>
    <row r="16" spans="1:32" ht="34.5" customHeight="1">
      <c r="A16" s="95"/>
      <c r="B16" s="95"/>
      <c r="C16" s="95"/>
      <c r="D16" s="95"/>
      <c r="O16" s="88" t="s">
        <v>179</v>
      </c>
      <c r="P16" s="89">
        <v>0</v>
      </c>
      <c r="Q16" s="89">
        <v>0</v>
      </c>
      <c r="R16" s="89">
        <v>0</v>
      </c>
      <c r="S16" s="89">
        <v>3</v>
      </c>
      <c r="T16" s="89">
        <v>9</v>
      </c>
      <c r="U16" s="89">
        <v>2</v>
      </c>
      <c r="V16" s="89">
        <v>14</v>
      </c>
      <c r="W16" s="89" t="s">
        <v>179</v>
      </c>
      <c r="X16" s="89">
        <v>0</v>
      </c>
      <c r="Y16" s="89">
        <v>0</v>
      </c>
      <c r="Z16" s="89">
        <v>0</v>
      </c>
      <c r="AA16" s="89">
        <v>3</v>
      </c>
      <c r="AB16" s="89">
        <v>9</v>
      </c>
      <c r="AC16" s="89">
        <v>4.75</v>
      </c>
      <c r="AD16" s="89">
        <v>0.45</v>
      </c>
      <c r="AE16" s="89">
        <v>5</v>
      </c>
      <c r="AF16" s="89">
        <v>5</v>
      </c>
    </row>
    <row r="17" spans="1:32" ht="34.5" customHeight="1">
      <c r="A17" s="95"/>
      <c r="B17" s="95"/>
      <c r="C17" s="95"/>
      <c r="D17" s="95"/>
      <c r="O17" s="88" t="s">
        <v>180</v>
      </c>
      <c r="P17" s="89">
        <v>0</v>
      </c>
      <c r="Q17" s="89">
        <v>0</v>
      </c>
      <c r="R17" s="89">
        <v>0</v>
      </c>
      <c r="S17" s="89">
        <v>3</v>
      </c>
      <c r="T17" s="89">
        <v>11</v>
      </c>
      <c r="U17" s="89">
        <v>0</v>
      </c>
      <c r="V17" s="89">
        <v>14</v>
      </c>
      <c r="W17" s="89" t="s">
        <v>180</v>
      </c>
      <c r="X17" s="89">
        <v>0</v>
      </c>
      <c r="Y17" s="89">
        <v>0</v>
      </c>
      <c r="Z17" s="89">
        <v>0</v>
      </c>
      <c r="AA17" s="89">
        <v>3</v>
      </c>
      <c r="AB17" s="89">
        <v>11</v>
      </c>
      <c r="AC17" s="89">
        <v>4.79</v>
      </c>
      <c r="AD17" s="89">
        <v>0.43</v>
      </c>
      <c r="AE17" s="89">
        <v>5</v>
      </c>
      <c r="AF17" s="89">
        <v>5</v>
      </c>
    </row>
    <row r="18" spans="1:32" ht="34.5" customHeight="1">
      <c r="A18" s="95"/>
      <c r="B18" s="95"/>
      <c r="C18" s="95"/>
      <c r="D18" s="95"/>
      <c r="O18" s="88" t="s">
        <v>271</v>
      </c>
      <c r="W18" s="89" t="s">
        <v>271</v>
      </c>
    </row>
    <row r="19" spans="1:32" ht="34.5" customHeight="1">
      <c r="A19" s="95"/>
      <c r="B19" s="95"/>
      <c r="C19" s="95"/>
      <c r="D19" s="95"/>
      <c r="W19" s="89" t="s">
        <v>160</v>
      </c>
    </row>
    <row r="20" spans="1:32" ht="34.5" customHeight="1">
      <c r="A20" s="95"/>
      <c r="B20" s="95"/>
      <c r="C20" s="95"/>
      <c r="D20" s="95"/>
    </row>
    <row r="21" spans="1:32" ht="34.5" customHeight="1">
      <c r="A21" s="95"/>
      <c r="B21" s="95"/>
      <c r="C21" s="95"/>
      <c r="D21" s="95"/>
    </row>
    <row r="22" spans="1:32" ht="34.5" customHeight="1">
      <c r="A22" s="95"/>
      <c r="B22" s="95"/>
      <c r="C22" s="95"/>
      <c r="D22" s="95"/>
    </row>
    <row r="23" spans="1:32" ht="34.5" customHeight="1">
      <c r="A23" s="95"/>
      <c r="B23" s="95"/>
      <c r="C23" s="95"/>
      <c r="D23" s="95"/>
      <c r="O23" s="88" t="s">
        <v>181</v>
      </c>
    </row>
    <row r="24" spans="1:32" ht="34.5" customHeight="1">
      <c r="A24" s="95"/>
      <c r="B24" s="95"/>
      <c r="C24" s="95"/>
      <c r="D24" s="95"/>
      <c r="Q24" s="89" t="s">
        <v>259</v>
      </c>
      <c r="R24" s="89" t="s">
        <v>183</v>
      </c>
      <c r="S24" s="89" t="s">
        <v>182</v>
      </c>
    </row>
    <row r="25" spans="1:32" ht="34.5" customHeight="1">
      <c r="A25" s="95"/>
      <c r="B25" s="95"/>
      <c r="C25" s="95"/>
      <c r="D25" s="95"/>
      <c r="O25" s="88" t="s">
        <v>184</v>
      </c>
      <c r="P25" s="89" t="s">
        <v>185</v>
      </c>
      <c r="Q25" s="89">
        <v>14</v>
      </c>
      <c r="R25" s="89">
        <v>14</v>
      </c>
      <c r="S25" s="89">
        <v>14</v>
      </c>
    </row>
    <row r="26" spans="1:32" ht="34.5" customHeight="1">
      <c r="A26" s="95"/>
      <c r="B26" s="95"/>
      <c r="C26" s="95"/>
      <c r="D26" s="95"/>
      <c r="P26" s="89" t="s">
        <v>31</v>
      </c>
      <c r="Q26" s="89">
        <v>0</v>
      </c>
      <c r="R26" s="89">
        <v>0</v>
      </c>
      <c r="S26" s="89">
        <v>0</v>
      </c>
    </row>
    <row r="27" spans="1:32" ht="34.5" customHeight="1">
      <c r="A27" s="95"/>
      <c r="B27" s="95"/>
      <c r="C27" s="95"/>
      <c r="D27" s="95"/>
      <c r="O27" s="88" t="s">
        <v>271</v>
      </c>
    </row>
    <row r="28" spans="1:32" ht="34.5" customHeight="1">
      <c r="A28" s="95"/>
      <c r="B28" s="95"/>
      <c r="C28" s="95"/>
      <c r="D28" s="95"/>
    </row>
    <row r="29" spans="1:32" ht="16.5" customHeight="1">
      <c r="A29" s="96" t="s">
        <v>186</v>
      </c>
    </row>
    <row r="30" spans="1:32" ht="33" customHeight="1" thickBot="1">
      <c r="A30" s="97"/>
      <c r="B30" s="293" t="s">
        <v>187</v>
      </c>
      <c r="C30" s="293"/>
      <c r="D30" s="293"/>
      <c r="E30" s="293"/>
      <c r="F30" s="293"/>
      <c r="G30" s="293"/>
      <c r="H30" s="293"/>
      <c r="I30" s="294" t="s">
        <v>188</v>
      </c>
      <c r="J30" s="294"/>
      <c r="K30" s="293" t="s">
        <v>189</v>
      </c>
      <c r="L30" s="293"/>
      <c r="M30" s="293"/>
      <c r="N30" s="293"/>
      <c r="P30" s="98"/>
    </row>
    <row r="31" spans="1:32" ht="36.75" customHeight="1" thickBot="1">
      <c r="A31" s="99"/>
      <c r="B31" s="100">
        <v>1</v>
      </c>
      <c r="C31" s="100">
        <v>2</v>
      </c>
      <c r="D31" s="100">
        <v>3</v>
      </c>
      <c r="E31" s="100">
        <v>4</v>
      </c>
      <c r="F31" s="100">
        <v>5</v>
      </c>
      <c r="G31" s="100" t="s">
        <v>3</v>
      </c>
      <c r="H31" s="100" t="s">
        <v>2</v>
      </c>
      <c r="I31" s="100" t="s">
        <v>190</v>
      </c>
      <c r="J31" s="100" t="s">
        <v>191</v>
      </c>
      <c r="K31" s="100" t="s">
        <v>4</v>
      </c>
      <c r="L31" s="100" t="s">
        <v>32</v>
      </c>
      <c r="M31" s="100" t="s">
        <v>5</v>
      </c>
      <c r="N31" s="101" t="s">
        <v>6</v>
      </c>
      <c r="O31" s="88" t="s">
        <v>39</v>
      </c>
      <c r="P31" s="98"/>
    </row>
    <row r="32" spans="1:32" ht="41.25" customHeight="1" thickBot="1">
      <c r="A32" s="102" t="s">
        <v>192</v>
      </c>
      <c r="B32" s="103">
        <f>+P3</f>
        <v>0</v>
      </c>
      <c r="C32" s="103">
        <f t="shared" ref="C32:G46" si="0">+Q3</f>
        <v>0</v>
      </c>
      <c r="D32" s="103">
        <f t="shared" si="0"/>
        <v>0</v>
      </c>
      <c r="E32" s="103">
        <f t="shared" si="0"/>
        <v>4</v>
      </c>
      <c r="F32" s="103">
        <f t="shared" si="0"/>
        <v>8</v>
      </c>
      <c r="G32" s="103">
        <f t="shared" si="0"/>
        <v>2</v>
      </c>
      <c r="H32" s="103">
        <f>SUM(B32:G32)</f>
        <v>14</v>
      </c>
      <c r="I32" s="104">
        <f>(B32+C32)/(B32+C32+D32+E32+F32)</f>
        <v>0</v>
      </c>
      <c r="J32" s="104">
        <f>(D32+E32+F32)/(B32+C32+D32+E32+F32)</f>
        <v>1</v>
      </c>
      <c r="K32" s="105">
        <f>+AC3</f>
        <v>4.67</v>
      </c>
      <c r="L32" s="105">
        <f t="shared" ref="L32:N46" si="1">+AD3</f>
        <v>0.49</v>
      </c>
      <c r="M32" s="106">
        <f t="shared" si="1"/>
        <v>5</v>
      </c>
      <c r="N32" s="106">
        <f t="shared" si="1"/>
        <v>5</v>
      </c>
      <c r="O32" s="88" t="s">
        <v>202</v>
      </c>
      <c r="P32" s="98"/>
    </row>
    <row r="33" spans="1:21" ht="35.25" customHeight="1" thickBot="1">
      <c r="A33" s="102" t="s">
        <v>193</v>
      </c>
      <c r="B33" s="103">
        <f t="shared" ref="B33:B46" si="2">+P4</f>
        <v>0</v>
      </c>
      <c r="C33" s="103">
        <f t="shared" si="0"/>
        <v>0</v>
      </c>
      <c r="D33" s="103">
        <f t="shared" si="0"/>
        <v>1</v>
      </c>
      <c r="E33" s="103">
        <f t="shared" si="0"/>
        <v>3</v>
      </c>
      <c r="F33" s="103">
        <f t="shared" si="0"/>
        <v>8</v>
      </c>
      <c r="G33" s="103">
        <f t="shared" si="0"/>
        <v>2</v>
      </c>
      <c r="H33" s="103">
        <f t="shared" ref="H33:H46" si="3">SUM(B33:G33)</f>
        <v>14</v>
      </c>
      <c r="I33" s="104">
        <f t="shared" ref="I33:I46" si="4">(B33+C33)/(B33+C33+D33+E33+F33)</f>
        <v>0</v>
      </c>
      <c r="J33" s="104">
        <f t="shared" ref="J33:J46" si="5">(D33+E33+F33)/(B33+C33+D33+E33+F33)</f>
        <v>1</v>
      </c>
      <c r="K33" s="105">
        <f t="shared" ref="K33:K46" si="6">+AC4</f>
        <v>4.58</v>
      </c>
      <c r="L33" s="105">
        <f t="shared" si="1"/>
        <v>0.67</v>
      </c>
      <c r="M33" s="106">
        <f t="shared" si="1"/>
        <v>5</v>
      </c>
      <c r="N33" s="106">
        <f t="shared" si="1"/>
        <v>5</v>
      </c>
      <c r="P33" s="98"/>
      <c r="Q33" s="89" t="s">
        <v>40</v>
      </c>
      <c r="R33" s="89" t="s">
        <v>41</v>
      </c>
      <c r="S33" s="89" t="s">
        <v>42</v>
      </c>
      <c r="T33" s="89" t="s">
        <v>43</v>
      </c>
    </row>
    <row r="34" spans="1:21" ht="58.5" customHeight="1" thickBot="1">
      <c r="A34" s="102" t="s">
        <v>194</v>
      </c>
      <c r="B34" s="103">
        <f t="shared" si="2"/>
        <v>0</v>
      </c>
      <c r="C34" s="103">
        <f t="shared" si="0"/>
        <v>0</v>
      </c>
      <c r="D34" s="103">
        <f t="shared" si="0"/>
        <v>1</v>
      </c>
      <c r="E34" s="103">
        <f t="shared" si="0"/>
        <v>6</v>
      </c>
      <c r="F34" s="103">
        <f t="shared" si="0"/>
        <v>6</v>
      </c>
      <c r="G34" s="103">
        <f t="shared" si="0"/>
        <v>1</v>
      </c>
      <c r="H34" s="103">
        <f t="shared" si="3"/>
        <v>14</v>
      </c>
      <c r="I34" s="104">
        <f t="shared" si="4"/>
        <v>0</v>
      </c>
      <c r="J34" s="104">
        <f t="shared" si="5"/>
        <v>1</v>
      </c>
      <c r="K34" s="105">
        <f t="shared" si="6"/>
        <v>4.38</v>
      </c>
      <c r="L34" s="105">
        <f t="shared" si="1"/>
        <v>0.65</v>
      </c>
      <c r="M34" s="106">
        <f t="shared" si="1"/>
        <v>4</v>
      </c>
      <c r="N34" s="106">
        <f t="shared" si="1"/>
        <v>4</v>
      </c>
      <c r="O34" s="88" t="s">
        <v>185</v>
      </c>
      <c r="P34" s="98" t="s">
        <v>205</v>
      </c>
      <c r="Q34" s="89">
        <v>7</v>
      </c>
      <c r="R34" s="89">
        <v>50</v>
      </c>
      <c r="S34" s="89">
        <v>50</v>
      </c>
      <c r="T34" s="89">
        <v>50</v>
      </c>
    </row>
    <row r="35" spans="1:21" ht="41.25" customHeight="1" thickBot="1">
      <c r="A35" s="102" t="s">
        <v>195</v>
      </c>
      <c r="B35" s="103">
        <f t="shared" si="2"/>
        <v>0</v>
      </c>
      <c r="C35" s="103">
        <f t="shared" si="0"/>
        <v>0</v>
      </c>
      <c r="D35" s="103">
        <f t="shared" si="0"/>
        <v>0</v>
      </c>
      <c r="E35" s="103">
        <f t="shared" si="0"/>
        <v>4</v>
      </c>
      <c r="F35" s="103">
        <f t="shared" si="0"/>
        <v>8</v>
      </c>
      <c r="G35" s="103">
        <f t="shared" si="0"/>
        <v>2</v>
      </c>
      <c r="H35" s="103">
        <f t="shared" si="3"/>
        <v>14</v>
      </c>
      <c r="I35" s="104">
        <f t="shared" si="4"/>
        <v>0</v>
      </c>
      <c r="J35" s="104">
        <f t="shared" si="5"/>
        <v>1</v>
      </c>
      <c r="K35" s="105">
        <f t="shared" si="6"/>
        <v>4.67</v>
      </c>
      <c r="L35" s="105">
        <f t="shared" si="1"/>
        <v>0.49</v>
      </c>
      <c r="M35" s="106">
        <f t="shared" si="1"/>
        <v>5</v>
      </c>
      <c r="N35" s="106">
        <f t="shared" si="1"/>
        <v>5</v>
      </c>
      <c r="P35" s="98" t="s">
        <v>268</v>
      </c>
      <c r="Q35" s="89">
        <v>1</v>
      </c>
      <c r="R35" s="89">
        <v>7.1</v>
      </c>
      <c r="S35" s="89">
        <v>7.1</v>
      </c>
      <c r="T35" s="89">
        <v>57.1</v>
      </c>
    </row>
    <row r="36" spans="1:21" ht="54" customHeight="1" thickBot="1">
      <c r="A36" s="102" t="s">
        <v>196</v>
      </c>
      <c r="B36" s="103">
        <f t="shared" si="2"/>
        <v>0</v>
      </c>
      <c r="C36" s="103">
        <f t="shared" si="0"/>
        <v>0</v>
      </c>
      <c r="D36" s="103">
        <f t="shared" si="0"/>
        <v>0</v>
      </c>
      <c r="E36" s="103">
        <f t="shared" si="0"/>
        <v>2</v>
      </c>
      <c r="F36" s="103">
        <f t="shared" si="0"/>
        <v>12</v>
      </c>
      <c r="G36" s="103">
        <f t="shared" si="0"/>
        <v>0</v>
      </c>
      <c r="H36" s="103">
        <f t="shared" si="3"/>
        <v>14</v>
      </c>
      <c r="I36" s="104">
        <f t="shared" si="4"/>
        <v>0</v>
      </c>
      <c r="J36" s="104">
        <f t="shared" si="5"/>
        <v>1</v>
      </c>
      <c r="K36" s="105">
        <f t="shared" si="6"/>
        <v>4.8600000000000003</v>
      </c>
      <c r="L36" s="105">
        <f t="shared" si="1"/>
        <v>0.36</v>
      </c>
      <c r="M36" s="106">
        <f t="shared" si="1"/>
        <v>5</v>
      </c>
      <c r="N36" s="106">
        <f t="shared" si="1"/>
        <v>5</v>
      </c>
      <c r="P36" s="98" t="s">
        <v>207</v>
      </c>
      <c r="Q36" s="89">
        <v>6</v>
      </c>
      <c r="R36" s="89">
        <v>42.9</v>
      </c>
      <c r="S36" s="89">
        <v>42.9</v>
      </c>
      <c r="T36" s="89">
        <v>100</v>
      </c>
    </row>
    <row r="37" spans="1:21" ht="41.25" customHeight="1" thickBot="1">
      <c r="A37" s="102" t="s">
        <v>197</v>
      </c>
      <c r="B37" s="103">
        <f t="shared" si="2"/>
        <v>0</v>
      </c>
      <c r="C37" s="103">
        <f t="shared" si="0"/>
        <v>0</v>
      </c>
      <c r="D37" s="103">
        <f t="shared" si="0"/>
        <v>1</v>
      </c>
      <c r="E37" s="103">
        <f t="shared" si="0"/>
        <v>5</v>
      </c>
      <c r="F37" s="103">
        <f t="shared" si="0"/>
        <v>8</v>
      </c>
      <c r="G37" s="103">
        <f t="shared" si="0"/>
        <v>0</v>
      </c>
      <c r="H37" s="103">
        <f t="shared" si="3"/>
        <v>14</v>
      </c>
      <c r="I37" s="104">
        <f t="shared" si="4"/>
        <v>0</v>
      </c>
      <c r="J37" s="104">
        <f t="shared" si="5"/>
        <v>1</v>
      </c>
      <c r="K37" s="105">
        <f t="shared" si="6"/>
        <v>4.5</v>
      </c>
      <c r="L37" s="105">
        <f t="shared" si="1"/>
        <v>0.65</v>
      </c>
      <c r="M37" s="106">
        <f t="shared" si="1"/>
        <v>5</v>
      </c>
      <c r="N37" s="106">
        <f t="shared" si="1"/>
        <v>5</v>
      </c>
      <c r="P37" s="98" t="s">
        <v>29</v>
      </c>
      <c r="Q37" s="89">
        <v>14</v>
      </c>
      <c r="R37" s="89">
        <v>100</v>
      </c>
      <c r="S37" s="89">
        <v>100</v>
      </c>
    </row>
    <row r="38" spans="1:21" ht="41.25" customHeight="1" thickBot="1">
      <c r="A38" s="102" t="s">
        <v>198</v>
      </c>
      <c r="B38" s="103">
        <f t="shared" si="2"/>
        <v>0</v>
      </c>
      <c r="C38" s="103">
        <f t="shared" si="0"/>
        <v>0</v>
      </c>
      <c r="D38" s="103">
        <f t="shared" si="0"/>
        <v>1</v>
      </c>
      <c r="E38" s="103">
        <f t="shared" si="0"/>
        <v>1</v>
      </c>
      <c r="F38" s="103">
        <f t="shared" si="0"/>
        <v>3</v>
      </c>
      <c r="G38" s="103">
        <f t="shared" si="0"/>
        <v>9</v>
      </c>
      <c r="H38" s="103">
        <f t="shared" si="3"/>
        <v>14</v>
      </c>
      <c r="I38" s="104">
        <f t="shared" si="4"/>
        <v>0</v>
      </c>
      <c r="J38" s="104">
        <f t="shared" si="5"/>
        <v>1</v>
      </c>
      <c r="K38" s="105">
        <f t="shared" si="6"/>
        <v>4.4000000000000004</v>
      </c>
      <c r="L38" s="105">
        <f t="shared" si="1"/>
        <v>0.89</v>
      </c>
      <c r="M38" s="106">
        <f t="shared" si="1"/>
        <v>5</v>
      </c>
      <c r="N38" s="106">
        <f t="shared" si="1"/>
        <v>5</v>
      </c>
      <c r="O38" s="88" t="s">
        <v>271</v>
      </c>
      <c r="P38" s="98"/>
    </row>
    <row r="39" spans="1:21" ht="41.25" customHeight="1" thickBot="1">
      <c r="A39" s="102" t="s">
        <v>199</v>
      </c>
      <c r="B39" s="103">
        <f t="shared" si="2"/>
        <v>0</v>
      </c>
      <c r="C39" s="103">
        <f t="shared" si="0"/>
        <v>0</v>
      </c>
      <c r="D39" s="103">
        <f t="shared" si="0"/>
        <v>2</v>
      </c>
      <c r="E39" s="103">
        <f t="shared" si="0"/>
        <v>3</v>
      </c>
      <c r="F39" s="103">
        <f t="shared" si="0"/>
        <v>4</v>
      </c>
      <c r="G39" s="103">
        <f t="shared" si="0"/>
        <v>5</v>
      </c>
      <c r="H39" s="103">
        <f t="shared" si="3"/>
        <v>14</v>
      </c>
      <c r="I39" s="104">
        <f t="shared" si="4"/>
        <v>0</v>
      </c>
      <c r="J39" s="104">
        <f t="shared" si="5"/>
        <v>1</v>
      </c>
      <c r="K39" s="105">
        <f t="shared" si="6"/>
        <v>4.22</v>
      </c>
      <c r="L39" s="105">
        <f t="shared" si="1"/>
        <v>0.83</v>
      </c>
      <c r="M39" s="106">
        <f t="shared" si="1"/>
        <v>4</v>
      </c>
      <c r="N39" s="106">
        <f t="shared" si="1"/>
        <v>5</v>
      </c>
      <c r="P39" s="98"/>
    </row>
    <row r="40" spans="1:21" ht="54.75" customHeight="1" thickBot="1">
      <c r="A40" s="102" t="s">
        <v>200</v>
      </c>
      <c r="B40" s="103">
        <f t="shared" si="2"/>
        <v>0</v>
      </c>
      <c r="C40" s="103">
        <f t="shared" si="0"/>
        <v>0</v>
      </c>
      <c r="D40" s="103">
        <f t="shared" si="0"/>
        <v>0</v>
      </c>
      <c r="E40" s="103">
        <f t="shared" si="0"/>
        <v>5</v>
      </c>
      <c r="F40" s="103">
        <f t="shared" si="0"/>
        <v>7</v>
      </c>
      <c r="G40" s="103">
        <f t="shared" si="0"/>
        <v>2</v>
      </c>
      <c r="H40" s="103">
        <f t="shared" si="3"/>
        <v>14</v>
      </c>
      <c r="I40" s="104">
        <f t="shared" si="4"/>
        <v>0</v>
      </c>
      <c r="J40" s="104">
        <f t="shared" si="5"/>
        <v>1</v>
      </c>
      <c r="K40" s="105">
        <f t="shared" si="6"/>
        <v>4.58</v>
      </c>
      <c r="L40" s="105">
        <f t="shared" si="1"/>
        <v>0.51</v>
      </c>
      <c r="M40" s="106">
        <f t="shared" si="1"/>
        <v>5</v>
      </c>
      <c r="N40" s="106">
        <f t="shared" si="1"/>
        <v>5</v>
      </c>
      <c r="P40" s="98"/>
    </row>
    <row r="41" spans="1:21" ht="41.25" customHeight="1" thickBot="1">
      <c r="A41" s="102" t="s">
        <v>201</v>
      </c>
      <c r="B41" s="103">
        <f t="shared" si="2"/>
        <v>0</v>
      </c>
      <c r="C41" s="103">
        <f t="shared" si="0"/>
        <v>0</v>
      </c>
      <c r="D41" s="103">
        <f t="shared" si="0"/>
        <v>1</v>
      </c>
      <c r="E41" s="103">
        <f t="shared" si="0"/>
        <v>0</v>
      </c>
      <c r="F41" s="103">
        <f t="shared" si="0"/>
        <v>13</v>
      </c>
      <c r="G41" s="103">
        <f t="shared" si="0"/>
        <v>0</v>
      </c>
      <c r="H41" s="103">
        <f t="shared" si="3"/>
        <v>14</v>
      </c>
      <c r="I41" s="104">
        <f t="shared" si="4"/>
        <v>0</v>
      </c>
      <c r="J41" s="104">
        <f t="shared" si="5"/>
        <v>1</v>
      </c>
      <c r="K41" s="105">
        <f t="shared" si="6"/>
        <v>4.8600000000000003</v>
      </c>
      <c r="L41" s="105">
        <f t="shared" si="1"/>
        <v>0.53</v>
      </c>
      <c r="M41" s="106">
        <f t="shared" si="1"/>
        <v>5</v>
      </c>
      <c r="N41" s="106">
        <f t="shared" si="1"/>
        <v>5</v>
      </c>
      <c r="P41" s="98"/>
    </row>
    <row r="42" spans="1:21" ht="41.25" customHeight="1" thickBot="1">
      <c r="A42" s="102" t="s">
        <v>203</v>
      </c>
      <c r="B42" s="103">
        <f t="shared" si="2"/>
        <v>0</v>
      </c>
      <c r="C42" s="103">
        <f t="shared" si="0"/>
        <v>0</v>
      </c>
      <c r="D42" s="103">
        <f t="shared" si="0"/>
        <v>0</v>
      </c>
      <c r="E42" s="103">
        <f t="shared" si="0"/>
        <v>1</v>
      </c>
      <c r="F42" s="103">
        <f t="shared" si="0"/>
        <v>13</v>
      </c>
      <c r="G42" s="103">
        <f t="shared" si="0"/>
        <v>0</v>
      </c>
      <c r="H42" s="103">
        <f t="shared" si="3"/>
        <v>14</v>
      </c>
      <c r="I42" s="104">
        <f t="shared" si="4"/>
        <v>0</v>
      </c>
      <c r="J42" s="104">
        <f t="shared" si="5"/>
        <v>1</v>
      </c>
      <c r="K42" s="105">
        <f t="shared" si="6"/>
        <v>4.93</v>
      </c>
      <c r="L42" s="105">
        <f t="shared" si="1"/>
        <v>0.27</v>
      </c>
      <c r="M42" s="106">
        <f t="shared" si="1"/>
        <v>5</v>
      </c>
      <c r="N42" s="106">
        <f t="shared" si="1"/>
        <v>5</v>
      </c>
      <c r="P42" s="98"/>
    </row>
    <row r="43" spans="1:21" ht="41.25" customHeight="1" thickBot="1">
      <c r="A43" s="102" t="s">
        <v>204</v>
      </c>
      <c r="B43" s="103">
        <f t="shared" si="2"/>
        <v>0</v>
      </c>
      <c r="C43" s="103">
        <f t="shared" si="0"/>
        <v>0</v>
      </c>
      <c r="D43" s="103">
        <f t="shared" si="0"/>
        <v>1</v>
      </c>
      <c r="E43" s="103">
        <f t="shared" si="0"/>
        <v>3</v>
      </c>
      <c r="F43" s="103">
        <f t="shared" si="0"/>
        <v>4</v>
      </c>
      <c r="G43" s="103">
        <f t="shared" si="0"/>
        <v>6</v>
      </c>
      <c r="H43" s="103">
        <f t="shared" si="3"/>
        <v>14</v>
      </c>
      <c r="I43" s="104">
        <f t="shared" si="4"/>
        <v>0</v>
      </c>
      <c r="J43" s="104">
        <f t="shared" si="5"/>
        <v>1</v>
      </c>
      <c r="K43" s="105">
        <f t="shared" si="6"/>
        <v>4.38</v>
      </c>
      <c r="L43" s="105">
        <f t="shared" si="1"/>
        <v>0.74</v>
      </c>
      <c r="M43" s="106">
        <f t="shared" si="1"/>
        <v>5</v>
      </c>
      <c r="N43" s="106">
        <f t="shared" si="1"/>
        <v>5</v>
      </c>
      <c r="P43" s="98"/>
    </row>
    <row r="44" spans="1:21" ht="41.25" customHeight="1" thickBot="1">
      <c r="A44" s="102" t="s">
        <v>206</v>
      </c>
      <c r="B44" s="103">
        <f t="shared" si="2"/>
        <v>0</v>
      </c>
      <c r="C44" s="103">
        <f t="shared" si="0"/>
        <v>0</v>
      </c>
      <c r="D44" s="103">
        <f t="shared" si="0"/>
        <v>0</v>
      </c>
      <c r="E44" s="103">
        <f t="shared" si="0"/>
        <v>2</v>
      </c>
      <c r="F44" s="103">
        <f t="shared" si="0"/>
        <v>12</v>
      </c>
      <c r="G44" s="103">
        <f t="shared" si="0"/>
        <v>0</v>
      </c>
      <c r="H44" s="103">
        <f t="shared" si="3"/>
        <v>14</v>
      </c>
      <c r="I44" s="104">
        <f t="shared" si="4"/>
        <v>0</v>
      </c>
      <c r="J44" s="104">
        <f t="shared" si="5"/>
        <v>1</v>
      </c>
      <c r="K44" s="105">
        <f t="shared" si="6"/>
        <v>4.8600000000000003</v>
      </c>
      <c r="L44" s="105">
        <f t="shared" si="1"/>
        <v>0.36</v>
      </c>
      <c r="M44" s="106">
        <f t="shared" si="1"/>
        <v>5</v>
      </c>
      <c r="N44" s="106">
        <f t="shared" si="1"/>
        <v>5</v>
      </c>
      <c r="P44" s="98"/>
    </row>
    <row r="45" spans="1:21" ht="41.25" customHeight="1" thickBot="1">
      <c r="A45" s="102" t="s">
        <v>208</v>
      </c>
      <c r="B45" s="103">
        <f t="shared" si="2"/>
        <v>0</v>
      </c>
      <c r="C45" s="103">
        <f t="shared" si="0"/>
        <v>0</v>
      </c>
      <c r="D45" s="103">
        <f t="shared" si="0"/>
        <v>0</v>
      </c>
      <c r="E45" s="103">
        <f t="shared" si="0"/>
        <v>3</v>
      </c>
      <c r="F45" s="103">
        <f t="shared" si="0"/>
        <v>9</v>
      </c>
      <c r="G45" s="103">
        <f t="shared" si="0"/>
        <v>2</v>
      </c>
      <c r="H45" s="103">
        <f t="shared" si="3"/>
        <v>14</v>
      </c>
      <c r="I45" s="104">
        <f t="shared" si="4"/>
        <v>0</v>
      </c>
      <c r="J45" s="104">
        <f t="shared" si="5"/>
        <v>1</v>
      </c>
      <c r="K45" s="105">
        <f t="shared" si="6"/>
        <v>4.75</v>
      </c>
      <c r="L45" s="105">
        <f t="shared" si="1"/>
        <v>0.45</v>
      </c>
      <c r="M45" s="106">
        <f t="shared" si="1"/>
        <v>5</v>
      </c>
      <c r="N45" s="106">
        <f t="shared" si="1"/>
        <v>5</v>
      </c>
      <c r="P45" s="98"/>
      <c r="Q45" s="107"/>
      <c r="S45" s="107"/>
      <c r="U45" s="107"/>
    </row>
    <row r="46" spans="1:21" ht="41.25" customHeight="1">
      <c r="A46" s="102" t="s">
        <v>209</v>
      </c>
      <c r="B46" s="103">
        <f t="shared" si="2"/>
        <v>0</v>
      </c>
      <c r="C46" s="103">
        <f t="shared" si="0"/>
        <v>0</v>
      </c>
      <c r="D46" s="103">
        <f t="shared" si="0"/>
        <v>0</v>
      </c>
      <c r="E46" s="103">
        <f t="shared" si="0"/>
        <v>3</v>
      </c>
      <c r="F46" s="103">
        <f t="shared" si="0"/>
        <v>11</v>
      </c>
      <c r="G46" s="103">
        <f t="shared" si="0"/>
        <v>0</v>
      </c>
      <c r="H46" s="103">
        <f t="shared" si="3"/>
        <v>14</v>
      </c>
      <c r="I46" s="104">
        <f t="shared" si="4"/>
        <v>0</v>
      </c>
      <c r="J46" s="104">
        <f t="shared" si="5"/>
        <v>1</v>
      </c>
      <c r="K46" s="105">
        <f t="shared" si="6"/>
        <v>4.79</v>
      </c>
      <c r="L46" s="105">
        <f t="shared" si="1"/>
        <v>0.43</v>
      </c>
      <c r="M46" s="106">
        <f t="shared" si="1"/>
        <v>5</v>
      </c>
      <c r="N46" s="106">
        <f t="shared" si="1"/>
        <v>5</v>
      </c>
      <c r="P46" s="98"/>
    </row>
    <row r="47" spans="1:21" ht="13.5" customHeight="1">
      <c r="P47" s="98"/>
    </row>
    <row r="48" spans="1:21">
      <c r="P48" s="98"/>
    </row>
    <row r="50" spans="1:21">
      <c r="N50" s="89"/>
    </row>
    <row r="51" spans="1:21">
      <c r="N51" s="89"/>
      <c r="O51" s="88" t="s">
        <v>210</v>
      </c>
    </row>
    <row r="52" spans="1:21">
      <c r="A52" s="130"/>
      <c r="B52" s="98"/>
      <c r="C52" s="98"/>
      <c r="D52" s="98"/>
      <c r="E52" s="98"/>
      <c r="F52" s="98"/>
      <c r="G52" s="98"/>
      <c r="H52" s="98"/>
      <c r="I52" s="98"/>
      <c r="J52" s="98"/>
      <c r="K52" s="98"/>
      <c r="L52" s="98"/>
      <c r="M52" s="98"/>
      <c r="N52" s="98"/>
      <c r="P52" s="89" t="s">
        <v>211</v>
      </c>
    </row>
    <row r="53" spans="1:21">
      <c r="P53" s="89" t="s">
        <v>185</v>
      </c>
      <c r="R53" s="89" t="s">
        <v>31</v>
      </c>
      <c r="T53" s="89" t="s">
        <v>29</v>
      </c>
    </row>
    <row r="54" spans="1:21" ht="15.75">
      <c r="A54" s="286"/>
      <c r="B54" s="286"/>
      <c r="C54" s="286"/>
      <c r="D54" s="286"/>
      <c r="E54" s="286"/>
      <c r="F54" s="286"/>
      <c r="G54" s="286"/>
      <c r="H54" s="286"/>
      <c r="I54" s="286"/>
      <c r="J54" s="286"/>
      <c r="K54" s="286"/>
      <c r="L54" s="286"/>
      <c r="M54" s="286"/>
      <c r="N54" s="286"/>
      <c r="P54" s="89" t="s">
        <v>184</v>
      </c>
      <c r="Q54" s="89" t="s">
        <v>41</v>
      </c>
      <c r="R54" s="89" t="s">
        <v>184</v>
      </c>
      <c r="S54" s="89" t="s">
        <v>41</v>
      </c>
      <c r="T54" s="89" t="s">
        <v>184</v>
      </c>
      <c r="U54" s="89" t="s">
        <v>41</v>
      </c>
    </row>
    <row r="55" spans="1:21" ht="15.75">
      <c r="A55" s="108"/>
      <c r="B55" s="108"/>
      <c r="C55" s="108"/>
      <c r="D55" s="108"/>
      <c r="E55" s="108"/>
      <c r="F55" s="108"/>
      <c r="G55" s="108"/>
      <c r="H55" s="108"/>
      <c r="I55" s="108"/>
      <c r="J55" s="108"/>
      <c r="K55" s="108"/>
      <c r="L55" s="108"/>
      <c r="M55" s="108"/>
      <c r="N55" s="109"/>
      <c r="O55" s="88" t="s">
        <v>212</v>
      </c>
      <c r="P55" s="89">
        <v>14</v>
      </c>
      <c r="Q55" s="107">
        <v>1</v>
      </c>
      <c r="R55" s="89">
        <v>0</v>
      </c>
      <c r="S55" s="107">
        <v>0</v>
      </c>
      <c r="T55" s="89">
        <v>14</v>
      </c>
      <c r="U55" s="107">
        <v>1</v>
      </c>
    </row>
    <row r="56" spans="1:21">
      <c r="O56" s="88" t="s">
        <v>271</v>
      </c>
    </row>
    <row r="57" spans="1:21" ht="13.5" customHeight="1"/>
    <row r="59" spans="1:21">
      <c r="A59" s="89" t="s">
        <v>213</v>
      </c>
      <c r="B59" s="89">
        <v>13</v>
      </c>
    </row>
    <row r="60" spans="1:21">
      <c r="A60" s="89" t="s">
        <v>214</v>
      </c>
      <c r="B60" s="89">
        <v>1</v>
      </c>
      <c r="O60" s="88" t="s">
        <v>215</v>
      </c>
    </row>
    <row r="61" spans="1:21" ht="13.5" customHeight="1">
      <c r="O61" s="88" t="s">
        <v>216</v>
      </c>
    </row>
    <row r="62" spans="1:21" ht="13.5" customHeight="1">
      <c r="A62" s="89" t="s">
        <v>217</v>
      </c>
      <c r="Q62" s="89" t="s">
        <v>218</v>
      </c>
      <c r="S62" s="89" t="s">
        <v>29</v>
      </c>
    </row>
    <row r="63" spans="1:21">
      <c r="A63" s="89">
        <v>32</v>
      </c>
      <c r="B63" s="89">
        <v>1</v>
      </c>
      <c r="Q63" s="89" t="s">
        <v>219</v>
      </c>
      <c r="R63" s="89" t="s">
        <v>220</v>
      </c>
    </row>
    <row r="64" spans="1:21" ht="13.5" customHeight="1">
      <c r="A64" s="89">
        <v>38</v>
      </c>
      <c r="B64" s="89">
        <v>1</v>
      </c>
      <c r="O64" s="88" t="s">
        <v>221</v>
      </c>
      <c r="P64" s="89">
        <v>32</v>
      </c>
      <c r="Q64" s="89">
        <v>0</v>
      </c>
      <c r="R64" s="89">
        <v>1</v>
      </c>
      <c r="S64" s="89">
        <v>1</v>
      </c>
    </row>
    <row r="65" spans="1:21" ht="13.5" customHeight="1">
      <c r="A65" s="89">
        <v>41</v>
      </c>
      <c r="B65" s="89">
        <v>1</v>
      </c>
      <c r="P65" s="89">
        <v>38</v>
      </c>
      <c r="Q65" s="89">
        <v>0</v>
      </c>
      <c r="R65" s="89">
        <v>1</v>
      </c>
      <c r="S65" s="89">
        <v>1</v>
      </c>
    </row>
    <row r="66" spans="1:21" ht="13.5" customHeight="1">
      <c r="A66" s="89">
        <v>46</v>
      </c>
      <c r="B66" s="89">
        <v>1</v>
      </c>
      <c r="P66" s="89">
        <v>41</v>
      </c>
      <c r="Q66" s="89">
        <v>0</v>
      </c>
      <c r="R66" s="89">
        <v>1</v>
      </c>
      <c r="S66" s="89">
        <v>1</v>
      </c>
    </row>
    <row r="67" spans="1:21" ht="13.5" customHeight="1">
      <c r="A67" s="89">
        <v>47</v>
      </c>
      <c r="B67" s="89">
        <v>1</v>
      </c>
      <c r="P67" s="89">
        <v>46</v>
      </c>
      <c r="Q67" s="89">
        <v>0</v>
      </c>
      <c r="R67" s="89">
        <v>1</v>
      </c>
      <c r="S67" s="89">
        <v>1</v>
      </c>
    </row>
    <row r="68" spans="1:21" ht="13.5" customHeight="1">
      <c r="A68" s="89">
        <v>49</v>
      </c>
      <c r="B68" s="89">
        <v>1</v>
      </c>
      <c r="P68" s="89">
        <v>47</v>
      </c>
      <c r="Q68" s="89">
        <v>0</v>
      </c>
      <c r="R68" s="89">
        <v>1</v>
      </c>
      <c r="S68" s="89">
        <v>1</v>
      </c>
    </row>
    <row r="69" spans="1:21" ht="13.5" customHeight="1">
      <c r="A69" s="89">
        <v>51</v>
      </c>
      <c r="B69" s="89">
        <v>2</v>
      </c>
      <c r="P69" s="89">
        <v>49</v>
      </c>
      <c r="Q69" s="89">
        <v>0</v>
      </c>
      <c r="R69" s="89">
        <v>1</v>
      </c>
      <c r="S69" s="89">
        <v>1</v>
      </c>
    </row>
    <row r="70" spans="1:21" ht="13.5" customHeight="1">
      <c r="A70" s="89">
        <v>53</v>
      </c>
      <c r="B70" s="89">
        <v>1</v>
      </c>
      <c r="P70" s="89">
        <v>51</v>
      </c>
      <c r="Q70" s="89">
        <v>0</v>
      </c>
      <c r="R70" s="89">
        <v>2</v>
      </c>
      <c r="S70" s="89">
        <v>2</v>
      </c>
    </row>
    <row r="71" spans="1:21">
      <c r="A71" s="89">
        <v>56</v>
      </c>
      <c r="B71" s="89">
        <v>1</v>
      </c>
      <c r="P71" s="89">
        <v>53</v>
      </c>
      <c r="Q71" s="89">
        <v>0</v>
      </c>
      <c r="R71" s="89">
        <v>1</v>
      </c>
      <c r="S71" s="89">
        <v>1</v>
      </c>
    </row>
    <row r="72" spans="1:21" ht="13.5" customHeight="1">
      <c r="A72" s="89">
        <v>58</v>
      </c>
      <c r="B72" s="89">
        <v>1</v>
      </c>
      <c r="P72" s="89">
        <v>56</v>
      </c>
      <c r="Q72" s="89">
        <v>0</v>
      </c>
      <c r="R72" s="89">
        <v>1</v>
      </c>
      <c r="S72" s="89">
        <v>1</v>
      </c>
    </row>
    <row r="73" spans="1:21">
      <c r="A73" s="89">
        <v>59</v>
      </c>
      <c r="B73" s="89">
        <v>3</v>
      </c>
      <c r="P73" s="89">
        <v>58</v>
      </c>
      <c r="Q73" s="89">
        <v>0</v>
      </c>
      <c r="R73" s="89">
        <v>1</v>
      </c>
      <c r="S73" s="89">
        <v>1</v>
      </c>
    </row>
    <row r="74" spans="1:21">
      <c r="P74" s="89">
        <v>59</v>
      </c>
      <c r="Q74" s="89">
        <v>1</v>
      </c>
      <c r="R74" s="89">
        <v>2</v>
      </c>
      <c r="S74" s="89">
        <v>3</v>
      </c>
    </row>
    <row r="75" spans="1:21">
      <c r="A75" s="98" t="s">
        <v>205</v>
      </c>
      <c r="B75" s="89">
        <v>7</v>
      </c>
      <c r="O75" s="88" t="s">
        <v>29</v>
      </c>
      <c r="Q75" s="107">
        <v>1</v>
      </c>
      <c r="R75" s="89">
        <v>13</v>
      </c>
      <c r="S75" s="107">
        <v>14</v>
      </c>
      <c r="U75" s="107"/>
    </row>
    <row r="76" spans="1:21">
      <c r="A76" s="98" t="s">
        <v>268</v>
      </c>
      <c r="B76" s="89">
        <v>1</v>
      </c>
      <c r="O76" s="88" t="s">
        <v>271</v>
      </c>
    </row>
    <row r="77" spans="1:21">
      <c r="A77" s="98" t="s">
        <v>207</v>
      </c>
      <c r="B77" s="89">
        <v>6</v>
      </c>
    </row>
    <row r="80" spans="1:21">
      <c r="Q80" s="107"/>
      <c r="S80" s="107"/>
      <c r="U80" s="107"/>
    </row>
    <row r="101" spans="1:1" ht="18.75">
      <c r="A101" s="110"/>
    </row>
  </sheetData>
  <sheetProtection sheet="1" objects="1" scenarios="1"/>
  <mergeCells count="13">
    <mergeCell ref="A7:M7"/>
    <mergeCell ref="A1:N1"/>
    <mergeCell ref="A3:M3"/>
    <mergeCell ref="A4:M4"/>
    <mergeCell ref="A5:M5"/>
    <mergeCell ref="A6:M6"/>
    <mergeCell ref="A54:N54"/>
    <mergeCell ref="A8:M8"/>
    <mergeCell ref="A9:M9"/>
    <mergeCell ref="A10:M10"/>
    <mergeCell ref="B30:H30"/>
    <mergeCell ref="I30:J30"/>
    <mergeCell ref="K30:N30"/>
  </mergeCells>
  <printOptions horizontalCentered="1"/>
  <pageMargins left="0" right="0" top="1.1811023622047245" bottom="0" header="0.59055118110236227" footer="0"/>
  <pageSetup paperSize="9" scale="48" orientation="portrait" horizontalDpi="1200" verticalDpi="1200" r:id="rId1"/>
  <headerFooter>
    <oddHeader xml:space="preserve">&amp;C&amp;G
Vicerrectorado de Planificación, Calidad, Responsabilidad Social y Comunicación
Servicio de Planificación y Evaluación
</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AG163"/>
  <sheetViews>
    <sheetView view="pageBreakPreview" zoomScaleNormal="100" zoomScaleSheetLayoutView="100" workbookViewId="0">
      <selection activeCell="D13" sqref="D13"/>
    </sheetView>
  </sheetViews>
  <sheetFormatPr baseColWidth="10" defaultRowHeight="12.75"/>
  <cols>
    <col min="1" max="1" width="32.28515625" style="89" customWidth="1"/>
    <col min="2" max="2" width="42.42578125" style="89" customWidth="1"/>
    <col min="3" max="9" width="11.42578125" style="89"/>
    <col min="10" max="10" width="12.42578125" style="89" customWidth="1"/>
    <col min="11" max="11" width="11.85546875" style="89" bestFit="1" customWidth="1"/>
    <col min="12" max="12" width="11.42578125" style="89"/>
    <col min="13" max="13" width="13.28515625" style="89" customWidth="1"/>
    <col min="14" max="15" width="11.42578125" style="89"/>
    <col min="16" max="16" width="26.42578125" style="89" hidden="1" customWidth="1"/>
    <col min="17" max="33" width="11.42578125" style="89" hidden="1" customWidth="1"/>
    <col min="34" max="34" width="11.42578125" style="89" customWidth="1"/>
    <col min="35" max="16384" width="11.42578125" style="89"/>
  </cols>
  <sheetData>
    <row r="1" spans="1:33" ht="12.75" customHeight="1">
      <c r="A1" s="298" t="s">
        <v>270</v>
      </c>
      <c r="B1" s="299"/>
      <c r="C1" s="299"/>
      <c r="D1" s="299"/>
      <c r="E1" s="299"/>
      <c r="F1" s="299"/>
      <c r="G1" s="299"/>
      <c r="H1" s="299"/>
      <c r="I1" s="299"/>
      <c r="J1" s="299"/>
      <c r="K1" s="299"/>
      <c r="L1" s="299"/>
      <c r="M1" s="299"/>
      <c r="N1" s="299"/>
      <c r="O1" s="299"/>
    </row>
    <row r="2" spans="1:33" ht="12.75" customHeight="1">
      <c r="A2" s="111"/>
      <c r="B2" s="112"/>
      <c r="C2" s="112"/>
      <c r="D2" s="112"/>
      <c r="E2" s="112"/>
      <c r="F2" s="112"/>
      <c r="G2" s="112"/>
      <c r="H2" s="112"/>
      <c r="I2" s="112"/>
      <c r="J2" s="112"/>
      <c r="K2" s="112"/>
      <c r="L2" s="112"/>
      <c r="M2" s="112"/>
      <c r="N2" s="112"/>
      <c r="O2" s="112"/>
      <c r="P2" s="89" t="s">
        <v>161</v>
      </c>
      <c r="Q2" s="89">
        <v>1</v>
      </c>
      <c r="R2" s="89">
        <v>2</v>
      </c>
      <c r="S2" s="89">
        <v>3</v>
      </c>
      <c r="T2" s="89">
        <v>4</v>
      </c>
      <c r="U2" s="89">
        <v>5</v>
      </c>
      <c r="V2" s="89" t="s">
        <v>128</v>
      </c>
      <c r="W2" s="89" t="s">
        <v>29</v>
      </c>
      <c r="X2" s="89" t="s">
        <v>161</v>
      </c>
      <c r="Y2" s="89">
        <v>1</v>
      </c>
      <c r="Z2" s="89">
        <v>2</v>
      </c>
      <c r="AA2" s="89">
        <v>3</v>
      </c>
      <c r="AB2" s="89">
        <v>4</v>
      </c>
      <c r="AC2" s="89">
        <v>5</v>
      </c>
      <c r="AD2" s="89" t="s">
        <v>29</v>
      </c>
    </row>
    <row r="3" spans="1:33" ht="16.5">
      <c r="A3" s="324" t="s">
        <v>162</v>
      </c>
      <c r="B3" s="324"/>
      <c r="C3" s="324"/>
      <c r="D3" s="324"/>
      <c r="E3" s="324"/>
      <c r="F3" s="324"/>
      <c r="G3" s="324"/>
      <c r="H3" s="324"/>
      <c r="I3" s="324"/>
      <c r="J3" s="324"/>
      <c r="K3" s="324"/>
      <c r="L3" s="324"/>
      <c r="M3" s="324"/>
      <c r="N3" s="113"/>
      <c r="O3"/>
      <c r="P3" s="89" t="s">
        <v>222</v>
      </c>
      <c r="Q3" s="89">
        <v>0</v>
      </c>
      <c r="R3" s="89">
        <v>0</v>
      </c>
      <c r="S3" s="89">
        <v>0</v>
      </c>
      <c r="T3" s="89">
        <v>1</v>
      </c>
      <c r="U3" s="89">
        <v>2</v>
      </c>
      <c r="V3" s="89">
        <v>0</v>
      </c>
      <c r="W3" s="89">
        <v>3</v>
      </c>
      <c r="X3" s="89" t="s">
        <v>222</v>
      </c>
      <c r="Y3" s="89">
        <v>0</v>
      </c>
      <c r="Z3" s="89">
        <v>0</v>
      </c>
      <c r="AA3" s="89">
        <v>0</v>
      </c>
      <c r="AB3" s="89">
        <v>1</v>
      </c>
      <c r="AC3" s="89">
        <v>2</v>
      </c>
      <c r="AD3" s="89">
        <v>4.67</v>
      </c>
      <c r="AE3" s="89">
        <v>0.57999999999999996</v>
      </c>
      <c r="AF3" s="89">
        <v>5</v>
      </c>
      <c r="AG3" s="89">
        <v>5</v>
      </c>
    </row>
    <row r="4" spans="1:33" ht="16.5">
      <c r="A4" s="325" t="s">
        <v>223</v>
      </c>
      <c r="B4" s="326"/>
      <c r="C4" s="326"/>
      <c r="D4" s="326"/>
      <c r="E4" s="326"/>
      <c r="F4" s="326"/>
      <c r="G4" s="326"/>
      <c r="H4" s="326"/>
      <c r="I4" s="326"/>
      <c r="J4" s="326"/>
      <c r="K4" s="326"/>
      <c r="L4" s="326"/>
      <c r="M4" s="327"/>
      <c r="N4" s="113"/>
      <c r="O4"/>
      <c r="P4" s="89" t="s">
        <v>224</v>
      </c>
      <c r="Q4" s="89">
        <v>0</v>
      </c>
      <c r="R4" s="89">
        <v>0</v>
      </c>
      <c r="S4" s="89">
        <v>0</v>
      </c>
      <c r="T4" s="89">
        <v>2</v>
      </c>
      <c r="U4" s="89">
        <v>1</v>
      </c>
      <c r="V4" s="89">
        <v>0</v>
      </c>
      <c r="W4" s="89">
        <v>3</v>
      </c>
      <c r="X4" s="89" t="s">
        <v>224</v>
      </c>
      <c r="Y4" s="89">
        <v>0</v>
      </c>
      <c r="Z4" s="89">
        <v>0</v>
      </c>
      <c r="AA4" s="89">
        <v>0</v>
      </c>
      <c r="AB4" s="89">
        <v>2</v>
      </c>
      <c r="AC4" s="89">
        <v>1</v>
      </c>
      <c r="AD4" s="89">
        <v>4.33</v>
      </c>
      <c r="AE4" s="89">
        <v>0.57999999999999996</v>
      </c>
      <c r="AF4" s="89">
        <v>4</v>
      </c>
      <c r="AG4" s="89">
        <v>4</v>
      </c>
    </row>
    <row r="5" spans="1:33" ht="16.5">
      <c r="A5" s="325" t="s">
        <v>274</v>
      </c>
      <c r="B5" s="326"/>
      <c r="C5" s="326"/>
      <c r="D5" s="326"/>
      <c r="E5" s="326"/>
      <c r="F5" s="326"/>
      <c r="G5" s="326"/>
      <c r="H5" s="326"/>
      <c r="I5" s="326"/>
      <c r="J5" s="326"/>
      <c r="K5" s="326"/>
      <c r="L5" s="326"/>
      <c r="M5" s="327"/>
      <c r="N5" s="113"/>
      <c r="O5"/>
      <c r="P5" s="89" t="s">
        <v>225</v>
      </c>
      <c r="Q5" s="89">
        <v>0</v>
      </c>
      <c r="R5" s="89">
        <v>0</v>
      </c>
      <c r="S5" s="89">
        <v>0</v>
      </c>
      <c r="T5" s="89">
        <v>3</v>
      </c>
      <c r="U5" s="89">
        <v>0</v>
      </c>
      <c r="V5" s="89">
        <v>0</v>
      </c>
      <c r="W5" s="89">
        <v>3</v>
      </c>
      <c r="X5" s="89" t="s">
        <v>225</v>
      </c>
      <c r="Y5" s="89">
        <v>0</v>
      </c>
      <c r="Z5" s="89">
        <v>0</v>
      </c>
      <c r="AA5" s="89">
        <v>0</v>
      </c>
      <c r="AB5" s="89">
        <v>3</v>
      </c>
      <c r="AC5" s="89">
        <v>0</v>
      </c>
      <c r="AD5" s="89">
        <v>4</v>
      </c>
      <c r="AE5" s="89">
        <v>0</v>
      </c>
      <c r="AF5" s="89">
        <v>4</v>
      </c>
      <c r="AG5" s="89">
        <v>4</v>
      </c>
    </row>
    <row r="6" spans="1:33" ht="16.5">
      <c r="A6" s="325" t="s">
        <v>226</v>
      </c>
      <c r="B6" s="326"/>
      <c r="C6" s="326"/>
      <c r="D6" s="326"/>
      <c r="E6" s="326"/>
      <c r="F6" s="326"/>
      <c r="G6" s="326"/>
      <c r="H6" s="326"/>
      <c r="I6" s="326"/>
      <c r="J6" s="326"/>
      <c r="K6" s="326"/>
      <c r="L6" s="326"/>
      <c r="M6" s="327"/>
      <c r="N6" s="114"/>
      <c r="O6"/>
      <c r="P6" s="89" t="s">
        <v>227</v>
      </c>
      <c r="Q6" s="89">
        <v>0</v>
      </c>
      <c r="R6" s="89">
        <v>0</v>
      </c>
      <c r="S6" s="89">
        <v>0</v>
      </c>
      <c r="T6" s="89">
        <v>1</v>
      </c>
      <c r="U6" s="89">
        <v>2</v>
      </c>
      <c r="V6" s="89">
        <v>0</v>
      </c>
      <c r="W6" s="89">
        <v>3</v>
      </c>
      <c r="X6" s="89" t="s">
        <v>227</v>
      </c>
      <c r="Y6" s="89">
        <v>0</v>
      </c>
      <c r="Z6" s="89">
        <v>0</v>
      </c>
      <c r="AA6" s="89">
        <v>0</v>
      </c>
      <c r="AB6" s="89">
        <v>1</v>
      </c>
      <c r="AC6" s="89">
        <v>2</v>
      </c>
      <c r="AD6" s="89">
        <v>4.67</v>
      </c>
      <c r="AE6" s="89">
        <v>0.57999999999999996</v>
      </c>
      <c r="AF6" s="89">
        <v>5</v>
      </c>
      <c r="AG6" s="89">
        <v>5</v>
      </c>
    </row>
    <row r="7" spans="1:33" ht="16.5">
      <c r="A7" s="321" t="s">
        <v>275</v>
      </c>
      <c r="B7" s="322"/>
      <c r="C7" s="322"/>
      <c r="D7" s="322"/>
      <c r="E7" s="322"/>
      <c r="F7" s="322"/>
      <c r="G7" s="322"/>
      <c r="H7" s="322"/>
      <c r="I7" s="322"/>
      <c r="J7" s="322"/>
      <c r="K7" s="322"/>
      <c r="L7" s="322"/>
      <c r="M7" s="323"/>
      <c r="N7" s="114"/>
      <c r="O7"/>
      <c r="P7" s="89" t="s">
        <v>228</v>
      </c>
      <c r="Q7" s="89">
        <v>0</v>
      </c>
      <c r="R7" s="89">
        <v>0</v>
      </c>
      <c r="S7" s="89">
        <v>0</v>
      </c>
      <c r="T7" s="89">
        <v>1</v>
      </c>
      <c r="U7" s="89">
        <v>2</v>
      </c>
      <c r="V7" s="89">
        <v>0</v>
      </c>
      <c r="W7" s="89">
        <v>3</v>
      </c>
      <c r="X7" s="89" t="s">
        <v>228</v>
      </c>
      <c r="Y7" s="89">
        <v>0</v>
      </c>
      <c r="Z7" s="89">
        <v>0</v>
      </c>
      <c r="AA7" s="89">
        <v>0</v>
      </c>
      <c r="AB7" s="89">
        <v>1</v>
      </c>
      <c r="AC7" s="89">
        <v>2</v>
      </c>
      <c r="AD7" s="89">
        <v>4.67</v>
      </c>
      <c r="AE7" s="89">
        <v>0.57999999999999996</v>
      </c>
      <c r="AF7" s="89">
        <v>5</v>
      </c>
      <c r="AG7" s="89">
        <v>5</v>
      </c>
    </row>
    <row r="8" spans="1:33" ht="16.5" customHeight="1">
      <c r="A8" s="306" t="s">
        <v>170</v>
      </c>
      <c r="B8" s="307"/>
      <c r="C8" s="307"/>
      <c r="D8" s="307"/>
      <c r="E8" s="307"/>
      <c r="F8" s="307"/>
      <c r="G8" s="307"/>
      <c r="H8" s="307"/>
      <c r="I8" s="307"/>
      <c r="J8" s="307"/>
      <c r="K8" s="307"/>
      <c r="L8" s="307"/>
      <c r="M8" s="308"/>
      <c r="N8" s="114"/>
      <c r="O8"/>
      <c r="P8" s="89" t="s">
        <v>229</v>
      </c>
      <c r="Q8" s="89">
        <v>0</v>
      </c>
      <c r="R8" s="89">
        <v>0</v>
      </c>
      <c r="S8" s="89">
        <v>0</v>
      </c>
      <c r="T8" s="89">
        <v>2</v>
      </c>
      <c r="U8" s="89">
        <v>1</v>
      </c>
      <c r="V8" s="89">
        <v>0</v>
      </c>
      <c r="W8" s="89">
        <v>3</v>
      </c>
      <c r="X8" s="89" t="s">
        <v>229</v>
      </c>
      <c r="Y8" s="89">
        <v>0</v>
      </c>
      <c r="Z8" s="89">
        <v>0</v>
      </c>
      <c r="AA8" s="89">
        <v>0</v>
      </c>
      <c r="AB8" s="89">
        <v>2</v>
      </c>
      <c r="AC8" s="89">
        <v>1</v>
      </c>
      <c r="AD8" s="89">
        <v>4.33</v>
      </c>
      <c r="AE8" s="89">
        <v>0.57999999999999996</v>
      </c>
      <c r="AF8" s="89">
        <v>4</v>
      </c>
      <c r="AG8" s="89">
        <v>4</v>
      </c>
    </row>
    <row r="9" spans="1:33" ht="16.5" customHeight="1">
      <c r="A9" s="306" t="s">
        <v>273</v>
      </c>
      <c r="B9" s="307"/>
      <c r="C9" s="307"/>
      <c r="D9" s="307"/>
      <c r="E9" s="307"/>
      <c r="F9" s="307"/>
      <c r="G9" s="307"/>
      <c r="H9" s="307"/>
      <c r="I9" s="307"/>
      <c r="J9" s="307"/>
      <c r="K9" s="307"/>
      <c r="L9" s="307"/>
      <c r="M9" s="308"/>
      <c r="N9" s="114"/>
      <c r="O9"/>
      <c r="P9" s="89" t="s">
        <v>230</v>
      </c>
      <c r="Q9" s="89">
        <v>0</v>
      </c>
      <c r="R9" s="89">
        <v>0</v>
      </c>
      <c r="S9" s="89">
        <v>0</v>
      </c>
      <c r="T9" s="89">
        <v>1</v>
      </c>
      <c r="U9" s="89">
        <v>2</v>
      </c>
      <c r="V9" s="89">
        <v>0</v>
      </c>
      <c r="W9" s="89">
        <v>3</v>
      </c>
      <c r="X9" s="89" t="s">
        <v>230</v>
      </c>
      <c r="Y9" s="89">
        <v>0</v>
      </c>
      <c r="Z9" s="89">
        <v>0</v>
      </c>
      <c r="AA9" s="89">
        <v>0</v>
      </c>
      <c r="AB9" s="89">
        <v>1</v>
      </c>
      <c r="AC9" s="89">
        <v>2</v>
      </c>
      <c r="AD9" s="89">
        <v>4.67</v>
      </c>
      <c r="AE9" s="89">
        <v>0.57999999999999996</v>
      </c>
      <c r="AF9" s="89">
        <v>5</v>
      </c>
      <c r="AG9" s="89">
        <v>5</v>
      </c>
    </row>
    <row r="10" spans="1:33" ht="16.5" customHeight="1">
      <c r="A10" s="309" t="s">
        <v>272</v>
      </c>
      <c r="B10" s="310"/>
      <c r="C10" s="310"/>
      <c r="D10" s="310"/>
      <c r="E10" s="310"/>
      <c r="F10" s="310"/>
      <c r="G10" s="310"/>
      <c r="H10" s="310"/>
      <c r="I10" s="310"/>
      <c r="J10" s="310"/>
      <c r="K10" s="310"/>
      <c r="L10" s="310"/>
      <c r="M10" s="311"/>
      <c r="N10" s="114"/>
      <c r="O10"/>
      <c r="P10" s="89" t="s">
        <v>231</v>
      </c>
      <c r="Q10" s="89">
        <v>0</v>
      </c>
      <c r="R10" s="89">
        <v>0</v>
      </c>
      <c r="S10" s="89">
        <v>0</v>
      </c>
      <c r="T10" s="89">
        <v>3</v>
      </c>
      <c r="U10" s="89">
        <v>0</v>
      </c>
      <c r="V10" s="89">
        <v>0</v>
      </c>
      <c r="W10" s="89">
        <v>3</v>
      </c>
      <c r="X10" s="89" t="s">
        <v>231</v>
      </c>
      <c r="Y10" s="89">
        <v>0</v>
      </c>
      <c r="Z10" s="89">
        <v>0</v>
      </c>
      <c r="AA10" s="89">
        <v>0</v>
      </c>
      <c r="AB10" s="89">
        <v>3</v>
      </c>
      <c r="AC10" s="89">
        <v>0</v>
      </c>
      <c r="AD10" s="89">
        <v>4</v>
      </c>
      <c r="AE10" s="89">
        <v>0</v>
      </c>
      <c r="AF10" s="89">
        <v>4</v>
      </c>
      <c r="AG10" s="89">
        <v>4</v>
      </c>
    </row>
    <row r="11" spans="1:33" ht="16.5">
      <c r="A11" s="312"/>
      <c r="B11" s="312"/>
      <c r="C11" s="312"/>
      <c r="D11" s="312"/>
      <c r="E11" s="312"/>
      <c r="F11" s="312"/>
      <c r="G11" s="312"/>
      <c r="H11" s="312"/>
      <c r="I11" s="312"/>
      <c r="J11" s="312"/>
      <c r="K11" s="312"/>
      <c r="L11" s="312"/>
      <c r="M11" s="312"/>
      <c r="N11" s="115"/>
      <c r="P11" s="89" t="s">
        <v>232</v>
      </c>
      <c r="Q11" s="89">
        <v>0</v>
      </c>
      <c r="R11" s="89">
        <v>0</v>
      </c>
      <c r="S11" s="89">
        <v>0</v>
      </c>
      <c r="T11" s="89">
        <v>2</v>
      </c>
      <c r="U11" s="89">
        <v>1</v>
      </c>
      <c r="V11" s="89">
        <v>0</v>
      </c>
      <c r="W11" s="89">
        <v>3</v>
      </c>
      <c r="X11" s="89" t="s">
        <v>232</v>
      </c>
      <c r="Y11" s="89">
        <v>0</v>
      </c>
      <c r="Z11" s="89">
        <v>0</v>
      </c>
      <c r="AA11" s="89">
        <v>0</v>
      </c>
      <c r="AB11" s="89">
        <v>2</v>
      </c>
      <c r="AC11" s="89">
        <v>1</v>
      </c>
      <c r="AD11" s="89">
        <v>4.33</v>
      </c>
      <c r="AE11" s="89">
        <v>0.57999999999999996</v>
      </c>
      <c r="AF11" s="89">
        <v>4</v>
      </c>
      <c r="AG11" s="89">
        <v>4</v>
      </c>
    </row>
    <row r="12" spans="1:33" ht="16.5">
      <c r="A12" s="95"/>
      <c r="B12" s="95"/>
      <c r="C12" s="95"/>
      <c r="D12" s="95"/>
      <c r="E12" s="95"/>
      <c r="F12" s="95"/>
      <c r="G12" s="95"/>
      <c r="H12" s="95"/>
      <c r="I12" s="95"/>
      <c r="J12" s="95"/>
      <c r="K12" s="95"/>
      <c r="L12" s="95"/>
      <c r="M12" s="95"/>
      <c r="N12" s="116"/>
      <c r="P12" s="89" t="s">
        <v>233</v>
      </c>
      <c r="Q12" s="89">
        <v>0</v>
      </c>
      <c r="R12" s="89">
        <v>0</v>
      </c>
      <c r="S12" s="89">
        <v>0</v>
      </c>
      <c r="T12" s="89">
        <v>1</v>
      </c>
      <c r="U12" s="89">
        <v>2</v>
      </c>
      <c r="V12" s="89">
        <v>0</v>
      </c>
      <c r="W12" s="89">
        <v>3</v>
      </c>
      <c r="X12" s="89" t="s">
        <v>233</v>
      </c>
      <c r="Y12" s="89">
        <v>0</v>
      </c>
      <c r="Z12" s="89">
        <v>0</v>
      </c>
      <c r="AA12" s="89">
        <v>0</v>
      </c>
      <c r="AB12" s="89">
        <v>1</v>
      </c>
      <c r="AC12" s="89">
        <v>2</v>
      </c>
      <c r="AD12" s="89">
        <v>4.67</v>
      </c>
      <c r="AE12" s="89">
        <v>0.57999999999999996</v>
      </c>
      <c r="AF12" s="89">
        <v>5</v>
      </c>
      <c r="AG12" s="89">
        <v>5</v>
      </c>
    </row>
    <row r="13" spans="1:33" ht="16.5">
      <c r="A13" s="95"/>
      <c r="B13" s="95"/>
      <c r="C13" s="95"/>
      <c r="D13" s="95"/>
      <c r="E13" s="95"/>
      <c r="F13" s="95"/>
      <c r="G13" s="95"/>
      <c r="H13" s="95"/>
      <c r="I13" s="95"/>
      <c r="J13" s="95"/>
      <c r="K13" s="95"/>
      <c r="L13" s="95"/>
      <c r="M13" s="95"/>
      <c r="N13" s="117"/>
      <c r="P13" s="89" t="s">
        <v>234</v>
      </c>
      <c r="Q13" s="89">
        <v>0</v>
      </c>
      <c r="R13" s="89">
        <v>0</v>
      </c>
      <c r="S13" s="89">
        <v>0</v>
      </c>
      <c r="T13" s="89">
        <v>1</v>
      </c>
      <c r="U13" s="89">
        <v>2</v>
      </c>
      <c r="V13" s="89">
        <v>0</v>
      </c>
      <c r="W13" s="89">
        <v>3</v>
      </c>
      <c r="X13" s="89" t="s">
        <v>234</v>
      </c>
      <c r="Y13" s="89">
        <v>0</v>
      </c>
      <c r="Z13" s="89">
        <v>0</v>
      </c>
      <c r="AA13" s="89">
        <v>0</v>
      </c>
      <c r="AB13" s="89">
        <v>1</v>
      </c>
      <c r="AC13" s="89">
        <v>2</v>
      </c>
      <c r="AD13" s="89">
        <v>4.67</v>
      </c>
      <c r="AE13" s="89">
        <v>0.57999999999999996</v>
      </c>
      <c r="AF13" s="89">
        <v>5</v>
      </c>
      <c r="AG13" s="89">
        <v>5</v>
      </c>
    </row>
    <row r="14" spans="1:33" ht="37.5" customHeight="1" thickBot="1">
      <c r="A14" s="95"/>
      <c r="B14" s="95"/>
      <c r="C14" s="95"/>
      <c r="D14" s="95"/>
      <c r="E14" s="95"/>
      <c r="F14" s="95"/>
      <c r="G14" s="95"/>
      <c r="H14" s="95"/>
      <c r="I14" s="95"/>
      <c r="J14" s="95"/>
      <c r="K14" s="95"/>
      <c r="L14" s="95"/>
      <c r="M14" s="95"/>
      <c r="N14" s="117"/>
      <c r="P14" s="89" t="s">
        <v>235</v>
      </c>
      <c r="Q14" s="89">
        <v>0</v>
      </c>
      <c r="R14" s="89">
        <v>0</v>
      </c>
      <c r="S14" s="89">
        <v>0</v>
      </c>
      <c r="T14" s="89">
        <v>2</v>
      </c>
      <c r="U14" s="89">
        <v>1</v>
      </c>
      <c r="V14" s="89">
        <v>0</v>
      </c>
      <c r="W14" s="89">
        <v>3</v>
      </c>
      <c r="X14" s="89" t="s">
        <v>235</v>
      </c>
      <c r="Y14" s="89">
        <v>0</v>
      </c>
      <c r="Z14" s="89">
        <v>0</v>
      </c>
      <c r="AA14" s="89">
        <v>0</v>
      </c>
      <c r="AB14" s="89">
        <v>2</v>
      </c>
      <c r="AC14" s="89">
        <v>1</v>
      </c>
      <c r="AD14" s="89">
        <v>4.33</v>
      </c>
      <c r="AE14" s="89">
        <v>0.57999999999999996</v>
      </c>
      <c r="AF14" s="89">
        <v>4</v>
      </c>
      <c r="AG14" s="89">
        <v>4</v>
      </c>
    </row>
    <row r="15" spans="1:33" ht="19.5" customHeight="1" thickBot="1">
      <c r="A15" s="303" t="s">
        <v>186</v>
      </c>
      <c r="B15" s="304"/>
      <c r="C15" s="304"/>
      <c r="D15" s="304"/>
      <c r="E15" s="304"/>
      <c r="F15" s="304"/>
      <c r="G15" s="304"/>
      <c r="H15" s="304"/>
      <c r="I15" s="304"/>
      <c r="J15" s="304"/>
      <c r="K15" s="304"/>
      <c r="L15" s="304"/>
      <c r="M15" s="304"/>
      <c r="N15" s="304"/>
      <c r="O15" s="305"/>
      <c r="P15" s="89" t="s">
        <v>236</v>
      </c>
      <c r="Q15" s="89">
        <v>0</v>
      </c>
      <c r="R15" s="89">
        <v>0</v>
      </c>
      <c r="S15" s="89">
        <v>0</v>
      </c>
      <c r="T15" s="89">
        <v>0</v>
      </c>
      <c r="U15" s="89">
        <v>3</v>
      </c>
      <c r="V15" s="89">
        <v>0</v>
      </c>
      <c r="W15" s="89">
        <v>3</v>
      </c>
      <c r="X15" s="89" t="s">
        <v>236</v>
      </c>
      <c r="Y15" s="89">
        <v>0</v>
      </c>
      <c r="Z15" s="89">
        <v>0</v>
      </c>
      <c r="AA15" s="89">
        <v>0</v>
      </c>
      <c r="AB15" s="89">
        <v>0</v>
      </c>
      <c r="AC15" s="89">
        <v>3</v>
      </c>
      <c r="AD15" s="89">
        <v>5</v>
      </c>
      <c r="AE15" s="89">
        <v>0</v>
      </c>
      <c r="AF15" s="89">
        <v>5</v>
      </c>
      <c r="AG15" s="89">
        <v>5</v>
      </c>
    </row>
    <row r="16" spans="1:33" ht="16.5">
      <c r="A16" s="95"/>
      <c r="B16" s="95"/>
      <c r="C16" s="95"/>
      <c r="D16" s="95"/>
      <c r="E16" s="95"/>
      <c r="F16" s="95"/>
      <c r="G16" s="95"/>
      <c r="H16" s="95"/>
      <c r="I16" s="95"/>
      <c r="J16" s="95"/>
      <c r="K16" s="95"/>
      <c r="L16" s="95"/>
      <c r="M16" s="95"/>
      <c r="N16" s="117"/>
      <c r="P16" s="89" t="s">
        <v>237</v>
      </c>
      <c r="Q16" s="89">
        <v>0</v>
      </c>
      <c r="R16" s="89">
        <v>0</v>
      </c>
      <c r="S16" s="89">
        <v>0</v>
      </c>
      <c r="T16" s="89">
        <v>2</v>
      </c>
      <c r="U16" s="89">
        <v>1</v>
      </c>
      <c r="V16" s="89">
        <v>0</v>
      </c>
      <c r="W16" s="89">
        <v>3</v>
      </c>
      <c r="X16" s="89" t="s">
        <v>237</v>
      </c>
      <c r="Y16" s="89">
        <v>0</v>
      </c>
      <c r="Z16" s="89">
        <v>0</v>
      </c>
      <c r="AA16" s="89">
        <v>0</v>
      </c>
      <c r="AB16" s="89">
        <v>2</v>
      </c>
      <c r="AC16" s="89">
        <v>1</v>
      </c>
      <c r="AD16" s="89">
        <v>4.33</v>
      </c>
      <c r="AE16" s="89">
        <v>0.57999999999999996</v>
      </c>
      <c r="AF16" s="89">
        <v>4</v>
      </c>
      <c r="AG16" s="89">
        <v>4</v>
      </c>
    </row>
    <row r="17" spans="1:33" ht="57.75" customHeight="1">
      <c r="B17" s="118"/>
      <c r="C17" s="313" t="s">
        <v>68</v>
      </c>
      <c r="D17" s="314"/>
      <c r="E17" s="314"/>
      <c r="F17" s="314"/>
      <c r="G17" s="314"/>
      <c r="H17" s="314"/>
      <c r="I17" s="315"/>
      <c r="J17" s="316" t="s">
        <v>238</v>
      </c>
      <c r="K17" s="317"/>
      <c r="L17" s="318" t="s">
        <v>239</v>
      </c>
      <c r="M17" s="319"/>
      <c r="N17" s="319"/>
      <c r="O17" s="320"/>
      <c r="P17" s="89" t="s">
        <v>241</v>
      </c>
      <c r="Q17" s="89">
        <v>0</v>
      </c>
      <c r="R17" s="89">
        <v>0</v>
      </c>
      <c r="S17" s="89">
        <v>0</v>
      </c>
      <c r="T17" s="89">
        <v>3</v>
      </c>
      <c r="U17" s="89">
        <v>0</v>
      </c>
      <c r="V17" s="89">
        <v>0</v>
      </c>
      <c r="W17" s="89">
        <v>3</v>
      </c>
      <c r="X17" s="89" t="s">
        <v>241</v>
      </c>
      <c r="Y17" s="89">
        <v>0</v>
      </c>
      <c r="Z17" s="89">
        <v>0</v>
      </c>
      <c r="AA17" s="89">
        <v>0</v>
      </c>
      <c r="AB17" s="89">
        <v>3</v>
      </c>
      <c r="AC17" s="89">
        <v>0</v>
      </c>
      <c r="AD17" s="89">
        <v>4</v>
      </c>
      <c r="AE17" s="89">
        <v>0</v>
      </c>
      <c r="AF17" s="89">
        <v>4</v>
      </c>
      <c r="AG17" s="89">
        <v>4</v>
      </c>
    </row>
    <row r="18" spans="1:33" ht="32.25" customHeight="1">
      <c r="A18" s="118"/>
      <c r="B18" s="119"/>
      <c r="C18" s="120">
        <v>1</v>
      </c>
      <c r="D18" s="120">
        <v>2</v>
      </c>
      <c r="E18" s="120">
        <v>3</v>
      </c>
      <c r="F18" s="120">
        <v>4</v>
      </c>
      <c r="G18" s="120">
        <v>5</v>
      </c>
      <c r="H18" s="120" t="s">
        <v>3</v>
      </c>
      <c r="I18" s="120" t="s">
        <v>29</v>
      </c>
      <c r="J18" s="120" t="s">
        <v>240</v>
      </c>
      <c r="K18" s="120" t="s">
        <v>191</v>
      </c>
      <c r="L18" s="120" t="s">
        <v>4</v>
      </c>
      <c r="M18" s="120" t="s">
        <v>32</v>
      </c>
      <c r="N18" s="120" t="s">
        <v>5</v>
      </c>
      <c r="O18" s="120" t="s">
        <v>6</v>
      </c>
      <c r="P18" s="89" t="s">
        <v>243</v>
      </c>
      <c r="Q18" s="89">
        <v>0</v>
      </c>
      <c r="R18" s="89">
        <v>0</v>
      </c>
      <c r="S18" s="89">
        <v>0</v>
      </c>
      <c r="T18" s="89">
        <v>3</v>
      </c>
      <c r="U18" s="89">
        <v>0</v>
      </c>
      <c r="V18" s="89">
        <v>0</v>
      </c>
      <c r="W18" s="89">
        <v>3</v>
      </c>
      <c r="X18" s="89" t="s">
        <v>243</v>
      </c>
      <c r="Y18" s="89">
        <v>0</v>
      </c>
      <c r="Z18" s="89">
        <v>0</v>
      </c>
      <c r="AA18" s="89">
        <v>0</v>
      </c>
      <c r="AB18" s="89">
        <v>3</v>
      </c>
      <c r="AC18" s="89">
        <v>0</v>
      </c>
      <c r="AD18" s="89">
        <v>4</v>
      </c>
      <c r="AE18" s="89">
        <v>0</v>
      </c>
      <c r="AF18" s="89">
        <v>4</v>
      </c>
      <c r="AG18" s="89">
        <v>4</v>
      </c>
    </row>
    <row r="19" spans="1:33" ht="15">
      <c r="A19" s="301" t="s">
        <v>242</v>
      </c>
      <c r="B19" s="302"/>
      <c r="C19" s="121">
        <f>+Q3</f>
        <v>0</v>
      </c>
      <c r="D19" s="121">
        <f t="shared" ref="D19:H32" si="0">+R3</f>
        <v>0</v>
      </c>
      <c r="E19" s="121">
        <f t="shared" si="0"/>
        <v>0</v>
      </c>
      <c r="F19" s="121">
        <f t="shared" si="0"/>
        <v>1</v>
      </c>
      <c r="G19" s="121">
        <f t="shared" si="0"/>
        <v>2</v>
      </c>
      <c r="H19" s="121">
        <f t="shared" si="0"/>
        <v>0</v>
      </c>
      <c r="I19" s="121">
        <f>SUM(C19:H19)</f>
        <v>3</v>
      </c>
      <c r="J19" s="122">
        <f t="shared" ref="J19:J36" si="1">(C19+D19)/(C19+D19+E19+F19+G19)</f>
        <v>0</v>
      </c>
      <c r="K19" s="122">
        <f t="shared" ref="K19:K36" si="2">(E19+F19+G19)/(C19+D19+E19+F19+G19)</f>
        <v>1</v>
      </c>
      <c r="L19" s="123">
        <f>+AD3</f>
        <v>4.67</v>
      </c>
      <c r="M19" s="131">
        <f t="shared" ref="M19:O32" si="3">+AE3</f>
        <v>0.57999999999999996</v>
      </c>
      <c r="N19" s="124">
        <f t="shared" si="3"/>
        <v>5</v>
      </c>
      <c r="O19" s="124">
        <f t="shared" si="3"/>
        <v>5</v>
      </c>
      <c r="P19" s="89" t="s">
        <v>245</v>
      </c>
      <c r="Q19" s="89">
        <v>0</v>
      </c>
      <c r="R19" s="89">
        <v>0</v>
      </c>
      <c r="S19" s="89">
        <v>0</v>
      </c>
      <c r="T19" s="89">
        <v>2</v>
      </c>
      <c r="U19" s="89">
        <v>0</v>
      </c>
      <c r="V19" s="89">
        <v>1</v>
      </c>
      <c r="W19" s="89">
        <v>3</v>
      </c>
      <c r="X19" s="89" t="s">
        <v>245</v>
      </c>
      <c r="Y19" s="89">
        <v>0</v>
      </c>
      <c r="Z19" s="89">
        <v>0</v>
      </c>
      <c r="AA19" s="89">
        <v>0</v>
      </c>
      <c r="AB19" s="89">
        <v>2</v>
      </c>
      <c r="AC19" s="89">
        <v>0</v>
      </c>
      <c r="AD19" s="89">
        <v>4</v>
      </c>
      <c r="AE19" s="89">
        <v>0</v>
      </c>
      <c r="AF19" s="89">
        <v>4</v>
      </c>
      <c r="AG19" s="89">
        <v>4</v>
      </c>
    </row>
    <row r="20" spans="1:33" ht="15" customHeight="1">
      <c r="A20" s="301" t="s">
        <v>244</v>
      </c>
      <c r="B20" s="302"/>
      <c r="C20" s="121">
        <f t="shared" ref="C20:C32" si="4">+Q4</f>
        <v>0</v>
      </c>
      <c r="D20" s="121">
        <f t="shared" si="0"/>
        <v>0</v>
      </c>
      <c r="E20" s="121">
        <f t="shared" si="0"/>
        <v>0</v>
      </c>
      <c r="F20" s="121">
        <f t="shared" si="0"/>
        <v>2</v>
      </c>
      <c r="G20" s="121">
        <f t="shared" si="0"/>
        <v>1</v>
      </c>
      <c r="H20" s="121">
        <f t="shared" si="0"/>
        <v>0</v>
      </c>
      <c r="I20" s="121">
        <f t="shared" ref="I20:I32" si="5">SUM(C20:H20)</f>
        <v>3</v>
      </c>
      <c r="J20" s="122">
        <f t="shared" si="1"/>
        <v>0</v>
      </c>
      <c r="K20" s="122">
        <f t="shared" si="2"/>
        <v>1</v>
      </c>
      <c r="L20" s="123">
        <f t="shared" ref="L20:L32" si="6">+AD4</f>
        <v>4.33</v>
      </c>
      <c r="M20" s="131">
        <f t="shared" si="3"/>
        <v>0.57999999999999996</v>
      </c>
      <c r="N20" s="124">
        <f t="shared" si="3"/>
        <v>4</v>
      </c>
      <c r="O20" s="124">
        <f t="shared" si="3"/>
        <v>4</v>
      </c>
      <c r="P20" s="89" t="s">
        <v>247</v>
      </c>
      <c r="Q20" s="89">
        <v>0</v>
      </c>
      <c r="R20" s="89">
        <v>0</v>
      </c>
      <c r="S20" s="89">
        <v>0</v>
      </c>
      <c r="T20" s="89">
        <v>2</v>
      </c>
      <c r="U20" s="89">
        <v>1</v>
      </c>
      <c r="V20" s="89">
        <v>0</v>
      </c>
      <c r="W20" s="89">
        <v>3</v>
      </c>
      <c r="X20" s="89" t="s">
        <v>247</v>
      </c>
      <c r="Y20" s="89">
        <v>0</v>
      </c>
      <c r="Z20" s="89">
        <v>0</v>
      </c>
      <c r="AA20" s="89">
        <v>0</v>
      </c>
      <c r="AB20" s="89">
        <v>2</v>
      </c>
      <c r="AC20" s="89">
        <v>1</v>
      </c>
      <c r="AD20" s="89">
        <v>4.33</v>
      </c>
      <c r="AE20" s="89">
        <v>0.57999999999999996</v>
      </c>
      <c r="AF20" s="89">
        <v>4</v>
      </c>
      <c r="AG20" s="89">
        <v>4</v>
      </c>
    </row>
    <row r="21" spans="1:33" ht="15" customHeight="1">
      <c r="A21" s="301" t="s">
        <v>246</v>
      </c>
      <c r="B21" s="302"/>
      <c r="C21" s="121">
        <f t="shared" si="4"/>
        <v>0</v>
      </c>
      <c r="D21" s="121">
        <f t="shared" si="0"/>
        <v>0</v>
      </c>
      <c r="E21" s="121">
        <f t="shared" si="0"/>
        <v>0</v>
      </c>
      <c r="F21" s="121">
        <f t="shared" si="0"/>
        <v>3</v>
      </c>
      <c r="G21" s="121">
        <f t="shared" si="0"/>
        <v>0</v>
      </c>
      <c r="H21" s="121">
        <f t="shared" si="0"/>
        <v>0</v>
      </c>
      <c r="I21" s="121">
        <f t="shared" si="5"/>
        <v>3</v>
      </c>
      <c r="J21" s="122">
        <f t="shared" si="1"/>
        <v>0</v>
      </c>
      <c r="K21" s="122">
        <f t="shared" si="2"/>
        <v>1</v>
      </c>
      <c r="L21" s="123">
        <f t="shared" si="6"/>
        <v>4</v>
      </c>
      <c r="M21" s="131">
        <f t="shared" si="3"/>
        <v>0</v>
      </c>
      <c r="N21" s="124">
        <f t="shared" si="3"/>
        <v>4</v>
      </c>
      <c r="O21" s="124">
        <f t="shared" si="3"/>
        <v>4</v>
      </c>
      <c r="P21" s="89" t="s">
        <v>271</v>
      </c>
      <c r="X21" s="89" t="s">
        <v>271</v>
      </c>
    </row>
    <row r="22" spans="1:33" ht="13.5" customHeight="1">
      <c r="A22" s="301" t="s">
        <v>248</v>
      </c>
      <c r="B22" s="302"/>
      <c r="C22" s="121">
        <f t="shared" si="4"/>
        <v>0</v>
      </c>
      <c r="D22" s="121">
        <f t="shared" si="0"/>
        <v>0</v>
      </c>
      <c r="E22" s="121">
        <f t="shared" si="0"/>
        <v>0</v>
      </c>
      <c r="F22" s="121">
        <f t="shared" si="0"/>
        <v>1</v>
      </c>
      <c r="G22" s="121">
        <f t="shared" si="0"/>
        <v>2</v>
      </c>
      <c r="H22" s="121">
        <f t="shared" si="0"/>
        <v>0</v>
      </c>
      <c r="I22" s="121">
        <f t="shared" si="5"/>
        <v>3</v>
      </c>
      <c r="J22" s="122">
        <f t="shared" si="1"/>
        <v>0</v>
      </c>
      <c r="K22" s="122">
        <f t="shared" si="2"/>
        <v>1</v>
      </c>
      <c r="L22" s="123">
        <f t="shared" si="6"/>
        <v>4.67</v>
      </c>
      <c r="M22" s="131">
        <f t="shared" si="3"/>
        <v>0.57999999999999996</v>
      </c>
      <c r="N22" s="124">
        <f t="shared" si="3"/>
        <v>5</v>
      </c>
      <c r="O22" s="124">
        <f t="shared" si="3"/>
        <v>5</v>
      </c>
    </row>
    <row r="23" spans="1:33" ht="15">
      <c r="A23" s="301" t="s">
        <v>249</v>
      </c>
      <c r="B23" s="302"/>
      <c r="C23" s="121">
        <f t="shared" si="4"/>
        <v>0</v>
      </c>
      <c r="D23" s="121">
        <f t="shared" si="0"/>
        <v>0</v>
      </c>
      <c r="E23" s="121">
        <f t="shared" si="0"/>
        <v>0</v>
      </c>
      <c r="F23" s="121">
        <f t="shared" si="0"/>
        <v>1</v>
      </c>
      <c r="G23" s="121">
        <f t="shared" si="0"/>
        <v>2</v>
      </c>
      <c r="H23" s="121">
        <f t="shared" si="0"/>
        <v>0</v>
      </c>
      <c r="I23" s="121">
        <f t="shared" si="5"/>
        <v>3</v>
      </c>
      <c r="J23" s="122">
        <f t="shared" si="1"/>
        <v>0</v>
      </c>
      <c r="K23" s="122">
        <f t="shared" si="2"/>
        <v>1</v>
      </c>
      <c r="L23" s="123">
        <f t="shared" si="6"/>
        <v>4.67</v>
      </c>
      <c r="M23" s="131">
        <f t="shared" si="3"/>
        <v>0.57999999999999996</v>
      </c>
      <c r="N23" s="124">
        <f t="shared" si="3"/>
        <v>5</v>
      </c>
      <c r="O23" s="124">
        <f t="shared" si="3"/>
        <v>5</v>
      </c>
    </row>
    <row r="24" spans="1:33" ht="15" customHeight="1">
      <c r="A24" s="301" t="s">
        <v>250</v>
      </c>
      <c r="B24" s="302"/>
      <c r="C24" s="121">
        <f t="shared" si="4"/>
        <v>0</v>
      </c>
      <c r="D24" s="121">
        <f t="shared" si="0"/>
        <v>0</v>
      </c>
      <c r="E24" s="121">
        <f t="shared" si="0"/>
        <v>0</v>
      </c>
      <c r="F24" s="121">
        <f t="shared" si="0"/>
        <v>2</v>
      </c>
      <c r="G24" s="121">
        <f t="shared" si="0"/>
        <v>1</v>
      </c>
      <c r="H24" s="121">
        <f t="shared" si="0"/>
        <v>0</v>
      </c>
      <c r="I24" s="121">
        <f t="shared" si="5"/>
        <v>3</v>
      </c>
      <c r="J24" s="122">
        <f t="shared" si="1"/>
        <v>0</v>
      </c>
      <c r="K24" s="122">
        <f t="shared" si="2"/>
        <v>1</v>
      </c>
      <c r="L24" s="123">
        <f t="shared" si="6"/>
        <v>4.33</v>
      </c>
      <c r="M24" s="131">
        <f t="shared" si="3"/>
        <v>0.57999999999999996</v>
      </c>
      <c r="N24" s="124">
        <f t="shared" si="3"/>
        <v>4</v>
      </c>
      <c r="O24" s="124">
        <f t="shared" si="3"/>
        <v>4</v>
      </c>
    </row>
    <row r="25" spans="1:33" ht="15">
      <c r="A25" s="301" t="s">
        <v>251</v>
      </c>
      <c r="B25" s="302"/>
      <c r="C25" s="121">
        <f t="shared" si="4"/>
        <v>0</v>
      </c>
      <c r="D25" s="121">
        <f t="shared" si="0"/>
        <v>0</v>
      </c>
      <c r="E25" s="121">
        <f t="shared" si="0"/>
        <v>0</v>
      </c>
      <c r="F25" s="121">
        <f t="shared" si="0"/>
        <v>1</v>
      </c>
      <c r="G25" s="121">
        <f t="shared" si="0"/>
        <v>2</v>
      </c>
      <c r="H25" s="121">
        <f t="shared" si="0"/>
        <v>0</v>
      </c>
      <c r="I25" s="121">
        <f t="shared" si="5"/>
        <v>3</v>
      </c>
      <c r="J25" s="122">
        <f t="shared" si="1"/>
        <v>0</v>
      </c>
      <c r="K25" s="122">
        <f t="shared" si="2"/>
        <v>1</v>
      </c>
      <c r="L25" s="123">
        <f t="shared" si="6"/>
        <v>4.67</v>
      </c>
      <c r="M25" s="131">
        <f t="shared" si="3"/>
        <v>0.57999999999999996</v>
      </c>
      <c r="N25" s="124">
        <f t="shared" si="3"/>
        <v>5</v>
      </c>
      <c r="O25" s="124">
        <f t="shared" si="3"/>
        <v>5</v>
      </c>
    </row>
    <row r="26" spans="1:33" ht="15" customHeight="1">
      <c r="A26" s="301" t="s">
        <v>252</v>
      </c>
      <c r="B26" s="302"/>
      <c r="C26" s="121">
        <f t="shared" si="4"/>
        <v>0</v>
      </c>
      <c r="D26" s="121">
        <f t="shared" si="0"/>
        <v>0</v>
      </c>
      <c r="E26" s="121">
        <f t="shared" si="0"/>
        <v>0</v>
      </c>
      <c r="F26" s="121">
        <f t="shared" si="0"/>
        <v>3</v>
      </c>
      <c r="G26" s="121">
        <f t="shared" si="0"/>
        <v>0</v>
      </c>
      <c r="H26" s="121">
        <f t="shared" si="0"/>
        <v>0</v>
      </c>
      <c r="I26" s="121">
        <f t="shared" si="5"/>
        <v>3</v>
      </c>
      <c r="J26" s="122">
        <f t="shared" si="1"/>
        <v>0</v>
      </c>
      <c r="K26" s="122">
        <f t="shared" si="2"/>
        <v>1</v>
      </c>
      <c r="L26" s="123">
        <f t="shared" si="6"/>
        <v>4</v>
      </c>
      <c r="M26" s="131">
        <f t="shared" si="3"/>
        <v>0</v>
      </c>
      <c r="N26" s="124">
        <f t="shared" si="3"/>
        <v>4</v>
      </c>
      <c r="O26" s="124">
        <f t="shared" si="3"/>
        <v>4</v>
      </c>
    </row>
    <row r="27" spans="1:33" ht="15">
      <c r="A27" s="301" t="s">
        <v>253</v>
      </c>
      <c r="B27" s="302"/>
      <c r="C27" s="121">
        <f t="shared" si="4"/>
        <v>0</v>
      </c>
      <c r="D27" s="121">
        <f t="shared" si="0"/>
        <v>0</v>
      </c>
      <c r="E27" s="121">
        <f t="shared" si="0"/>
        <v>0</v>
      </c>
      <c r="F27" s="121">
        <f t="shared" si="0"/>
        <v>2</v>
      </c>
      <c r="G27" s="121">
        <f t="shared" si="0"/>
        <v>1</v>
      </c>
      <c r="H27" s="121">
        <f t="shared" si="0"/>
        <v>0</v>
      </c>
      <c r="I27" s="121">
        <f t="shared" si="5"/>
        <v>3</v>
      </c>
      <c r="J27" s="122">
        <f t="shared" si="1"/>
        <v>0</v>
      </c>
      <c r="K27" s="122">
        <f t="shared" si="2"/>
        <v>1</v>
      </c>
      <c r="L27" s="123">
        <f t="shared" si="6"/>
        <v>4.33</v>
      </c>
      <c r="M27" s="131">
        <f t="shared" si="3"/>
        <v>0.57999999999999996</v>
      </c>
      <c r="N27" s="124">
        <f t="shared" si="3"/>
        <v>4</v>
      </c>
      <c r="O27" s="124">
        <f t="shared" si="3"/>
        <v>4</v>
      </c>
    </row>
    <row r="28" spans="1:33" ht="15" customHeight="1">
      <c r="A28" s="301" t="s">
        <v>254</v>
      </c>
      <c r="B28" s="302"/>
      <c r="C28" s="121">
        <f t="shared" si="4"/>
        <v>0</v>
      </c>
      <c r="D28" s="121">
        <f t="shared" si="0"/>
        <v>0</v>
      </c>
      <c r="E28" s="121">
        <f t="shared" si="0"/>
        <v>0</v>
      </c>
      <c r="F28" s="121">
        <f t="shared" si="0"/>
        <v>1</v>
      </c>
      <c r="G28" s="121">
        <f t="shared" si="0"/>
        <v>2</v>
      </c>
      <c r="H28" s="121">
        <f t="shared" si="0"/>
        <v>0</v>
      </c>
      <c r="I28" s="121">
        <f t="shared" si="5"/>
        <v>3</v>
      </c>
      <c r="J28" s="122">
        <f t="shared" si="1"/>
        <v>0</v>
      </c>
      <c r="K28" s="122">
        <f t="shared" si="2"/>
        <v>1</v>
      </c>
      <c r="L28" s="123">
        <f t="shared" si="6"/>
        <v>4.67</v>
      </c>
      <c r="M28" s="131">
        <f t="shared" si="3"/>
        <v>0.57999999999999996</v>
      </c>
      <c r="N28" s="124">
        <f t="shared" si="3"/>
        <v>5</v>
      </c>
      <c r="O28" s="124">
        <f t="shared" si="3"/>
        <v>5</v>
      </c>
    </row>
    <row r="29" spans="1:33" ht="15" customHeight="1">
      <c r="A29" s="301" t="s">
        <v>255</v>
      </c>
      <c r="B29" s="302"/>
      <c r="C29" s="121">
        <f t="shared" si="4"/>
        <v>0</v>
      </c>
      <c r="D29" s="121">
        <f t="shared" si="0"/>
        <v>0</v>
      </c>
      <c r="E29" s="121">
        <f t="shared" si="0"/>
        <v>0</v>
      </c>
      <c r="F29" s="121">
        <f t="shared" si="0"/>
        <v>1</v>
      </c>
      <c r="G29" s="121">
        <f t="shared" si="0"/>
        <v>2</v>
      </c>
      <c r="H29" s="121">
        <f t="shared" si="0"/>
        <v>0</v>
      </c>
      <c r="I29" s="121">
        <f t="shared" si="5"/>
        <v>3</v>
      </c>
      <c r="J29" s="122">
        <f t="shared" si="1"/>
        <v>0</v>
      </c>
      <c r="K29" s="122">
        <f t="shared" si="2"/>
        <v>1</v>
      </c>
      <c r="L29" s="123">
        <f t="shared" si="6"/>
        <v>4.67</v>
      </c>
      <c r="M29" s="131">
        <f t="shared" si="3"/>
        <v>0.57999999999999996</v>
      </c>
      <c r="N29" s="124">
        <f t="shared" si="3"/>
        <v>5</v>
      </c>
      <c r="O29" s="124">
        <f t="shared" si="3"/>
        <v>5</v>
      </c>
    </row>
    <row r="30" spans="1:33" ht="15">
      <c r="A30" s="301" t="s">
        <v>256</v>
      </c>
      <c r="B30" s="302"/>
      <c r="C30" s="121">
        <f t="shared" si="4"/>
        <v>0</v>
      </c>
      <c r="D30" s="121">
        <f t="shared" si="0"/>
        <v>0</v>
      </c>
      <c r="E30" s="121">
        <f t="shared" si="0"/>
        <v>0</v>
      </c>
      <c r="F30" s="121">
        <f t="shared" si="0"/>
        <v>2</v>
      </c>
      <c r="G30" s="121">
        <f t="shared" si="0"/>
        <v>1</v>
      </c>
      <c r="H30" s="121">
        <f t="shared" si="0"/>
        <v>0</v>
      </c>
      <c r="I30" s="121">
        <f t="shared" si="5"/>
        <v>3</v>
      </c>
      <c r="J30" s="122">
        <f t="shared" si="1"/>
        <v>0</v>
      </c>
      <c r="K30" s="122">
        <f t="shared" si="2"/>
        <v>1</v>
      </c>
      <c r="L30" s="123">
        <f t="shared" si="6"/>
        <v>4.33</v>
      </c>
      <c r="M30" s="131">
        <f t="shared" si="3"/>
        <v>0.57999999999999996</v>
      </c>
      <c r="N30" s="124">
        <f t="shared" si="3"/>
        <v>4</v>
      </c>
      <c r="O30" s="124">
        <f t="shared" si="3"/>
        <v>4</v>
      </c>
    </row>
    <row r="31" spans="1:33" ht="15">
      <c r="A31" s="301" t="s">
        <v>257</v>
      </c>
      <c r="B31" s="302"/>
      <c r="C31" s="121">
        <f t="shared" si="4"/>
        <v>0</v>
      </c>
      <c r="D31" s="121">
        <f t="shared" si="0"/>
        <v>0</v>
      </c>
      <c r="E31" s="121">
        <f t="shared" si="0"/>
        <v>0</v>
      </c>
      <c r="F31" s="121">
        <f t="shared" si="0"/>
        <v>0</v>
      </c>
      <c r="G31" s="121">
        <f t="shared" si="0"/>
        <v>3</v>
      </c>
      <c r="H31" s="121">
        <f t="shared" si="0"/>
        <v>0</v>
      </c>
      <c r="I31" s="121">
        <f t="shared" si="5"/>
        <v>3</v>
      </c>
      <c r="J31" s="122">
        <f t="shared" si="1"/>
        <v>0</v>
      </c>
      <c r="K31" s="122">
        <f t="shared" si="2"/>
        <v>1</v>
      </c>
      <c r="L31" s="123">
        <f t="shared" si="6"/>
        <v>5</v>
      </c>
      <c r="M31" s="131">
        <f t="shared" si="3"/>
        <v>0</v>
      </c>
      <c r="N31" s="124">
        <f t="shared" si="3"/>
        <v>5</v>
      </c>
      <c r="O31" s="124">
        <f t="shared" si="3"/>
        <v>5</v>
      </c>
      <c r="P31" s="89" t="s">
        <v>181</v>
      </c>
    </row>
    <row r="32" spans="1:33" ht="15">
      <c r="A32" s="301" t="s">
        <v>258</v>
      </c>
      <c r="B32" s="302"/>
      <c r="C32" s="121">
        <f t="shared" si="4"/>
        <v>0</v>
      </c>
      <c r="D32" s="121">
        <f t="shared" si="0"/>
        <v>0</v>
      </c>
      <c r="E32" s="121">
        <f t="shared" si="0"/>
        <v>0</v>
      </c>
      <c r="F32" s="121">
        <f t="shared" si="0"/>
        <v>2</v>
      </c>
      <c r="G32" s="121">
        <f t="shared" si="0"/>
        <v>1</v>
      </c>
      <c r="H32" s="121">
        <f t="shared" si="0"/>
        <v>0</v>
      </c>
      <c r="I32" s="121">
        <f t="shared" si="5"/>
        <v>3</v>
      </c>
      <c r="J32" s="122">
        <f t="shared" si="1"/>
        <v>0</v>
      </c>
      <c r="K32" s="122">
        <f t="shared" si="2"/>
        <v>1</v>
      </c>
      <c r="L32" s="123">
        <f t="shared" si="6"/>
        <v>4.33</v>
      </c>
      <c r="M32" s="131">
        <f t="shared" si="3"/>
        <v>0.57999999999999996</v>
      </c>
      <c r="N32" s="124">
        <f t="shared" si="3"/>
        <v>4</v>
      </c>
      <c r="O32" s="124">
        <f t="shared" si="3"/>
        <v>4</v>
      </c>
      <c r="R32" s="89" t="s">
        <v>259</v>
      </c>
      <c r="S32" s="89" t="s">
        <v>260</v>
      </c>
      <c r="T32" s="89" t="s">
        <v>261</v>
      </c>
      <c r="U32" s="89" t="s">
        <v>262</v>
      </c>
    </row>
    <row r="33" spans="1:21" ht="15" customHeight="1">
      <c r="A33" s="301" t="s">
        <v>263</v>
      </c>
      <c r="B33" s="302"/>
      <c r="C33" s="121">
        <f t="shared" ref="C33:C36" si="7">+Q17</f>
        <v>0</v>
      </c>
      <c r="D33" s="121">
        <f t="shared" ref="D33:D36" si="8">+R17</f>
        <v>0</v>
      </c>
      <c r="E33" s="121">
        <f t="shared" ref="E33:E36" si="9">+S17</f>
        <v>0</v>
      </c>
      <c r="F33" s="121">
        <f t="shared" ref="F33:F36" si="10">+T17</f>
        <v>3</v>
      </c>
      <c r="G33" s="121">
        <f t="shared" ref="G33:G36" si="11">+U17</f>
        <v>0</v>
      </c>
      <c r="H33" s="121">
        <f t="shared" ref="H33:H36" si="12">+V17</f>
        <v>0</v>
      </c>
      <c r="I33" s="121">
        <f t="shared" ref="I33:I36" si="13">SUM(C33:H33)</f>
        <v>3</v>
      </c>
      <c r="J33" s="122">
        <f t="shared" si="1"/>
        <v>0</v>
      </c>
      <c r="K33" s="122">
        <f t="shared" si="2"/>
        <v>1</v>
      </c>
      <c r="L33" s="123">
        <f t="shared" ref="L33:L36" si="14">+AD17</f>
        <v>4</v>
      </c>
      <c r="M33" s="131">
        <f t="shared" ref="M33:M36" si="15">+AE17</f>
        <v>0</v>
      </c>
      <c r="N33" s="124">
        <f t="shared" ref="N33:N36" si="16">+AF17</f>
        <v>4</v>
      </c>
      <c r="O33" s="124">
        <f t="shared" ref="O33:O36" si="17">+AG17</f>
        <v>4</v>
      </c>
      <c r="P33" s="89" t="s">
        <v>184</v>
      </c>
      <c r="Q33" s="89" t="s">
        <v>185</v>
      </c>
      <c r="R33" s="89">
        <v>3</v>
      </c>
      <c r="S33" s="89">
        <v>3</v>
      </c>
      <c r="T33" s="89">
        <v>3</v>
      </c>
      <c r="U33" s="89">
        <v>3</v>
      </c>
    </row>
    <row r="34" spans="1:21" ht="15" customHeight="1">
      <c r="A34" s="301" t="s">
        <v>264</v>
      </c>
      <c r="B34" s="302"/>
      <c r="C34" s="121">
        <f t="shared" si="7"/>
        <v>0</v>
      </c>
      <c r="D34" s="121">
        <f t="shared" si="8"/>
        <v>0</v>
      </c>
      <c r="E34" s="121">
        <f t="shared" si="9"/>
        <v>0</v>
      </c>
      <c r="F34" s="121">
        <f t="shared" si="10"/>
        <v>3</v>
      </c>
      <c r="G34" s="121">
        <f t="shared" si="11"/>
        <v>0</v>
      </c>
      <c r="H34" s="121">
        <f t="shared" si="12"/>
        <v>0</v>
      </c>
      <c r="I34" s="121">
        <f t="shared" si="13"/>
        <v>3</v>
      </c>
      <c r="J34" s="122">
        <f t="shared" si="1"/>
        <v>0</v>
      </c>
      <c r="K34" s="122">
        <f t="shared" si="2"/>
        <v>1</v>
      </c>
      <c r="L34" s="123">
        <f t="shared" si="14"/>
        <v>4</v>
      </c>
      <c r="M34" s="131">
        <f t="shared" si="15"/>
        <v>0</v>
      </c>
      <c r="N34" s="124">
        <f t="shared" si="16"/>
        <v>4</v>
      </c>
      <c r="O34" s="124">
        <f t="shared" si="17"/>
        <v>4</v>
      </c>
      <c r="Q34" s="89" t="s">
        <v>31</v>
      </c>
      <c r="R34" s="89">
        <v>0</v>
      </c>
      <c r="S34" s="89">
        <v>0</v>
      </c>
      <c r="T34" s="89">
        <v>0</v>
      </c>
      <c r="U34" s="89">
        <v>0</v>
      </c>
    </row>
    <row r="35" spans="1:21" ht="36" customHeight="1">
      <c r="A35" s="301" t="s">
        <v>265</v>
      </c>
      <c r="B35" s="302"/>
      <c r="C35" s="121">
        <f t="shared" si="7"/>
        <v>0</v>
      </c>
      <c r="D35" s="121">
        <f t="shared" si="8"/>
        <v>0</v>
      </c>
      <c r="E35" s="121">
        <f t="shared" si="9"/>
        <v>0</v>
      </c>
      <c r="F35" s="121">
        <f t="shared" si="10"/>
        <v>2</v>
      </c>
      <c r="G35" s="121">
        <f t="shared" si="11"/>
        <v>0</v>
      </c>
      <c r="H35" s="121">
        <f t="shared" si="12"/>
        <v>1</v>
      </c>
      <c r="I35" s="121">
        <f t="shared" si="13"/>
        <v>3</v>
      </c>
      <c r="J35" s="122">
        <f t="shared" si="1"/>
        <v>0</v>
      </c>
      <c r="K35" s="122">
        <f t="shared" si="2"/>
        <v>1</v>
      </c>
      <c r="L35" s="123">
        <f t="shared" si="14"/>
        <v>4</v>
      </c>
      <c r="M35" s="131">
        <f t="shared" si="15"/>
        <v>0</v>
      </c>
      <c r="N35" s="124">
        <f t="shared" si="16"/>
        <v>4</v>
      </c>
      <c r="O35" s="124">
        <f t="shared" si="17"/>
        <v>4</v>
      </c>
      <c r="P35" s="89" t="s">
        <v>271</v>
      </c>
    </row>
    <row r="36" spans="1:21" ht="37.5" customHeight="1">
      <c r="A36" s="301" t="s">
        <v>266</v>
      </c>
      <c r="B36" s="302"/>
      <c r="C36" s="121">
        <f t="shared" si="7"/>
        <v>0</v>
      </c>
      <c r="D36" s="121">
        <f t="shared" si="8"/>
        <v>0</v>
      </c>
      <c r="E36" s="121">
        <f t="shared" si="9"/>
        <v>0</v>
      </c>
      <c r="F36" s="121">
        <f t="shared" si="10"/>
        <v>2</v>
      </c>
      <c r="G36" s="121">
        <f t="shared" si="11"/>
        <v>1</v>
      </c>
      <c r="H36" s="121">
        <f t="shared" si="12"/>
        <v>0</v>
      </c>
      <c r="I36" s="121">
        <f t="shared" si="13"/>
        <v>3</v>
      </c>
      <c r="J36" s="125">
        <f t="shared" si="1"/>
        <v>0</v>
      </c>
      <c r="K36" s="125">
        <f t="shared" si="2"/>
        <v>1</v>
      </c>
      <c r="L36" s="123">
        <f t="shared" si="14"/>
        <v>4.33</v>
      </c>
      <c r="M36" s="131">
        <f t="shared" si="15"/>
        <v>0.57999999999999996</v>
      </c>
      <c r="N36" s="124">
        <f t="shared" si="16"/>
        <v>4</v>
      </c>
      <c r="O36" s="124">
        <f t="shared" si="17"/>
        <v>4</v>
      </c>
    </row>
    <row r="37" spans="1:21" ht="29.25" customHeight="1">
      <c r="A37" s="126"/>
      <c r="B37" s="126"/>
      <c r="C37" s="127"/>
      <c r="D37" s="127"/>
      <c r="E37" s="127"/>
      <c r="F37" s="127"/>
      <c r="G37" s="127"/>
      <c r="H37" s="127"/>
      <c r="I37" s="127"/>
      <c r="J37" s="127"/>
      <c r="K37" s="127"/>
      <c r="L37" s="128"/>
      <c r="M37" s="128"/>
      <c r="N37" s="127"/>
      <c r="O37" s="127"/>
    </row>
    <row r="38" spans="1:21" ht="37.5" customHeight="1">
      <c r="A38" s="126"/>
      <c r="B38" s="126"/>
      <c r="C38" s="126"/>
      <c r="D38" s="126"/>
      <c r="E38" s="126"/>
      <c r="F38" s="126"/>
      <c r="G38" s="126"/>
      <c r="H38" s="126"/>
      <c r="I38" s="126"/>
      <c r="J38" s="126"/>
      <c r="K38" s="126"/>
      <c r="L38" s="126"/>
      <c r="M38" s="126"/>
      <c r="N38" s="126"/>
      <c r="O38" s="126"/>
    </row>
    <row r="39" spans="1:21" ht="15" customHeight="1">
      <c r="A39" s="126"/>
      <c r="B39" s="126"/>
      <c r="C39" s="126"/>
      <c r="D39" s="126"/>
      <c r="E39" s="126"/>
      <c r="F39" s="126"/>
      <c r="G39" s="126"/>
      <c r="H39" s="126"/>
      <c r="I39" s="126"/>
      <c r="J39" s="126"/>
      <c r="K39" s="126"/>
      <c r="L39" s="126"/>
      <c r="M39" s="126"/>
      <c r="N39" s="126"/>
      <c r="O39" s="126"/>
      <c r="P39" s="129"/>
    </row>
    <row r="40" spans="1:21" ht="15">
      <c r="A40" s="126"/>
      <c r="B40" s="126"/>
      <c r="C40" s="126"/>
      <c r="D40" s="126"/>
      <c r="E40" s="126"/>
      <c r="F40" s="126"/>
      <c r="G40" s="126"/>
      <c r="H40" s="126"/>
      <c r="I40" s="126"/>
      <c r="J40" s="126"/>
      <c r="K40" s="126"/>
      <c r="L40" s="126"/>
      <c r="M40" s="126"/>
      <c r="N40" s="126"/>
      <c r="O40" s="126"/>
    </row>
    <row r="41" spans="1:21" ht="38.25" customHeight="1">
      <c r="A41" s="126"/>
      <c r="B41" s="126"/>
      <c r="C41" s="126"/>
      <c r="D41" s="126"/>
      <c r="E41" s="126"/>
      <c r="F41" s="126"/>
      <c r="G41" s="126"/>
      <c r="H41" s="126"/>
      <c r="I41" s="126"/>
      <c r="J41" s="126"/>
      <c r="K41" s="126"/>
      <c r="L41" s="126"/>
      <c r="M41" s="126"/>
      <c r="N41" s="126"/>
      <c r="O41" s="126"/>
    </row>
    <row r="42" spans="1:21" ht="36.75" customHeight="1">
      <c r="A42" s="126"/>
      <c r="B42" s="126"/>
      <c r="C42" s="126"/>
      <c r="D42" s="126"/>
      <c r="E42" s="126"/>
      <c r="F42" s="126"/>
      <c r="G42" s="126"/>
      <c r="H42" s="126"/>
      <c r="I42" s="126"/>
      <c r="J42" s="126"/>
      <c r="K42" s="126"/>
      <c r="L42" s="126"/>
      <c r="M42" s="126"/>
      <c r="N42" s="126"/>
      <c r="O42" s="126"/>
    </row>
    <row r="43" spans="1:21" ht="33" customHeight="1">
      <c r="A43" s="126"/>
      <c r="B43" s="126"/>
      <c r="C43" s="126"/>
      <c r="D43" s="126"/>
      <c r="E43" s="126"/>
      <c r="F43" s="126"/>
      <c r="G43" s="126"/>
      <c r="H43" s="126"/>
      <c r="I43" s="126"/>
      <c r="J43" s="126"/>
      <c r="K43" s="126"/>
      <c r="L43" s="126"/>
      <c r="M43" s="126"/>
      <c r="N43" s="126"/>
      <c r="O43" s="126"/>
    </row>
    <row r="44" spans="1:21" ht="25.5" customHeight="1">
      <c r="A44" s="126"/>
      <c r="B44" s="126"/>
      <c r="C44" s="126"/>
      <c r="D44" s="126"/>
      <c r="E44" s="126"/>
      <c r="F44" s="126"/>
      <c r="G44" s="126"/>
      <c r="H44" s="126"/>
      <c r="I44" s="126"/>
      <c r="J44" s="126"/>
      <c r="K44" s="126"/>
      <c r="L44" s="126"/>
      <c r="M44" s="126"/>
      <c r="N44" s="126"/>
      <c r="O44" s="126"/>
    </row>
    <row r="45" spans="1:21" ht="33" customHeight="1">
      <c r="A45" s="126"/>
      <c r="B45" s="126"/>
      <c r="C45" s="126"/>
      <c r="D45" s="126"/>
      <c r="E45" s="126"/>
      <c r="F45" s="126"/>
      <c r="G45" s="126"/>
      <c r="H45" s="126"/>
      <c r="I45" s="126"/>
      <c r="J45" s="126"/>
      <c r="K45" s="126"/>
      <c r="L45" s="126"/>
      <c r="M45" s="126"/>
      <c r="N45" s="126"/>
      <c r="O45" s="126"/>
    </row>
    <row r="46" spans="1:21" ht="33" customHeight="1">
      <c r="A46" s="126"/>
      <c r="B46" s="126"/>
      <c r="C46" s="126"/>
      <c r="D46" s="126"/>
      <c r="E46" s="126"/>
      <c r="F46" s="126"/>
      <c r="G46" s="126"/>
      <c r="H46" s="126"/>
      <c r="I46" s="126"/>
      <c r="J46" s="126"/>
      <c r="K46" s="126"/>
      <c r="L46" s="126"/>
      <c r="M46" s="126"/>
      <c r="N46" s="126"/>
      <c r="O46" s="126"/>
    </row>
    <row r="47" spans="1:21" ht="33" customHeight="1">
      <c r="A47" s="126"/>
      <c r="B47" s="126"/>
      <c r="C47" s="126"/>
      <c r="D47" s="126"/>
      <c r="E47" s="126"/>
      <c r="F47" s="126"/>
      <c r="G47" s="126"/>
      <c r="H47" s="126"/>
      <c r="I47" s="126"/>
      <c r="J47" s="126"/>
      <c r="K47" s="126"/>
      <c r="L47" s="126"/>
      <c r="M47" s="126"/>
      <c r="N47" s="126"/>
      <c r="O47" s="126"/>
    </row>
    <row r="48" spans="1:21" ht="33" customHeight="1">
      <c r="A48" s="126"/>
      <c r="B48" s="126"/>
      <c r="C48" s="126"/>
      <c r="D48" s="126"/>
      <c r="E48" s="126"/>
      <c r="F48" s="126"/>
      <c r="G48" s="126"/>
      <c r="H48" s="126"/>
      <c r="I48" s="126"/>
      <c r="J48" s="126"/>
      <c r="K48" s="126"/>
      <c r="L48" s="126"/>
      <c r="M48" s="126"/>
      <c r="N48" s="126"/>
      <c r="O48" s="126"/>
    </row>
    <row r="49" spans="1:16" ht="33" customHeight="1">
      <c r="A49" s="126"/>
      <c r="B49" s="126"/>
      <c r="C49" s="126"/>
      <c r="D49" s="126"/>
      <c r="E49" s="126"/>
      <c r="F49" s="126"/>
      <c r="G49" s="126"/>
      <c r="H49" s="126"/>
      <c r="I49" s="126"/>
      <c r="J49" s="126"/>
      <c r="K49" s="126"/>
      <c r="L49" s="126"/>
      <c r="M49" s="126"/>
      <c r="N49" s="126"/>
      <c r="O49" s="126"/>
    </row>
    <row r="50" spans="1:16" ht="33" customHeight="1">
      <c r="A50" s="126"/>
      <c r="B50" s="126"/>
      <c r="C50" s="126"/>
      <c r="D50" s="126"/>
      <c r="E50" s="126"/>
      <c r="F50" s="126"/>
      <c r="G50" s="126"/>
      <c r="H50" s="126"/>
      <c r="I50" s="126"/>
      <c r="J50" s="126"/>
      <c r="K50" s="126"/>
      <c r="L50" s="126"/>
      <c r="M50" s="126"/>
      <c r="N50" s="126"/>
      <c r="O50" s="126"/>
    </row>
    <row r="51" spans="1:16" ht="33" customHeight="1">
      <c r="A51" s="126"/>
      <c r="B51" s="126"/>
      <c r="C51" s="126"/>
      <c r="D51" s="126"/>
      <c r="E51" s="126"/>
      <c r="F51" s="126"/>
      <c r="G51" s="126"/>
      <c r="H51" s="126"/>
      <c r="I51" s="126"/>
      <c r="J51" s="126"/>
      <c r="K51" s="126"/>
      <c r="L51" s="126"/>
      <c r="M51" s="126"/>
      <c r="N51" s="126"/>
      <c r="O51" s="126"/>
    </row>
    <row r="52" spans="1:16" ht="33" customHeight="1">
      <c r="A52" s="126"/>
      <c r="B52" s="126"/>
      <c r="C52" s="126"/>
      <c r="D52" s="126"/>
      <c r="E52" s="126"/>
      <c r="F52" s="126"/>
      <c r="G52" s="126"/>
      <c r="H52" s="126"/>
      <c r="I52" s="126"/>
      <c r="J52" s="126"/>
      <c r="K52" s="126"/>
      <c r="L52" s="126"/>
      <c r="M52" s="126"/>
      <c r="N52" s="126"/>
      <c r="O52" s="126"/>
    </row>
    <row r="53" spans="1:16" ht="33" customHeight="1">
      <c r="A53" s="126"/>
      <c r="B53" s="126"/>
      <c r="C53" s="126"/>
      <c r="D53" s="126"/>
      <c r="E53" s="126"/>
      <c r="F53" s="126"/>
      <c r="G53" s="126"/>
      <c r="H53" s="126"/>
      <c r="I53" s="126"/>
      <c r="J53" s="126"/>
      <c r="K53" s="126"/>
      <c r="L53" s="126"/>
      <c r="M53" s="126"/>
      <c r="N53" s="126"/>
      <c r="O53" s="126"/>
    </row>
    <row r="54" spans="1:16" ht="33" customHeight="1">
      <c r="A54" s="126"/>
      <c r="B54" s="126"/>
      <c r="C54" s="126"/>
      <c r="D54" s="126"/>
      <c r="E54" s="126"/>
      <c r="F54" s="126"/>
      <c r="G54" s="126"/>
      <c r="H54" s="126"/>
      <c r="I54" s="126"/>
      <c r="J54" s="126"/>
      <c r="K54" s="126"/>
      <c r="L54" s="126"/>
      <c r="M54" s="126"/>
      <c r="N54" s="126"/>
      <c r="O54" s="126"/>
    </row>
    <row r="55" spans="1:16" ht="33" customHeight="1">
      <c r="A55" s="118"/>
      <c r="B55" s="118"/>
      <c r="C55" s="118"/>
      <c r="D55" s="118"/>
      <c r="E55" s="118"/>
      <c r="F55" s="118"/>
      <c r="G55" s="118"/>
      <c r="H55" s="118"/>
      <c r="I55" s="118"/>
      <c r="J55" s="118"/>
      <c r="K55" s="118"/>
      <c r="L55" s="118"/>
      <c r="M55" s="118"/>
      <c r="N55" s="118"/>
      <c r="O55" s="118"/>
    </row>
    <row r="56" spans="1:16" ht="33" customHeight="1">
      <c r="A56" s="118"/>
      <c r="B56" s="118"/>
      <c r="C56" s="118"/>
      <c r="D56" s="118"/>
      <c r="E56" s="118"/>
      <c r="F56" s="118"/>
      <c r="G56" s="118"/>
      <c r="H56" s="118"/>
      <c r="I56" s="118"/>
      <c r="J56" s="118"/>
      <c r="K56" s="118"/>
      <c r="L56" s="118"/>
      <c r="M56" s="118"/>
      <c r="N56" s="118"/>
      <c r="O56" s="118"/>
    </row>
    <row r="57" spans="1:16" ht="33" customHeight="1">
      <c r="A57" s="118"/>
      <c r="B57" s="118"/>
      <c r="C57" s="118"/>
      <c r="D57" s="118"/>
      <c r="E57" s="118"/>
      <c r="F57" s="118"/>
      <c r="G57" s="118"/>
      <c r="H57" s="118"/>
      <c r="I57" s="118"/>
      <c r="J57" s="118"/>
      <c r="K57" s="118"/>
      <c r="L57" s="118"/>
      <c r="M57" s="118"/>
      <c r="N57" s="118"/>
      <c r="O57" s="118"/>
    </row>
    <row r="58" spans="1:16" ht="33" customHeight="1">
      <c r="A58" s="118"/>
      <c r="B58" s="118"/>
      <c r="C58" s="118"/>
      <c r="D58" s="118"/>
      <c r="E58" s="118"/>
      <c r="F58" s="118"/>
      <c r="G58" s="118"/>
      <c r="H58" s="118"/>
      <c r="I58" s="118"/>
      <c r="J58" s="118"/>
      <c r="K58" s="118"/>
      <c r="L58" s="118"/>
      <c r="M58" s="118"/>
      <c r="N58" s="118"/>
      <c r="O58" s="118"/>
    </row>
    <row r="59" spans="1:16" ht="33" customHeight="1">
      <c r="A59" s="118"/>
      <c r="B59" s="118"/>
      <c r="C59" s="118"/>
      <c r="D59" s="118"/>
      <c r="E59" s="118"/>
      <c r="F59" s="118"/>
      <c r="G59" s="118"/>
      <c r="H59" s="118"/>
      <c r="I59" s="118"/>
      <c r="J59" s="118"/>
      <c r="K59" s="118"/>
      <c r="L59" s="118"/>
      <c r="M59" s="118"/>
      <c r="N59" s="118"/>
      <c r="O59" s="118"/>
    </row>
    <row r="60" spans="1:16" ht="33" customHeight="1">
      <c r="A60" s="118"/>
      <c r="B60" s="118"/>
      <c r="C60" s="118"/>
      <c r="D60" s="118"/>
      <c r="E60" s="118"/>
      <c r="F60" s="118"/>
      <c r="G60" s="118"/>
      <c r="H60" s="118"/>
      <c r="I60" s="118"/>
      <c r="J60" s="118"/>
      <c r="K60" s="118"/>
      <c r="L60" s="118"/>
      <c r="M60" s="118"/>
      <c r="N60" s="118"/>
      <c r="O60" s="118"/>
    </row>
    <row r="61" spans="1:16" ht="33" customHeight="1"/>
    <row r="62" spans="1:16" ht="33" customHeight="1"/>
    <row r="63" spans="1:16" ht="33" customHeight="1">
      <c r="P63" s="129"/>
    </row>
    <row r="64" spans="1:16" ht="33" customHeight="1">
      <c r="A64" s="110"/>
    </row>
    <row r="65" ht="33" customHeight="1"/>
    <row r="66" ht="45.75" customHeight="1"/>
    <row r="67" ht="33" customHeight="1"/>
    <row r="68" ht="33" customHeight="1"/>
    <row r="69" ht="33" customHeight="1"/>
    <row r="70" ht="33" customHeight="1"/>
    <row r="71" ht="33" customHeight="1"/>
    <row r="72" ht="33" customHeight="1"/>
    <row r="73" ht="75.75" customHeight="1"/>
    <row r="74" ht="33" customHeight="1"/>
    <row r="75" ht="33" customHeight="1"/>
    <row r="76" ht="33" customHeight="1"/>
    <row r="77" ht="33" customHeight="1"/>
    <row r="78" ht="50.25" customHeight="1"/>
    <row r="79" ht="33" customHeight="1"/>
    <row r="80" ht="33" customHeight="1"/>
    <row r="81" ht="33" customHeight="1"/>
    <row r="82" ht="33" customHeight="1"/>
    <row r="83" ht="33" customHeight="1"/>
    <row r="84" ht="33" customHeight="1"/>
    <row r="85" ht="33" customHeight="1"/>
    <row r="86" ht="33" customHeight="1"/>
    <row r="87" ht="33" customHeight="1"/>
    <row r="88" ht="33" customHeight="1"/>
    <row r="89" ht="33" customHeight="1"/>
    <row r="90" ht="33" customHeight="1"/>
    <row r="91" ht="33" customHeight="1"/>
    <row r="92" ht="33" customHeight="1"/>
    <row r="93" ht="33" customHeight="1"/>
    <row r="94" ht="33" customHeight="1"/>
    <row r="95" ht="33" customHeight="1"/>
    <row r="96" ht="33" customHeight="1"/>
    <row r="97" ht="33" customHeight="1"/>
    <row r="98" ht="33" customHeight="1"/>
    <row r="99" ht="33" customHeight="1"/>
    <row r="100" ht="33" customHeight="1"/>
    <row r="101" ht="33" customHeight="1"/>
    <row r="102" ht="33" customHeight="1"/>
    <row r="103" ht="33"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26" ht="34.5" customHeight="1"/>
    <row r="127" ht="34.5" customHeight="1"/>
    <row r="128" ht="34.5" customHeight="1"/>
    <row r="129" ht="41.25" customHeight="1"/>
    <row r="130" ht="34.5" customHeight="1"/>
    <row r="131" ht="34.5" customHeight="1"/>
    <row r="132" ht="34.5" customHeight="1"/>
    <row r="133" ht="34.5" customHeight="1"/>
    <row r="134" ht="46.5" customHeight="1"/>
    <row r="135" ht="34.5" customHeight="1"/>
    <row r="136" ht="34.5" customHeight="1"/>
    <row r="137" ht="56.25" customHeight="1"/>
    <row r="138" ht="34.5" customHeight="1"/>
    <row r="139" ht="34.5" customHeight="1"/>
    <row r="140" ht="34.5" customHeight="1"/>
    <row r="141" ht="34.5" customHeight="1"/>
    <row r="142" ht="34.5" customHeight="1"/>
    <row r="143" ht="34.5" customHeight="1"/>
    <row r="144" ht="34.5" customHeight="1"/>
    <row r="145" ht="34.5" customHeight="1"/>
    <row r="146" ht="45.7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sheetData>
  <sheetProtection sheet="1" objects="1" scenarios="1"/>
  <mergeCells count="32">
    <mergeCell ref="A23:B23"/>
    <mergeCell ref="A7:M7"/>
    <mergeCell ref="A1:O1"/>
    <mergeCell ref="A3:M3"/>
    <mergeCell ref="A4:M4"/>
    <mergeCell ref="A5:M5"/>
    <mergeCell ref="A6:M6"/>
    <mergeCell ref="A36:B36"/>
    <mergeCell ref="A24:B24"/>
    <mergeCell ref="A8:M8"/>
    <mergeCell ref="A9:M9"/>
    <mergeCell ref="A10:M10"/>
    <mergeCell ref="A11:M11"/>
    <mergeCell ref="A15:O15"/>
    <mergeCell ref="C17:I17"/>
    <mergeCell ref="J17:K17"/>
    <mergeCell ref="L17:O17"/>
    <mergeCell ref="A19:B19"/>
    <mergeCell ref="A20:B20"/>
    <mergeCell ref="A21:B21"/>
    <mergeCell ref="A22:B22"/>
    <mergeCell ref="A35:B35"/>
    <mergeCell ref="A25:B25"/>
    <mergeCell ref="A26:B26"/>
    <mergeCell ref="A27:B27"/>
    <mergeCell ref="A28:B28"/>
    <mergeCell ref="A29:B29"/>
    <mergeCell ref="A30:B30"/>
    <mergeCell ref="A31:B31"/>
    <mergeCell ref="A32:B32"/>
    <mergeCell ref="A33:B33"/>
    <mergeCell ref="A34:B34"/>
  </mergeCells>
  <printOptions horizontalCentered="1" verticalCentered="1"/>
  <pageMargins left="0.70866141732283472" right="0.70866141732283472" top="0.74803149606299213" bottom="0.74803149606299213"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Datos</vt:lpstr>
      <vt:lpstr>CURSOS EPS</vt:lpstr>
      <vt:lpstr>Alumnos </vt:lpstr>
      <vt:lpstr>PDI </vt:lpstr>
      <vt:lpstr>Tutor</vt:lpstr>
      <vt:lpstr>'PDI '!a</vt:lpstr>
      <vt:lpstr>'Alumnos '!Área_de_impresión</vt:lpstr>
      <vt:lpstr>'PDI '!Área_de_impresión</vt:lpstr>
      <vt:lpstr>Tutor!Área_de_impresión</vt:lpstr>
      <vt:lpstr>'PDI '!p</vt:lpstr>
      <vt:lpstr>'PDI '!pp</vt:lpstr>
      <vt:lpstr>'PDI '!ppp</vt:lpstr>
      <vt:lpstr>'PDI '!Print_Area</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2023-01-31T11:03:44Z</dcterms:modified>
</cp:coreProperties>
</file>