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4.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drawings/drawing6.xml" ContentType="application/vnd.openxmlformats-officedocument.drawing+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7.xml" ContentType="application/vnd.openxmlformats-officedocument.drawing+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9.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drawings/drawing10.xml" ContentType="application/vnd.openxmlformats-officedocument.drawing+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11.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1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shortcut-targets-by-id\1BMqUsy8r1iYhdiI1KPTRX3k0mVmsQ7T_\PC UJA Puesto Base SPE\DATOS\WEBs que gestiona el servicio\SPE\REVISADO\resultados encuestas\audit PUBLI\EPSJ\2019\"/>
    </mc:Choice>
  </mc:AlternateContent>
  <bookViews>
    <workbookView xWindow="0" yWindow="0" windowWidth="19200" windowHeight="11295" firstSheet="7" activeTab="8"/>
  </bookViews>
  <sheets>
    <sheet name="Datos" sheetId="11" state="hidden" r:id="rId1"/>
    <sheet name="CURSOS EPS" sheetId="13" state="hidden" r:id="rId2"/>
    <sheet name="Global" sheetId="9" r:id="rId3"/>
    <sheet name="I MECANICA" sheetId="6" r:id="rId4"/>
    <sheet name="I ELECTRICA" sheetId="24" r:id="rId5"/>
    <sheet name="I ELECTRONICA INDUSTRIAL" sheetId="25" r:id="rId6"/>
    <sheet name="I INFORMATICA" sheetId="5" r:id="rId7"/>
    <sheet name="I  GEO TOPO" sheetId="15" r:id="rId8"/>
    <sheet name="I ORG INDUST" sheetId="16" r:id="rId9"/>
    <sheet name="DOBLE ING. ELECTRICA Y ELECTRÓN" sheetId="20" r:id="rId10"/>
    <sheet name="DOBLE ING. ELECTRICA Y MECANICA" sheetId="19" r:id="rId11"/>
    <sheet name="DOBLE ING. MECA Y ORG" sheetId="26" r:id="rId12"/>
    <sheet name="DOBLE ING. MECA Y ELECTRON" sheetId="27" r:id="rId13"/>
    <sheet name="definiciones" sheetId="17" r:id="rId14"/>
  </sheets>
  <definedNames>
    <definedName name="_xlnm.Print_Area" localSheetId="9">'DOBLE ING. ELECTRICA Y ELECTRÓN'!$A$1:$AL$205</definedName>
    <definedName name="_xlnm.Print_Area" localSheetId="10">'DOBLE ING. ELECTRICA Y MECANICA'!$A$1:$AL$205</definedName>
    <definedName name="_xlnm.Print_Area" localSheetId="12">'DOBLE ING. MECA Y ELECTRON'!$A$1:$AM$203</definedName>
    <definedName name="_xlnm.Print_Area" localSheetId="11">'DOBLE ING. MECA Y ORG'!$A$1:$AL$205</definedName>
    <definedName name="_xlnm.Print_Area" localSheetId="2">Global!$A$1:$AM$203</definedName>
    <definedName name="_xlnm.Print_Area" localSheetId="7">'I  GEO TOPO'!$A$1:$AL$204</definedName>
    <definedName name="_xlnm.Print_Area" localSheetId="4">'I ELECTRICA'!$A$1:$AL$202</definedName>
    <definedName name="_xlnm.Print_Area" localSheetId="5">'I ELECTRONICA INDUSTRIAL'!$A$1:$AL$204</definedName>
    <definedName name="_xlnm.Print_Area" localSheetId="6">'I INFORMATICA'!$A$1:$AL$204</definedName>
    <definedName name="_xlnm.Print_Area" localSheetId="3">'I MECANICA'!$A$1:$AL$203</definedName>
    <definedName name="_xlnm.Print_Area" localSheetId="8">'I ORG INDUST'!$A$1:$AM$204</definedName>
  </definedNames>
  <calcPr calcId="162913"/>
</workbook>
</file>

<file path=xl/calcChain.xml><?xml version="1.0" encoding="utf-8"?>
<calcChain xmlns="http://schemas.openxmlformats.org/spreadsheetml/2006/main">
  <c r="AO32" i="9" l="1"/>
  <c r="AP32" i="9"/>
  <c r="AQ32" i="9"/>
  <c r="AR32" i="9"/>
  <c r="AN32" i="9"/>
  <c r="AP34" i="9" l="1"/>
  <c r="AT32" i="9"/>
  <c r="B212" i="27" l="1"/>
  <c r="B209" i="27"/>
  <c r="B210" i="27"/>
  <c r="B211" i="27"/>
  <c r="B208" i="27"/>
  <c r="B207" i="27"/>
  <c r="A212" i="27"/>
  <c r="A211" i="27"/>
  <c r="A210" i="27"/>
  <c r="A209" i="27"/>
  <c r="A208" i="27"/>
  <c r="A207" i="27"/>
  <c r="L60" i="27"/>
  <c r="L59" i="27"/>
  <c r="AL168" i="27"/>
  <c r="AK168" i="27"/>
  <c r="AJ168" i="27"/>
  <c r="AI168" i="27"/>
  <c r="AA168" i="27"/>
  <c r="Z168" i="27"/>
  <c r="Y168" i="27"/>
  <c r="X168" i="27"/>
  <c r="W168" i="27"/>
  <c r="V168" i="27"/>
  <c r="AL167" i="27"/>
  <c r="AK167" i="27"/>
  <c r="AJ167" i="27"/>
  <c r="AI167" i="27"/>
  <c r="AA167" i="27"/>
  <c r="Z167" i="27"/>
  <c r="Y167" i="27"/>
  <c r="X167" i="27"/>
  <c r="W167" i="27"/>
  <c r="V167" i="27"/>
  <c r="AL166" i="27"/>
  <c r="AK166" i="27"/>
  <c r="AJ166" i="27"/>
  <c r="AI166" i="27"/>
  <c r="AA166" i="27"/>
  <c r="Z166" i="27"/>
  <c r="Y166" i="27"/>
  <c r="X166" i="27"/>
  <c r="W166" i="27"/>
  <c r="V166" i="27"/>
  <c r="AL165" i="27"/>
  <c r="AK165" i="27"/>
  <c r="AJ165" i="27"/>
  <c r="AI165" i="27"/>
  <c r="AA165" i="27"/>
  <c r="Z165" i="27"/>
  <c r="Y165" i="27"/>
  <c r="X165" i="27"/>
  <c r="W165" i="27"/>
  <c r="V165" i="27"/>
  <c r="AL164" i="27"/>
  <c r="AK164" i="27"/>
  <c r="AJ164" i="27"/>
  <c r="AI164" i="27"/>
  <c r="AA164" i="27"/>
  <c r="Z164" i="27"/>
  <c r="Y164" i="27"/>
  <c r="X164" i="27"/>
  <c r="W164" i="27"/>
  <c r="V164" i="27"/>
  <c r="AL163" i="27"/>
  <c r="AK163" i="27"/>
  <c r="AJ163" i="27"/>
  <c r="AI163" i="27"/>
  <c r="AA163" i="27"/>
  <c r="Z163" i="27"/>
  <c r="Y163" i="27"/>
  <c r="X163" i="27"/>
  <c r="W163" i="27"/>
  <c r="V163" i="27"/>
  <c r="AL162" i="27"/>
  <c r="AK162" i="27"/>
  <c r="AJ162" i="27"/>
  <c r="AI162" i="27"/>
  <c r="AA162" i="27"/>
  <c r="Z162" i="27"/>
  <c r="Y162" i="27"/>
  <c r="X162" i="27"/>
  <c r="W162" i="27"/>
  <c r="V162" i="27"/>
  <c r="AL161" i="27"/>
  <c r="AK161" i="27"/>
  <c r="AJ161" i="27"/>
  <c r="AI161" i="27"/>
  <c r="AA161" i="27"/>
  <c r="Z161" i="27"/>
  <c r="Y161" i="27"/>
  <c r="X161" i="27"/>
  <c r="W161" i="27"/>
  <c r="V161" i="27"/>
  <c r="AL160" i="27"/>
  <c r="AK160" i="27"/>
  <c r="AJ160" i="27"/>
  <c r="AI160" i="27"/>
  <c r="AA160" i="27"/>
  <c r="Z160" i="27"/>
  <c r="Y160" i="27"/>
  <c r="X160" i="27"/>
  <c r="W160" i="27"/>
  <c r="V160" i="27"/>
  <c r="AL159" i="27"/>
  <c r="AK159" i="27"/>
  <c r="AJ159" i="27"/>
  <c r="AI159" i="27"/>
  <c r="AA159" i="27"/>
  <c r="Z159" i="27"/>
  <c r="Y159" i="27"/>
  <c r="X159" i="27"/>
  <c r="W159" i="27"/>
  <c r="V159" i="27"/>
  <c r="AL158" i="27"/>
  <c r="AK158" i="27"/>
  <c r="AJ158" i="27"/>
  <c r="AI158" i="27"/>
  <c r="AA158" i="27"/>
  <c r="Z158" i="27"/>
  <c r="Y158" i="27"/>
  <c r="X158" i="27"/>
  <c r="W158" i="27"/>
  <c r="V158" i="27"/>
  <c r="AL157" i="27"/>
  <c r="AK157" i="27"/>
  <c r="AJ157" i="27"/>
  <c r="AI157" i="27"/>
  <c r="AA157" i="27"/>
  <c r="Z157" i="27"/>
  <c r="Y157" i="27"/>
  <c r="X157" i="27"/>
  <c r="W157" i="27"/>
  <c r="V157" i="27"/>
  <c r="AL156" i="27"/>
  <c r="AK156" i="27"/>
  <c r="AJ156" i="27"/>
  <c r="AI156" i="27"/>
  <c r="AA156" i="27"/>
  <c r="Z156" i="27"/>
  <c r="Y156" i="27"/>
  <c r="X156" i="27"/>
  <c r="W156" i="27"/>
  <c r="V156" i="27"/>
  <c r="AL155" i="27"/>
  <c r="AK155" i="27"/>
  <c r="AJ155" i="27"/>
  <c r="AI155" i="27"/>
  <c r="AA155" i="27"/>
  <c r="Z155" i="27"/>
  <c r="Y155" i="27"/>
  <c r="X155" i="27"/>
  <c r="W155" i="27"/>
  <c r="V155" i="27"/>
  <c r="AL154" i="27"/>
  <c r="AK154" i="27"/>
  <c r="AJ154" i="27"/>
  <c r="AI154" i="27"/>
  <c r="AA154" i="27"/>
  <c r="Z154" i="27"/>
  <c r="Y154" i="27"/>
  <c r="X154" i="27"/>
  <c r="W154" i="27"/>
  <c r="V154" i="27"/>
  <c r="AL153" i="27"/>
  <c r="AK153" i="27"/>
  <c r="AJ153" i="27"/>
  <c r="AI153" i="27"/>
  <c r="AA153" i="27"/>
  <c r="Z153" i="27"/>
  <c r="Y153" i="27"/>
  <c r="X153" i="27"/>
  <c r="W153" i="27"/>
  <c r="V153" i="27"/>
  <c r="AL152" i="27"/>
  <c r="AK152" i="27"/>
  <c r="AJ152" i="27"/>
  <c r="AI152" i="27"/>
  <c r="AA152" i="27"/>
  <c r="Z152" i="27"/>
  <c r="Y152" i="27"/>
  <c r="X152" i="27"/>
  <c r="W152" i="27"/>
  <c r="V152" i="27"/>
  <c r="AL151" i="27"/>
  <c r="AK151" i="27"/>
  <c r="AJ151" i="27"/>
  <c r="AI151" i="27"/>
  <c r="AA151" i="27"/>
  <c r="Z151" i="27"/>
  <c r="Y151" i="27"/>
  <c r="X151" i="27"/>
  <c r="W151" i="27"/>
  <c r="V151" i="27"/>
  <c r="AL138" i="27"/>
  <c r="AK138" i="27"/>
  <c r="AJ138" i="27"/>
  <c r="AI138" i="27"/>
  <c r="AA138" i="27"/>
  <c r="Z138" i="27"/>
  <c r="Y138" i="27"/>
  <c r="X138" i="27"/>
  <c r="W138" i="27"/>
  <c r="V138" i="27"/>
  <c r="AL137" i="27"/>
  <c r="AK137" i="27"/>
  <c r="AJ137" i="27"/>
  <c r="AI137" i="27"/>
  <c r="AA137" i="27"/>
  <c r="Z137" i="27"/>
  <c r="Y137" i="27"/>
  <c r="X137" i="27"/>
  <c r="W137" i="27"/>
  <c r="V137" i="27"/>
  <c r="AL108" i="27"/>
  <c r="AK108" i="27"/>
  <c r="AJ108" i="27"/>
  <c r="AI108" i="27"/>
  <c r="AA108" i="27"/>
  <c r="Z108" i="27"/>
  <c r="Y108" i="27"/>
  <c r="X108" i="27"/>
  <c r="W108" i="27"/>
  <c r="V108" i="27"/>
  <c r="AL90" i="27"/>
  <c r="AK90" i="27"/>
  <c r="AJ90" i="27"/>
  <c r="AI90" i="27"/>
  <c r="AA90" i="27"/>
  <c r="Z90" i="27"/>
  <c r="Y90" i="27"/>
  <c r="X90" i="27"/>
  <c r="W90" i="27"/>
  <c r="V90" i="27"/>
  <c r="AL77" i="27"/>
  <c r="AK77" i="27"/>
  <c r="AJ77" i="27"/>
  <c r="AI77" i="27"/>
  <c r="AA77" i="27"/>
  <c r="Z77" i="27"/>
  <c r="Y77" i="27"/>
  <c r="X77" i="27"/>
  <c r="W77" i="27"/>
  <c r="V77" i="27"/>
  <c r="AL76" i="27"/>
  <c r="AK76" i="27"/>
  <c r="AJ76" i="27"/>
  <c r="AI76" i="27"/>
  <c r="AA76" i="27"/>
  <c r="Z76" i="27"/>
  <c r="Y76" i="27"/>
  <c r="X76" i="27"/>
  <c r="W76" i="27"/>
  <c r="V76" i="27"/>
  <c r="AL75" i="27"/>
  <c r="AK75" i="27"/>
  <c r="AJ75" i="27"/>
  <c r="AI75" i="27"/>
  <c r="AA75" i="27"/>
  <c r="Z75" i="27"/>
  <c r="Y75" i="27"/>
  <c r="X75" i="27"/>
  <c r="W75" i="27"/>
  <c r="V75" i="27"/>
  <c r="AL53" i="27"/>
  <c r="AK53" i="27"/>
  <c r="AJ53" i="27"/>
  <c r="AI53" i="27"/>
  <c r="AA53" i="27"/>
  <c r="Z53" i="27"/>
  <c r="Y53" i="27"/>
  <c r="X53" i="27"/>
  <c r="W53" i="27"/>
  <c r="V53" i="27"/>
  <c r="AL52" i="27"/>
  <c r="AK52" i="27"/>
  <c r="AJ52" i="27"/>
  <c r="AI52" i="27"/>
  <c r="AA52" i="27"/>
  <c r="Z52" i="27"/>
  <c r="Y52" i="27"/>
  <c r="X52" i="27"/>
  <c r="W52" i="27"/>
  <c r="V52" i="27"/>
  <c r="AL51" i="27"/>
  <c r="AK51" i="27"/>
  <c r="AJ51" i="27"/>
  <c r="AI51" i="27"/>
  <c r="AA51" i="27"/>
  <c r="Z51" i="27"/>
  <c r="Y51" i="27"/>
  <c r="X51" i="27"/>
  <c r="W51" i="27"/>
  <c r="V51" i="27"/>
  <c r="AL50" i="27"/>
  <c r="AK50" i="27"/>
  <c r="AJ50" i="27"/>
  <c r="AI50" i="27"/>
  <c r="AA50" i="27"/>
  <c r="Z50" i="27"/>
  <c r="Y50" i="27"/>
  <c r="X50" i="27"/>
  <c r="W50" i="27"/>
  <c r="V50" i="27"/>
  <c r="AL49" i="27"/>
  <c r="AK49" i="27"/>
  <c r="AJ49" i="27"/>
  <c r="AI49" i="27"/>
  <c r="AA49" i="27"/>
  <c r="Z49" i="27"/>
  <c r="Y49" i="27"/>
  <c r="X49" i="27"/>
  <c r="W49" i="27"/>
  <c r="V49" i="27"/>
  <c r="F33" i="27"/>
  <c r="F32" i="27"/>
  <c r="F31" i="27"/>
  <c r="F30" i="27"/>
  <c r="B212" i="26"/>
  <c r="B211" i="26"/>
  <c r="B210" i="26"/>
  <c r="B208" i="26"/>
  <c r="B207" i="26"/>
  <c r="A212" i="26"/>
  <c r="A211" i="26"/>
  <c r="A210" i="26"/>
  <c r="A209" i="26"/>
  <c r="A208" i="26"/>
  <c r="A207" i="26"/>
  <c r="L60" i="26"/>
  <c r="L61" i="26"/>
  <c r="L59" i="26"/>
  <c r="F32" i="26"/>
  <c r="F33" i="26"/>
  <c r="AL168" i="26"/>
  <c r="AK168" i="26"/>
  <c r="AJ168" i="26"/>
  <c r="AI168" i="26"/>
  <c r="AA168" i="26"/>
  <c r="Z168" i="26"/>
  <c r="Y168" i="26"/>
  <c r="X168" i="26"/>
  <c r="W168" i="26"/>
  <c r="V168" i="26"/>
  <c r="AL167" i="26"/>
  <c r="AK167" i="26"/>
  <c r="AJ167" i="26"/>
  <c r="AI167" i="26"/>
  <c r="AA167" i="26"/>
  <c r="Z167" i="26"/>
  <c r="Y167" i="26"/>
  <c r="X167" i="26"/>
  <c r="W167" i="26"/>
  <c r="V167" i="26"/>
  <c r="AL166" i="26"/>
  <c r="AK166" i="26"/>
  <c r="AJ166" i="26"/>
  <c r="AI166" i="26"/>
  <c r="AA166" i="26"/>
  <c r="Z166" i="26"/>
  <c r="Y166" i="26"/>
  <c r="X166" i="26"/>
  <c r="W166" i="26"/>
  <c r="V166" i="26"/>
  <c r="AL165" i="26"/>
  <c r="AK165" i="26"/>
  <c r="AJ165" i="26"/>
  <c r="AI165" i="26"/>
  <c r="AA165" i="26"/>
  <c r="Z165" i="26"/>
  <c r="Y165" i="26"/>
  <c r="X165" i="26"/>
  <c r="W165" i="26"/>
  <c r="V165" i="26"/>
  <c r="AL164" i="26"/>
  <c r="AK164" i="26"/>
  <c r="AJ164" i="26"/>
  <c r="AI164" i="26"/>
  <c r="AA164" i="26"/>
  <c r="Z164" i="26"/>
  <c r="Y164" i="26"/>
  <c r="X164" i="26"/>
  <c r="W164" i="26"/>
  <c r="V164" i="26"/>
  <c r="AL163" i="26"/>
  <c r="AK163" i="26"/>
  <c r="AJ163" i="26"/>
  <c r="AI163" i="26"/>
  <c r="AA163" i="26"/>
  <c r="Z163" i="26"/>
  <c r="Y163" i="26"/>
  <c r="X163" i="26"/>
  <c r="W163" i="26"/>
  <c r="V163" i="26"/>
  <c r="AL162" i="26"/>
  <c r="AK162" i="26"/>
  <c r="AJ162" i="26"/>
  <c r="AI162" i="26"/>
  <c r="AA162" i="26"/>
  <c r="Z162" i="26"/>
  <c r="Y162" i="26"/>
  <c r="X162" i="26"/>
  <c r="W162" i="26"/>
  <c r="V162" i="26"/>
  <c r="AL161" i="26"/>
  <c r="AK161" i="26"/>
  <c r="AJ161" i="26"/>
  <c r="AI161" i="26"/>
  <c r="AA161" i="26"/>
  <c r="Z161" i="26"/>
  <c r="Y161" i="26"/>
  <c r="X161" i="26"/>
  <c r="W161" i="26"/>
  <c r="V161" i="26"/>
  <c r="AL160" i="26"/>
  <c r="AK160" i="26"/>
  <c r="AJ160" i="26"/>
  <c r="AI160" i="26"/>
  <c r="AA160" i="26"/>
  <c r="Z160" i="26"/>
  <c r="Y160" i="26"/>
  <c r="X160" i="26"/>
  <c r="W160" i="26"/>
  <c r="V160" i="26"/>
  <c r="AL159" i="26"/>
  <c r="AK159" i="26"/>
  <c r="AJ159" i="26"/>
  <c r="AI159" i="26"/>
  <c r="AA159" i="26"/>
  <c r="Z159" i="26"/>
  <c r="Y159" i="26"/>
  <c r="X159" i="26"/>
  <c r="W159" i="26"/>
  <c r="V159" i="26"/>
  <c r="AL158" i="26"/>
  <c r="AK158" i="26"/>
  <c r="AJ158" i="26"/>
  <c r="AI158" i="26"/>
  <c r="AA158" i="26"/>
  <c r="Z158" i="26"/>
  <c r="Y158" i="26"/>
  <c r="X158" i="26"/>
  <c r="W158" i="26"/>
  <c r="V158" i="26"/>
  <c r="AL157" i="26"/>
  <c r="AK157" i="26"/>
  <c r="AJ157" i="26"/>
  <c r="AI157" i="26"/>
  <c r="AA157" i="26"/>
  <c r="Z157" i="26"/>
  <c r="Y157" i="26"/>
  <c r="X157" i="26"/>
  <c r="W157" i="26"/>
  <c r="V157" i="26"/>
  <c r="AL156" i="26"/>
  <c r="AK156" i="26"/>
  <c r="AJ156" i="26"/>
  <c r="AI156" i="26"/>
  <c r="AA156" i="26"/>
  <c r="Z156" i="26"/>
  <c r="Y156" i="26"/>
  <c r="X156" i="26"/>
  <c r="W156" i="26"/>
  <c r="V156" i="26"/>
  <c r="AL155" i="26"/>
  <c r="AK155" i="26"/>
  <c r="AJ155" i="26"/>
  <c r="AI155" i="26"/>
  <c r="AA155" i="26"/>
  <c r="Z155" i="26"/>
  <c r="Y155" i="26"/>
  <c r="X155" i="26"/>
  <c r="W155" i="26"/>
  <c r="V155" i="26"/>
  <c r="AL154" i="26"/>
  <c r="AK154" i="26"/>
  <c r="AJ154" i="26"/>
  <c r="AI154" i="26"/>
  <c r="AA154" i="26"/>
  <c r="Z154" i="26"/>
  <c r="Y154" i="26"/>
  <c r="X154" i="26"/>
  <c r="W154" i="26"/>
  <c r="V154" i="26"/>
  <c r="AL153" i="26"/>
  <c r="AK153" i="26"/>
  <c r="AJ153" i="26"/>
  <c r="AI153" i="26"/>
  <c r="AA153" i="26"/>
  <c r="Z153" i="26"/>
  <c r="Y153" i="26"/>
  <c r="X153" i="26"/>
  <c r="W153" i="26"/>
  <c r="V153" i="26"/>
  <c r="AL152" i="26"/>
  <c r="AK152" i="26"/>
  <c r="AJ152" i="26"/>
  <c r="AI152" i="26"/>
  <c r="AA152" i="26"/>
  <c r="Z152" i="26"/>
  <c r="Y152" i="26"/>
  <c r="X152" i="26"/>
  <c r="W152" i="26"/>
  <c r="V152" i="26"/>
  <c r="AL151" i="26"/>
  <c r="AK151" i="26"/>
  <c r="AJ151" i="26"/>
  <c r="AI151" i="26"/>
  <c r="AA151" i="26"/>
  <c r="Z151" i="26"/>
  <c r="Y151" i="26"/>
  <c r="X151" i="26"/>
  <c r="W151" i="26"/>
  <c r="V151" i="26"/>
  <c r="AL138" i="26"/>
  <c r="AK138" i="26"/>
  <c r="AJ138" i="26"/>
  <c r="AI138" i="26"/>
  <c r="AA138" i="26"/>
  <c r="Z138" i="26"/>
  <c r="Y138" i="26"/>
  <c r="X138" i="26"/>
  <c r="W138" i="26"/>
  <c r="V138" i="26"/>
  <c r="AL137" i="26"/>
  <c r="AK137" i="26"/>
  <c r="AJ137" i="26"/>
  <c r="AI137" i="26"/>
  <c r="AA137" i="26"/>
  <c r="Z137" i="26"/>
  <c r="Y137" i="26"/>
  <c r="X137" i="26"/>
  <c r="W137" i="26"/>
  <c r="V137" i="26"/>
  <c r="AL108" i="26"/>
  <c r="AK108" i="26"/>
  <c r="AJ108" i="26"/>
  <c r="AI108" i="26"/>
  <c r="AA108" i="26"/>
  <c r="Z108" i="26"/>
  <c r="Y108" i="26"/>
  <c r="X108" i="26"/>
  <c r="W108" i="26"/>
  <c r="V108" i="26"/>
  <c r="AL90" i="26"/>
  <c r="AK90" i="26"/>
  <c r="AJ90" i="26"/>
  <c r="AI90" i="26"/>
  <c r="AA90" i="26"/>
  <c r="Z90" i="26"/>
  <c r="Y90" i="26"/>
  <c r="X90" i="26"/>
  <c r="W90" i="26"/>
  <c r="V90" i="26"/>
  <c r="AL77" i="26"/>
  <c r="AK77" i="26"/>
  <c r="AJ77" i="26"/>
  <c r="AI77" i="26"/>
  <c r="AA77" i="26"/>
  <c r="Z77" i="26"/>
  <c r="Y77" i="26"/>
  <c r="X77" i="26"/>
  <c r="W77" i="26"/>
  <c r="V77" i="26"/>
  <c r="AL76" i="26"/>
  <c r="AK76" i="26"/>
  <c r="AJ76" i="26"/>
  <c r="AI76" i="26"/>
  <c r="AA76" i="26"/>
  <c r="Z76" i="26"/>
  <c r="Y76" i="26"/>
  <c r="X76" i="26"/>
  <c r="W76" i="26"/>
  <c r="V76" i="26"/>
  <c r="AL75" i="26"/>
  <c r="AK75" i="26"/>
  <c r="AJ75" i="26"/>
  <c r="AI75" i="26"/>
  <c r="AA75" i="26"/>
  <c r="Z75" i="26"/>
  <c r="Y75" i="26"/>
  <c r="X75" i="26"/>
  <c r="W75" i="26"/>
  <c r="V75" i="26"/>
  <c r="AL53" i="26"/>
  <c r="AK53" i="26"/>
  <c r="AJ53" i="26"/>
  <c r="AI53" i="26"/>
  <c r="AA53" i="26"/>
  <c r="Z53" i="26"/>
  <c r="Y53" i="26"/>
  <c r="X53" i="26"/>
  <c r="W53" i="26"/>
  <c r="V53" i="26"/>
  <c r="AL52" i="26"/>
  <c r="AK52" i="26"/>
  <c r="AJ52" i="26"/>
  <c r="AI52" i="26"/>
  <c r="AA52" i="26"/>
  <c r="Z52" i="26"/>
  <c r="Y52" i="26"/>
  <c r="X52" i="26"/>
  <c r="W52" i="26"/>
  <c r="V52" i="26"/>
  <c r="AL51" i="26"/>
  <c r="AK51" i="26"/>
  <c r="AJ51" i="26"/>
  <c r="AI51" i="26"/>
  <c r="AA51" i="26"/>
  <c r="Z51" i="26"/>
  <c r="Y51" i="26"/>
  <c r="X51" i="26"/>
  <c r="W51" i="26"/>
  <c r="V51" i="26"/>
  <c r="AL50" i="26"/>
  <c r="AK50" i="26"/>
  <c r="AJ50" i="26"/>
  <c r="AI50" i="26"/>
  <c r="AA50" i="26"/>
  <c r="Z50" i="26"/>
  <c r="Y50" i="26"/>
  <c r="X50" i="26"/>
  <c r="W50" i="26"/>
  <c r="V50" i="26"/>
  <c r="AL49" i="26"/>
  <c r="AK49" i="26"/>
  <c r="AJ49" i="26"/>
  <c r="AI49" i="26"/>
  <c r="AA49" i="26"/>
  <c r="Z49" i="26"/>
  <c r="Y49" i="26"/>
  <c r="X49" i="26"/>
  <c r="W49" i="26"/>
  <c r="V49" i="26"/>
  <c r="F31" i="26"/>
  <c r="F30" i="26"/>
  <c r="B212" i="19"/>
  <c r="B211" i="19"/>
  <c r="B210" i="19"/>
  <c r="B209" i="19"/>
  <c r="B208" i="19"/>
  <c r="B207" i="19"/>
  <c r="A212" i="19"/>
  <c r="A211" i="19"/>
  <c r="A210" i="19"/>
  <c r="A209" i="19"/>
  <c r="A208" i="19"/>
  <c r="A207" i="19"/>
  <c r="L60" i="19"/>
  <c r="L61" i="19"/>
  <c r="L59" i="19"/>
  <c r="AL168" i="19"/>
  <c r="AK168" i="19"/>
  <c r="AJ168" i="19"/>
  <c r="AI168" i="19"/>
  <c r="AA168" i="19"/>
  <c r="Z168" i="19"/>
  <c r="Y168" i="19"/>
  <c r="X168" i="19"/>
  <c r="W168" i="19"/>
  <c r="V168" i="19"/>
  <c r="AL167" i="19"/>
  <c r="AK167" i="19"/>
  <c r="AJ167" i="19"/>
  <c r="AI167" i="19"/>
  <c r="AA167" i="19"/>
  <c r="Z167" i="19"/>
  <c r="Y167" i="19"/>
  <c r="X167" i="19"/>
  <c r="W167" i="19"/>
  <c r="V167" i="19"/>
  <c r="AL166" i="19"/>
  <c r="AK166" i="19"/>
  <c r="AJ166" i="19"/>
  <c r="AI166" i="19"/>
  <c r="AA166" i="19"/>
  <c r="Z166" i="19"/>
  <c r="Y166" i="19"/>
  <c r="X166" i="19"/>
  <c r="W166" i="19"/>
  <c r="V166" i="19"/>
  <c r="AL165" i="19"/>
  <c r="AK165" i="19"/>
  <c r="AJ165" i="19"/>
  <c r="AI165" i="19"/>
  <c r="AA165" i="19"/>
  <c r="Z165" i="19"/>
  <c r="Y165" i="19"/>
  <c r="X165" i="19"/>
  <c r="W165" i="19"/>
  <c r="V165" i="19"/>
  <c r="AL164" i="19"/>
  <c r="AK164" i="19"/>
  <c r="AJ164" i="19"/>
  <c r="AI164" i="19"/>
  <c r="AA164" i="19"/>
  <c r="Z164" i="19"/>
  <c r="Y164" i="19"/>
  <c r="X164" i="19"/>
  <c r="W164" i="19"/>
  <c r="V164" i="19"/>
  <c r="AL163" i="19"/>
  <c r="AK163" i="19"/>
  <c r="AJ163" i="19"/>
  <c r="AI163" i="19"/>
  <c r="AA163" i="19"/>
  <c r="Z163" i="19"/>
  <c r="Y163" i="19"/>
  <c r="X163" i="19"/>
  <c r="W163" i="19"/>
  <c r="V163" i="19"/>
  <c r="AL162" i="19"/>
  <c r="AK162" i="19"/>
  <c r="AJ162" i="19"/>
  <c r="AI162" i="19"/>
  <c r="AA162" i="19"/>
  <c r="Z162" i="19"/>
  <c r="Y162" i="19"/>
  <c r="X162" i="19"/>
  <c r="W162" i="19"/>
  <c r="V162" i="19"/>
  <c r="AL161" i="19"/>
  <c r="AK161" i="19"/>
  <c r="AJ161" i="19"/>
  <c r="AI161" i="19"/>
  <c r="AA161" i="19"/>
  <c r="Z161" i="19"/>
  <c r="Y161" i="19"/>
  <c r="X161" i="19"/>
  <c r="W161" i="19"/>
  <c r="V161" i="19"/>
  <c r="AL160" i="19"/>
  <c r="AK160" i="19"/>
  <c r="AJ160" i="19"/>
  <c r="AI160" i="19"/>
  <c r="AA160" i="19"/>
  <c r="Z160" i="19"/>
  <c r="Y160" i="19"/>
  <c r="X160" i="19"/>
  <c r="W160" i="19"/>
  <c r="V160" i="19"/>
  <c r="AL159" i="19"/>
  <c r="AK159" i="19"/>
  <c r="AJ159" i="19"/>
  <c r="AI159" i="19"/>
  <c r="AA159" i="19"/>
  <c r="Z159" i="19"/>
  <c r="Y159" i="19"/>
  <c r="X159" i="19"/>
  <c r="W159" i="19"/>
  <c r="V159" i="19"/>
  <c r="AL158" i="19"/>
  <c r="AK158" i="19"/>
  <c r="AJ158" i="19"/>
  <c r="AI158" i="19"/>
  <c r="AA158" i="19"/>
  <c r="Z158" i="19"/>
  <c r="Y158" i="19"/>
  <c r="X158" i="19"/>
  <c r="W158" i="19"/>
  <c r="V158" i="19"/>
  <c r="AL157" i="19"/>
  <c r="AK157" i="19"/>
  <c r="AJ157" i="19"/>
  <c r="AI157" i="19"/>
  <c r="AA157" i="19"/>
  <c r="Z157" i="19"/>
  <c r="Y157" i="19"/>
  <c r="X157" i="19"/>
  <c r="W157" i="19"/>
  <c r="V157" i="19"/>
  <c r="AL156" i="19"/>
  <c r="AK156" i="19"/>
  <c r="AJ156" i="19"/>
  <c r="AI156" i="19"/>
  <c r="AA156" i="19"/>
  <c r="Z156" i="19"/>
  <c r="Y156" i="19"/>
  <c r="X156" i="19"/>
  <c r="W156" i="19"/>
  <c r="V156" i="19"/>
  <c r="AL155" i="19"/>
  <c r="AK155" i="19"/>
  <c r="AJ155" i="19"/>
  <c r="AI155" i="19"/>
  <c r="AA155" i="19"/>
  <c r="Z155" i="19"/>
  <c r="Y155" i="19"/>
  <c r="X155" i="19"/>
  <c r="W155" i="19"/>
  <c r="V155" i="19"/>
  <c r="AL154" i="19"/>
  <c r="AK154" i="19"/>
  <c r="AJ154" i="19"/>
  <c r="AI154" i="19"/>
  <c r="AA154" i="19"/>
  <c r="Z154" i="19"/>
  <c r="Y154" i="19"/>
  <c r="X154" i="19"/>
  <c r="W154" i="19"/>
  <c r="V154" i="19"/>
  <c r="AL153" i="19"/>
  <c r="AK153" i="19"/>
  <c r="AJ153" i="19"/>
  <c r="AI153" i="19"/>
  <c r="AA153" i="19"/>
  <c r="Z153" i="19"/>
  <c r="Y153" i="19"/>
  <c r="X153" i="19"/>
  <c r="W153" i="19"/>
  <c r="V153" i="19"/>
  <c r="AB153" i="19" s="1"/>
  <c r="AL152" i="19"/>
  <c r="AK152" i="19"/>
  <c r="AJ152" i="19"/>
  <c r="AI152" i="19"/>
  <c r="AA152" i="19"/>
  <c r="Z152" i="19"/>
  <c r="Y152" i="19"/>
  <c r="X152" i="19"/>
  <c r="W152" i="19"/>
  <c r="V152" i="19"/>
  <c r="AL151" i="19"/>
  <c r="AK151" i="19"/>
  <c r="AJ151" i="19"/>
  <c r="AI151" i="19"/>
  <c r="AA151" i="19"/>
  <c r="Z151" i="19"/>
  <c r="Y151" i="19"/>
  <c r="X151" i="19"/>
  <c r="W151" i="19"/>
  <c r="V151" i="19"/>
  <c r="AL138" i="19"/>
  <c r="AK138" i="19"/>
  <c r="AJ138" i="19"/>
  <c r="AI138" i="19"/>
  <c r="AA138" i="19"/>
  <c r="Z138" i="19"/>
  <c r="Y138" i="19"/>
  <c r="X138" i="19"/>
  <c r="W138" i="19"/>
  <c r="V138" i="19"/>
  <c r="AL137" i="19"/>
  <c r="AK137" i="19"/>
  <c r="AJ137" i="19"/>
  <c r="AI137" i="19"/>
  <c r="AA137" i="19"/>
  <c r="Z137" i="19"/>
  <c r="Y137" i="19"/>
  <c r="X137" i="19"/>
  <c r="W137" i="19"/>
  <c r="V137" i="19"/>
  <c r="AL108" i="19"/>
  <c r="AK108" i="19"/>
  <c r="AJ108" i="19"/>
  <c r="AI108" i="19"/>
  <c r="AA108" i="19"/>
  <c r="Z108" i="19"/>
  <c r="Y108" i="19"/>
  <c r="X108" i="19"/>
  <c r="W108" i="19"/>
  <c r="V108" i="19"/>
  <c r="AL90" i="19"/>
  <c r="AK90" i="19"/>
  <c r="AJ90" i="19"/>
  <c r="AI90" i="19"/>
  <c r="AA90" i="19"/>
  <c r="Z90" i="19"/>
  <c r="Y90" i="19"/>
  <c r="X90" i="19"/>
  <c r="W90" i="19"/>
  <c r="V90" i="19"/>
  <c r="AL77" i="19"/>
  <c r="AK77" i="19"/>
  <c r="AJ77" i="19"/>
  <c r="AI77" i="19"/>
  <c r="AA77" i="19"/>
  <c r="Z77" i="19"/>
  <c r="Y77" i="19"/>
  <c r="X77" i="19"/>
  <c r="W77" i="19"/>
  <c r="V77" i="19"/>
  <c r="AL76" i="19"/>
  <c r="AK76" i="19"/>
  <c r="AJ76" i="19"/>
  <c r="AI76" i="19"/>
  <c r="AA76" i="19"/>
  <c r="Z76" i="19"/>
  <c r="Y76" i="19"/>
  <c r="X76" i="19"/>
  <c r="W76" i="19"/>
  <c r="V76" i="19"/>
  <c r="AL75" i="19"/>
  <c r="AK75" i="19"/>
  <c r="AJ75" i="19"/>
  <c r="AI75" i="19"/>
  <c r="AA75" i="19"/>
  <c r="Z75" i="19"/>
  <c r="Y75" i="19"/>
  <c r="X75" i="19"/>
  <c r="W75" i="19"/>
  <c r="V75" i="19"/>
  <c r="AL53" i="19"/>
  <c r="AK53" i="19"/>
  <c r="AJ53" i="19"/>
  <c r="AI53" i="19"/>
  <c r="AA53" i="19"/>
  <c r="Z53" i="19"/>
  <c r="Y53" i="19"/>
  <c r="X53" i="19"/>
  <c r="W53" i="19"/>
  <c r="V53" i="19"/>
  <c r="AL52" i="19"/>
  <c r="AK52" i="19"/>
  <c r="AJ52" i="19"/>
  <c r="AI52" i="19"/>
  <c r="AA52" i="19"/>
  <c r="Z52" i="19"/>
  <c r="Y52" i="19"/>
  <c r="X52" i="19"/>
  <c r="W52" i="19"/>
  <c r="V52" i="19"/>
  <c r="AL51" i="19"/>
  <c r="AK51" i="19"/>
  <c r="AJ51" i="19"/>
  <c r="AI51" i="19"/>
  <c r="AA51" i="19"/>
  <c r="Z51" i="19"/>
  <c r="Y51" i="19"/>
  <c r="X51" i="19"/>
  <c r="W51" i="19"/>
  <c r="V51" i="19"/>
  <c r="AL50" i="19"/>
  <c r="AK50" i="19"/>
  <c r="AJ50" i="19"/>
  <c r="AI50" i="19"/>
  <c r="AA50" i="19"/>
  <c r="Z50" i="19"/>
  <c r="Y50" i="19"/>
  <c r="X50" i="19"/>
  <c r="W50" i="19"/>
  <c r="V50" i="19"/>
  <c r="AB50" i="19" s="1"/>
  <c r="AL49" i="19"/>
  <c r="AK49" i="19"/>
  <c r="AJ49" i="19"/>
  <c r="AI49" i="19"/>
  <c r="AA49" i="19"/>
  <c r="Z49" i="19"/>
  <c r="Y49" i="19"/>
  <c r="X49" i="19"/>
  <c r="W49" i="19"/>
  <c r="V49" i="19"/>
  <c r="F33" i="19"/>
  <c r="F31" i="19"/>
  <c r="F30" i="19"/>
  <c r="B212" i="20"/>
  <c r="B211" i="20"/>
  <c r="B210" i="20"/>
  <c r="B209" i="20"/>
  <c r="A209" i="20"/>
  <c r="B208" i="20"/>
  <c r="A208" i="20"/>
  <c r="B207" i="20"/>
  <c r="A207" i="20"/>
  <c r="L61" i="20"/>
  <c r="L59" i="20"/>
  <c r="AL168" i="20"/>
  <c r="AK168" i="20"/>
  <c r="AJ168" i="20"/>
  <c r="AI168" i="20"/>
  <c r="AA168" i="20"/>
  <c r="Z168" i="20"/>
  <c r="Y168" i="20"/>
  <c r="X168" i="20"/>
  <c r="W168" i="20"/>
  <c r="V168" i="20"/>
  <c r="AL167" i="20"/>
  <c r="AK167" i="20"/>
  <c r="AJ167" i="20"/>
  <c r="AI167" i="20"/>
  <c r="AA167" i="20"/>
  <c r="Z167" i="20"/>
  <c r="Y167" i="20"/>
  <c r="X167" i="20"/>
  <c r="W167" i="20"/>
  <c r="V167" i="20"/>
  <c r="AL166" i="20"/>
  <c r="AK166" i="20"/>
  <c r="AJ166" i="20"/>
  <c r="AI166" i="20"/>
  <c r="AA166" i="20"/>
  <c r="Z166" i="20"/>
  <c r="Y166" i="20"/>
  <c r="X166" i="20"/>
  <c r="W166" i="20"/>
  <c r="V166" i="20"/>
  <c r="AL165" i="20"/>
  <c r="AK165" i="20"/>
  <c r="AJ165" i="20"/>
  <c r="AI165" i="20"/>
  <c r="AA165" i="20"/>
  <c r="Z165" i="20"/>
  <c r="Y165" i="20"/>
  <c r="X165" i="20"/>
  <c r="W165" i="20"/>
  <c r="V165" i="20"/>
  <c r="AL164" i="20"/>
  <c r="AK164" i="20"/>
  <c r="AJ164" i="20"/>
  <c r="AI164" i="20"/>
  <c r="AA164" i="20"/>
  <c r="Z164" i="20"/>
  <c r="Y164" i="20"/>
  <c r="X164" i="20"/>
  <c r="W164" i="20"/>
  <c r="V164" i="20"/>
  <c r="AL163" i="20"/>
  <c r="AK163" i="20"/>
  <c r="AJ163" i="20"/>
  <c r="AI163" i="20"/>
  <c r="AA163" i="20"/>
  <c r="Z163" i="20"/>
  <c r="Y163" i="20"/>
  <c r="X163" i="20"/>
  <c r="W163" i="20"/>
  <c r="V163" i="20"/>
  <c r="AL162" i="20"/>
  <c r="AK162" i="20"/>
  <c r="AJ162" i="20"/>
  <c r="AI162" i="20"/>
  <c r="AA162" i="20"/>
  <c r="Z162" i="20"/>
  <c r="Y162" i="20"/>
  <c r="X162" i="20"/>
  <c r="W162" i="20"/>
  <c r="V162" i="20"/>
  <c r="AL161" i="20"/>
  <c r="AK161" i="20"/>
  <c r="AJ161" i="20"/>
  <c r="AI161" i="20"/>
  <c r="AA161" i="20"/>
  <c r="Z161" i="20"/>
  <c r="Y161" i="20"/>
  <c r="X161" i="20"/>
  <c r="W161" i="20"/>
  <c r="V161" i="20"/>
  <c r="AL160" i="20"/>
  <c r="AK160" i="20"/>
  <c r="AJ160" i="20"/>
  <c r="AI160" i="20"/>
  <c r="AA160" i="20"/>
  <c r="Z160" i="20"/>
  <c r="Y160" i="20"/>
  <c r="X160" i="20"/>
  <c r="W160" i="20"/>
  <c r="V160" i="20"/>
  <c r="AL159" i="20"/>
  <c r="AK159" i="20"/>
  <c r="AJ159" i="20"/>
  <c r="AI159" i="20"/>
  <c r="AA159" i="20"/>
  <c r="Z159" i="20"/>
  <c r="Y159" i="20"/>
  <c r="X159" i="20"/>
  <c r="W159" i="20"/>
  <c r="V159" i="20"/>
  <c r="AL158" i="20"/>
  <c r="AK158" i="20"/>
  <c r="AJ158" i="20"/>
  <c r="AI158" i="20"/>
  <c r="AA158" i="20"/>
  <c r="Z158" i="20"/>
  <c r="Y158" i="20"/>
  <c r="X158" i="20"/>
  <c r="W158" i="20"/>
  <c r="V158" i="20"/>
  <c r="AL157" i="20"/>
  <c r="AK157" i="20"/>
  <c r="AJ157" i="20"/>
  <c r="AI157" i="20"/>
  <c r="AA157" i="20"/>
  <c r="Z157" i="20"/>
  <c r="Y157" i="20"/>
  <c r="X157" i="20"/>
  <c r="W157" i="20"/>
  <c r="V157" i="20"/>
  <c r="AL156" i="20"/>
  <c r="AK156" i="20"/>
  <c r="AJ156" i="20"/>
  <c r="AI156" i="20"/>
  <c r="AA156" i="20"/>
  <c r="Z156" i="20"/>
  <c r="Y156" i="20"/>
  <c r="X156" i="20"/>
  <c r="W156" i="20"/>
  <c r="V156" i="20"/>
  <c r="AL155" i="20"/>
  <c r="AK155" i="20"/>
  <c r="AJ155" i="20"/>
  <c r="AI155" i="20"/>
  <c r="AA155" i="20"/>
  <c r="Z155" i="20"/>
  <c r="Y155" i="20"/>
  <c r="X155" i="20"/>
  <c r="W155" i="20"/>
  <c r="V155" i="20"/>
  <c r="AL154" i="20"/>
  <c r="AK154" i="20"/>
  <c r="AJ154" i="20"/>
  <c r="AI154" i="20"/>
  <c r="AA154" i="20"/>
  <c r="Z154" i="20"/>
  <c r="Y154" i="20"/>
  <c r="X154" i="20"/>
  <c r="W154" i="20"/>
  <c r="V154" i="20"/>
  <c r="AL153" i="20"/>
  <c r="AK153" i="20"/>
  <c r="AJ153" i="20"/>
  <c r="AI153" i="20"/>
  <c r="AA153" i="20"/>
  <c r="Z153" i="20"/>
  <c r="Y153" i="20"/>
  <c r="X153" i="20"/>
  <c r="W153" i="20"/>
  <c r="V153" i="20"/>
  <c r="AL152" i="20"/>
  <c r="AK152" i="20"/>
  <c r="AJ152" i="20"/>
  <c r="AI152" i="20"/>
  <c r="AA152" i="20"/>
  <c r="Z152" i="20"/>
  <c r="Y152" i="20"/>
  <c r="X152" i="20"/>
  <c r="W152" i="20"/>
  <c r="V152" i="20"/>
  <c r="AL151" i="20"/>
  <c r="AK151" i="20"/>
  <c r="AJ151" i="20"/>
  <c r="AI151" i="20"/>
  <c r="AA151" i="20"/>
  <c r="Z151" i="20"/>
  <c r="Y151" i="20"/>
  <c r="X151" i="20"/>
  <c r="W151" i="20"/>
  <c r="V151" i="20"/>
  <c r="AL138" i="20"/>
  <c r="AK138" i="20"/>
  <c r="AJ138" i="20"/>
  <c r="AI138" i="20"/>
  <c r="AA138" i="20"/>
  <c r="Z138" i="20"/>
  <c r="Y138" i="20"/>
  <c r="X138" i="20"/>
  <c r="W138" i="20"/>
  <c r="V138" i="20"/>
  <c r="AL137" i="20"/>
  <c r="AK137" i="20"/>
  <c r="AJ137" i="20"/>
  <c r="AI137" i="20"/>
  <c r="AA137" i="20"/>
  <c r="Z137" i="20"/>
  <c r="Y137" i="20"/>
  <c r="X137" i="20"/>
  <c r="W137" i="20"/>
  <c r="V137" i="20"/>
  <c r="AL108" i="20"/>
  <c r="AK108" i="20"/>
  <c r="AJ108" i="20"/>
  <c r="AI108" i="20"/>
  <c r="AA108" i="20"/>
  <c r="Z108" i="20"/>
  <c r="Y108" i="20"/>
  <c r="X108" i="20"/>
  <c r="W108" i="20"/>
  <c r="V108" i="20"/>
  <c r="AL90" i="20"/>
  <c r="AK90" i="20"/>
  <c r="AJ90" i="20"/>
  <c r="AI90" i="20"/>
  <c r="AA90" i="20"/>
  <c r="Z90" i="20"/>
  <c r="Y90" i="20"/>
  <c r="X90" i="20"/>
  <c r="W90" i="20"/>
  <c r="V90" i="20"/>
  <c r="AL77" i="20"/>
  <c r="AK77" i="20"/>
  <c r="AJ77" i="20"/>
  <c r="AI77" i="20"/>
  <c r="AA77" i="20"/>
  <c r="Z77" i="20"/>
  <c r="Y77" i="20"/>
  <c r="X77" i="20"/>
  <c r="W77" i="20"/>
  <c r="V77" i="20"/>
  <c r="AL76" i="20"/>
  <c r="AK76" i="20"/>
  <c r="AJ76" i="20"/>
  <c r="AI76" i="20"/>
  <c r="AA76" i="20"/>
  <c r="Z76" i="20"/>
  <c r="Y76" i="20"/>
  <c r="X76" i="20"/>
  <c r="W76" i="20"/>
  <c r="V76" i="20"/>
  <c r="AL75" i="20"/>
  <c r="AK75" i="20"/>
  <c r="AJ75" i="20"/>
  <c r="AI75" i="20"/>
  <c r="AA75" i="20"/>
  <c r="Z75" i="20"/>
  <c r="Y75" i="20"/>
  <c r="X75" i="20"/>
  <c r="W75" i="20"/>
  <c r="V75" i="20"/>
  <c r="AL53" i="20"/>
  <c r="AK53" i="20"/>
  <c r="AJ53" i="20"/>
  <c r="AI53" i="20"/>
  <c r="AA53" i="20"/>
  <c r="Z53" i="20"/>
  <c r="Y53" i="20"/>
  <c r="X53" i="20"/>
  <c r="W53" i="20"/>
  <c r="V53" i="20"/>
  <c r="AL52" i="20"/>
  <c r="AK52" i="20"/>
  <c r="AJ52" i="20"/>
  <c r="AI52" i="20"/>
  <c r="AA52" i="20"/>
  <c r="Z52" i="20"/>
  <c r="Y52" i="20"/>
  <c r="X52" i="20"/>
  <c r="W52" i="20"/>
  <c r="V52" i="20"/>
  <c r="AL51" i="20"/>
  <c r="AK51" i="20"/>
  <c r="AJ51" i="20"/>
  <c r="AI51" i="20"/>
  <c r="AA51" i="20"/>
  <c r="Z51" i="20"/>
  <c r="Y51" i="20"/>
  <c r="X51" i="20"/>
  <c r="W51" i="20"/>
  <c r="V51" i="20"/>
  <c r="AL50" i="20"/>
  <c r="AK50" i="20"/>
  <c r="AJ50" i="20"/>
  <c r="AI50" i="20"/>
  <c r="AA50" i="20"/>
  <c r="Z50" i="20"/>
  <c r="Y50" i="20"/>
  <c r="X50" i="20"/>
  <c r="W50" i="20"/>
  <c r="V50" i="20"/>
  <c r="AL49" i="20"/>
  <c r="AK49" i="20"/>
  <c r="AJ49" i="20"/>
  <c r="AI49" i="20"/>
  <c r="AA49" i="20"/>
  <c r="Z49" i="20"/>
  <c r="Y49" i="20"/>
  <c r="X49" i="20"/>
  <c r="W49" i="20"/>
  <c r="V49" i="20"/>
  <c r="F32" i="20"/>
  <c r="F31" i="20"/>
  <c r="F30" i="20"/>
  <c r="B212" i="16"/>
  <c r="B211" i="16"/>
  <c r="B210" i="16"/>
  <c r="B209" i="16"/>
  <c r="B208" i="16"/>
  <c r="B207" i="16"/>
  <c r="A212" i="16"/>
  <c r="A211" i="16"/>
  <c r="A210" i="16"/>
  <c r="A209" i="16"/>
  <c r="A208" i="16"/>
  <c r="A207" i="16"/>
  <c r="AL168" i="16"/>
  <c r="AK168" i="16"/>
  <c r="AJ168" i="16"/>
  <c r="AI168" i="16"/>
  <c r="AA168" i="16"/>
  <c r="Z168" i="16"/>
  <c r="Y168" i="16"/>
  <c r="X168" i="16"/>
  <c r="W168" i="16"/>
  <c r="V168" i="16"/>
  <c r="AL167" i="16"/>
  <c r="AK167" i="16"/>
  <c r="AJ167" i="16"/>
  <c r="AI167" i="16"/>
  <c r="AA167" i="16"/>
  <c r="Z167" i="16"/>
  <c r="Y167" i="16"/>
  <c r="X167" i="16"/>
  <c r="W167" i="16"/>
  <c r="V167" i="16"/>
  <c r="AL166" i="16"/>
  <c r="AK166" i="16"/>
  <c r="AJ166" i="16"/>
  <c r="AI166" i="16"/>
  <c r="AA166" i="16"/>
  <c r="Z166" i="16"/>
  <c r="Y166" i="16"/>
  <c r="X166" i="16"/>
  <c r="W166" i="16"/>
  <c r="V166" i="16"/>
  <c r="AL165" i="16"/>
  <c r="AK165" i="16"/>
  <c r="AJ165" i="16"/>
  <c r="AI165" i="16"/>
  <c r="AA165" i="16"/>
  <c r="Z165" i="16"/>
  <c r="Y165" i="16"/>
  <c r="X165" i="16"/>
  <c r="W165" i="16"/>
  <c r="V165" i="16"/>
  <c r="AL164" i="16"/>
  <c r="AK164" i="16"/>
  <c r="AJ164" i="16"/>
  <c r="AI164" i="16"/>
  <c r="AA164" i="16"/>
  <c r="Z164" i="16"/>
  <c r="Y164" i="16"/>
  <c r="X164" i="16"/>
  <c r="W164" i="16"/>
  <c r="V164" i="16"/>
  <c r="AL163" i="16"/>
  <c r="AK163" i="16"/>
  <c r="AJ163" i="16"/>
  <c r="AI163" i="16"/>
  <c r="AA163" i="16"/>
  <c r="Z163" i="16"/>
  <c r="Y163" i="16"/>
  <c r="X163" i="16"/>
  <c r="W163" i="16"/>
  <c r="V163" i="16"/>
  <c r="AL162" i="16"/>
  <c r="AK162" i="16"/>
  <c r="AJ162" i="16"/>
  <c r="AI162" i="16"/>
  <c r="AA162" i="16"/>
  <c r="Z162" i="16"/>
  <c r="Y162" i="16"/>
  <c r="X162" i="16"/>
  <c r="W162" i="16"/>
  <c r="V162" i="16"/>
  <c r="AL161" i="16"/>
  <c r="AK161" i="16"/>
  <c r="AJ161" i="16"/>
  <c r="AI161" i="16"/>
  <c r="AA161" i="16"/>
  <c r="Z161" i="16"/>
  <c r="Y161" i="16"/>
  <c r="X161" i="16"/>
  <c r="W161" i="16"/>
  <c r="V161" i="16"/>
  <c r="AL160" i="16"/>
  <c r="AK160" i="16"/>
  <c r="AJ160" i="16"/>
  <c r="AI160" i="16"/>
  <c r="AA160" i="16"/>
  <c r="Z160" i="16"/>
  <c r="Y160" i="16"/>
  <c r="X160" i="16"/>
  <c r="W160" i="16"/>
  <c r="V160" i="16"/>
  <c r="AL159" i="16"/>
  <c r="AK159" i="16"/>
  <c r="AJ159" i="16"/>
  <c r="AI159" i="16"/>
  <c r="AA159" i="16"/>
  <c r="Z159" i="16"/>
  <c r="Y159" i="16"/>
  <c r="X159" i="16"/>
  <c r="W159" i="16"/>
  <c r="V159" i="16"/>
  <c r="AL158" i="16"/>
  <c r="AK158" i="16"/>
  <c r="AJ158" i="16"/>
  <c r="AI158" i="16"/>
  <c r="AA158" i="16"/>
  <c r="Z158" i="16"/>
  <c r="Y158" i="16"/>
  <c r="X158" i="16"/>
  <c r="W158" i="16"/>
  <c r="V158" i="16"/>
  <c r="AL157" i="16"/>
  <c r="AK157" i="16"/>
  <c r="AJ157" i="16"/>
  <c r="AI157" i="16"/>
  <c r="AA157" i="16"/>
  <c r="Z157" i="16"/>
  <c r="Y157" i="16"/>
  <c r="X157" i="16"/>
  <c r="W157" i="16"/>
  <c r="V157" i="16"/>
  <c r="AL156" i="16"/>
  <c r="AK156" i="16"/>
  <c r="AJ156" i="16"/>
  <c r="AI156" i="16"/>
  <c r="AA156" i="16"/>
  <c r="Z156" i="16"/>
  <c r="Y156" i="16"/>
  <c r="X156" i="16"/>
  <c r="W156" i="16"/>
  <c r="V156" i="16"/>
  <c r="AL155" i="16"/>
  <c r="AK155" i="16"/>
  <c r="AJ155" i="16"/>
  <c r="AI155" i="16"/>
  <c r="AA155" i="16"/>
  <c r="Z155" i="16"/>
  <c r="Y155" i="16"/>
  <c r="X155" i="16"/>
  <c r="W155" i="16"/>
  <c r="V155" i="16"/>
  <c r="AL154" i="16"/>
  <c r="AK154" i="16"/>
  <c r="AJ154" i="16"/>
  <c r="AI154" i="16"/>
  <c r="AA154" i="16"/>
  <c r="Z154" i="16"/>
  <c r="Y154" i="16"/>
  <c r="X154" i="16"/>
  <c r="W154" i="16"/>
  <c r="V154" i="16"/>
  <c r="AL153" i="16"/>
  <c r="AK153" i="16"/>
  <c r="AJ153" i="16"/>
  <c r="AI153" i="16"/>
  <c r="AA153" i="16"/>
  <c r="Z153" i="16"/>
  <c r="Y153" i="16"/>
  <c r="X153" i="16"/>
  <c r="W153" i="16"/>
  <c r="V153" i="16"/>
  <c r="AL152" i="16"/>
  <c r="AK152" i="16"/>
  <c r="AJ152" i="16"/>
  <c r="AI152" i="16"/>
  <c r="AA152" i="16"/>
  <c r="Z152" i="16"/>
  <c r="Y152" i="16"/>
  <c r="X152" i="16"/>
  <c r="W152" i="16"/>
  <c r="V152" i="16"/>
  <c r="AL151" i="16"/>
  <c r="AK151" i="16"/>
  <c r="AJ151" i="16"/>
  <c r="AI151" i="16"/>
  <c r="AA151" i="16"/>
  <c r="Z151" i="16"/>
  <c r="Y151" i="16"/>
  <c r="X151" i="16"/>
  <c r="W151" i="16"/>
  <c r="V151" i="16"/>
  <c r="AL138" i="16"/>
  <c r="AK138" i="16"/>
  <c r="AJ138" i="16"/>
  <c r="AI138" i="16"/>
  <c r="AA138" i="16"/>
  <c r="Z138" i="16"/>
  <c r="Y138" i="16"/>
  <c r="X138" i="16"/>
  <c r="W138" i="16"/>
  <c r="V138" i="16"/>
  <c r="AL137" i="16"/>
  <c r="AK137" i="16"/>
  <c r="AJ137" i="16"/>
  <c r="AI137" i="16"/>
  <c r="AA137" i="16"/>
  <c r="Z137" i="16"/>
  <c r="Y137" i="16"/>
  <c r="X137" i="16"/>
  <c r="W137" i="16"/>
  <c r="V137" i="16"/>
  <c r="AL108" i="16"/>
  <c r="AK108" i="16"/>
  <c r="AJ108" i="16"/>
  <c r="AI108" i="16"/>
  <c r="AA108" i="16"/>
  <c r="Z108" i="16"/>
  <c r="Y108" i="16"/>
  <c r="X108" i="16"/>
  <c r="W108" i="16"/>
  <c r="V108" i="16"/>
  <c r="AL90" i="16"/>
  <c r="AK90" i="16"/>
  <c r="AJ90" i="16"/>
  <c r="AI90" i="16"/>
  <c r="AA90" i="16"/>
  <c r="Z90" i="16"/>
  <c r="Y90" i="16"/>
  <c r="X90" i="16"/>
  <c r="W90" i="16"/>
  <c r="V90" i="16"/>
  <c r="AL77" i="16"/>
  <c r="AK77" i="16"/>
  <c r="AJ77" i="16"/>
  <c r="AI77" i="16"/>
  <c r="AA77" i="16"/>
  <c r="Z77" i="16"/>
  <c r="Y77" i="16"/>
  <c r="X77" i="16"/>
  <c r="W77" i="16"/>
  <c r="V77" i="16"/>
  <c r="AL76" i="16"/>
  <c r="AK76" i="16"/>
  <c r="AJ76" i="16"/>
  <c r="AI76" i="16"/>
  <c r="AA76" i="16"/>
  <c r="Z76" i="16"/>
  <c r="Y76" i="16"/>
  <c r="X76" i="16"/>
  <c r="W76" i="16"/>
  <c r="V76" i="16"/>
  <c r="AL75" i="16"/>
  <c r="AK75" i="16"/>
  <c r="AJ75" i="16"/>
  <c r="AI75" i="16"/>
  <c r="AA75" i="16"/>
  <c r="Z75" i="16"/>
  <c r="Y75" i="16"/>
  <c r="X75" i="16"/>
  <c r="W75" i="16"/>
  <c r="V75" i="16"/>
  <c r="L61" i="16"/>
  <c r="L60" i="16"/>
  <c r="L59" i="16"/>
  <c r="AL53" i="16"/>
  <c r="AK53" i="16"/>
  <c r="AJ53" i="16"/>
  <c r="AI53" i="16"/>
  <c r="AA53" i="16"/>
  <c r="Z53" i="16"/>
  <c r="Y53" i="16"/>
  <c r="X53" i="16"/>
  <c r="W53" i="16"/>
  <c r="V53" i="16"/>
  <c r="AL52" i="16"/>
  <c r="AK52" i="16"/>
  <c r="AJ52" i="16"/>
  <c r="AI52" i="16"/>
  <c r="AA52" i="16"/>
  <c r="Z52" i="16"/>
  <c r="Y52" i="16"/>
  <c r="X52" i="16"/>
  <c r="W52" i="16"/>
  <c r="V52" i="16"/>
  <c r="AL51" i="16"/>
  <c r="AK51" i="16"/>
  <c r="AJ51" i="16"/>
  <c r="AI51" i="16"/>
  <c r="AA51" i="16"/>
  <c r="Z51" i="16"/>
  <c r="Y51" i="16"/>
  <c r="X51" i="16"/>
  <c r="W51" i="16"/>
  <c r="V51" i="16"/>
  <c r="AL50" i="16"/>
  <c r="AK50" i="16"/>
  <c r="AJ50" i="16"/>
  <c r="AI50" i="16"/>
  <c r="AA50" i="16"/>
  <c r="Z50" i="16"/>
  <c r="Y50" i="16"/>
  <c r="X50" i="16"/>
  <c r="W50" i="16"/>
  <c r="V50" i="16"/>
  <c r="AL49" i="16"/>
  <c r="AK49" i="16"/>
  <c r="AJ49" i="16"/>
  <c r="AI49" i="16"/>
  <c r="AB49" i="16"/>
  <c r="AF49" i="16" s="1"/>
  <c r="AA49" i="16"/>
  <c r="Z49" i="16"/>
  <c r="Y49" i="16"/>
  <c r="X49" i="16"/>
  <c r="W49" i="16"/>
  <c r="V49" i="16"/>
  <c r="F33" i="16"/>
  <c r="F32" i="16"/>
  <c r="F31" i="16"/>
  <c r="F30" i="16"/>
  <c r="B212" i="15"/>
  <c r="A212" i="15"/>
  <c r="B211" i="15"/>
  <c r="A211" i="15"/>
  <c r="B210" i="15"/>
  <c r="B209" i="15"/>
  <c r="B208" i="15"/>
  <c r="B207" i="15"/>
  <c r="A210" i="15"/>
  <c r="A209" i="15"/>
  <c r="A208" i="15"/>
  <c r="A207" i="15"/>
  <c r="AL168" i="15"/>
  <c r="AK168" i="15"/>
  <c r="AJ168" i="15"/>
  <c r="AI168" i="15"/>
  <c r="AA168" i="15"/>
  <c r="Z168" i="15"/>
  <c r="Y168" i="15"/>
  <c r="X168" i="15"/>
  <c r="W168" i="15"/>
  <c r="V168" i="15"/>
  <c r="AL167" i="15"/>
  <c r="AK167" i="15"/>
  <c r="AJ167" i="15"/>
  <c r="AI167" i="15"/>
  <c r="AA167" i="15"/>
  <c r="Z167" i="15"/>
  <c r="Y167" i="15"/>
  <c r="X167" i="15"/>
  <c r="W167" i="15"/>
  <c r="V167" i="15"/>
  <c r="AL166" i="15"/>
  <c r="AK166" i="15"/>
  <c r="AJ166" i="15"/>
  <c r="AI166" i="15"/>
  <c r="AA166" i="15"/>
  <c r="Z166" i="15"/>
  <c r="Y166" i="15"/>
  <c r="X166" i="15"/>
  <c r="W166" i="15"/>
  <c r="V166" i="15"/>
  <c r="AL165" i="15"/>
  <c r="AK165" i="15"/>
  <c r="AJ165" i="15"/>
  <c r="AI165" i="15"/>
  <c r="AA165" i="15"/>
  <c r="Z165" i="15"/>
  <c r="Y165" i="15"/>
  <c r="X165" i="15"/>
  <c r="W165" i="15"/>
  <c r="V165" i="15"/>
  <c r="AL164" i="15"/>
  <c r="AK164" i="15"/>
  <c r="AJ164" i="15"/>
  <c r="AI164" i="15"/>
  <c r="AA164" i="15"/>
  <c r="Z164" i="15"/>
  <c r="Y164" i="15"/>
  <c r="X164" i="15"/>
  <c r="W164" i="15"/>
  <c r="V164" i="15"/>
  <c r="AL163" i="15"/>
  <c r="AK163" i="15"/>
  <c r="AJ163" i="15"/>
  <c r="AI163" i="15"/>
  <c r="AA163" i="15"/>
  <c r="Z163" i="15"/>
  <c r="Y163" i="15"/>
  <c r="X163" i="15"/>
  <c r="AB163" i="15" s="1"/>
  <c r="AH163" i="15" s="1"/>
  <c r="W163" i="15"/>
  <c r="V163" i="15"/>
  <c r="AL162" i="15"/>
  <c r="AK162" i="15"/>
  <c r="AJ162" i="15"/>
  <c r="AI162" i="15"/>
  <c r="AA162" i="15"/>
  <c r="Z162" i="15"/>
  <c r="Y162" i="15"/>
  <c r="X162" i="15"/>
  <c r="W162" i="15"/>
  <c r="V162" i="15"/>
  <c r="AB162" i="15" s="1"/>
  <c r="AL161" i="15"/>
  <c r="AK161" i="15"/>
  <c r="AJ161" i="15"/>
  <c r="AI161" i="15"/>
  <c r="AA161" i="15"/>
  <c r="Z161" i="15"/>
  <c r="Y161" i="15"/>
  <c r="X161" i="15"/>
  <c r="W161" i="15"/>
  <c r="V161" i="15"/>
  <c r="AL160" i="15"/>
  <c r="AK160" i="15"/>
  <c r="AJ160" i="15"/>
  <c r="AI160" i="15"/>
  <c r="AA160" i="15"/>
  <c r="Z160" i="15"/>
  <c r="Y160" i="15"/>
  <c r="X160" i="15"/>
  <c r="W160" i="15"/>
  <c r="V160" i="15"/>
  <c r="AL159" i="15"/>
  <c r="AK159" i="15"/>
  <c r="AJ159" i="15"/>
  <c r="AI159" i="15"/>
  <c r="AA159" i="15"/>
  <c r="Z159" i="15"/>
  <c r="Y159" i="15"/>
  <c r="X159" i="15"/>
  <c r="W159" i="15"/>
  <c r="V159" i="15"/>
  <c r="AL158" i="15"/>
  <c r="AK158" i="15"/>
  <c r="AJ158" i="15"/>
  <c r="AI158" i="15"/>
  <c r="AA158" i="15"/>
  <c r="Z158" i="15"/>
  <c r="Y158" i="15"/>
  <c r="X158" i="15"/>
  <c r="W158" i="15"/>
  <c r="V158" i="15"/>
  <c r="AB158" i="15" s="1"/>
  <c r="AL157" i="15"/>
  <c r="AK157" i="15"/>
  <c r="AJ157" i="15"/>
  <c r="AI157" i="15"/>
  <c r="AA157" i="15"/>
  <c r="Z157" i="15"/>
  <c r="Y157" i="15"/>
  <c r="X157" i="15"/>
  <c r="W157" i="15"/>
  <c r="V157" i="15"/>
  <c r="AL156" i="15"/>
  <c r="AK156" i="15"/>
  <c r="AJ156" i="15"/>
  <c r="AI156" i="15"/>
  <c r="AA156" i="15"/>
  <c r="Z156" i="15"/>
  <c r="Y156" i="15"/>
  <c r="X156" i="15"/>
  <c r="W156" i="15"/>
  <c r="V156" i="15"/>
  <c r="AL155" i="15"/>
  <c r="AK155" i="15"/>
  <c r="AJ155" i="15"/>
  <c r="AI155" i="15"/>
  <c r="AA155" i="15"/>
  <c r="Z155" i="15"/>
  <c r="Y155" i="15"/>
  <c r="X155" i="15"/>
  <c r="W155" i="15"/>
  <c r="V155" i="15"/>
  <c r="AL154" i="15"/>
  <c r="AK154" i="15"/>
  <c r="AJ154" i="15"/>
  <c r="AI154" i="15"/>
  <c r="AA154" i="15"/>
  <c r="Z154" i="15"/>
  <c r="Y154" i="15"/>
  <c r="X154" i="15"/>
  <c r="W154" i="15"/>
  <c r="V154" i="15"/>
  <c r="AB154" i="15" s="1"/>
  <c r="AL153" i="15"/>
  <c r="AK153" i="15"/>
  <c r="AJ153" i="15"/>
  <c r="AI153" i="15"/>
  <c r="AA153" i="15"/>
  <c r="Z153" i="15"/>
  <c r="Y153" i="15"/>
  <c r="X153" i="15"/>
  <c r="W153" i="15"/>
  <c r="V153" i="15"/>
  <c r="AL152" i="15"/>
  <c r="AK152" i="15"/>
  <c r="AJ152" i="15"/>
  <c r="AI152" i="15"/>
  <c r="AA152" i="15"/>
  <c r="Z152" i="15"/>
  <c r="Y152" i="15"/>
  <c r="X152" i="15"/>
  <c r="W152" i="15"/>
  <c r="V152" i="15"/>
  <c r="AL151" i="15"/>
  <c r="AK151" i="15"/>
  <c r="AJ151" i="15"/>
  <c r="AI151" i="15"/>
  <c r="AA151" i="15"/>
  <c r="Z151" i="15"/>
  <c r="Y151" i="15"/>
  <c r="X151" i="15"/>
  <c r="W151" i="15"/>
  <c r="V151" i="15"/>
  <c r="AL138" i="15"/>
  <c r="AK138" i="15"/>
  <c r="AJ138" i="15"/>
  <c r="AI138" i="15"/>
  <c r="AA138" i="15"/>
  <c r="Z138" i="15"/>
  <c r="Y138" i="15"/>
  <c r="X138" i="15"/>
  <c r="W138" i="15"/>
  <c r="V138" i="15"/>
  <c r="AB138" i="15" s="1"/>
  <c r="AL137" i="15"/>
  <c r="AK137" i="15"/>
  <c r="AJ137" i="15"/>
  <c r="AI137" i="15"/>
  <c r="AA137" i="15"/>
  <c r="Z137" i="15"/>
  <c r="Y137" i="15"/>
  <c r="X137" i="15"/>
  <c r="W137" i="15"/>
  <c r="V137" i="15"/>
  <c r="AL108" i="15"/>
  <c r="AK108" i="15"/>
  <c r="AJ108" i="15"/>
  <c r="AI108" i="15"/>
  <c r="AA108" i="15"/>
  <c r="Z108" i="15"/>
  <c r="Y108" i="15"/>
  <c r="X108" i="15"/>
  <c r="W108" i="15"/>
  <c r="V108" i="15"/>
  <c r="AL90" i="15"/>
  <c r="AK90" i="15"/>
  <c r="AJ90" i="15"/>
  <c r="AI90" i="15"/>
  <c r="AA90" i="15"/>
  <c r="Z90" i="15"/>
  <c r="Y90" i="15"/>
  <c r="X90" i="15"/>
  <c r="W90" i="15"/>
  <c r="V90" i="15"/>
  <c r="AL77" i="15"/>
  <c r="AK77" i="15"/>
  <c r="AJ77" i="15"/>
  <c r="AI77" i="15"/>
  <c r="AA77" i="15"/>
  <c r="Z77" i="15"/>
  <c r="Y77" i="15"/>
  <c r="X77" i="15"/>
  <c r="W77" i="15"/>
  <c r="V77" i="15"/>
  <c r="AL76" i="15"/>
  <c r="AK76" i="15"/>
  <c r="AJ76" i="15"/>
  <c r="AI76" i="15"/>
  <c r="AA76" i="15"/>
  <c r="Z76" i="15"/>
  <c r="Y76" i="15"/>
  <c r="X76" i="15"/>
  <c r="W76" i="15"/>
  <c r="V76" i="15"/>
  <c r="AL75" i="15"/>
  <c r="AK75" i="15"/>
  <c r="AJ75" i="15"/>
  <c r="AI75" i="15"/>
  <c r="AA75" i="15"/>
  <c r="Z75" i="15"/>
  <c r="Y75" i="15"/>
  <c r="X75" i="15"/>
  <c r="W75" i="15"/>
  <c r="V75" i="15"/>
  <c r="L62" i="15"/>
  <c r="L61" i="15"/>
  <c r="L60" i="15"/>
  <c r="L59" i="15"/>
  <c r="AL53" i="15"/>
  <c r="AK53" i="15"/>
  <c r="AJ53" i="15"/>
  <c r="AI53" i="15"/>
  <c r="AA53" i="15"/>
  <c r="Z53" i="15"/>
  <c r="Y53" i="15"/>
  <c r="X53" i="15"/>
  <c r="W53" i="15"/>
  <c r="V53" i="15"/>
  <c r="AL52" i="15"/>
  <c r="AK52" i="15"/>
  <c r="AJ52" i="15"/>
  <c r="AI52" i="15"/>
  <c r="AA52" i="15"/>
  <c r="Z52" i="15"/>
  <c r="Y52" i="15"/>
  <c r="X52" i="15"/>
  <c r="W52" i="15"/>
  <c r="V52" i="15"/>
  <c r="AL51" i="15"/>
  <c r="AK51" i="15"/>
  <c r="AJ51" i="15"/>
  <c r="AI51" i="15"/>
  <c r="AA51" i="15"/>
  <c r="Z51" i="15"/>
  <c r="Y51" i="15"/>
  <c r="X51" i="15"/>
  <c r="W51" i="15"/>
  <c r="V51" i="15"/>
  <c r="AL50" i="15"/>
  <c r="AK50" i="15"/>
  <c r="AJ50" i="15"/>
  <c r="AI50" i="15"/>
  <c r="AA50" i="15"/>
  <c r="Z50" i="15"/>
  <c r="Y50" i="15"/>
  <c r="X50" i="15"/>
  <c r="W50" i="15"/>
  <c r="V50" i="15"/>
  <c r="AL49" i="15"/>
  <c r="AK49" i="15"/>
  <c r="AJ49" i="15"/>
  <c r="AI49" i="15"/>
  <c r="AA49" i="15"/>
  <c r="Z49" i="15"/>
  <c r="Y49" i="15"/>
  <c r="X49" i="15"/>
  <c r="W49" i="15"/>
  <c r="V49" i="15"/>
  <c r="F33" i="15"/>
  <c r="F32" i="15"/>
  <c r="F31" i="15"/>
  <c r="F30" i="15"/>
  <c r="B212" i="5"/>
  <c r="B211" i="5"/>
  <c r="B210" i="5"/>
  <c r="B209" i="5"/>
  <c r="B208" i="5"/>
  <c r="B207" i="5"/>
  <c r="A212" i="5"/>
  <c r="A211" i="5"/>
  <c r="A210" i="5"/>
  <c r="A209" i="5"/>
  <c r="A208" i="5"/>
  <c r="A207" i="5"/>
  <c r="L62" i="5"/>
  <c r="AL168" i="5"/>
  <c r="AK168" i="5"/>
  <c r="AJ168" i="5"/>
  <c r="AI168" i="5"/>
  <c r="AA168" i="5"/>
  <c r="Z168" i="5"/>
  <c r="Y168" i="5"/>
  <c r="X168" i="5"/>
  <c r="W168" i="5"/>
  <c r="V168" i="5"/>
  <c r="AL167" i="5"/>
  <c r="AK167" i="5"/>
  <c r="AJ167" i="5"/>
  <c r="AI167" i="5"/>
  <c r="AA167" i="5"/>
  <c r="Z167" i="5"/>
  <c r="Y167" i="5"/>
  <c r="X167" i="5"/>
  <c r="W167" i="5"/>
  <c r="V167" i="5"/>
  <c r="AL166" i="5"/>
  <c r="AK166" i="5"/>
  <c r="AJ166" i="5"/>
  <c r="AI166" i="5"/>
  <c r="AA166" i="5"/>
  <c r="Z166" i="5"/>
  <c r="Y166" i="5"/>
  <c r="X166" i="5"/>
  <c r="W166" i="5"/>
  <c r="AB166" i="5" s="1"/>
  <c r="V166" i="5"/>
  <c r="AL165" i="5"/>
  <c r="AK165" i="5"/>
  <c r="AJ165" i="5"/>
  <c r="AI165" i="5"/>
  <c r="AA165" i="5"/>
  <c r="Z165" i="5"/>
  <c r="Y165" i="5"/>
  <c r="X165" i="5"/>
  <c r="W165" i="5"/>
  <c r="V165" i="5"/>
  <c r="AL164" i="5"/>
  <c r="AK164" i="5"/>
  <c r="AJ164" i="5"/>
  <c r="AI164" i="5"/>
  <c r="AA164" i="5"/>
  <c r="Z164" i="5"/>
  <c r="Y164" i="5"/>
  <c r="X164" i="5"/>
  <c r="W164" i="5"/>
  <c r="V164" i="5"/>
  <c r="AL163" i="5"/>
  <c r="AK163" i="5"/>
  <c r="AJ163" i="5"/>
  <c r="AI163" i="5"/>
  <c r="AA163" i="5"/>
  <c r="Z163" i="5"/>
  <c r="Y163" i="5"/>
  <c r="X163" i="5"/>
  <c r="W163" i="5"/>
  <c r="V163" i="5"/>
  <c r="AL162" i="5"/>
  <c r="AK162" i="5"/>
  <c r="AJ162" i="5"/>
  <c r="AI162" i="5"/>
  <c r="AA162" i="5"/>
  <c r="Z162" i="5"/>
  <c r="Y162" i="5"/>
  <c r="X162" i="5"/>
  <c r="W162" i="5"/>
  <c r="V162" i="5"/>
  <c r="AL161" i="5"/>
  <c r="AK161" i="5"/>
  <c r="AJ161" i="5"/>
  <c r="AI161" i="5"/>
  <c r="AA161" i="5"/>
  <c r="Z161" i="5"/>
  <c r="Y161" i="5"/>
  <c r="X161" i="5"/>
  <c r="W161" i="5"/>
  <c r="V161" i="5"/>
  <c r="AL160" i="5"/>
  <c r="AK160" i="5"/>
  <c r="AJ160" i="5"/>
  <c r="AI160" i="5"/>
  <c r="AA160" i="5"/>
  <c r="Z160" i="5"/>
  <c r="Y160" i="5"/>
  <c r="X160" i="5"/>
  <c r="W160" i="5"/>
  <c r="V160" i="5"/>
  <c r="AL159" i="5"/>
  <c r="AK159" i="5"/>
  <c r="AJ159" i="5"/>
  <c r="AI159" i="5"/>
  <c r="AA159" i="5"/>
  <c r="Z159" i="5"/>
  <c r="Y159" i="5"/>
  <c r="X159" i="5"/>
  <c r="W159" i="5"/>
  <c r="V159" i="5"/>
  <c r="AL158" i="5"/>
  <c r="AK158" i="5"/>
  <c r="AJ158" i="5"/>
  <c r="AI158" i="5"/>
  <c r="AA158" i="5"/>
  <c r="Z158" i="5"/>
  <c r="Y158" i="5"/>
  <c r="X158" i="5"/>
  <c r="W158" i="5"/>
  <c r="V158" i="5"/>
  <c r="AL157" i="5"/>
  <c r="AK157" i="5"/>
  <c r="AJ157" i="5"/>
  <c r="AI157" i="5"/>
  <c r="AA157" i="5"/>
  <c r="Z157" i="5"/>
  <c r="Y157" i="5"/>
  <c r="X157" i="5"/>
  <c r="W157" i="5"/>
  <c r="V157" i="5"/>
  <c r="AL156" i="5"/>
  <c r="AK156" i="5"/>
  <c r="AJ156" i="5"/>
  <c r="AI156" i="5"/>
  <c r="AA156" i="5"/>
  <c r="Z156" i="5"/>
  <c r="Y156" i="5"/>
  <c r="X156" i="5"/>
  <c r="W156" i="5"/>
  <c r="V156" i="5"/>
  <c r="AL155" i="5"/>
  <c r="AK155" i="5"/>
  <c r="AJ155" i="5"/>
  <c r="AI155" i="5"/>
  <c r="AA155" i="5"/>
  <c r="Z155" i="5"/>
  <c r="Y155" i="5"/>
  <c r="X155" i="5"/>
  <c r="W155" i="5"/>
  <c r="V155" i="5"/>
  <c r="AL154" i="5"/>
  <c r="AK154" i="5"/>
  <c r="AJ154" i="5"/>
  <c r="AI154" i="5"/>
  <c r="AA154" i="5"/>
  <c r="Z154" i="5"/>
  <c r="Y154" i="5"/>
  <c r="X154" i="5"/>
  <c r="W154" i="5"/>
  <c r="V154" i="5"/>
  <c r="AL153" i="5"/>
  <c r="AK153" i="5"/>
  <c r="AJ153" i="5"/>
  <c r="AI153" i="5"/>
  <c r="AA153" i="5"/>
  <c r="Z153" i="5"/>
  <c r="Y153" i="5"/>
  <c r="X153" i="5"/>
  <c r="W153" i="5"/>
  <c r="V153" i="5"/>
  <c r="AL152" i="5"/>
  <c r="AK152" i="5"/>
  <c r="AJ152" i="5"/>
  <c r="AI152" i="5"/>
  <c r="AA152" i="5"/>
  <c r="Z152" i="5"/>
  <c r="Y152" i="5"/>
  <c r="X152" i="5"/>
  <c r="W152" i="5"/>
  <c r="V152" i="5"/>
  <c r="AL151" i="5"/>
  <c r="AK151" i="5"/>
  <c r="AJ151" i="5"/>
  <c r="AI151" i="5"/>
  <c r="AA151" i="5"/>
  <c r="Z151" i="5"/>
  <c r="Y151" i="5"/>
  <c r="X151" i="5"/>
  <c r="W151" i="5"/>
  <c r="V151" i="5"/>
  <c r="AL138" i="5"/>
  <c r="AK138" i="5"/>
  <c r="AJ138" i="5"/>
  <c r="AI138" i="5"/>
  <c r="AA138" i="5"/>
  <c r="Z138" i="5"/>
  <c r="Y138" i="5"/>
  <c r="X138" i="5"/>
  <c r="W138" i="5"/>
  <c r="V138" i="5"/>
  <c r="AL137" i="5"/>
  <c r="AK137" i="5"/>
  <c r="AJ137" i="5"/>
  <c r="AI137" i="5"/>
  <c r="AA137" i="5"/>
  <c r="Z137" i="5"/>
  <c r="Y137" i="5"/>
  <c r="X137" i="5"/>
  <c r="W137" i="5"/>
  <c r="V137" i="5"/>
  <c r="AL108" i="5"/>
  <c r="AK108" i="5"/>
  <c r="AJ108" i="5"/>
  <c r="AI108" i="5"/>
  <c r="AA108" i="5"/>
  <c r="Z108" i="5"/>
  <c r="Y108" i="5"/>
  <c r="X108" i="5"/>
  <c r="W108" i="5"/>
  <c r="V108" i="5"/>
  <c r="AL90" i="5"/>
  <c r="AK90" i="5"/>
  <c r="AJ90" i="5"/>
  <c r="AI90" i="5"/>
  <c r="AA90" i="5"/>
  <c r="Z90" i="5"/>
  <c r="Y90" i="5"/>
  <c r="X90" i="5"/>
  <c r="W90" i="5"/>
  <c r="V90" i="5"/>
  <c r="AL77" i="5"/>
  <c r="AK77" i="5"/>
  <c r="AJ77" i="5"/>
  <c r="AI77" i="5"/>
  <c r="AA77" i="5"/>
  <c r="Z77" i="5"/>
  <c r="Y77" i="5"/>
  <c r="X77" i="5"/>
  <c r="W77" i="5"/>
  <c r="V77" i="5"/>
  <c r="AL76" i="5"/>
  <c r="AK76" i="5"/>
  <c r="AJ76" i="5"/>
  <c r="AI76" i="5"/>
  <c r="AA76" i="5"/>
  <c r="Z76" i="5"/>
  <c r="Y76" i="5"/>
  <c r="X76" i="5"/>
  <c r="W76" i="5"/>
  <c r="V76" i="5"/>
  <c r="AL75" i="5"/>
  <c r="AK75" i="5"/>
  <c r="AJ75" i="5"/>
  <c r="AI75" i="5"/>
  <c r="AA75" i="5"/>
  <c r="Z75" i="5"/>
  <c r="Y75" i="5"/>
  <c r="X75" i="5"/>
  <c r="W75" i="5"/>
  <c r="V75" i="5"/>
  <c r="L61" i="5"/>
  <c r="L60" i="5"/>
  <c r="L59" i="5"/>
  <c r="AL53" i="5"/>
  <c r="AK53" i="5"/>
  <c r="AJ53" i="5"/>
  <c r="AI53" i="5"/>
  <c r="AA53" i="5"/>
  <c r="Z53" i="5"/>
  <c r="Y53" i="5"/>
  <c r="X53" i="5"/>
  <c r="W53" i="5"/>
  <c r="V53" i="5"/>
  <c r="AL52" i="5"/>
  <c r="AK52" i="5"/>
  <c r="AJ52" i="5"/>
  <c r="AI52" i="5"/>
  <c r="AA52" i="5"/>
  <c r="Z52" i="5"/>
  <c r="Y52" i="5"/>
  <c r="X52" i="5"/>
  <c r="W52" i="5"/>
  <c r="V52" i="5"/>
  <c r="AL51" i="5"/>
  <c r="AK51" i="5"/>
  <c r="AJ51" i="5"/>
  <c r="AI51" i="5"/>
  <c r="AA51" i="5"/>
  <c r="Z51" i="5"/>
  <c r="Y51" i="5"/>
  <c r="X51" i="5"/>
  <c r="W51" i="5"/>
  <c r="V51" i="5"/>
  <c r="AL50" i="5"/>
  <c r="AK50" i="5"/>
  <c r="AJ50" i="5"/>
  <c r="AI50" i="5"/>
  <c r="AA50" i="5"/>
  <c r="Z50" i="5"/>
  <c r="Y50" i="5"/>
  <c r="X50" i="5"/>
  <c r="W50" i="5"/>
  <c r="V50" i="5"/>
  <c r="AL49" i="5"/>
  <c r="AK49" i="5"/>
  <c r="AJ49" i="5"/>
  <c r="AI49" i="5"/>
  <c r="AA49" i="5"/>
  <c r="Z49" i="5"/>
  <c r="Y49" i="5"/>
  <c r="X49" i="5"/>
  <c r="W49" i="5"/>
  <c r="V49" i="5"/>
  <c r="F33" i="5"/>
  <c r="F32" i="5"/>
  <c r="F31" i="5"/>
  <c r="F30" i="5"/>
  <c r="G31" i="16" l="1"/>
  <c r="G33" i="16"/>
  <c r="AB75" i="5"/>
  <c r="AC75" i="5" s="1"/>
  <c r="AB77" i="5"/>
  <c r="AE77" i="5" s="1"/>
  <c r="AB108" i="5"/>
  <c r="AB138" i="5"/>
  <c r="AE138" i="5" s="1"/>
  <c r="AB152" i="5"/>
  <c r="AH152" i="5" s="1"/>
  <c r="AB49" i="15"/>
  <c r="AF49" i="15" s="1"/>
  <c r="AB167" i="15"/>
  <c r="AH167" i="15" s="1"/>
  <c r="F34" i="26"/>
  <c r="G31" i="26" s="1"/>
  <c r="AB77" i="26"/>
  <c r="AG77" i="26" s="1"/>
  <c r="AB138" i="26"/>
  <c r="AB154" i="26"/>
  <c r="AB158" i="26"/>
  <c r="AH158" i="26" s="1"/>
  <c r="AB154" i="27"/>
  <c r="AG154" i="27" s="1"/>
  <c r="AB158" i="27"/>
  <c r="AB162" i="27"/>
  <c r="AB166" i="27"/>
  <c r="AG166" i="27" s="1"/>
  <c r="AB165" i="5"/>
  <c r="AG165" i="5" s="1"/>
  <c r="AB51" i="26"/>
  <c r="AB53" i="26"/>
  <c r="AF53" i="26" s="1"/>
  <c r="AB90" i="26"/>
  <c r="AE90" i="26" s="1"/>
  <c r="AB161" i="5"/>
  <c r="AG161" i="5" s="1"/>
  <c r="F34" i="16"/>
  <c r="G30" i="16" s="1"/>
  <c r="AB160" i="19"/>
  <c r="AB168" i="19"/>
  <c r="AC168" i="19" s="1"/>
  <c r="AD108" i="27"/>
  <c r="AB52" i="27"/>
  <c r="AE52" i="27" s="1"/>
  <c r="AB53" i="27"/>
  <c r="AF53" i="27" s="1"/>
  <c r="AD75" i="27"/>
  <c r="AB77" i="27"/>
  <c r="AG77" i="27" s="1"/>
  <c r="AB138" i="27"/>
  <c r="AC138" i="27" s="1"/>
  <c r="AH155" i="27"/>
  <c r="AF158" i="27"/>
  <c r="AF162" i="27"/>
  <c r="AB165" i="27"/>
  <c r="AG165" i="27" s="1"/>
  <c r="AE155" i="27"/>
  <c r="AB51" i="27"/>
  <c r="AF51" i="27" s="1"/>
  <c r="AB90" i="27"/>
  <c r="AE90" i="27" s="1"/>
  <c r="AB108" i="27"/>
  <c r="AF108" i="27" s="1"/>
  <c r="AB151" i="27"/>
  <c r="AE151" i="27" s="1"/>
  <c r="AB152" i="27"/>
  <c r="AF152" i="27" s="1"/>
  <c r="AB75" i="27"/>
  <c r="AF75" i="27" s="1"/>
  <c r="AC160" i="27"/>
  <c r="AB49" i="27"/>
  <c r="AF49" i="27" s="1"/>
  <c r="AC75" i="27"/>
  <c r="AG75" i="27"/>
  <c r="AB155" i="27"/>
  <c r="AD155" i="27" s="1"/>
  <c r="AB159" i="27"/>
  <c r="AH159" i="27" s="1"/>
  <c r="AB160" i="27"/>
  <c r="AF160" i="27" s="1"/>
  <c r="AB163" i="27"/>
  <c r="AF163" i="27" s="1"/>
  <c r="AB164" i="27"/>
  <c r="AC164" i="27" s="1"/>
  <c r="AB167" i="27"/>
  <c r="AG167" i="27" s="1"/>
  <c r="AB168" i="27"/>
  <c r="AH168" i="27" s="1"/>
  <c r="AD138" i="27"/>
  <c r="AH165" i="27"/>
  <c r="AF76" i="27"/>
  <c r="AH158" i="27"/>
  <c r="AD158" i="27"/>
  <c r="AG162" i="27"/>
  <c r="AD51" i="27"/>
  <c r="AH51" i="27"/>
  <c r="AG51" i="27"/>
  <c r="AG53" i="27"/>
  <c r="AC90" i="27"/>
  <c r="AF155" i="27"/>
  <c r="AD156" i="27"/>
  <c r="AD160" i="27"/>
  <c r="AH160" i="27"/>
  <c r="AF165" i="27"/>
  <c r="AG52" i="27"/>
  <c r="AG138" i="27"/>
  <c r="AD161" i="27"/>
  <c r="AE165" i="27"/>
  <c r="AD154" i="27"/>
  <c r="AG158" i="27"/>
  <c r="AD162" i="27"/>
  <c r="AH162" i="27"/>
  <c r="AH166" i="27"/>
  <c r="AF52" i="27"/>
  <c r="AD53" i="27"/>
  <c r="AH53" i="27"/>
  <c r="AG155" i="27"/>
  <c r="AE158" i="27"/>
  <c r="AG161" i="27"/>
  <c r="AE162" i="27"/>
  <c r="AC163" i="27"/>
  <c r="AH164" i="27"/>
  <c r="AD164" i="27"/>
  <c r="AC167" i="27"/>
  <c r="AB156" i="27"/>
  <c r="AF156" i="27" s="1"/>
  <c r="AF168" i="27"/>
  <c r="AC51" i="27"/>
  <c r="AE53" i="27"/>
  <c r="AC158" i="27"/>
  <c r="AE160" i="27"/>
  <c r="AC162" i="27"/>
  <c r="AD165" i="27"/>
  <c r="AC166" i="27"/>
  <c r="F34" i="27"/>
  <c r="AB50" i="27"/>
  <c r="AE50" i="27" s="1"/>
  <c r="AB76" i="27"/>
  <c r="AE76" i="27" s="1"/>
  <c r="AB137" i="27"/>
  <c r="AE137" i="27" s="1"/>
  <c r="AB153" i="27"/>
  <c r="AE153" i="27" s="1"/>
  <c r="AB157" i="27"/>
  <c r="AE157" i="27" s="1"/>
  <c r="AB161" i="27"/>
  <c r="AE161" i="27" s="1"/>
  <c r="AD168" i="27"/>
  <c r="AE51" i="26"/>
  <c r="AE53" i="26"/>
  <c r="AC75" i="26"/>
  <c r="AF51" i="26"/>
  <c r="AH152" i="26"/>
  <c r="AB162" i="26"/>
  <c r="AF162" i="26" s="1"/>
  <c r="AB166" i="26"/>
  <c r="AE166" i="26" s="1"/>
  <c r="AC53" i="26"/>
  <c r="AG53" i="26"/>
  <c r="AB75" i="26"/>
  <c r="AF75" i="26" s="1"/>
  <c r="AB108" i="26"/>
  <c r="AF108" i="26" s="1"/>
  <c r="AB152" i="26"/>
  <c r="AF152" i="26" s="1"/>
  <c r="AB156" i="26"/>
  <c r="AF156" i="26" s="1"/>
  <c r="AB160" i="26"/>
  <c r="AF160" i="26" s="1"/>
  <c r="AD53" i="26"/>
  <c r="AH53" i="26"/>
  <c r="AH90" i="26"/>
  <c r="AB168" i="26"/>
  <c r="AF168" i="26" s="1"/>
  <c r="AG138" i="26"/>
  <c r="AG154" i="26"/>
  <c r="AD158" i="26"/>
  <c r="AH162" i="26"/>
  <c r="AG162" i="26"/>
  <c r="AG166" i="26"/>
  <c r="AD51" i="26"/>
  <c r="AH51" i="26"/>
  <c r="AG51" i="26"/>
  <c r="AC90" i="26"/>
  <c r="AG90" i="26"/>
  <c r="AE138" i="26"/>
  <c r="AE154" i="26"/>
  <c r="AE158" i="26"/>
  <c r="AH164" i="26"/>
  <c r="AH138" i="26"/>
  <c r="AD138" i="26"/>
  <c r="AD154" i="26"/>
  <c r="AH154" i="26"/>
  <c r="AG158" i="26"/>
  <c r="AH165" i="26"/>
  <c r="G30" i="26"/>
  <c r="AD49" i="26"/>
  <c r="AF138" i="26"/>
  <c r="AH151" i="26"/>
  <c r="AF154" i="26"/>
  <c r="AC161" i="26"/>
  <c r="AE162" i="26"/>
  <c r="AB49" i="26"/>
  <c r="AF49" i="26" s="1"/>
  <c r="AB164" i="26"/>
  <c r="AF164" i="26" s="1"/>
  <c r="AC51" i="26"/>
  <c r="AB52" i="26"/>
  <c r="AD52" i="26" s="1"/>
  <c r="AC138" i="26"/>
  <c r="AB151" i="26"/>
  <c r="AF151" i="26" s="1"/>
  <c r="AE152" i="26"/>
  <c r="AC154" i="26"/>
  <c r="AB155" i="26"/>
  <c r="AD155" i="26" s="1"/>
  <c r="AE156" i="26"/>
  <c r="AB159" i="26"/>
  <c r="AC162" i="26"/>
  <c r="AB163" i="26"/>
  <c r="AE163" i="26" s="1"/>
  <c r="AB167" i="26"/>
  <c r="AB50" i="26"/>
  <c r="AE50" i="26" s="1"/>
  <c r="AB76" i="26"/>
  <c r="AE76" i="26" s="1"/>
  <c r="AB137" i="26"/>
  <c r="AE137" i="26" s="1"/>
  <c r="AB153" i="26"/>
  <c r="AE153" i="26" s="1"/>
  <c r="AB157" i="26"/>
  <c r="AE157" i="26" s="1"/>
  <c r="AB161" i="26"/>
  <c r="AE161" i="26" s="1"/>
  <c r="AB165" i="26"/>
  <c r="AE165" i="26" s="1"/>
  <c r="AB49" i="19"/>
  <c r="AC49" i="19" s="1"/>
  <c r="AE49" i="19"/>
  <c r="AB75" i="19"/>
  <c r="AH75" i="19" s="1"/>
  <c r="AB152" i="19"/>
  <c r="AC152" i="19" s="1"/>
  <c r="AE168" i="19"/>
  <c r="AG50" i="19"/>
  <c r="AC50" i="19"/>
  <c r="AD75" i="19"/>
  <c r="AB138" i="19"/>
  <c r="AC138" i="19" s="1"/>
  <c r="AE153" i="19"/>
  <c r="AH160" i="19"/>
  <c r="AD160" i="19"/>
  <c r="AB166" i="19"/>
  <c r="AH166" i="19" s="1"/>
  <c r="AH49" i="19"/>
  <c r="AE75" i="19"/>
  <c r="AC75" i="19"/>
  <c r="AB76" i="19"/>
  <c r="AD76" i="19" s="1"/>
  <c r="AB151" i="19"/>
  <c r="AG151" i="19" s="1"/>
  <c r="AD152" i="19"/>
  <c r="AG154" i="19"/>
  <c r="AB158" i="19"/>
  <c r="AH158" i="19"/>
  <c r="AE160" i="19"/>
  <c r="AC160" i="19"/>
  <c r="AB161" i="19"/>
  <c r="AB167" i="19"/>
  <c r="AC167" i="19" s="1"/>
  <c r="AH168" i="19"/>
  <c r="AD168" i="19"/>
  <c r="AD50" i="19"/>
  <c r="AH50" i="19"/>
  <c r="AB51" i="19"/>
  <c r="AG51" i="19" s="1"/>
  <c r="AF75" i="19"/>
  <c r="AG75" i="19"/>
  <c r="AB90" i="19"/>
  <c r="AF90" i="19" s="1"/>
  <c r="AG90" i="19"/>
  <c r="AB108" i="19"/>
  <c r="AD153" i="19"/>
  <c r="AH153" i="19"/>
  <c r="AB154" i="19"/>
  <c r="AH154" i="19"/>
  <c r="AB157" i="19"/>
  <c r="AD157" i="19" s="1"/>
  <c r="AF160" i="19"/>
  <c r="AG160" i="19"/>
  <c r="AB163" i="19"/>
  <c r="AC163" i="19" s="1"/>
  <c r="AB164" i="19"/>
  <c r="AF164" i="19" s="1"/>
  <c r="AG166" i="19"/>
  <c r="AE50" i="19"/>
  <c r="AG153" i="19"/>
  <c r="AC153" i="19"/>
  <c r="AB159" i="19"/>
  <c r="F34" i="19"/>
  <c r="G30" i="19" s="1"/>
  <c r="AF49" i="19"/>
  <c r="AG49" i="19"/>
  <c r="AF50" i="19"/>
  <c r="AB52" i="19"/>
  <c r="AG52" i="19"/>
  <c r="AB53" i="19"/>
  <c r="AE53" i="19" s="1"/>
  <c r="AB77" i="19"/>
  <c r="AH77" i="19" s="1"/>
  <c r="AB137" i="19"/>
  <c r="AD137" i="19" s="1"/>
  <c r="AF151" i="19"/>
  <c r="AF153" i="19"/>
  <c r="AB155" i="19"/>
  <c r="AF155" i="19" s="1"/>
  <c r="AB156" i="19"/>
  <c r="AF156" i="19" s="1"/>
  <c r="AG158" i="19"/>
  <c r="AD161" i="19"/>
  <c r="AB162" i="19"/>
  <c r="AC162" i="19" s="1"/>
  <c r="AE164" i="19"/>
  <c r="AB165" i="19"/>
  <c r="AG168" i="19"/>
  <c r="AB162" i="20"/>
  <c r="AC162" i="20" s="1"/>
  <c r="F34" i="20"/>
  <c r="G32" i="20" s="1"/>
  <c r="AB77" i="20"/>
  <c r="AC77" i="20" s="1"/>
  <c r="AB154" i="20"/>
  <c r="AC154" i="20" s="1"/>
  <c r="AB53" i="20"/>
  <c r="AD53" i="20" s="1"/>
  <c r="AB152" i="20"/>
  <c r="AD152" i="20" s="1"/>
  <c r="AB75" i="20"/>
  <c r="AD75" i="20" s="1"/>
  <c r="AB90" i="20"/>
  <c r="AD90" i="20" s="1"/>
  <c r="AB153" i="20"/>
  <c r="AC153" i="20" s="1"/>
  <c r="AB160" i="20"/>
  <c r="AD160" i="20" s="1"/>
  <c r="AE162" i="20"/>
  <c r="AB163" i="20"/>
  <c r="AD163" i="20" s="1"/>
  <c r="AB155" i="20"/>
  <c r="AH155" i="20" s="1"/>
  <c r="AB161" i="20"/>
  <c r="AF161" i="20" s="1"/>
  <c r="AB50" i="20"/>
  <c r="AC50" i="20" s="1"/>
  <c r="AB51" i="20"/>
  <c r="AE51" i="20" s="1"/>
  <c r="AB137" i="20"/>
  <c r="AC137" i="20" s="1"/>
  <c r="AB138" i="20"/>
  <c r="AF138" i="20" s="1"/>
  <c r="AC152" i="20"/>
  <c r="AG152" i="20"/>
  <c r="AB156" i="20"/>
  <c r="AC156" i="20" s="1"/>
  <c r="AB159" i="20"/>
  <c r="AD159" i="20" s="1"/>
  <c r="AB165" i="20"/>
  <c r="AF165" i="20" s="1"/>
  <c r="AB166" i="20"/>
  <c r="AE166" i="20" s="1"/>
  <c r="AB76" i="20"/>
  <c r="AH152" i="20"/>
  <c r="AB168" i="20"/>
  <c r="AD168" i="20" s="1"/>
  <c r="AB49" i="20"/>
  <c r="AD49" i="20" s="1"/>
  <c r="AB52" i="20"/>
  <c r="AH52" i="20" s="1"/>
  <c r="AB108" i="20"/>
  <c r="AB151" i="20"/>
  <c r="AB157" i="20"/>
  <c r="AC157" i="20" s="1"/>
  <c r="AB158" i="20"/>
  <c r="AE158" i="20" s="1"/>
  <c r="AH163" i="20"/>
  <c r="AB164" i="20"/>
  <c r="AD164" i="20" s="1"/>
  <c r="AB167" i="20"/>
  <c r="AH167" i="20" s="1"/>
  <c r="AH49" i="16"/>
  <c r="AB75" i="16"/>
  <c r="AE75" i="16" s="1"/>
  <c r="AB153" i="16"/>
  <c r="AH153" i="16" s="1"/>
  <c r="AB160" i="16"/>
  <c r="AG160" i="16" s="1"/>
  <c r="AH108" i="16"/>
  <c r="AB138" i="16"/>
  <c r="AD138" i="16" s="1"/>
  <c r="AB166" i="16"/>
  <c r="AE49" i="16"/>
  <c r="AH75" i="16"/>
  <c r="AD49" i="16"/>
  <c r="AB52" i="16"/>
  <c r="AD52" i="16" s="1"/>
  <c r="AH52" i="16"/>
  <c r="AB76" i="16"/>
  <c r="AE76" i="16" s="1"/>
  <c r="AB151" i="16"/>
  <c r="AG151" i="16"/>
  <c r="AB152" i="16"/>
  <c r="AD152" i="16" s="1"/>
  <c r="AB158" i="16"/>
  <c r="AE158" i="16" s="1"/>
  <c r="AD158" i="16"/>
  <c r="AE160" i="16"/>
  <c r="AC160" i="16"/>
  <c r="AB161" i="16"/>
  <c r="AH161" i="16" s="1"/>
  <c r="AB167" i="16"/>
  <c r="AB168" i="16"/>
  <c r="AF168" i="16" s="1"/>
  <c r="AD108" i="16"/>
  <c r="AB159" i="16"/>
  <c r="AC159" i="16" s="1"/>
  <c r="AE168" i="16"/>
  <c r="AB50" i="16"/>
  <c r="AH50" i="16" s="1"/>
  <c r="AC49" i="16"/>
  <c r="AG49" i="16"/>
  <c r="AB51" i="16"/>
  <c r="AG51" i="16" s="1"/>
  <c r="AB90" i="16"/>
  <c r="AG90" i="16" s="1"/>
  <c r="AB108" i="16"/>
  <c r="AF108" i="16" s="1"/>
  <c r="AB154" i="16"/>
  <c r="AH154" i="16" s="1"/>
  <c r="AE155" i="16"/>
  <c r="AB157" i="16"/>
  <c r="AF159" i="16"/>
  <c r="AF160" i="16"/>
  <c r="AB163" i="16"/>
  <c r="AC163" i="16" s="1"/>
  <c r="AB164" i="16"/>
  <c r="AF164" i="16" s="1"/>
  <c r="AB53" i="16"/>
  <c r="AG53" i="16" s="1"/>
  <c r="AH138" i="16"/>
  <c r="AH160" i="16"/>
  <c r="AD160" i="16"/>
  <c r="AC162" i="16"/>
  <c r="AB77" i="16"/>
  <c r="AB137" i="16"/>
  <c r="AB155" i="16"/>
  <c r="AC155" i="16" s="1"/>
  <c r="AG155" i="16"/>
  <c r="AB156" i="16"/>
  <c r="AB162" i="16"/>
  <c r="AD162" i="16"/>
  <c r="AB165" i="16"/>
  <c r="F34" i="15"/>
  <c r="G32" i="15" s="1"/>
  <c r="AH49" i="15"/>
  <c r="AE167" i="15"/>
  <c r="AB52" i="15"/>
  <c r="AF52" i="15" s="1"/>
  <c r="AB53" i="15"/>
  <c r="AF53" i="15" s="1"/>
  <c r="AE138" i="15"/>
  <c r="AE154" i="15"/>
  <c r="AE158" i="15"/>
  <c r="AC163" i="15"/>
  <c r="AG163" i="15"/>
  <c r="AD49" i="15"/>
  <c r="AE163" i="15"/>
  <c r="AE49" i="15"/>
  <c r="AB166" i="15"/>
  <c r="AD166" i="15" s="1"/>
  <c r="AC49" i="15"/>
  <c r="AG49" i="15"/>
  <c r="AB77" i="15"/>
  <c r="AF77" i="15" s="1"/>
  <c r="AB90" i="15"/>
  <c r="AF90" i="15" s="1"/>
  <c r="AF138" i="15"/>
  <c r="AF154" i="15"/>
  <c r="AF158" i="15"/>
  <c r="AF162" i="15"/>
  <c r="AC167" i="15"/>
  <c r="AG167" i="15"/>
  <c r="AG52" i="15"/>
  <c r="G33" i="15"/>
  <c r="G30" i="15"/>
  <c r="G31" i="15"/>
  <c r="AH52" i="15"/>
  <c r="AC77" i="15"/>
  <c r="AC138" i="15"/>
  <c r="AG138" i="15"/>
  <c r="AC154" i="15"/>
  <c r="AG154" i="15"/>
  <c r="AG158" i="15"/>
  <c r="AC158" i="15"/>
  <c r="AG162" i="15"/>
  <c r="AE162" i="15"/>
  <c r="AC162" i="15"/>
  <c r="AG76" i="15"/>
  <c r="AD138" i="15"/>
  <c r="AH138" i="15"/>
  <c r="AD154" i="15"/>
  <c r="AH154" i="15"/>
  <c r="AD158" i="15"/>
  <c r="AH158" i="15"/>
  <c r="AD162" i="15"/>
  <c r="AH162" i="15"/>
  <c r="AC151" i="15"/>
  <c r="AF163" i="15"/>
  <c r="AB50" i="15"/>
  <c r="AE50" i="15" s="1"/>
  <c r="AB75" i="15"/>
  <c r="AE75" i="15" s="1"/>
  <c r="AB108" i="15"/>
  <c r="AE108" i="15" s="1"/>
  <c r="AB152" i="15"/>
  <c r="AE152" i="15" s="1"/>
  <c r="AB156" i="15"/>
  <c r="AE156" i="15" s="1"/>
  <c r="AB160" i="15"/>
  <c r="AE160" i="15" s="1"/>
  <c r="AB164" i="15"/>
  <c r="AF164" i="15" s="1"/>
  <c r="AB168" i="15"/>
  <c r="AD168" i="15" s="1"/>
  <c r="AB151" i="15"/>
  <c r="AF151" i="15" s="1"/>
  <c r="AB155" i="15"/>
  <c r="AF155" i="15" s="1"/>
  <c r="AF167" i="15"/>
  <c r="AB51" i="15"/>
  <c r="AF51" i="15" s="1"/>
  <c r="AB76" i="15"/>
  <c r="AC76" i="15" s="1"/>
  <c r="AB137" i="15"/>
  <c r="AC137" i="15" s="1"/>
  <c r="AB153" i="15"/>
  <c r="AC153" i="15" s="1"/>
  <c r="AB157" i="15"/>
  <c r="AE157" i="15" s="1"/>
  <c r="AB161" i="15"/>
  <c r="AC161" i="15" s="1"/>
  <c r="AD163" i="15"/>
  <c r="AB165" i="15"/>
  <c r="AG165" i="15" s="1"/>
  <c r="AD167" i="15"/>
  <c r="AB159" i="15"/>
  <c r="AF159" i="15" s="1"/>
  <c r="AB49" i="5"/>
  <c r="AH49" i="5" s="1"/>
  <c r="AB156" i="5"/>
  <c r="AB160" i="5"/>
  <c r="AB154" i="5"/>
  <c r="AE154" i="5" s="1"/>
  <c r="AB158" i="5"/>
  <c r="AB164" i="5"/>
  <c r="AB157" i="5"/>
  <c r="AD157" i="5" s="1"/>
  <c r="AB51" i="5"/>
  <c r="AE51" i="5" s="1"/>
  <c r="AF75" i="5"/>
  <c r="AF77" i="5"/>
  <c r="AF108" i="5"/>
  <c r="AF138" i="5"/>
  <c r="AF152" i="5"/>
  <c r="AE156" i="5"/>
  <c r="AE160" i="5"/>
  <c r="AB162" i="5"/>
  <c r="AE162" i="5" s="1"/>
  <c r="AC166" i="5"/>
  <c r="AG166" i="5"/>
  <c r="AB168" i="5"/>
  <c r="AB153" i="5"/>
  <c r="AG153" i="5" s="1"/>
  <c r="AF156" i="5"/>
  <c r="AF160" i="5"/>
  <c r="AD161" i="5"/>
  <c r="AE164" i="5"/>
  <c r="AG51" i="5"/>
  <c r="AG75" i="5"/>
  <c r="AG108" i="5"/>
  <c r="AC108" i="5"/>
  <c r="AG138" i="5"/>
  <c r="AH166" i="5"/>
  <c r="AH75" i="5"/>
  <c r="AD77" i="5"/>
  <c r="AH77" i="5"/>
  <c r="AD108" i="5"/>
  <c r="AH108" i="5"/>
  <c r="AD138" i="5"/>
  <c r="AH138" i="5"/>
  <c r="AG154" i="5"/>
  <c r="AH156" i="5"/>
  <c r="AD156" i="5"/>
  <c r="AG156" i="5"/>
  <c r="AC156" i="5"/>
  <c r="AC158" i="5"/>
  <c r="AG158" i="5"/>
  <c r="AH160" i="5"/>
  <c r="AD160" i="5"/>
  <c r="AG160" i="5"/>
  <c r="AC160" i="5"/>
  <c r="AF164" i="5"/>
  <c r="AE168" i="5"/>
  <c r="AF162" i="5"/>
  <c r="AH168" i="5"/>
  <c r="AD168" i="5"/>
  <c r="AG168" i="5"/>
  <c r="AC168" i="5"/>
  <c r="AH51" i="5"/>
  <c r="AG77" i="5"/>
  <c r="AC152" i="5"/>
  <c r="AF166" i="5"/>
  <c r="AE166" i="5"/>
  <c r="AE108" i="5"/>
  <c r="AF154" i="5"/>
  <c r="AF158" i="5"/>
  <c r="AE158" i="5"/>
  <c r="AH158" i="5"/>
  <c r="AC162" i="5"/>
  <c r="AG162" i="5"/>
  <c r="AH164" i="5"/>
  <c r="AD164" i="5"/>
  <c r="AC164" i="5"/>
  <c r="AG164" i="5"/>
  <c r="AF168" i="5"/>
  <c r="F34" i="5"/>
  <c r="G31" i="5" s="1"/>
  <c r="AB50" i="5"/>
  <c r="AF50" i="5" s="1"/>
  <c r="AB76" i="5"/>
  <c r="AF76" i="5" s="1"/>
  <c r="AB137" i="5"/>
  <c r="AF137" i="5" s="1"/>
  <c r="AB52" i="5"/>
  <c r="AG52" i="5" s="1"/>
  <c r="AC77" i="5"/>
  <c r="AB90" i="5"/>
  <c r="AF90" i="5" s="1"/>
  <c r="AC138" i="5"/>
  <c r="AB151" i="5"/>
  <c r="AC151" i="5" s="1"/>
  <c r="AB155" i="5"/>
  <c r="AG155" i="5" s="1"/>
  <c r="AB159" i="5"/>
  <c r="AG159" i="5" s="1"/>
  <c r="AB163" i="5"/>
  <c r="AF163" i="5" s="1"/>
  <c r="AB167" i="5"/>
  <c r="AC167" i="5" s="1"/>
  <c r="AB53" i="5"/>
  <c r="AD158" i="5"/>
  <c r="AD166" i="5"/>
  <c r="AC153" i="5"/>
  <c r="AC161" i="5"/>
  <c r="B212" i="25"/>
  <c r="A212" i="25"/>
  <c r="B211" i="25"/>
  <c r="A211" i="25"/>
  <c r="B210" i="25"/>
  <c r="A210" i="25"/>
  <c r="B209" i="25"/>
  <c r="A209" i="25"/>
  <c r="B208" i="25"/>
  <c r="A208" i="25"/>
  <c r="B207" i="25"/>
  <c r="A207" i="25"/>
  <c r="AL168" i="25"/>
  <c r="AK168" i="25"/>
  <c r="AJ168" i="25"/>
  <c r="AI168" i="25"/>
  <c r="AA168" i="25"/>
  <c r="Z168" i="25"/>
  <c r="Y168" i="25"/>
  <c r="X168" i="25"/>
  <c r="W168" i="25"/>
  <c r="V168" i="25"/>
  <c r="AL167" i="25"/>
  <c r="AK167" i="25"/>
  <c r="AJ167" i="25"/>
  <c r="AI167" i="25"/>
  <c r="AA167" i="25"/>
  <c r="Z167" i="25"/>
  <c r="Y167" i="25"/>
  <c r="X167" i="25"/>
  <c r="W167" i="25"/>
  <c r="V167" i="25"/>
  <c r="AL166" i="25"/>
  <c r="AK166" i="25"/>
  <c r="AJ166" i="25"/>
  <c r="AI166" i="25"/>
  <c r="AA166" i="25"/>
  <c r="Z166" i="25"/>
  <c r="Y166" i="25"/>
  <c r="X166" i="25"/>
  <c r="W166" i="25"/>
  <c r="V166" i="25"/>
  <c r="AL165" i="25"/>
  <c r="AK165" i="25"/>
  <c r="AJ165" i="25"/>
  <c r="AI165" i="25"/>
  <c r="AA165" i="25"/>
  <c r="Z165" i="25"/>
  <c r="Y165" i="25"/>
  <c r="X165" i="25"/>
  <c r="W165" i="25"/>
  <c r="V165" i="25"/>
  <c r="AL164" i="25"/>
  <c r="AK164" i="25"/>
  <c r="AJ164" i="25"/>
  <c r="AI164" i="25"/>
  <c r="AA164" i="25"/>
  <c r="Z164" i="25"/>
  <c r="Y164" i="25"/>
  <c r="X164" i="25"/>
  <c r="W164" i="25"/>
  <c r="V164" i="25"/>
  <c r="AL163" i="25"/>
  <c r="AK163" i="25"/>
  <c r="AJ163" i="25"/>
  <c r="AI163" i="25"/>
  <c r="AA163" i="25"/>
  <c r="Z163" i="25"/>
  <c r="Y163" i="25"/>
  <c r="X163" i="25"/>
  <c r="W163" i="25"/>
  <c r="V163" i="25"/>
  <c r="AL162" i="25"/>
  <c r="AK162" i="25"/>
  <c r="AJ162" i="25"/>
  <c r="AI162" i="25"/>
  <c r="AA162" i="25"/>
  <c r="Z162" i="25"/>
  <c r="Y162" i="25"/>
  <c r="X162" i="25"/>
  <c r="W162" i="25"/>
  <c r="V162" i="25"/>
  <c r="AL161" i="25"/>
  <c r="AK161" i="25"/>
  <c r="AJ161" i="25"/>
  <c r="AI161" i="25"/>
  <c r="AA161" i="25"/>
  <c r="Z161" i="25"/>
  <c r="Y161" i="25"/>
  <c r="X161" i="25"/>
  <c r="W161" i="25"/>
  <c r="V161" i="25"/>
  <c r="AL160" i="25"/>
  <c r="AK160" i="25"/>
  <c r="AJ160" i="25"/>
  <c r="AI160" i="25"/>
  <c r="AA160" i="25"/>
  <c r="Z160" i="25"/>
  <c r="Y160" i="25"/>
  <c r="X160" i="25"/>
  <c r="W160" i="25"/>
  <c r="V160" i="25"/>
  <c r="AL159" i="25"/>
  <c r="AK159" i="25"/>
  <c r="AJ159" i="25"/>
  <c r="AI159" i="25"/>
  <c r="AA159" i="25"/>
  <c r="Z159" i="25"/>
  <c r="Y159" i="25"/>
  <c r="X159" i="25"/>
  <c r="W159" i="25"/>
  <c r="V159" i="25"/>
  <c r="AL158" i="25"/>
  <c r="AK158" i="25"/>
  <c r="AJ158" i="25"/>
  <c r="AI158" i="25"/>
  <c r="AA158" i="25"/>
  <c r="Z158" i="25"/>
  <c r="Y158" i="25"/>
  <c r="X158" i="25"/>
  <c r="W158" i="25"/>
  <c r="V158" i="25"/>
  <c r="AL157" i="25"/>
  <c r="AK157" i="25"/>
  <c r="AJ157" i="25"/>
  <c r="AI157" i="25"/>
  <c r="AA157" i="25"/>
  <c r="Z157" i="25"/>
  <c r="Y157" i="25"/>
  <c r="X157" i="25"/>
  <c r="W157" i="25"/>
  <c r="V157" i="25"/>
  <c r="AL156" i="25"/>
  <c r="AK156" i="25"/>
  <c r="AJ156" i="25"/>
  <c r="AI156" i="25"/>
  <c r="AA156" i="25"/>
  <c r="Z156" i="25"/>
  <c r="Y156" i="25"/>
  <c r="X156" i="25"/>
  <c r="W156" i="25"/>
  <c r="V156" i="25"/>
  <c r="AL155" i="25"/>
  <c r="AK155" i="25"/>
  <c r="AJ155" i="25"/>
  <c r="AI155" i="25"/>
  <c r="AA155" i="25"/>
  <c r="Z155" i="25"/>
  <c r="Y155" i="25"/>
  <c r="X155" i="25"/>
  <c r="W155" i="25"/>
  <c r="V155" i="25"/>
  <c r="AL154" i="25"/>
  <c r="AK154" i="25"/>
  <c r="AJ154" i="25"/>
  <c r="AI154" i="25"/>
  <c r="AA154" i="25"/>
  <c r="Z154" i="25"/>
  <c r="Y154" i="25"/>
  <c r="X154" i="25"/>
  <c r="W154" i="25"/>
  <c r="V154" i="25"/>
  <c r="AL153" i="25"/>
  <c r="AK153" i="25"/>
  <c r="AJ153" i="25"/>
  <c r="AI153" i="25"/>
  <c r="AA153" i="25"/>
  <c r="Z153" i="25"/>
  <c r="Y153" i="25"/>
  <c r="X153" i="25"/>
  <c r="W153" i="25"/>
  <c r="V153" i="25"/>
  <c r="AL152" i="25"/>
  <c r="AK152" i="25"/>
  <c r="AJ152" i="25"/>
  <c r="AI152" i="25"/>
  <c r="AA152" i="25"/>
  <c r="Z152" i="25"/>
  <c r="Y152" i="25"/>
  <c r="X152" i="25"/>
  <c r="W152" i="25"/>
  <c r="V152" i="25"/>
  <c r="AL151" i="25"/>
  <c r="AK151" i="25"/>
  <c r="AJ151" i="25"/>
  <c r="AI151" i="25"/>
  <c r="AA151" i="25"/>
  <c r="Z151" i="25"/>
  <c r="Y151" i="25"/>
  <c r="X151" i="25"/>
  <c r="W151" i="25"/>
  <c r="V151" i="25"/>
  <c r="AL138" i="25"/>
  <c r="AK138" i="25"/>
  <c r="AJ138" i="25"/>
  <c r="AI138" i="25"/>
  <c r="AA138" i="25"/>
  <c r="Z138" i="25"/>
  <c r="Y138" i="25"/>
  <c r="X138" i="25"/>
  <c r="W138" i="25"/>
  <c r="V138" i="25"/>
  <c r="AL137" i="25"/>
  <c r="AK137" i="25"/>
  <c r="AJ137" i="25"/>
  <c r="AI137" i="25"/>
  <c r="AA137" i="25"/>
  <c r="Z137" i="25"/>
  <c r="Y137" i="25"/>
  <c r="X137" i="25"/>
  <c r="W137" i="25"/>
  <c r="V137" i="25"/>
  <c r="AL108" i="25"/>
  <c r="AK108" i="25"/>
  <c r="AJ108" i="25"/>
  <c r="AI108" i="25"/>
  <c r="AA108" i="25"/>
  <c r="Z108" i="25"/>
  <c r="Y108" i="25"/>
  <c r="X108" i="25"/>
  <c r="W108" i="25"/>
  <c r="V108" i="25"/>
  <c r="AL90" i="25"/>
  <c r="AK90" i="25"/>
  <c r="AJ90" i="25"/>
  <c r="AI90" i="25"/>
  <c r="AA90" i="25"/>
  <c r="Z90" i="25"/>
  <c r="Y90" i="25"/>
  <c r="X90" i="25"/>
  <c r="W90" i="25"/>
  <c r="V90" i="25"/>
  <c r="AL77" i="25"/>
  <c r="AK77" i="25"/>
  <c r="AJ77" i="25"/>
  <c r="AI77" i="25"/>
  <c r="AA77" i="25"/>
  <c r="Z77" i="25"/>
  <c r="Y77" i="25"/>
  <c r="X77" i="25"/>
  <c r="W77" i="25"/>
  <c r="V77" i="25"/>
  <c r="AL76" i="25"/>
  <c r="AK76" i="25"/>
  <c r="AJ76" i="25"/>
  <c r="AI76" i="25"/>
  <c r="AA76" i="25"/>
  <c r="Z76" i="25"/>
  <c r="Y76" i="25"/>
  <c r="X76" i="25"/>
  <c r="W76" i="25"/>
  <c r="V76" i="25"/>
  <c r="AL75" i="25"/>
  <c r="AK75" i="25"/>
  <c r="AJ75" i="25"/>
  <c r="AI75" i="25"/>
  <c r="AA75" i="25"/>
  <c r="Z75" i="25"/>
  <c r="Y75" i="25"/>
  <c r="X75" i="25"/>
  <c r="W75" i="25"/>
  <c r="V75" i="25"/>
  <c r="L61" i="25"/>
  <c r="L60" i="25"/>
  <c r="L59" i="25"/>
  <c r="AL53" i="25"/>
  <c r="AK53" i="25"/>
  <c r="AJ53" i="25"/>
  <c r="AI53" i="25"/>
  <c r="AA53" i="25"/>
  <c r="Z53" i="25"/>
  <c r="Y53" i="25"/>
  <c r="X53" i="25"/>
  <c r="W53" i="25"/>
  <c r="V53" i="25"/>
  <c r="AL52" i="25"/>
  <c r="AK52" i="25"/>
  <c r="AJ52" i="25"/>
  <c r="AI52" i="25"/>
  <c r="AA52" i="25"/>
  <c r="Z52" i="25"/>
  <c r="Y52" i="25"/>
  <c r="X52" i="25"/>
  <c r="W52" i="25"/>
  <c r="V52" i="25"/>
  <c r="AL51" i="25"/>
  <c r="AK51" i="25"/>
  <c r="AJ51" i="25"/>
  <c r="AI51" i="25"/>
  <c r="AA51" i="25"/>
  <c r="Z51" i="25"/>
  <c r="Y51" i="25"/>
  <c r="X51" i="25"/>
  <c r="W51" i="25"/>
  <c r="V51" i="25"/>
  <c r="AL50" i="25"/>
  <c r="AK50" i="25"/>
  <c r="AJ50" i="25"/>
  <c r="AI50" i="25"/>
  <c r="AA50" i="25"/>
  <c r="Z50" i="25"/>
  <c r="Y50" i="25"/>
  <c r="X50" i="25"/>
  <c r="W50" i="25"/>
  <c r="V50" i="25"/>
  <c r="AL49" i="25"/>
  <c r="AK49" i="25"/>
  <c r="AJ49" i="25"/>
  <c r="AI49" i="25"/>
  <c r="AA49" i="25"/>
  <c r="Z49" i="25"/>
  <c r="Y49" i="25"/>
  <c r="X49" i="25"/>
  <c r="W49" i="25"/>
  <c r="V49" i="25"/>
  <c r="F33" i="25"/>
  <c r="F32" i="25"/>
  <c r="F31" i="25"/>
  <c r="F30" i="25"/>
  <c r="A209" i="24"/>
  <c r="B210" i="24"/>
  <c r="B212" i="24"/>
  <c r="B211" i="24"/>
  <c r="A212" i="24"/>
  <c r="A211" i="24"/>
  <c r="A210" i="24"/>
  <c r="B209" i="24"/>
  <c r="B208" i="24"/>
  <c r="A208" i="24"/>
  <c r="B207" i="24"/>
  <c r="A207" i="24"/>
  <c r="AL168" i="24"/>
  <c r="AK168" i="24"/>
  <c r="AJ168" i="24"/>
  <c r="AI168" i="24"/>
  <c r="AA168" i="24"/>
  <c r="Z168" i="24"/>
  <c r="Y168" i="24"/>
  <c r="X168" i="24"/>
  <c r="W168" i="24"/>
  <c r="V168" i="24"/>
  <c r="AL167" i="24"/>
  <c r="AK167" i="24"/>
  <c r="AJ167" i="24"/>
  <c r="AI167" i="24"/>
  <c r="AA167" i="24"/>
  <c r="Z167" i="24"/>
  <c r="Y167" i="24"/>
  <c r="X167" i="24"/>
  <c r="W167" i="24"/>
  <c r="V167" i="24"/>
  <c r="AL166" i="24"/>
  <c r="AK166" i="24"/>
  <c r="AJ166" i="24"/>
  <c r="AI166" i="24"/>
  <c r="AA166" i="24"/>
  <c r="Z166" i="24"/>
  <c r="Y166" i="24"/>
  <c r="X166" i="24"/>
  <c r="W166" i="24"/>
  <c r="V166" i="24"/>
  <c r="AL165" i="24"/>
  <c r="AK165" i="24"/>
  <c r="AJ165" i="24"/>
  <c r="AI165" i="24"/>
  <c r="AA165" i="24"/>
  <c r="Z165" i="24"/>
  <c r="Y165" i="24"/>
  <c r="X165" i="24"/>
  <c r="W165" i="24"/>
  <c r="V165" i="24"/>
  <c r="AL164" i="24"/>
  <c r="AK164" i="24"/>
  <c r="AJ164" i="24"/>
  <c r="AI164" i="24"/>
  <c r="AA164" i="24"/>
  <c r="Z164" i="24"/>
  <c r="Y164" i="24"/>
  <c r="X164" i="24"/>
  <c r="W164" i="24"/>
  <c r="V164" i="24"/>
  <c r="AL163" i="24"/>
  <c r="AK163" i="24"/>
  <c r="AJ163" i="24"/>
  <c r="AI163" i="24"/>
  <c r="AA163" i="24"/>
  <c r="Z163" i="24"/>
  <c r="Y163" i="24"/>
  <c r="X163" i="24"/>
  <c r="W163" i="24"/>
  <c r="V163" i="24"/>
  <c r="AL162" i="24"/>
  <c r="AK162" i="24"/>
  <c r="AJ162" i="24"/>
  <c r="AI162" i="24"/>
  <c r="AA162" i="24"/>
  <c r="Z162" i="24"/>
  <c r="Y162" i="24"/>
  <c r="X162" i="24"/>
  <c r="W162" i="24"/>
  <c r="V162" i="24"/>
  <c r="AL161" i="24"/>
  <c r="AK161" i="24"/>
  <c r="AJ161" i="24"/>
  <c r="AI161" i="24"/>
  <c r="AA161" i="24"/>
  <c r="Z161" i="24"/>
  <c r="Y161" i="24"/>
  <c r="X161" i="24"/>
  <c r="W161" i="24"/>
  <c r="V161" i="24"/>
  <c r="AL160" i="24"/>
  <c r="AK160" i="24"/>
  <c r="AJ160" i="24"/>
  <c r="AI160" i="24"/>
  <c r="AA160" i="24"/>
  <c r="Z160" i="24"/>
  <c r="Y160" i="24"/>
  <c r="X160" i="24"/>
  <c r="W160" i="24"/>
  <c r="V160" i="24"/>
  <c r="AL159" i="24"/>
  <c r="AK159" i="24"/>
  <c r="AJ159" i="24"/>
  <c r="AI159" i="24"/>
  <c r="AA159" i="24"/>
  <c r="Z159" i="24"/>
  <c r="Y159" i="24"/>
  <c r="X159" i="24"/>
  <c r="W159" i="24"/>
  <c r="V159" i="24"/>
  <c r="AL158" i="24"/>
  <c r="AK158" i="24"/>
  <c r="AJ158" i="24"/>
  <c r="AI158" i="24"/>
  <c r="AA158" i="24"/>
  <c r="Z158" i="24"/>
  <c r="Y158" i="24"/>
  <c r="X158" i="24"/>
  <c r="W158" i="24"/>
  <c r="V158" i="24"/>
  <c r="AL157" i="24"/>
  <c r="AK157" i="24"/>
  <c r="AJ157" i="24"/>
  <c r="AI157" i="24"/>
  <c r="AA157" i="24"/>
  <c r="Z157" i="24"/>
  <c r="Y157" i="24"/>
  <c r="X157" i="24"/>
  <c r="W157" i="24"/>
  <c r="V157" i="24"/>
  <c r="AL156" i="24"/>
  <c r="AK156" i="24"/>
  <c r="AJ156" i="24"/>
  <c r="AI156" i="24"/>
  <c r="AA156" i="24"/>
  <c r="Z156" i="24"/>
  <c r="Y156" i="24"/>
  <c r="X156" i="24"/>
  <c r="W156" i="24"/>
  <c r="V156" i="24"/>
  <c r="AL155" i="24"/>
  <c r="AK155" i="24"/>
  <c r="AJ155" i="24"/>
  <c r="AI155" i="24"/>
  <c r="AA155" i="24"/>
  <c r="Z155" i="24"/>
  <c r="Y155" i="24"/>
  <c r="X155" i="24"/>
  <c r="W155" i="24"/>
  <c r="V155" i="24"/>
  <c r="AL154" i="24"/>
  <c r="AK154" i="24"/>
  <c r="AJ154" i="24"/>
  <c r="AI154" i="24"/>
  <c r="AA154" i="24"/>
  <c r="Z154" i="24"/>
  <c r="Y154" i="24"/>
  <c r="X154" i="24"/>
  <c r="W154" i="24"/>
  <c r="V154" i="24"/>
  <c r="AL153" i="24"/>
  <c r="AK153" i="24"/>
  <c r="AJ153" i="24"/>
  <c r="AI153" i="24"/>
  <c r="AA153" i="24"/>
  <c r="Z153" i="24"/>
  <c r="Y153" i="24"/>
  <c r="X153" i="24"/>
  <c r="W153" i="24"/>
  <c r="V153" i="24"/>
  <c r="AB153" i="24" s="1"/>
  <c r="AF153" i="24" s="1"/>
  <c r="AL152" i="24"/>
  <c r="AK152" i="24"/>
  <c r="AJ152" i="24"/>
  <c r="AI152" i="24"/>
  <c r="AA152" i="24"/>
  <c r="Z152" i="24"/>
  <c r="Y152" i="24"/>
  <c r="X152" i="24"/>
  <c r="W152" i="24"/>
  <c r="V152" i="24"/>
  <c r="AL151" i="24"/>
  <c r="AK151" i="24"/>
  <c r="AJ151" i="24"/>
  <c r="AI151" i="24"/>
  <c r="AA151" i="24"/>
  <c r="Z151" i="24"/>
  <c r="Y151" i="24"/>
  <c r="X151" i="24"/>
  <c r="W151" i="24"/>
  <c r="V151" i="24"/>
  <c r="AL138" i="24"/>
  <c r="AK138" i="24"/>
  <c r="AJ138" i="24"/>
  <c r="AI138" i="24"/>
  <c r="AA138" i="24"/>
  <c r="Z138" i="24"/>
  <c r="Y138" i="24"/>
  <c r="X138" i="24"/>
  <c r="W138" i="24"/>
  <c r="V138" i="24"/>
  <c r="AL137" i="24"/>
  <c r="AK137" i="24"/>
  <c r="AJ137" i="24"/>
  <c r="AI137" i="24"/>
  <c r="AA137" i="24"/>
  <c r="Z137" i="24"/>
  <c r="Y137" i="24"/>
  <c r="X137" i="24"/>
  <c r="W137" i="24"/>
  <c r="V137" i="24"/>
  <c r="AL108" i="24"/>
  <c r="AK108" i="24"/>
  <c r="AJ108" i="24"/>
  <c r="AI108" i="24"/>
  <c r="AA108" i="24"/>
  <c r="Z108" i="24"/>
  <c r="Y108" i="24"/>
  <c r="X108" i="24"/>
  <c r="W108" i="24"/>
  <c r="V108" i="24"/>
  <c r="AL90" i="24"/>
  <c r="AK90" i="24"/>
  <c r="AJ90" i="24"/>
  <c r="AI90" i="24"/>
  <c r="AA90" i="24"/>
  <c r="Z90" i="24"/>
  <c r="Y90" i="24"/>
  <c r="X90" i="24"/>
  <c r="W90" i="24"/>
  <c r="V90" i="24"/>
  <c r="AL77" i="24"/>
  <c r="AK77" i="24"/>
  <c r="AJ77" i="24"/>
  <c r="AI77" i="24"/>
  <c r="AA77" i="24"/>
  <c r="Z77" i="24"/>
  <c r="Y77" i="24"/>
  <c r="X77" i="24"/>
  <c r="W77" i="24"/>
  <c r="V77" i="24"/>
  <c r="AL76" i="24"/>
  <c r="AK76" i="24"/>
  <c r="AJ76" i="24"/>
  <c r="AI76" i="24"/>
  <c r="AA76" i="24"/>
  <c r="Z76" i="24"/>
  <c r="Y76" i="24"/>
  <c r="X76" i="24"/>
  <c r="W76" i="24"/>
  <c r="V76" i="24"/>
  <c r="AL75" i="24"/>
  <c r="AK75" i="24"/>
  <c r="AJ75" i="24"/>
  <c r="AI75" i="24"/>
  <c r="AA75" i="24"/>
  <c r="Z75" i="24"/>
  <c r="Y75" i="24"/>
  <c r="X75" i="24"/>
  <c r="W75" i="24"/>
  <c r="V75" i="24"/>
  <c r="L61" i="24"/>
  <c r="L60" i="24"/>
  <c r="L59" i="24"/>
  <c r="AL53" i="24"/>
  <c r="AK53" i="24"/>
  <c r="AJ53" i="24"/>
  <c r="AI53" i="24"/>
  <c r="AA53" i="24"/>
  <c r="Z53" i="24"/>
  <c r="Y53" i="24"/>
  <c r="X53" i="24"/>
  <c r="W53" i="24"/>
  <c r="V53" i="24"/>
  <c r="AL52" i="24"/>
  <c r="AK52" i="24"/>
  <c r="AJ52" i="24"/>
  <c r="AI52" i="24"/>
  <c r="AA52" i="24"/>
  <c r="Z52" i="24"/>
  <c r="Y52" i="24"/>
  <c r="X52" i="24"/>
  <c r="W52" i="24"/>
  <c r="V52" i="24"/>
  <c r="AL51" i="24"/>
  <c r="AK51" i="24"/>
  <c r="AJ51" i="24"/>
  <c r="AI51" i="24"/>
  <c r="AA51" i="24"/>
  <c r="Z51" i="24"/>
  <c r="Y51" i="24"/>
  <c r="X51" i="24"/>
  <c r="W51" i="24"/>
  <c r="V51" i="24"/>
  <c r="AL50" i="24"/>
  <c r="AK50" i="24"/>
  <c r="AJ50" i="24"/>
  <c r="AI50" i="24"/>
  <c r="AA50" i="24"/>
  <c r="Z50" i="24"/>
  <c r="Y50" i="24"/>
  <c r="X50" i="24"/>
  <c r="W50" i="24"/>
  <c r="V50" i="24"/>
  <c r="AL49" i="24"/>
  <c r="AK49" i="24"/>
  <c r="AJ49" i="24"/>
  <c r="AI49" i="24"/>
  <c r="AA49" i="24"/>
  <c r="Z49" i="24"/>
  <c r="Y49" i="24"/>
  <c r="X49" i="24"/>
  <c r="W49" i="24"/>
  <c r="V49" i="24"/>
  <c r="F33" i="24"/>
  <c r="F32" i="24"/>
  <c r="F31" i="24"/>
  <c r="F30" i="24"/>
  <c r="AG76" i="5" l="1"/>
  <c r="AD75" i="15"/>
  <c r="AB75" i="25"/>
  <c r="AH75" i="25" s="1"/>
  <c r="AB160" i="25"/>
  <c r="AH160" i="25" s="1"/>
  <c r="AB168" i="25"/>
  <c r="AF168" i="25" s="1"/>
  <c r="AE157" i="5"/>
  <c r="AF165" i="5"/>
  <c r="AE152" i="5"/>
  <c r="AE75" i="5"/>
  <c r="AG152" i="5"/>
  <c r="AF157" i="5"/>
  <c r="AC154" i="5"/>
  <c r="AD75" i="5"/>
  <c r="AE165" i="5"/>
  <c r="AD165" i="5"/>
  <c r="AF75" i="15"/>
  <c r="AF160" i="15"/>
  <c r="AH166" i="15"/>
  <c r="AD162" i="20"/>
  <c r="AC77" i="26"/>
  <c r="AH166" i="26"/>
  <c r="AF166" i="26"/>
  <c r="AE167" i="27"/>
  <c r="AC159" i="27"/>
  <c r="AE154" i="27"/>
  <c r="AC76" i="27"/>
  <c r="AF151" i="27"/>
  <c r="AF154" i="27"/>
  <c r="AB154" i="24"/>
  <c r="AE154" i="24" s="1"/>
  <c r="AB156" i="24"/>
  <c r="AB158" i="24"/>
  <c r="AE158" i="24" s="1"/>
  <c r="AB160" i="24"/>
  <c r="AE160" i="24" s="1"/>
  <c r="AB161" i="24"/>
  <c r="AF161" i="24" s="1"/>
  <c r="AB162" i="24"/>
  <c r="AE162" i="24" s="1"/>
  <c r="AB164" i="24"/>
  <c r="AD154" i="5"/>
  <c r="AF161" i="5"/>
  <c r="AF159" i="5"/>
  <c r="AH154" i="5"/>
  <c r="AG137" i="5"/>
  <c r="AD152" i="5"/>
  <c r="AH162" i="5"/>
  <c r="AC157" i="5"/>
  <c r="AC49" i="5"/>
  <c r="AH157" i="5"/>
  <c r="AH165" i="5"/>
  <c r="AE166" i="15"/>
  <c r="AH160" i="15"/>
  <c r="AD156" i="15"/>
  <c r="AH77" i="15"/>
  <c r="AH155" i="15"/>
  <c r="AF152" i="16"/>
  <c r="AF153" i="16"/>
  <c r="AC75" i="20"/>
  <c r="AG162" i="20"/>
  <c r="AH53" i="20"/>
  <c r="AH162" i="20"/>
  <c r="AF168" i="19"/>
  <c r="AH76" i="19"/>
  <c r="AC166" i="19"/>
  <c r="AD166" i="19"/>
  <c r="AC166" i="26"/>
  <c r="AC158" i="26"/>
  <c r="AE75" i="26"/>
  <c r="AF158" i="26"/>
  <c r="AD137" i="26"/>
  <c r="G33" i="26"/>
  <c r="AH77" i="26"/>
  <c r="AE77" i="26"/>
  <c r="AD166" i="26"/>
  <c r="AD162" i="26"/>
  <c r="AD90" i="26"/>
  <c r="AG156" i="26"/>
  <c r="AE164" i="27"/>
  <c r="AC154" i="27"/>
  <c r="AE166" i="27"/>
  <c r="AD166" i="27"/>
  <c r="AC165" i="27"/>
  <c r="AD77" i="27"/>
  <c r="AC151" i="27"/>
  <c r="AH151" i="27"/>
  <c r="AC53" i="15"/>
  <c r="AC165" i="5"/>
  <c r="AD162" i="5"/>
  <c r="AG157" i="5"/>
  <c r="AH161" i="5"/>
  <c r="AE161" i="5"/>
  <c r="AG161" i="15"/>
  <c r="AC166" i="15"/>
  <c r="AD160" i="15"/>
  <c r="AE77" i="15"/>
  <c r="AD77" i="15"/>
  <c r="AG77" i="15"/>
  <c r="AG53" i="15"/>
  <c r="AF166" i="15"/>
  <c r="AG163" i="16"/>
  <c r="AF158" i="16"/>
  <c r="AF162" i="20"/>
  <c r="AH137" i="19"/>
  <c r="AD49" i="19"/>
  <c r="AF77" i="26"/>
  <c r="G32" i="26"/>
  <c r="AD77" i="26"/>
  <c r="AC76" i="26"/>
  <c r="AG49" i="26"/>
  <c r="AG164" i="26"/>
  <c r="AF90" i="26"/>
  <c r="AE108" i="27"/>
  <c r="AF164" i="27"/>
  <c r="AC155" i="27"/>
  <c r="AF166" i="27"/>
  <c r="AH154" i="27"/>
  <c r="AF159" i="27"/>
  <c r="AE138" i="27"/>
  <c r="AC53" i="27"/>
  <c r="AH90" i="27"/>
  <c r="AG164" i="27"/>
  <c r="AC108" i="27"/>
  <c r="G32" i="16"/>
  <c r="AG157" i="27"/>
  <c r="AD50" i="27"/>
  <c r="AC50" i="27"/>
  <c r="AD157" i="27"/>
  <c r="AH49" i="27"/>
  <c r="AC49" i="27"/>
  <c r="AH163" i="27"/>
  <c r="AD159" i="27"/>
  <c r="AE159" i="27"/>
  <c r="AG49" i="27"/>
  <c r="AC77" i="27"/>
  <c r="AG163" i="27"/>
  <c r="AG159" i="27"/>
  <c r="AE156" i="27"/>
  <c r="AF138" i="27"/>
  <c r="AH157" i="27"/>
  <c r="AC52" i="27"/>
  <c r="AF167" i="27"/>
  <c r="AG90" i="27"/>
  <c r="AD52" i="27"/>
  <c r="AH138" i="27"/>
  <c r="AE168" i="27"/>
  <c r="AD151" i="27"/>
  <c r="AE163" i="27"/>
  <c r="AD49" i="27"/>
  <c r="AH108" i="27"/>
  <c r="AH167" i="27"/>
  <c r="AD163" i="27"/>
  <c r="AG152" i="27"/>
  <c r="AG108" i="27"/>
  <c r="AH75" i="27"/>
  <c r="AE51" i="27"/>
  <c r="AD152" i="27"/>
  <c r="AD137" i="27"/>
  <c r="AC168" i="27"/>
  <c r="AF90" i="27"/>
  <c r="AD167" i="27"/>
  <c r="AC152" i="27"/>
  <c r="AG168" i="27"/>
  <c r="AF77" i="27"/>
  <c r="AH52" i="27"/>
  <c r="AH77" i="27"/>
  <c r="AG50" i="27"/>
  <c r="AF157" i="27"/>
  <c r="AG151" i="27"/>
  <c r="AE77" i="27"/>
  <c r="AH161" i="27"/>
  <c r="AD90" i="27"/>
  <c r="AE49" i="27"/>
  <c r="AH152" i="27"/>
  <c r="AE152" i="27"/>
  <c r="AE75" i="27"/>
  <c r="AG160" i="27"/>
  <c r="G31" i="27"/>
  <c r="G33" i="27"/>
  <c r="G32" i="27"/>
  <c r="AC153" i="27"/>
  <c r="G30" i="27"/>
  <c r="AC161" i="27"/>
  <c r="AH76" i="27"/>
  <c r="AF137" i="27"/>
  <c r="AF161" i="27"/>
  <c r="AF153" i="27"/>
  <c r="AG137" i="27"/>
  <c r="AC157" i="27"/>
  <c r="AH137" i="27"/>
  <c r="AD76" i="27"/>
  <c r="AF50" i="27"/>
  <c r="AG156" i="27"/>
  <c r="AH153" i="27"/>
  <c r="AH156" i="27"/>
  <c r="AC137" i="27"/>
  <c r="AG76" i="27"/>
  <c r="AC156" i="27"/>
  <c r="AH50" i="27"/>
  <c r="AD153" i="27"/>
  <c r="AG153" i="27"/>
  <c r="AG161" i="26"/>
  <c r="AH137" i="26"/>
  <c r="AF52" i="26"/>
  <c r="AE155" i="26"/>
  <c r="AG50" i="26"/>
  <c r="AC137" i="26"/>
  <c r="AG76" i="26"/>
  <c r="AF76" i="26"/>
  <c r="AE49" i="26"/>
  <c r="AD168" i="26"/>
  <c r="AD156" i="26"/>
  <c r="AD108" i="26"/>
  <c r="AC160" i="26"/>
  <c r="AC152" i="26"/>
  <c r="AG75" i="26"/>
  <c r="AG157" i="26"/>
  <c r="AH52" i="26"/>
  <c r="AG168" i="26"/>
  <c r="AH160" i="26"/>
  <c r="AG108" i="26"/>
  <c r="AE108" i="26"/>
  <c r="AG165" i="26"/>
  <c r="AD151" i="26"/>
  <c r="AH163" i="26"/>
  <c r="AD164" i="26"/>
  <c r="AC164" i="26"/>
  <c r="AH161" i="26"/>
  <c r="AE168" i="26"/>
  <c r="AE160" i="26"/>
  <c r="AC168" i="26"/>
  <c r="AD160" i="26"/>
  <c r="AD152" i="26"/>
  <c r="AH75" i="26"/>
  <c r="AC156" i="26"/>
  <c r="AC108" i="26"/>
  <c r="AD76" i="26"/>
  <c r="AE151" i="26"/>
  <c r="AF163" i="26"/>
  <c r="AH168" i="26"/>
  <c r="AH156" i="26"/>
  <c r="AH108" i="26"/>
  <c r="AD75" i="26"/>
  <c r="AG160" i="26"/>
  <c r="AG152" i="26"/>
  <c r="AC167" i="26"/>
  <c r="AG167" i="26"/>
  <c r="AG159" i="26"/>
  <c r="AC159" i="26"/>
  <c r="AC153" i="26"/>
  <c r="AF153" i="26"/>
  <c r="AH167" i="26"/>
  <c r="AE159" i="26"/>
  <c r="AC165" i="26"/>
  <c r="AH157" i="26"/>
  <c r="AF50" i="26"/>
  <c r="AF167" i="26"/>
  <c r="AC157" i="26"/>
  <c r="AE52" i="26"/>
  <c r="AF159" i="26"/>
  <c r="AD165" i="26"/>
  <c r="AG163" i="26"/>
  <c r="AC163" i="26"/>
  <c r="AC151" i="26"/>
  <c r="AG151" i="26"/>
  <c r="AE164" i="26"/>
  <c r="AH159" i="26"/>
  <c r="AD157" i="26"/>
  <c r="AH153" i="26"/>
  <c r="AH76" i="26"/>
  <c r="AH49" i="26"/>
  <c r="AD161" i="26"/>
  <c r="AF165" i="26"/>
  <c r="AF161" i="26"/>
  <c r="AG137" i="26"/>
  <c r="AC49" i="26"/>
  <c r="AF157" i="26"/>
  <c r="AF137" i="26"/>
  <c r="AH50" i="26"/>
  <c r="AD163" i="26"/>
  <c r="AC50" i="26"/>
  <c r="AG155" i="26"/>
  <c r="AC155" i="26"/>
  <c r="AC52" i="26"/>
  <c r="AG52" i="26"/>
  <c r="AD159" i="26"/>
  <c r="AH155" i="26"/>
  <c r="AD153" i="26"/>
  <c r="AD167" i="26"/>
  <c r="AG153" i="26"/>
  <c r="AE167" i="26"/>
  <c r="AF155" i="26"/>
  <c r="AD50" i="26"/>
  <c r="G32" i="19"/>
  <c r="G33" i="19"/>
  <c r="AD77" i="19"/>
  <c r="AC77" i="19"/>
  <c r="AF167" i="19"/>
  <c r="AG155" i="19"/>
  <c r="AF152" i="19"/>
  <c r="AH138" i="19"/>
  <c r="AE156" i="19"/>
  <c r="AE152" i="19"/>
  <c r="AH162" i="19"/>
  <c r="AG152" i="19"/>
  <c r="AE137" i="19"/>
  <c r="AG163" i="19"/>
  <c r="AH152" i="19"/>
  <c r="AE159" i="19"/>
  <c r="AH159" i="19"/>
  <c r="AD159" i="19"/>
  <c r="AH108" i="19"/>
  <c r="AD108" i="19"/>
  <c r="AC108" i="19"/>
  <c r="AG108" i="19"/>
  <c r="AG161" i="19"/>
  <c r="AC161" i="19"/>
  <c r="AF161" i="19"/>
  <c r="AC165" i="19"/>
  <c r="AG165" i="19"/>
  <c r="AF165" i="19"/>
  <c r="AE52" i="19"/>
  <c r="AD52" i="19"/>
  <c r="AH52" i="19"/>
  <c r="AC159" i="19"/>
  <c r="AF159" i="19"/>
  <c r="AD51" i="19"/>
  <c r="AE161" i="19"/>
  <c r="AF158" i="19"/>
  <c r="AE158" i="19"/>
  <c r="AH165" i="19"/>
  <c r="AD138" i="19"/>
  <c r="AE165" i="19"/>
  <c r="AD162" i="19"/>
  <c r="AC158" i="19"/>
  <c r="AC155" i="19"/>
  <c r="AC52" i="19"/>
  <c r="AG162" i="19"/>
  <c r="AG157" i="19"/>
  <c r="AC157" i="19"/>
  <c r="AF157" i="19"/>
  <c r="AF154" i="19"/>
  <c r="AE154" i="19"/>
  <c r="AG138" i="19"/>
  <c r="AE90" i="19"/>
  <c r="AD90" i="19"/>
  <c r="AH90" i="19"/>
  <c r="AD158" i="19"/>
  <c r="AC154" i="19"/>
  <c r="AE151" i="19"/>
  <c r="AH151" i="19"/>
  <c r="AD151" i="19"/>
  <c r="AG76" i="19"/>
  <c r="AC76" i="19"/>
  <c r="AF76" i="19"/>
  <c r="G31" i="19"/>
  <c r="AF52" i="19"/>
  <c r="AF51" i="19"/>
  <c r="AE51" i="19"/>
  <c r="AE167" i="19"/>
  <c r="AH167" i="19"/>
  <c r="AD167" i="19"/>
  <c r="AF108" i="19"/>
  <c r="AF162" i="19"/>
  <c r="AE162" i="19"/>
  <c r="AE155" i="19"/>
  <c r="AH155" i="19"/>
  <c r="AD155" i="19"/>
  <c r="AE108" i="19"/>
  <c r="AD165" i="19"/>
  <c r="AE163" i="19"/>
  <c r="AD163" i="19"/>
  <c r="AH163" i="19"/>
  <c r="AH161" i="19"/>
  <c r="AH156" i="19"/>
  <c r="AD156" i="19"/>
  <c r="AG156" i="19"/>
  <c r="AC156" i="19"/>
  <c r="AG137" i="19"/>
  <c r="AC137" i="19"/>
  <c r="AF137" i="19"/>
  <c r="AF77" i="19"/>
  <c r="AE77" i="19"/>
  <c r="AH53" i="19"/>
  <c r="AD53" i="19"/>
  <c r="AC53" i="19"/>
  <c r="AG53" i="19"/>
  <c r="AG159" i="19"/>
  <c r="AF53" i="19"/>
  <c r="AH164" i="19"/>
  <c r="AD164" i="19"/>
  <c r="AC164" i="19"/>
  <c r="AG164" i="19"/>
  <c r="AE157" i="19"/>
  <c r="AD154" i="19"/>
  <c r="AC90" i="19"/>
  <c r="AH51" i="19"/>
  <c r="AG167" i="19"/>
  <c r="AF163" i="19"/>
  <c r="AH157" i="19"/>
  <c r="AC151" i="19"/>
  <c r="AE76" i="19"/>
  <c r="AC51" i="19"/>
  <c r="AF166" i="19"/>
  <c r="AE166" i="19"/>
  <c r="AG77" i="19"/>
  <c r="AF138" i="19"/>
  <c r="AE138" i="19"/>
  <c r="AE167" i="20"/>
  <c r="AD156" i="20"/>
  <c r="AG75" i="20"/>
  <c r="AG137" i="20"/>
  <c r="AH156" i="20"/>
  <c r="G30" i="20"/>
  <c r="G31" i="20"/>
  <c r="AG154" i="20"/>
  <c r="AF154" i="20"/>
  <c r="AH90" i="20"/>
  <c r="AF77" i="20"/>
  <c r="AC161" i="20"/>
  <c r="AD154" i="20"/>
  <c r="AE90" i="20"/>
  <c r="AF153" i="20"/>
  <c r="AG161" i="20"/>
  <c r="AG165" i="20"/>
  <c r="AH154" i="20"/>
  <c r="AG160" i="20"/>
  <c r="AG49" i="20"/>
  <c r="AC53" i="20"/>
  <c r="G33" i="20"/>
  <c r="AH77" i="20"/>
  <c r="AH159" i="20"/>
  <c r="AE154" i="20"/>
  <c r="AC160" i="20"/>
  <c r="AH49" i="20"/>
  <c r="AH168" i="20"/>
  <c r="AG168" i="20"/>
  <c r="AE159" i="20"/>
  <c r="AG77" i="20"/>
  <c r="AD77" i="20"/>
  <c r="AH160" i="20"/>
  <c r="AE52" i="20"/>
  <c r="AG53" i="20"/>
  <c r="AE77" i="20"/>
  <c r="AF108" i="20"/>
  <c r="AE108" i="20"/>
  <c r="AG155" i="20"/>
  <c r="AC155" i="20"/>
  <c r="AF155" i="20"/>
  <c r="AG167" i="20"/>
  <c r="AC167" i="20"/>
  <c r="AF167" i="20"/>
  <c r="AF164" i="20"/>
  <c r="AE164" i="20"/>
  <c r="AE157" i="20"/>
  <c r="AD157" i="20"/>
  <c r="AH157" i="20"/>
  <c r="AH108" i="20"/>
  <c r="AC164" i="20"/>
  <c r="AD52" i="20"/>
  <c r="AH166" i="20"/>
  <c r="AD166" i="20"/>
  <c r="AC166" i="20"/>
  <c r="AG166" i="20"/>
  <c r="AE50" i="20"/>
  <c r="AD50" i="20"/>
  <c r="AH50" i="20"/>
  <c r="AF166" i="20"/>
  <c r="AE153" i="20"/>
  <c r="AH153" i="20"/>
  <c r="AD153" i="20"/>
  <c r="AC90" i="20"/>
  <c r="AG90" i="20"/>
  <c r="AF90" i="20"/>
  <c r="AF75" i="20"/>
  <c r="AE75" i="20"/>
  <c r="AF53" i="20"/>
  <c r="AE53" i="20"/>
  <c r="AG151" i="20"/>
  <c r="AC151" i="20"/>
  <c r="AF151" i="20"/>
  <c r="AH151" i="20"/>
  <c r="AH158" i="20"/>
  <c r="AD158" i="20"/>
  <c r="AC158" i="20"/>
  <c r="AG158" i="20"/>
  <c r="AE151" i="20"/>
  <c r="AD108" i="20"/>
  <c r="AD167" i="20"/>
  <c r="AF158" i="20"/>
  <c r="AE76" i="20"/>
  <c r="AH76" i="20"/>
  <c r="AD76" i="20"/>
  <c r="AE165" i="20"/>
  <c r="AD165" i="20"/>
  <c r="AH165" i="20"/>
  <c r="AD155" i="20"/>
  <c r="AH51" i="20"/>
  <c r="AD51" i="20"/>
  <c r="AC51" i="20"/>
  <c r="AG51" i="20"/>
  <c r="AG108" i="20"/>
  <c r="AC163" i="20"/>
  <c r="AG163" i="20"/>
  <c r="AF163" i="20"/>
  <c r="AF51" i="20"/>
  <c r="AE155" i="20"/>
  <c r="AC108" i="20"/>
  <c r="AD151" i="20"/>
  <c r="AD138" i="20"/>
  <c r="AH138" i="20"/>
  <c r="AC138" i="20"/>
  <c r="AG138" i="20"/>
  <c r="AH164" i="20"/>
  <c r="AG157" i="20"/>
  <c r="AE138" i="20"/>
  <c r="AG52" i="20"/>
  <c r="AC52" i="20"/>
  <c r="AF52" i="20"/>
  <c r="AF49" i="20"/>
  <c r="AE49" i="20"/>
  <c r="AF168" i="20"/>
  <c r="AE168" i="20"/>
  <c r="AG164" i="20"/>
  <c r="AF157" i="20"/>
  <c r="AC76" i="20"/>
  <c r="AC168" i="20"/>
  <c r="AC165" i="20"/>
  <c r="AG159" i="20"/>
  <c r="AC159" i="20"/>
  <c r="AF159" i="20"/>
  <c r="AF156" i="20"/>
  <c r="AE156" i="20"/>
  <c r="AE137" i="20"/>
  <c r="AD137" i="20"/>
  <c r="AH137" i="20"/>
  <c r="AF76" i="20"/>
  <c r="AG50" i="20"/>
  <c r="AE161" i="20"/>
  <c r="AH161" i="20"/>
  <c r="AD161" i="20"/>
  <c r="AE163" i="20"/>
  <c r="AF160" i="20"/>
  <c r="AE160" i="20"/>
  <c r="AG156" i="20"/>
  <c r="AG153" i="20"/>
  <c r="AF137" i="20"/>
  <c r="AH75" i="20"/>
  <c r="AF50" i="20"/>
  <c r="AF152" i="20"/>
  <c r="AE152" i="20"/>
  <c r="AG76" i="20"/>
  <c r="AC49" i="20"/>
  <c r="AE51" i="16"/>
  <c r="AG158" i="16"/>
  <c r="AC158" i="16"/>
  <c r="AD75" i="16"/>
  <c r="AE153" i="16"/>
  <c r="AD154" i="16"/>
  <c r="AF75" i="16"/>
  <c r="AH158" i="16"/>
  <c r="AC153" i="16"/>
  <c r="AF138" i="16"/>
  <c r="AE53" i="16"/>
  <c r="AF50" i="16"/>
  <c r="AC51" i="16"/>
  <c r="AH152" i="16"/>
  <c r="AD153" i="16"/>
  <c r="AC53" i="16"/>
  <c r="AG75" i="16"/>
  <c r="AG153" i="16"/>
  <c r="AC75" i="16"/>
  <c r="AE156" i="16"/>
  <c r="AC156" i="16"/>
  <c r="AG156" i="16"/>
  <c r="AE167" i="16"/>
  <c r="AH167" i="16"/>
  <c r="AD167" i="16"/>
  <c r="AF166" i="16"/>
  <c r="AE166" i="16"/>
  <c r="AF162" i="16"/>
  <c r="AE162" i="16"/>
  <c r="AH137" i="16"/>
  <c r="AD137" i="16"/>
  <c r="AF137" i="16"/>
  <c r="AG166" i="16"/>
  <c r="AH157" i="16"/>
  <c r="AD157" i="16"/>
  <c r="AF157" i="16"/>
  <c r="AF90" i="16"/>
  <c r="AD90" i="16"/>
  <c r="AH90" i="16"/>
  <c r="AE161" i="16"/>
  <c r="AF151" i="16"/>
  <c r="AH151" i="16"/>
  <c r="AD151" i="16"/>
  <c r="AE164" i="16"/>
  <c r="AG157" i="16"/>
  <c r="AF155" i="16"/>
  <c r="AD155" i="16"/>
  <c r="AH155" i="16"/>
  <c r="AE137" i="16"/>
  <c r="AH166" i="16"/>
  <c r="AG76" i="16"/>
  <c r="AC166" i="16"/>
  <c r="AE157" i="16"/>
  <c r="AG154" i="16"/>
  <c r="AC154" i="16"/>
  <c r="AE154" i="16"/>
  <c r="AC137" i="16"/>
  <c r="AC90" i="16"/>
  <c r="AH51" i="16"/>
  <c r="AD51" i="16"/>
  <c r="AF51" i="16"/>
  <c r="AF154" i="16"/>
  <c r="AH168" i="16"/>
  <c r="AD168" i="16"/>
  <c r="AG168" i="16"/>
  <c r="AC168" i="16"/>
  <c r="AC151" i="16"/>
  <c r="AG162" i="16"/>
  <c r="AG165" i="16"/>
  <c r="AC165" i="16"/>
  <c r="AF165" i="16"/>
  <c r="AG77" i="16"/>
  <c r="AC77" i="16"/>
  <c r="AE77" i="16"/>
  <c r="AG161" i="16"/>
  <c r="AC161" i="16"/>
  <c r="AF161" i="16"/>
  <c r="AD156" i="16"/>
  <c r="AE165" i="16"/>
  <c r="AE163" i="16"/>
  <c r="AD163" i="16"/>
  <c r="AH163" i="16"/>
  <c r="AG137" i="16"/>
  <c r="AE50" i="16"/>
  <c r="AC50" i="16"/>
  <c r="AG50" i="16"/>
  <c r="AC167" i="16"/>
  <c r="AH76" i="16"/>
  <c r="AD76" i="16"/>
  <c r="AF76" i="16"/>
  <c r="AD50" i="16"/>
  <c r="AH165" i="16"/>
  <c r="AE151" i="16"/>
  <c r="AC76" i="16"/>
  <c r="AF167" i="16"/>
  <c r="AH162" i="16"/>
  <c r="AD161" i="16"/>
  <c r="AC157" i="16"/>
  <c r="AD77" i="16"/>
  <c r="AD165" i="16"/>
  <c r="AF156" i="16"/>
  <c r="AF53" i="16"/>
  <c r="AH53" i="16"/>
  <c r="AD53" i="16"/>
  <c r="AH164" i="16"/>
  <c r="AD164" i="16"/>
  <c r="AC164" i="16"/>
  <c r="AG164" i="16"/>
  <c r="AE108" i="16"/>
  <c r="AC108" i="16"/>
  <c r="AG108" i="16"/>
  <c r="AF77" i="16"/>
  <c r="AH77" i="16"/>
  <c r="AE159" i="16"/>
  <c r="AH159" i="16"/>
  <c r="AD159" i="16"/>
  <c r="AG167" i="16"/>
  <c r="AF163" i="16"/>
  <c r="AH156" i="16"/>
  <c r="AE152" i="16"/>
  <c r="AG152" i="16"/>
  <c r="AC152" i="16"/>
  <c r="AG52" i="16"/>
  <c r="AC52" i="16"/>
  <c r="AE52" i="16"/>
  <c r="AE90" i="16"/>
  <c r="AD166" i="16"/>
  <c r="AG159" i="16"/>
  <c r="AG138" i="16"/>
  <c r="AC138" i="16"/>
  <c r="AE138" i="16"/>
  <c r="AF52" i="16"/>
  <c r="AG155" i="15"/>
  <c r="AG166" i="15"/>
  <c r="AF137" i="15"/>
  <c r="AC160" i="15"/>
  <c r="AC156" i="15"/>
  <c r="AH75" i="15"/>
  <c r="AH168" i="15"/>
  <c r="AD151" i="15"/>
  <c r="AC75" i="15"/>
  <c r="AD53" i="15"/>
  <c r="AH90" i="15"/>
  <c r="AE53" i="15"/>
  <c r="AH53" i="15"/>
  <c r="AF157" i="15"/>
  <c r="AH152" i="15"/>
  <c r="AD90" i="15"/>
  <c r="AE52" i="15"/>
  <c r="AD52" i="15"/>
  <c r="AC52" i="15"/>
  <c r="AE90" i="15"/>
  <c r="AG157" i="15"/>
  <c r="AF168" i="15"/>
  <c r="AE161" i="15"/>
  <c r="AG152" i="15"/>
  <c r="AG51" i="15"/>
  <c r="AF152" i="15"/>
  <c r="AE76" i="15"/>
  <c r="AC155" i="15"/>
  <c r="AG90" i="15"/>
  <c r="AC90" i="15"/>
  <c r="AD164" i="15"/>
  <c r="AH137" i="15"/>
  <c r="AD137" i="15"/>
  <c r="AC159" i="15"/>
  <c r="AG137" i="15"/>
  <c r="AG153" i="15"/>
  <c r="AF161" i="15"/>
  <c r="AD152" i="15"/>
  <c r="AH108" i="15"/>
  <c r="AG160" i="15"/>
  <c r="AE155" i="15"/>
  <c r="AC152" i="15"/>
  <c r="AE137" i="15"/>
  <c r="AH159" i="15"/>
  <c r="AD155" i="15"/>
  <c r="AF108" i="15"/>
  <c r="AG75" i="15"/>
  <c r="AD153" i="15"/>
  <c r="AH153" i="15"/>
  <c r="AE153" i="15"/>
  <c r="AD161" i="15"/>
  <c r="AH161" i="15"/>
  <c r="AD76" i="15"/>
  <c r="AH76" i="15"/>
  <c r="AE165" i="15"/>
  <c r="AD108" i="15"/>
  <c r="AE151" i="15"/>
  <c r="AG108" i="15"/>
  <c r="AF76" i="15"/>
  <c r="AD159" i="15"/>
  <c r="AH50" i="15"/>
  <c r="AG159" i="15"/>
  <c r="AG151" i="15"/>
  <c r="AG50" i="15"/>
  <c r="AH165" i="15"/>
  <c r="AF165" i="15"/>
  <c r="AD165" i="15"/>
  <c r="AE164" i="15"/>
  <c r="AG164" i="15"/>
  <c r="AC164" i="15"/>
  <c r="AH164" i="15"/>
  <c r="AH157" i="15"/>
  <c r="AD157" i="15"/>
  <c r="AD51" i="15"/>
  <c r="AH51" i="15"/>
  <c r="AG168" i="15"/>
  <c r="AC168" i="15"/>
  <c r="AE168" i="15"/>
  <c r="AE51" i="15"/>
  <c r="AH156" i="15"/>
  <c r="AF153" i="15"/>
  <c r="AF50" i="15"/>
  <c r="AE159" i="15"/>
  <c r="AG156" i="15"/>
  <c r="AC108" i="15"/>
  <c r="AC51" i="15"/>
  <c r="AC165" i="15"/>
  <c r="AF156" i="15"/>
  <c r="AH151" i="15"/>
  <c r="AD50" i="15"/>
  <c r="AC157" i="15"/>
  <c r="AC50" i="15"/>
  <c r="G33" i="5"/>
  <c r="AF49" i="5"/>
  <c r="AE49" i="5"/>
  <c r="AF51" i="5"/>
  <c r="AE52" i="5"/>
  <c r="AC52" i="5"/>
  <c r="AG163" i="5"/>
  <c r="AH137" i="5"/>
  <c r="AD49" i="5"/>
  <c r="AD153" i="5"/>
  <c r="AC90" i="5"/>
  <c r="AE76" i="5"/>
  <c r="AG49" i="5"/>
  <c r="AC163" i="5"/>
  <c r="AD137" i="5"/>
  <c r="AF151" i="5"/>
  <c r="AF153" i="5"/>
  <c r="AC51" i="5"/>
  <c r="AC137" i="5"/>
  <c r="AC159" i="5"/>
  <c r="AD51" i="5"/>
  <c r="AE153" i="5"/>
  <c r="AH153" i="5"/>
  <c r="AC53" i="5"/>
  <c r="AG53" i="5"/>
  <c r="AE50" i="5"/>
  <c r="AE163" i="5"/>
  <c r="AH163" i="5"/>
  <c r="AD163" i="5"/>
  <c r="AG151" i="5"/>
  <c r="AC76" i="5"/>
  <c r="AH50" i="5"/>
  <c r="AH53" i="5"/>
  <c r="AC155" i="5"/>
  <c r="AG167" i="5"/>
  <c r="AE53" i="5"/>
  <c r="AC50" i="5"/>
  <c r="AF167" i="5"/>
  <c r="AH76" i="5"/>
  <c r="AE159" i="5"/>
  <c r="AD159" i="5"/>
  <c r="AH159" i="5"/>
  <c r="AH90" i="5"/>
  <c r="AD90" i="5"/>
  <c r="AG90" i="5"/>
  <c r="AD50" i="5"/>
  <c r="AE90" i="5"/>
  <c r="AF52" i="5"/>
  <c r="AD76" i="5"/>
  <c r="AE137" i="5"/>
  <c r="AE155" i="5"/>
  <c r="AD155" i="5"/>
  <c r="AH155" i="5"/>
  <c r="AF53" i="5"/>
  <c r="AD53" i="5"/>
  <c r="AE167" i="5"/>
  <c r="AD167" i="5"/>
  <c r="AH167" i="5"/>
  <c r="AE151" i="5"/>
  <c r="AH151" i="5"/>
  <c r="AD151" i="5"/>
  <c r="AH52" i="5"/>
  <c r="AD52" i="5"/>
  <c r="AF155" i="5"/>
  <c r="AG50" i="5"/>
  <c r="G32" i="5"/>
  <c r="G30" i="5"/>
  <c r="AB90" i="25"/>
  <c r="AC90" i="25" s="1"/>
  <c r="AB163" i="25"/>
  <c r="AB51" i="25"/>
  <c r="AB157" i="25"/>
  <c r="AB154" i="25"/>
  <c r="AG154" i="25" s="1"/>
  <c r="AB50" i="25"/>
  <c r="AE50" i="25" s="1"/>
  <c r="AF51" i="25"/>
  <c r="AE75" i="25"/>
  <c r="AF90" i="25"/>
  <c r="AB138" i="25"/>
  <c r="AB153" i="25"/>
  <c r="AE153" i="25" s="1"/>
  <c r="AB159" i="25"/>
  <c r="AF159" i="25" s="1"/>
  <c r="AF163" i="25"/>
  <c r="AD168" i="25"/>
  <c r="AH168" i="25"/>
  <c r="AB108" i="25"/>
  <c r="AF108" i="25" s="1"/>
  <c r="AE168" i="25"/>
  <c r="AB49" i="25"/>
  <c r="AF49" i="25" s="1"/>
  <c r="AC75" i="25"/>
  <c r="AG75" i="25"/>
  <c r="AB76" i="25"/>
  <c r="AE76" i="25" s="1"/>
  <c r="AH90" i="25"/>
  <c r="AB151" i="25"/>
  <c r="AG151" i="25" s="1"/>
  <c r="AB152" i="25"/>
  <c r="AF152" i="25" s="1"/>
  <c r="AB158" i="25"/>
  <c r="AD158" i="25" s="1"/>
  <c r="AB161" i="25"/>
  <c r="AH161" i="25" s="1"/>
  <c r="AD163" i="25"/>
  <c r="AH163" i="25"/>
  <c r="AH152" i="25"/>
  <c r="AG50" i="25"/>
  <c r="AE51" i="25"/>
  <c r="AB52" i="25"/>
  <c r="AF52" i="25" s="1"/>
  <c r="AB77" i="25"/>
  <c r="AF77" i="25" s="1"/>
  <c r="AC108" i="25"/>
  <c r="AB137" i="25"/>
  <c r="AF138" i="25"/>
  <c r="AD151" i="25"/>
  <c r="AC153" i="25"/>
  <c r="AG153" i="25"/>
  <c r="AB155" i="25"/>
  <c r="AG155" i="25" s="1"/>
  <c r="AB156" i="25"/>
  <c r="AH156" i="25" s="1"/>
  <c r="AF157" i="25"/>
  <c r="AB162" i="25"/>
  <c r="AF162" i="25" s="1"/>
  <c r="AE163" i="25"/>
  <c r="AB166" i="25"/>
  <c r="AD166" i="25" s="1"/>
  <c r="AC168" i="25"/>
  <c r="AG168" i="25"/>
  <c r="AG77" i="25"/>
  <c r="AH76" i="25"/>
  <c r="AE138" i="25"/>
  <c r="AC151" i="25"/>
  <c r="AF153" i="25"/>
  <c r="AH158" i="25"/>
  <c r="AC161" i="25"/>
  <c r="AE161" i="25"/>
  <c r="AD77" i="25"/>
  <c r="AH77" i="25"/>
  <c r="AH137" i="25"/>
  <c r="AD162" i="25"/>
  <c r="AH50" i="25"/>
  <c r="AD52" i="25"/>
  <c r="AH52" i="25"/>
  <c r="AH138" i="25"/>
  <c r="AD138" i="25"/>
  <c r="AG138" i="25"/>
  <c r="AH153" i="25"/>
  <c r="AD155" i="25"/>
  <c r="AH155" i="25"/>
  <c r="AG159" i="25"/>
  <c r="AG52" i="25"/>
  <c r="AC52" i="25"/>
  <c r="AG137" i="25"/>
  <c r="AC137" i="25"/>
  <c r="AE137" i="25"/>
  <c r="AE155" i="25"/>
  <c r="AC155" i="25"/>
  <c r="AG162" i="25"/>
  <c r="AG166" i="25"/>
  <c r="AD51" i="25"/>
  <c r="AH51" i="25"/>
  <c r="AG51" i="25"/>
  <c r="AE52" i="25"/>
  <c r="AC76" i="25"/>
  <c r="AG76" i="25"/>
  <c r="AE77" i="25"/>
  <c r="AG90" i="25"/>
  <c r="AF137" i="25"/>
  <c r="AH154" i="25"/>
  <c r="AG157" i="25"/>
  <c r="AC157" i="25"/>
  <c r="AE157" i="25"/>
  <c r="AH157" i="25"/>
  <c r="AG161" i="25"/>
  <c r="AE162" i="25"/>
  <c r="AC163" i="25"/>
  <c r="AG163" i="25"/>
  <c r="AC165" i="25"/>
  <c r="AB53" i="25"/>
  <c r="AF53" i="25" s="1"/>
  <c r="AB164" i="25"/>
  <c r="AF164" i="25" s="1"/>
  <c r="AC51" i="25"/>
  <c r="AD76" i="25"/>
  <c r="AC77" i="25"/>
  <c r="AD137" i="25"/>
  <c r="AC138" i="25"/>
  <c r="AD153" i="25"/>
  <c r="AD157" i="25"/>
  <c r="AC158" i="25"/>
  <c r="AD161" i="25"/>
  <c r="AC162" i="25"/>
  <c r="AB167" i="25"/>
  <c r="AE167" i="25" s="1"/>
  <c r="AF160" i="25"/>
  <c r="F34" i="25"/>
  <c r="AB165" i="25"/>
  <c r="AE165" i="25" s="1"/>
  <c r="AF75" i="25"/>
  <c r="AD75" i="25"/>
  <c r="AB49" i="24"/>
  <c r="AC49" i="24" s="1"/>
  <c r="AB51" i="24"/>
  <c r="AE51" i="24" s="1"/>
  <c r="AD153" i="24"/>
  <c r="AH51" i="24"/>
  <c r="AB75" i="24"/>
  <c r="AB77" i="24"/>
  <c r="AE77" i="24" s="1"/>
  <c r="AB108" i="24"/>
  <c r="AH108" i="24" s="1"/>
  <c r="AB138" i="24"/>
  <c r="AE138" i="24" s="1"/>
  <c r="AB152" i="24"/>
  <c r="AE152" i="24" s="1"/>
  <c r="AE153" i="24"/>
  <c r="AF154" i="24"/>
  <c r="AF156" i="24"/>
  <c r="AF158" i="24"/>
  <c r="AF160" i="24"/>
  <c r="AD161" i="24"/>
  <c r="AH161" i="24"/>
  <c r="AF162" i="24"/>
  <c r="AF164" i="24"/>
  <c r="AB168" i="24"/>
  <c r="AB165" i="24"/>
  <c r="AF165" i="24" s="1"/>
  <c r="AF53" i="24"/>
  <c r="AE75" i="24"/>
  <c r="AE108" i="24"/>
  <c r="AC153" i="24"/>
  <c r="AG153" i="24"/>
  <c r="AD154" i="24"/>
  <c r="AH154" i="24"/>
  <c r="AD156" i="24"/>
  <c r="AH156" i="24"/>
  <c r="AD158" i="24"/>
  <c r="AH158" i="24"/>
  <c r="AH160" i="24"/>
  <c r="AD162" i="24"/>
  <c r="AH162" i="24"/>
  <c r="AD164" i="24"/>
  <c r="AH164" i="24"/>
  <c r="AB166" i="24"/>
  <c r="AE166" i="24" s="1"/>
  <c r="AB53" i="24"/>
  <c r="AD53" i="24" s="1"/>
  <c r="AH153" i="24"/>
  <c r="AE156" i="24"/>
  <c r="AC161" i="24"/>
  <c r="AG161" i="24"/>
  <c r="AE164" i="24"/>
  <c r="AG138" i="24"/>
  <c r="AG152" i="24"/>
  <c r="AC152" i="24"/>
  <c r="AG168" i="24"/>
  <c r="AC168" i="24"/>
  <c r="AC75" i="24"/>
  <c r="AG75" i="24"/>
  <c r="AC108" i="24"/>
  <c r="AG108" i="24"/>
  <c r="AE49" i="24"/>
  <c r="AD75" i="24"/>
  <c r="AH75" i="24"/>
  <c r="AD77" i="24"/>
  <c r="AD108" i="24"/>
  <c r="AD138" i="24"/>
  <c r="AD152" i="24"/>
  <c r="AH152" i="24"/>
  <c r="AG154" i="24"/>
  <c r="AC156" i="24"/>
  <c r="AG156" i="24"/>
  <c r="AG158" i="24"/>
  <c r="AG162" i="24"/>
  <c r="AC164" i="24"/>
  <c r="AG164" i="24"/>
  <c r="AF166" i="24"/>
  <c r="AF168" i="24"/>
  <c r="AG90" i="24"/>
  <c r="AG166" i="24"/>
  <c r="AG49" i="24"/>
  <c r="AG53" i="24"/>
  <c r="AC53" i="24"/>
  <c r="AF75" i="24"/>
  <c r="AF108" i="24"/>
  <c r="AF152" i="24"/>
  <c r="AD166" i="24"/>
  <c r="AD168" i="24"/>
  <c r="AH168" i="24"/>
  <c r="F34" i="24"/>
  <c r="G33" i="24" s="1"/>
  <c r="AB50" i="24"/>
  <c r="AF50" i="24" s="1"/>
  <c r="AB52" i="24"/>
  <c r="AB90" i="24"/>
  <c r="AF90" i="24" s="1"/>
  <c r="AC138" i="24"/>
  <c r="AB151" i="24"/>
  <c r="AG151" i="24" s="1"/>
  <c r="AC154" i="24"/>
  <c r="AB155" i="24"/>
  <c r="AF155" i="24" s="1"/>
  <c r="AC158" i="24"/>
  <c r="AB159" i="24"/>
  <c r="AC159" i="24" s="1"/>
  <c r="AC162" i="24"/>
  <c r="AB163" i="24"/>
  <c r="AG163" i="24" s="1"/>
  <c r="AC166" i="24"/>
  <c r="AB167" i="24"/>
  <c r="AE168" i="24"/>
  <c r="AB76" i="24"/>
  <c r="AF76" i="24" s="1"/>
  <c r="AB137" i="24"/>
  <c r="AF137" i="24" s="1"/>
  <c r="AB157" i="24"/>
  <c r="AF157" i="24" s="1"/>
  <c r="AE161" i="24"/>
  <c r="B212" i="6"/>
  <c r="A212" i="6"/>
  <c r="B211" i="6"/>
  <c r="A211" i="6"/>
  <c r="B210" i="6"/>
  <c r="A210" i="6"/>
  <c r="B209" i="6"/>
  <c r="A209" i="6"/>
  <c r="B208" i="6"/>
  <c r="A208" i="6"/>
  <c r="B207" i="6"/>
  <c r="A207" i="6"/>
  <c r="AJ151" i="6"/>
  <c r="AK151" i="6"/>
  <c r="AL151" i="6"/>
  <c r="AJ152" i="6"/>
  <c r="AK152" i="6"/>
  <c r="AL152" i="6"/>
  <c r="AJ153" i="6"/>
  <c r="AK153" i="6"/>
  <c r="AL153" i="6"/>
  <c r="AJ154" i="6"/>
  <c r="AK154" i="6"/>
  <c r="AL154" i="6"/>
  <c r="AJ155" i="6"/>
  <c r="AK155" i="6"/>
  <c r="AL155" i="6"/>
  <c r="AJ156" i="6"/>
  <c r="AK156" i="6"/>
  <c r="AL156" i="6"/>
  <c r="AJ157" i="6"/>
  <c r="AK157" i="6"/>
  <c r="AL157" i="6"/>
  <c r="AJ158" i="6"/>
  <c r="AK158" i="6"/>
  <c r="AL158" i="6"/>
  <c r="AJ159" i="6"/>
  <c r="AK159" i="6"/>
  <c r="AL159" i="6"/>
  <c r="AJ160" i="6"/>
  <c r="AK160" i="6"/>
  <c r="AL160" i="6"/>
  <c r="AJ161" i="6"/>
  <c r="AK161" i="6"/>
  <c r="AL161" i="6"/>
  <c r="AJ162" i="6"/>
  <c r="AK162" i="6"/>
  <c r="AL162" i="6"/>
  <c r="AJ163" i="6"/>
  <c r="AK163" i="6"/>
  <c r="AL163" i="6"/>
  <c r="AJ164" i="6"/>
  <c r="AK164" i="6"/>
  <c r="AL164" i="6"/>
  <c r="AJ165" i="6"/>
  <c r="AK165" i="6"/>
  <c r="AL165" i="6"/>
  <c r="AJ166" i="6"/>
  <c r="AK166" i="6"/>
  <c r="AL166" i="6"/>
  <c r="AJ167" i="6"/>
  <c r="AK167" i="6"/>
  <c r="AL167" i="6"/>
  <c r="AJ168" i="6"/>
  <c r="AK168" i="6"/>
  <c r="AL168" i="6"/>
  <c r="AI152" i="6"/>
  <c r="AI153" i="6"/>
  <c r="AI154" i="6"/>
  <c r="AI155" i="6"/>
  <c r="AI156" i="6"/>
  <c r="AI157" i="6"/>
  <c r="AI158" i="6"/>
  <c r="AI159" i="6"/>
  <c r="AI160" i="6"/>
  <c r="AI161" i="6"/>
  <c r="AI162" i="6"/>
  <c r="AI163" i="6"/>
  <c r="AI164" i="6"/>
  <c r="AI165" i="6"/>
  <c r="AI166" i="6"/>
  <c r="AI167" i="6"/>
  <c r="AI168" i="6"/>
  <c r="AI151" i="6"/>
  <c r="W151" i="6"/>
  <c r="X151" i="6"/>
  <c r="Y151" i="6"/>
  <c r="Z151" i="6"/>
  <c r="AA151" i="6"/>
  <c r="W152" i="6"/>
  <c r="X152" i="6"/>
  <c r="Y152" i="6"/>
  <c r="Z152" i="6"/>
  <c r="AA152" i="6"/>
  <c r="W153" i="6"/>
  <c r="X153" i="6"/>
  <c r="Y153" i="6"/>
  <c r="Z153" i="6"/>
  <c r="AA153" i="6"/>
  <c r="W154" i="6"/>
  <c r="X154" i="6"/>
  <c r="Y154" i="6"/>
  <c r="Z154" i="6"/>
  <c r="AA154" i="6"/>
  <c r="W155" i="6"/>
  <c r="X155" i="6"/>
  <c r="Y155" i="6"/>
  <c r="Z155" i="6"/>
  <c r="AA155" i="6"/>
  <c r="W156" i="6"/>
  <c r="X156" i="6"/>
  <c r="Y156" i="6"/>
  <c r="Z156" i="6"/>
  <c r="AA156" i="6"/>
  <c r="W157" i="6"/>
  <c r="X157" i="6"/>
  <c r="Y157" i="6"/>
  <c r="Z157" i="6"/>
  <c r="AA157" i="6"/>
  <c r="W158" i="6"/>
  <c r="X158" i="6"/>
  <c r="Y158" i="6"/>
  <c r="Z158" i="6"/>
  <c r="AA158" i="6"/>
  <c r="W159" i="6"/>
  <c r="X159" i="6"/>
  <c r="Y159" i="6"/>
  <c r="Z159" i="6"/>
  <c r="AA159" i="6"/>
  <c r="W160" i="6"/>
  <c r="X160" i="6"/>
  <c r="Y160" i="6"/>
  <c r="Z160" i="6"/>
  <c r="AA160" i="6"/>
  <c r="W161" i="6"/>
  <c r="X161" i="6"/>
  <c r="Y161" i="6"/>
  <c r="Z161" i="6"/>
  <c r="AA161" i="6"/>
  <c r="W162" i="6"/>
  <c r="X162" i="6"/>
  <c r="Y162" i="6"/>
  <c r="Z162" i="6"/>
  <c r="AA162" i="6"/>
  <c r="W163" i="6"/>
  <c r="X163" i="6"/>
  <c r="Y163" i="6"/>
  <c r="Z163" i="6"/>
  <c r="AA163" i="6"/>
  <c r="W164" i="6"/>
  <c r="X164" i="6"/>
  <c r="Y164" i="6"/>
  <c r="Z164" i="6"/>
  <c r="AA164" i="6"/>
  <c r="W165" i="6"/>
  <c r="X165" i="6"/>
  <c r="Y165" i="6"/>
  <c r="Z165" i="6"/>
  <c r="AA165" i="6"/>
  <c r="W166" i="6"/>
  <c r="X166" i="6"/>
  <c r="Y166" i="6"/>
  <c r="Z166" i="6"/>
  <c r="AA166" i="6"/>
  <c r="W167" i="6"/>
  <c r="X167" i="6"/>
  <c r="Y167" i="6"/>
  <c r="Z167" i="6"/>
  <c r="AA167" i="6"/>
  <c r="W168" i="6"/>
  <c r="X168" i="6"/>
  <c r="Y168" i="6"/>
  <c r="Z168" i="6"/>
  <c r="AA168" i="6"/>
  <c r="V152" i="6"/>
  <c r="AB152" i="6" s="1"/>
  <c r="V153" i="6"/>
  <c r="AB153" i="6" s="1"/>
  <c r="V154" i="6"/>
  <c r="AB154" i="6" s="1"/>
  <c r="V155" i="6"/>
  <c r="AB155" i="6" s="1"/>
  <c r="V156" i="6"/>
  <c r="AB156" i="6" s="1"/>
  <c r="V157" i="6"/>
  <c r="AB157" i="6" s="1"/>
  <c r="V158" i="6"/>
  <c r="AB158" i="6" s="1"/>
  <c r="V159" i="6"/>
  <c r="AB159" i="6" s="1"/>
  <c r="V160" i="6"/>
  <c r="AB160" i="6" s="1"/>
  <c r="V161" i="6"/>
  <c r="AB161" i="6" s="1"/>
  <c r="V162" i="6"/>
  <c r="AB162" i="6" s="1"/>
  <c r="V163" i="6"/>
  <c r="AB163" i="6" s="1"/>
  <c r="V164" i="6"/>
  <c r="AB164" i="6" s="1"/>
  <c r="V165" i="6"/>
  <c r="AB165" i="6" s="1"/>
  <c r="V166" i="6"/>
  <c r="AB166" i="6" s="1"/>
  <c r="V167" i="6"/>
  <c r="AB167" i="6" s="1"/>
  <c r="V168" i="6"/>
  <c r="AB168" i="6" s="1"/>
  <c r="V151" i="6"/>
  <c r="AB151" i="6" s="1"/>
  <c r="AJ137" i="6"/>
  <c r="AK137" i="6"/>
  <c r="AL137" i="6"/>
  <c r="AJ138" i="6"/>
  <c r="AK138" i="6"/>
  <c r="AL138" i="6"/>
  <c r="AI138" i="6"/>
  <c r="AI137" i="6"/>
  <c r="W137" i="6"/>
  <c r="X137" i="6"/>
  <c r="Y137" i="6"/>
  <c r="Z137" i="6"/>
  <c r="AA137" i="6"/>
  <c r="W138" i="6"/>
  <c r="X138" i="6"/>
  <c r="Y138" i="6"/>
  <c r="Z138" i="6"/>
  <c r="AA138" i="6"/>
  <c r="V138" i="6"/>
  <c r="AB138" i="6" s="1"/>
  <c r="V137" i="6"/>
  <c r="AB137" i="6" s="1"/>
  <c r="AJ108" i="6"/>
  <c r="AK108" i="6"/>
  <c r="AL108" i="6"/>
  <c r="AI108" i="6"/>
  <c r="W108" i="6"/>
  <c r="X108" i="6"/>
  <c r="Y108" i="6"/>
  <c r="Z108" i="6"/>
  <c r="AA108" i="6"/>
  <c r="V108" i="6"/>
  <c r="AB108" i="6" s="1"/>
  <c r="AJ90" i="6"/>
  <c r="AK90" i="6"/>
  <c r="AL90" i="6"/>
  <c r="AI90" i="6"/>
  <c r="AB90" i="6"/>
  <c r="W90" i="6"/>
  <c r="X90" i="6"/>
  <c r="Y90" i="6"/>
  <c r="Z90" i="6"/>
  <c r="AA90" i="6"/>
  <c r="V90" i="6"/>
  <c r="AJ75" i="6"/>
  <c r="AK75" i="6"/>
  <c r="AL75" i="6"/>
  <c r="AJ76" i="6"/>
  <c r="AK76" i="6"/>
  <c r="AL76" i="6"/>
  <c r="AJ77" i="6"/>
  <c r="AK77" i="6"/>
  <c r="AL77" i="6"/>
  <c r="AI76" i="6"/>
  <c r="AI77" i="6"/>
  <c r="AI75" i="6"/>
  <c r="W75" i="6"/>
  <c r="X75" i="6"/>
  <c r="Y75" i="6"/>
  <c r="Z75" i="6"/>
  <c r="AA75" i="6"/>
  <c r="W76" i="6"/>
  <c r="X76" i="6"/>
  <c r="AB76" i="6" s="1"/>
  <c r="Y76" i="6"/>
  <c r="Z76" i="6"/>
  <c r="AA76" i="6"/>
  <c r="W77" i="6"/>
  <c r="X77" i="6"/>
  <c r="Y77" i="6"/>
  <c r="Z77" i="6"/>
  <c r="AA77" i="6"/>
  <c r="AB77" i="6" s="1"/>
  <c r="V76" i="6"/>
  <c r="V77" i="6"/>
  <c r="V75" i="6"/>
  <c r="AB75" i="6" s="1"/>
  <c r="L60" i="6"/>
  <c r="L61" i="6"/>
  <c r="L59" i="6"/>
  <c r="AJ49" i="6"/>
  <c r="AK49" i="6"/>
  <c r="AL49" i="6"/>
  <c r="AJ50" i="6"/>
  <c r="AK50" i="6"/>
  <c r="AL50" i="6"/>
  <c r="AJ51" i="6"/>
  <c r="AK51" i="6"/>
  <c r="AL51" i="6"/>
  <c r="AJ52" i="6"/>
  <c r="AK52" i="6"/>
  <c r="AL52" i="6"/>
  <c r="AJ53" i="6"/>
  <c r="AK53" i="6"/>
  <c r="AL53" i="6"/>
  <c r="AI50" i="6"/>
  <c r="AI51" i="6"/>
  <c r="AI52" i="6"/>
  <c r="AI53" i="6"/>
  <c r="AI49" i="6"/>
  <c r="AB49" i="6"/>
  <c r="AH49" i="6" s="1"/>
  <c r="W49" i="6"/>
  <c r="X49" i="6"/>
  <c r="Y49" i="6"/>
  <c r="Z49" i="6"/>
  <c r="AA49" i="6"/>
  <c r="W50" i="6"/>
  <c r="X50" i="6"/>
  <c r="Y50" i="6"/>
  <c r="AB50" i="6" s="1"/>
  <c r="AH50" i="6" s="1"/>
  <c r="Z50" i="6"/>
  <c r="AA50" i="6"/>
  <c r="W51" i="6"/>
  <c r="X51" i="6"/>
  <c r="Y51" i="6"/>
  <c r="Z51" i="6"/>
  <c r="AA51" i="6"/>
  <c r="W52" i="6"/>
  <c r="X52" i="6"/>
  <c r="Y52" i="6"/>
  <c r="Z52" i="6"/>
  <c r="AA52" i="6"/>
  <c r="W53" i="6"/>
  <c r="X53" i="6"/>
  <c r="Y53" i="6"/>
  <c r="AB53" i="6" s="1"/>
  <c r="AH53" i="6" s="1"/>
  <c r="Z53" i="6"/>
  <c r="AA53" i="6"/>
  <c r="V50" i="6"/>
  <c r="V51" i="6"/>
  <c r="AB51" i="6" s="1"/>
  <c r="V52" i="6"/>
  <c r="AB52" i="6" s="1"/>
  <c r="V53" i="6"/>
  <c r="V49" i="6"/>
  <c r="F31" i="6"/>
  <c r="F32" i="6"/>
  <c r="F33" i="6"/>
  <c r="F30" i="6"/>
  <c r="AH51" i="6" l="1"/>
  <c r="AH52" i="6"/>
  <c r="F34" i="6"/>
  <c r="AC51" i="24"/>
  <c r="AF77" i="24"/>
  <c r="AG51" i="24"/>
  <c r="AD160" i="24"/>
  <c r="AE165" i="24"/>
  <c r="AD51" i="24"/>
  <c r="AH159" i="25"/>
  <c r="AD154" i="25"/>
  <c r="AE90" i="25"/>
  <c r="AC159" i="25"/>
  <c r="AF158" i="25"/>
  <c r="AD90" i="25"/>
  <c r="AF154" i="25"/>
  <c r="AG160" i="24"/>
  <c r="AF51" i="24"/>
  <c r="AH53" i="24"/>
  <c r="AH49" i="24"/>
  <c r="AD160" i="25"/>
  <c r="AC154" i="25"/>
  <c r="AF156" i="25"/>
  <c r="AD159" i="25"/>
  <c r="AE159" i="25"/>
  <c r="AH162" i="25"/>
  <c r="AG158" i="25"/>
  <c r="AF155" i="25"/>
  <c r="AE154" i="25"/>
  <c r="AH49" i="25"/>
  <c r="AG160" i="25"/>
  <c r="AE152" i="25"/>
  <c r="AC77" i="24"/>
  <c r="AC160" i="24"/>
  <c r="AE53" i="24"/>
  <c r="AG77" i="24"/>
  <c r="AC165" i="24"/>
  <c r="AF49" i="24"/>
  <c r="AH165" i="24"/>
  <c r="AD156" i="25"/>
  <c r="AF161" i="25"/>
  <c r="AE158" i="25"/>
  <c r="AC160" i="25"/>
  <c r="AE160" i="25"/>
  <c r="AE49" i="25"/>
  <c r="AE151" i="25"/>
  <c r="AC166" i="25"/>
  <c r="AD50" i="25"/>
  <c r="AE166" i="25"/>
  <c r="AF151" i="25"/>
  <c r="AC53" i="25"/>
  <c r="AC164" i="25"/>
  <c r="AG164" i="25"/>
  <c r="AH151" i="25"/>
  <c r="AG108" i="25"/>
  <c r="AD152" i="25"/>
  <c r="AC152" i="25"/>
  <c r="AD108" i="25"/>
  <c r="AE164" i="25"/>
  <c r="AH166" i="25"/>
  <c r="AF166" i="25"/>
  <c r="AC50" i="25"/>
  <c r="AG156" i="25"/>
  <c r="AE108" i="25"/>
  <c r="AF76" i="25"/>
  <c r="AG49" i="25"/>
  <c r="AF165" i="25"/>
  <c r="AF50" i="25"/>
  <c r="AE156" i="25"/>
  <c r="AC156" i="25"/>
  <c r="AD49" i="25"/>
  <c r="AG152" i="25"/>
  <c r="AH108" i="25"/>
  <c r="AC49" i="25"/>
  <c r="G31" i="25"/>
  <c r="G33" i="25"/>
  <c r="AG165" i="25"/>
  <c r="AG53" i="25"/>
  <c r="AF167" i="25"/>
  <c r="AD167" i="25"/>
  <c r="AD53" i="25"/>
  <c r="AG167" i="25"/>
  <c r="AC167" i="25"/>
  <c r="AH164" i="25"/>
  <c r="G30" i="25"/>
  <c r="AH165" i="25"/>
  <c r="AD164" i="25"/>
  <c r="AH167" i="25"/>
  <c r="AD165" i="25"/>
  <c r="AH53" i="25"/>
  <c r="G32" i="25"/>
  <c r="AE53" i="25"/>
  <c r="G32" i="24"/>
  <c r="AH166" i="24"/>
  <c r="AF138" i="24"/>
  <c r="AD76" i="24"/>
  <c r="AF163" i="24"/>
  <c r="AE155" i="24"/>
  <c r="AH138" i="24"/>
  <c r="AH77" i="24"/>
  <c r="AC90" i="24"/>
  <c r="AD165" i="24"/>
  <c r="AD49" i="24"/>
  <c r="AD137" i="24"/>
  <c r="AC155" i="24"/>
  <c r="AG165" i="24"/>
  <c r="AH167" i="24"/>
  <c r="AD167" i="24"/>
  <c r="AH52" i="24"/>
  <c r="AD52" i="24"/>
  <c r="AC52" i="24"/>
  <c r="AF52" i="24"/>
  <c r="AE151" i="24"/>
  <c r="AG157" i="24"/>
  <c r="G30" i="24"/>
  <c r="AC76" i="24"/>
  <c r="AE157" i="24"/>
  <c r="AG50" i="24"/>
  <c r="AE137" i="24"/>
  <c r="AE76" i="24"/>
  <c r="G31" i="24"/>
  <c r="AG76" i="24"/>
  <c r="AD157" i="24"/>
  <c r="AD159" i="24"/>
  <c r="AH159" i="24"/>
  <c r="AF151" i="24"/>
  <c r="AH157" i="24"/>
  <c r="AH163" i="24"/>
  <c r="AD163" i="24"/>
  <c r="AH155" i="24"/>
  <c r="AD155" i="24"/>
  <c r="AD90" i="24"/>
  <c r="AH90" i="24"/>
  <c r="AF167" i="24"/>
  <c r="AC163" i="24"/>
  <c r="AC157" i="24"/>
  <c r="AE50" i="24"/>
  <c r="AE167" i="24"/>
  <c r="AD50" i="24"/>
  <c r="AC50" i="24"/>
  <c r="AF159" i="24"/>
  <c r="AH50" i="24"/>
  <c r="AG167" i="24"/>
  <c r="AE90" i="24"/>
  <c r="AD151" i="24"/>
  <c r="AH151" i="24"/>
  <c r="AE52" i="24"/>
  <c r="AG159" i="24"/>
  <c r="AG155" i="24"/>
  <c r="AH137" i="24"/>
  <c r="AH76" i="24"/>
  <c r="AC137" i="24"/>
  <c r="AE163" i="24"/>
  <c r="AE159" i="24"/>
  <c r="AG52" i="24"/>
  <c r="AC151" i="24"/>
  <c r="AC167" i="24"/>
  <c r="AG137" i="24"/>
  <c r="B212" i="9" l="1"/>
  <c r="A212" i="9"/>
  <c r="B211" i="9"/>
  <c r="C211" i="9" s="1"/>
  <c r="A211" i="9"/>
  <c r="AJ151" i="9"/>
  <c r="AK151" i="9"/>
  <c r="AL151" i="9"/>
  <c r="AJ152" i="9"/>
  <c r="AK152" i="9"/>
  <c r="AL152" i="9"/>
  <c r="AJ153" i="9"/>
  <c r="AK153" i="9"/>
  <c r="AL153" i="9"/>
  <c r="AJ154" i="9"/>
  <c r="AK154" i="9"/>
  <c r="AL154" i="9"/>
  <c r="AJ155" i="9"/>
  <c r="AK155" i="9"/>
  <c r="AL155" i="9"/>
  <c r="AJ156" i="9"/>
  <c r="AK156" i="9"/>
  <c r="AL156" i="9"/>
  <c r="AJ157" i="9"/>
  <c r="AK157" i="9"/>
  <c r="AL157" i="9"/>
  <c r="AJ158" i="9"/>
  <c r="AK158" i="9"/>
  <c r="AL158" i="9"/>
  <c r="AJ159" i="9"/>
  <c r="AK159" i="9"/>
  <c r="AL159" i="9"/>
  <c r="AJ160" i="9"/>
  <c r="AK160" i="9"/>
  <c r="AL160" i="9"/>
  <c r="AJ161" i="9"/>
  <c r="AK161" i="9"/>
  <c r="AL161" i="9"/>
  <c r="AJ162" i="9"/>
  <c r="AK162" i="9"/>
  <c r="AL162" i="9"/>
  <c r="AJ163" i="9"/>
  <c r="AK163" i="9"/>
  <c r="AL163" i="9"/>
  <c r="AJ164" i="9"/>
  <c r="AK164" i="9"/>
  <c r="AL164" i="9"/>
  <c r="AJ165" i="9"/>
  <c r="AK165" i="9"/>
  <c r="AL165" i="9"/>
  <c r="AJ166" i="9"/>
  <c r="AK166" i="9"/>
  <c r="AL166" i="9"/>
  <c r="AJ167" i="9"/>
  <c r="AK167" i="9"/>
  <c r="AL167" i="9"/>
  <c r="AJ168" i="9"/>
  <c r="AK168" i="9"/>
  <c r="AL168" i="9"/>
  <c r="AI152" i="9"/>
  <c r="AI153" i="9"/>
  <c r="AI154" i="9"/>
  <c r="AI155" i="9"/>
  <c r="AI156" i="9"/>
  <c r="AI157" i="9"/>
  <c r="AI158" i="9"/>
  <c r="AI159" i="9"/>
  <c r="AI160" i="9"/>
  <c r="AI161" i="9"/>
  <c r="AI162" i="9"/>
  <c r="AI163" i="9"/>
  <c r="AI164" i="9"/>
  <c r="AI165" i="9"/>
  <c r="AI166" i="9"/>
  <c r="AI167" i="9"/>
  <c r="AI168" i="9"/>
  <c r="AI151" i="9"/>
  <c r="B210" i="9"/>
  <c r="A210" i="9"/>
  <c r="D210" i="9" s="1"/>
  <c r="W151" i="9"/>
  <c r="X151" i="9"/>
  <c r="Y151" i="9"/>
  <c r="Z151" i="9"/>
  <c r="AA151" i="9"/>
  <c r="W152" i="9"/>
  <c r="X152" i="9"/>
  <c r="Y152" i="9"/>
  <c r="Z152" i="9"/>
  <c r="AA152" i="9"/>
  <c r="W153" i="9"/>
  <c r="X153" i="9"/>
  <c r="Y153" i="9"/>
  <c r="Z153" i="9"/>
  <c r="AA153" i="9"/>
  <c r="W154" i="9"/>
  <c r="X154" i="9"/>
  <c r="Y154" i="9"/>
  <c r="Z154" i="9"/>
  <c r="AA154" i="9"/>
  <c r="W155" i="9"/>
  <c r="X155" i="9"/>
  <c r="Y155" i="9"/>
  <c r="Z155" i="9"/>
  <c r="AA155" i="9"/>
  <c r="W156" i="9"/>
  <c r="X156" i="9"/>
  <c r="Y156" i="9"/>
  <c r="Z156" i="9"/>
  <c r="AA156" i="9"/>
  <c r="W157" i="9"/>
  <c r="X157" i="9"/>
  <c r="Y157" i="9"/>
  <c r="Z157" i="9"/>
  <c r="AA157" i="9"/>
  <c r="W158" i="9"/>
  <c r="X158" i="9"/>
  <c r="Y158" i="9"/>
  <c r="Z158" i="9"/>
  <c r="AA158" i="9"/>
  <c r="W159" i="9"/>
  <c r="X159" i="9"/>
  <c r="Y159" i="9"/>
  <c r="Z159" i="9"/>
  <c r="AA159" i="9"/>
  <c r="W160" i="9"/>
  <c r="X160" i="9"/>
  <c r="Y160" i="9"/>
  <c r="Z160" i="9"/>
  <c r="AA160" i="9"/>
  <c r="W161" i="9"/>
  <c r="X161" i="9"/>
  <c r="Y161" i="9"/>
  <c r="Z161" i="9"/>
  <c r="AA161" i="9"/>
  <c r="W162" i="9"/>
  <c r="X162" i="9"/>
  <c r="Y162" i="9"/>
  <c r="Z162" i="9"/>
  <c r="AA162" i="9"/>
  <c r="W163" i="9"/>
  <c r="X163" i="9"/>
  <c r="Y163" i="9"/>
  <c r="Z163" i="9"/>
  <c r="AA163" i="9"/>
  <c r="W164" i="9"/>
  <c r="X164" i="9"/>
  <c r="Y164" i="9"/>
  <c r="Z164" i="9"/>
  <c r="AA164" i="9"/>
  <c r="W165" i="9"/>
  <c r="X165" i="9"/>
  <c r="Y165" i="9"/>
  <c r="Z165" i="9"/>
  <c r="AA165" i="9"/>
  <c r="W166" i="9"/>
  <c r="X166" i="9"/>
  <c r="Y166" i="9"/>
  <c r="Z166" i="9"/>
  <c r="AA166" i="9"/>
  <c r="W167" i="9"/>
  <c r="X167" i="9"/>
  <c r="Y167" i="9"/>
  <c r="Z167" i="9"/>
  <c r="AA167" i="9"/>
  <c r="W168" i="9"/>
  <c r="X168" i="9"/>
  <c r="Y168" i="9"/>
  <c r="Z168" i="9"/>
  <c r="AA168" i="9"/>
  <c r="V152" i="9"/>
  <c r="V153" i="9"/>
  <c r="V154" i="9"/>
  <c r="AB154" i="9" s="1"/>
  <c r="V155" i="9"/>
  <c r="V156" i="9"/>
  <c r="V157" i="9"/>
  <c r="V158" i="9"/>
  <c r="AB158" i="9" s="1"/>
  <c r="V159" i="9"/>
  <c r="V160" i="9"/>
  <c r="V161" i="9"/>
  <c r="V162" i="9"/>
  <c r="AB162" i="9" s="1"/>
  <c r="V163" i="9"/>
  <c r="V164" i="9"/>
  <c r="V165" i="9"/>
  <c r="V166" i="9"/>
  <c r="AB166" i="9" s="1"/>
  <c r="V167" i="9"/>
  <c r="V168" i="9"/>
  <c r="V151" i="9"/>
  <c r="B209" i="9"/>
  <c r="C209" i="9" s="1"/>
  <c r="A209" i="9"/>
  <c r="D212" i="9"/>
  <c r="B208" i="9"/>
  <c r="C208" i="9" s="1"/>
  <c r="A208" i="9"/>
  <c r="AJ137" i="9"/>
  <c r="AK137" i="9"/>
  <c r="AL137" i="9"/>
  <c r="AJ138" i="9"/>
  <c r="AK138" i="9"/>
  <c r="AL138" i="9"/>
  <c r="AI138" i="9"/>
  <c r="AI137" i="9"/>
  <c r="W137" i="9"/>
  <c r="X137" i="9"/>
  <c r="Y137" i="9"/>
  <c r="AB137" i="9" s="1"/>
  <c r="Z137" i="9"/>
  <c r="AA137" i="9"/>
  <c r="W138" i="9"/>
  <c r="X138" i="9"/>
  <c r="Y138" i="9"/>
  <c r="Z138" i="9"/>
  <c r="AA138" i="9"/>
  <c r="V138" i="9"/>
  <c r="V137" i="9"/>
  <c r="AJ108" i="9"/>
  <c r="AK108" i="9"/>
  <c r="AL108" i="9"/>
  <c r="AI108" i="9"/>
  <c r="W108" i="9"/>
  <c r="X108" i="9"/>
  <c r="Y108" i="9"/>
  <c r="Z108" i="9"/>
  <c r="AA108" i="9"/>
  <c r="V108" i="9"/>
  <c r="D208" i="9" l="1"/>
  <c r="AB168" i="9"/>
  <c r="AB164" i="9"/>
  <c r="AB160" i="9"/>
  <c r="AB156" i="9"/>
  <c r="AB152" i="9"/>
  <c r="C210" i="9"/>
  <c r="C212" i="9"/>
  <c r="D209" i="9"/>
  <c r="AB108" i="9"/>
  <c r="AB151" i="9"/>
  <c r="AB165" i="9"/>
  <c r="AB161" i="9"/>
  <c r="AB157" i="9"/>
  <c r="AB153" i="9"/>
  <c r="AB167" i="9"/>
  <c r="AB163" i="9"/>
  <c r="AB159" i="9"/>
  <c r="AB155" i="9"/>
  <c r="AB138" i="9"/>
  <c r="D211" i="9"/>
  <c r="B207" i="9"/>
  <c r="A207" i="9"/>
  <c r="C207" i="9" s="1"/>
  <c r="AJ90" i="9"/>
  <c r="AK90" i="9"/>
  <c r="AL90" i="9"/>
  <c r="AI90" i="9"/>
  <c r="W90" i="9"/>
  <c r="X90" i="9"/>
  <c r="Y90" i="9"/>
  <c r="Z90" i="9"/>
  <c r="AA90" i="9"/>
  <c r="V90" i="9"/>
  <c r="AJ75" i="9"/>
  <c r="AK75" i="9"/>
  <c r="AL75" i="9"/>
  <c r="AJ76" i="9"/>
  <c r="AK76" i="9"/>
  <c r="AL76" i="9"/>
  <c r="AJ77" i="9"/>
  <c r="AK77" i="9"/>
  <c r="AL77" i="9"/>
  <c r="AI76" i="9"/>
  <c r="AI77" i="9"/>
  <c r="AI75" i="9"/>
  <c r="W75" i="9"/>
  <c r="X75" i="9"/>
  <c r="Y75" i="9"/>
  <c r="Z75" i="9"/>
  <c r="AA75" i="9"/>
  <c r="W76" i="9"/>
  <c r="X76" i="9"/>
  <c r="Y76" i="9"/>
  <c r="Z76" i="9"/>
  <c r="AA76" i="9"/>
  <c r="W77" i="9"/>
  <c r="X77" i="9"/>
  <c r="Y77" i="9"/>
  <c r="Z77" i="9"/>
  <c r="AA77" i="9"/>
  <c r="V76" i="9"/>
  <c r="V77" i="9"/>
  <c r="V75" i="9"/>
  <c r="G60" i="9"/>
  <c r="G61" i="9"/>
  <c r="G62" i="9"/>
  <c r="G59" i="9"/>
  <c r="L60" i="9"/>
  <c r="L61" i="9"/>
  <c r="L62" i="9"/>
  <c r="L59" i="9"/>
  <c r="AJ49" i="9"/>
  <c r="AK49" i="9"/>
  <c r="AL49" i="9"/>
  <c r="AJ50" i="9"/>
  <c r="AK50" i="9"/>
  <c r="AL50" i="9"/>
  <c r="AJ51" i="9"/>
  <c r="AK51" i="9"/>
  <c r="AL51" i="9"/>
  <c r="AJ52" i="9"/>
  <c r="AK52" i="9"/>
  <c r="AL52" i="9"/>
  <c r="AJ53" i="9"/>
  <c r="AK53" i="9"/>
  <c r="AL53" i="9"/>
  <c r="AI50" i="9"/>
  <c r="AI51" i="9"/>
  <c r="AI52" i="9"/>
  <c r="AI53" i="9"/>
  <c r="AI49" i="9"/>
  <c r="AA49" i="9"/>
  <c r="AA50" i="9"/>
  <c r="AA51" i="9"/>
  <c r="AA52" i="9"/>
  <c r="AA53" i="9"/>
  <c r="D207" i="9" l="1"/>
  <c r="AB76" i="9"/>
  <c r="AB75" i="9"/>
  <c r="AB77" i="9"/>
  <c r="AB90" i="9"/>
  <c r="Z53" i="9"/>
  <c r="Y53" i="9"/>
  <c r="X53" i="9"/>
  <c r="W53" i="9"/>
  <c r="V53" i="9"/>
  <c r="Z52" i="9"/>
  <c r="Y52" i="9"/>
  <c r="X52" i="9"/>
  <c r="W52" i="9"/>
  <c r="V52" i="9"/>
  <c r="Z51" i="9"/>
  <c r="Y51" i="9"/>
  <c r="X51" i="9"/>
  <c r="W51" i="9"/>
  <c r="V51" i="9"/>
  <c r="Z50" i="9"/>
  <c r="Y50" i="9"/>
  <c r="X50" i="9"/>
  <c r="W50" i="9"/>
  <c r="V50" i="9"/>
  <c r="Z49" i="9"/>
  <c r="Y49" i="9"/>
  <c r="X49" i="9"/>
  <c r="W49" i="9"/>
  <c r="V49" i="9"/>
  <c r="AA23" i="9"/>
  <c r="AA24" i="9"/>
  <c r="AA25" i="9"/>
  <c r="AA22" i="9"/>
  <c r="AB49" i="9" l="1"/>
  <c r="AH49" i="9" s="1"/>
  <c r="AC49" i="9"/>
  <c r="AB53" i="9"/>
  <c r="AH53" i="9" s="1"/>
  <c r="AG53" i="9"/>
  <c r="AB50" i="9"/>
  <c r="AH50" i="9" s="1"/>
  <c r="AB51" i="9"/>
  <c r="AH51" i="9" s="1"/>
  <c r="AB52" i="9"/>
  <c r="AH52" i="9" s="1"/>
  <c r="I31" i="9"/>
  <c r="B31" i="9"/>
  <c r="I24" i="9"/>
  <c r="I25" i="9"/>
  <c r="I26" i="9"/>
  <c r="I27" i="9"/>
  <c r="I28" i="9"/>
  <c r="I29" i="9"/>
  <c r="I30" i="9"/>
  <c r="B24" i="9"/>
  <c r="B25" i="9"/>
  <c r="B26" i="9"/>
  <c r="B27" i="9"/>
  <c r="B28" i="9"/>
  <c r="B29" i="9"/>
  <c r="B30" i="9"/>
  <c r="I23" i="9"/>
  <c r="B23" i="9"/>
  <c r="B22" i="9"/>
  <c r="I22" i="9"/>
  <c r="AG50" i="9" l="1"/>
  <c r="AG52" i="9"/>
  <c r="AG51" i="9"/>
  <c r="I32" i="9"/>
  <c r="J30" i="9" s="1"/>
  <c r="J22" i="9" l="1"/>
  <c r="J28" i="9"/>
  <c r="J27" i="9"/>
  <c r="J26" i="9"/>
  <c r="J25" i="9"/>
  <c r="J31" i="9"/>
  <c r="J29" i="9"/>
  <c r="J24" i="9"/>
  <c r="J23" i="9"/>
  <c r="G33" i="6" l="1"/>
  <c r="AC50" i="9" l="1"/>
  <c r="AC51" i="9"/>
  <c r="AC52" i="9"/>
  <c r="AC53" i="9"/>
  <c r="AH161" i="6" l="1"/>
  <c r="AH162" i="6"/>
  <c r="AH163" i="6"/>
  <c r="AH164" i="6"/>
  <c r="AH165" i="6"/>
  <c r="AH166" i="6"/>
  <c r="AH167" i="6"/>
  <c r="AH168" i="6"/>
  <c r="AG161" i="6"/>
  <c r="AG162" i="6"/>
  <c r="AG163" i="6"/>
  <c r="AG164" i="6"/>
  <c r="AG165" i="6"/>
  <c r="AG166" i="6"/>
  <c r="AG167" i="6"/>
  <c r="AG168" i="6"/>
  <c r="AF161" i="6"/>
  <c r="AF162" i="6"/>
  <c r="AF163" i="6"/>
  <c r="AF164" i="6"/>
  <c r="AF165" i="6"/>
  <c r="AF166" i="6"/>
  <c r="AF167" i="6"/>
  <c r="AF168" i="6"/>
  <c r="AE161" i="6"/>
  <c r="AE162" i="6"/>
  <c r="AE163" i="6"/>
  <c r="AE164" i="6"/>
  <c r="AE165" i="6"/>
  <c r="AE166" i="6"/>
  <c r="AE167" i="6"/>
  <c r="AE168" i="6"/>
  <c r="AD161" i="6"/>
  <c r="AD162" i="6"/>
  <c r="AD163" i="6"/>
  <c r="AD164" i="6"/>
  <c r="AD165" i="6"/>
  <c r="AD166" i="6"/>
  <c r="AD167" i="6"/>
  <c r="AD168" i="6"/>
  <c r="AC161" i="6"/>
  <c r="AC162" i="6"/>
  <c r="AC163" i="6"/>
  <c r="AC164" i="6"/>
  <c r="AC165" i="6"/>
  <c r="AC166" i="6"/>
  <c r="AC167" i="6"/>
  <c r="AC168" i="6"/>
  <c r="AH161" i="9" l="1"/>
  <c r="AH162" i="9"/>
  <c r="AH163" i="9"/>
  <c r="AH164" i="9"/>
  <c r="AH165" i="9"/>
  <c r="AH166" i="9"/>
  <c r="AH167" i="9"/>
  <c r="AH168" i="9"/>
  <c r="AG168" i="9"/>
  <c r="AG161" i="9"/>
  <c r="AG162" i="9"/>
  <c r="AG163" i="9"/>
  <c r="AG164" i="9"/>
  <c r="AG165" i="9"/>
  <c r="AG166" i="9"/>
  <c r="AG167" i="9"/>
  <c r="AF161" i="9"/>
  <c r="AF162" i="9"/>
  <c r="AF163" i="9"/>
  <c r="AF164" i="9"/>
  <c r="AF165" i="9"/>
  <c r="AF166" i="9"/>
  <c r="AF167" i="9"/>
  <c r="AF168" i="9"/>
  <c r="AE168" i="9"/>
  <c r="AE161" i="9"/>
  <c r="AE162" i="9"/>
  <c r="AE163" i="9"/>
  <c r="AE164" i="9"/>
  <c r="AE165" i="9"/>
  <c r="AE166" i="9"/>
  <c r="AE167" i="9"/>
  <c r="AD168" i="9"/>
  <c r="AD161" i="9"/>
  <c r="AD162" i="9"/>
  <c r="AD163" i="9"/>
  <c r="AD164" i="9"/>
  <c r="AD165" i="9"/>
  <c r="AD166" i="9"/>
  <c r="AD167" i="9"/>
  <c r="AC161" i="9"/>
  <c r="AC162" i="9"/>
  <c r="AC163" i="9"/>
  <c r="AC164" i="9"/>
  <c r="AC165" i="9"/>
  <c r="AC166" i="9"/>
  <c r="AC167" i="9"/>
  <c r="AC168" i="9"/>
  <c r="G31" i="6" l="1"/>
  <c r="AD90" i="9"/>
  <c r="AE90" i="9"/>
  <c r="AF90" i="9"/>
  <c r="AG90" i="9"/>
  <c r="AH90" i="9"/>
  <c r="AD108" i="9"/>
  <c r="AE108" i="9"/>
  <c r="AF108" i="9"/>
  <c r="AG108" i="9"/>
  <c r="AH108" i="9"/>
  <c r="AC138" i="9"/>
  <c r="AD138" i="9"/>
  <c r="AE138" i="9"/>
  <c r="AF138" i="9"/>
  <c r="AG138" i="9"/>
  <c r="AH138" i="9"/>
  <c r="AD137" i="9"/>
  <c r="AE137" i="9"/>
  <c r="AF137" i="9"/>
  <c r="AG137" i="9"/>
  <c r="AH137" i="9"/>
  <c r="AC152" i="9"/>
  <c r="AD152" i="9"/>
  <c r="AE152" i="9"/>
  <c r="AF152" i="9"/>
  <c r="AG152" i="9"/>
  <c r="AH152" i="9"/>
  <c r="AC153" i="9"/>
  <c r="AD153" i="9"/>
  <c r="AE153" i="9"/>
  <c r="AF153" i="9"/>
  <c r="AG153" i="9"/>
  <c r="AH153" i="9"/>
  <c r="AC154" i="9"/>
  <c r="AD154" i="9"/>
  <c r="AE154" i="9"/>
  <c r="AF154" i="9"/>
  <c r="AG154" i="9"/>
  <c r="AH154" i="9"/>
  <c r="AC155" i="9"/>
  <c r="AD155" i="9"/>
  <c r="AE155" i="9"/>
  <c r="AF155" i="9"/>
  <c r="AG155" i="9"/>
  <c r="AH155" i="9"/>
  <c r="AC156" i="9"/>
  <c r="AD156" i="9"/>
  <c r="AE156" i="9"/>
  <c r="AF156" i="9"/>
  <c r="AG156" i="9"/>
  <c r="AH156" i="9"/>
  <c r="AC157" i="9"/>
  <c r="AD157" i="9"/>
  <c r="AE157" i="9"/>
  <c r="AF157" i="9"/>
  <c r="AG157" i="9"/>
  <c r="AH157" i="9"/>
  <c r="AC158" i="9"/>
  <c r="AD158" i="9"/>
  <c r="AE158" i="9"/>
  <c r="AF158" i="9"/>
  <c r="AG158" i="9"/>
  <c r="AH158" i="9"/>
  <c r="AC159" i="9"/>
  <c r="AD159" i="9"/>
  <c r="AE159" i="9"/>
  <c r="AF159" i="9"/>
  <c r="AG159" i="9"/>
  <c r="AH159" i="9"/>
  <c r="AC160" i="9"/>
  <c r="AD160" i="9"/>
  <c r="AE160" i="9"/>
  <c r="AF160" i="9"/>
  <c r="AG160" i="9"/>
  <c r="AH160" i="9"/>
  <c r="AD151" i="9"/>
  <c r="AE151" i="9"/>
  <c r="AF151" i="9"/>
  <c r="AG151" i="9"/>
  <c r="AH151" i="9"/>
  <c r="AC151" i="9"/>
  <c r="AC137" i="9"/>
  <c r="AC108" i="9"/>
  <c r="AC90" i="9"/>
  <c r="AC76" i="9"/>
  <c r="AD76" i="9"/>
  <c r="AE76" i="9"/>
  <c r="AF76" i="9"/>
  <c r="AG76" i="9"/>
  <c r="AH76" i="9"/>
  <c r="AC77" i="9"/>
  <c r="AD77" i="9"/>
  <c r="AE77" i="9"/>
  <c r="AF77" i="9"/>
  <c r="AG77" i="9"/>
  <c r="AH77" i="9"/>
  <c r="AD75" i="9"/>
  <c r="AE75" i="9"/>
  <c r="AF75" i="9"/>
  <c r="AG75" i="9"/>
  <c r="AH75" i="9"/>
  <c r="AC75" i="9"/>
  <c r="AD50" i="9"/>
  <c r="AE50" i="9"/>
  <c r="AF50" i="9"/>
  <c r="AD51" i="9"/>
  <c r="AE51" i="9"/>
  <c r="AF51" i="9"/>
  <c r="AD52" i="9"/>
  <c r="AE52" i="9"/>
  <c r="AF52" i="9"/>
  <c r="AD53" i="9"/>
  <c r="AE53" i="9"/>
  <c r="AF53" i="9"/>
  <c r="AD49" i="9"/>
  <c r="AE49" i="9"/>
  <c r="AF49" i="9"/>
  <c r="AG49" i="9"/>
  <c r="AA26" i="9"/>
  <c r="AB24" i="9" s="1"/>
  <c r="G32" i="6" l="1"/>
  <c r="G30" i="6"/>
  <c r="AB25" i="9"/>
  <c r="AB23" i="9"/>
  <c r="AB22" i="9"/>
  <c r="AG160" i="6" l="1"/>
  <c r="AH159" i="6"/>
  <c r="AG158" i="6"/>
  <c r="AH157" i="6"/>
  <c r="AG156" i="6"/>
  <c r="AH155" i="6"/>
  <c r="AG154" i="6"/>
  <c r="AH153" i="6"/>
  <c r="AG152" i="6"/>
  <c r="AH151" i="6"/>
  <c r="AG138" i="6"/>
  <c r="AH137" i="6"/>
  <c r="AG108" i="6"/>
  <c r="AH90" i="6"/>
  <c r="AG77" i="6"/>
  <c r="AH76" i="6"/>
  <c r="AG75" i="6"/>
  <c r="AG53" i="6"/>
  <c r="AG52" i="6"/>
  <c r="AG51" i="6"/>
  <c r="AG50" i="6"/>
  <c r="AG49" i="6"/>
  <c r="AE159" i="6" l="1"/>
  <c r="AC159" i="6"/>
  <c r="AG159" i="6"/>
  <c r="AD49" i="6"/>
  <c r="AF49" i="6"/>
  <c r="AD50" i="6"/>
  <c r="AF50" i="6"/>
  <c r="AD51" i="6"/>
  <c r="AF51" i="6"/>
  <c r="AD52" i="6"/>
  <c r="AF52" i="6"/>
  <c r="AD53" i="6"/>
  <c r="AF53" i="6"/>
  <c r="AD75" i="6"/>
  <c r="AF75" i="6"/>
  <c r="AH75" i="6"/>
  <c r="AC76" i="6"/>
  <c r="AE76" i="6"/>
  <c r="AG76" i="6"/>
  <c r="AD77" i="6"/>
  <c r="AF77" i="6"/>
  <c r="AH77" i="6"/>
  <c r="AC90" i="6"/>
  <c r="AE90" i="6"/>
  <c r="AG90" i="6"/>
  <c r="AD108" i="6"/>
  <c r="AF108" i="6"/>
  <c r="AH108" i="6"/>
  <c r="AC137" i="6"/>
  <c r="AE137" i="6"/>
  <c r="AG137" i="6"/>
  <c r="AD138" i="6"/>
  <c r="AF138" i="6"/>
  <c r="AH138" i="6"/>
  <c r="AC151" i="6"/>
  <c r="AE151" i="6"/>
  <c r="AG151" i="6"/>
  <c r="AD152" i="6"/>
  <c r="AF152" i="6"/>
  <c r="AH152" i="6"/>
  <c r="AC153" i="6"/>
  <c r="AE153" i="6"/>
  <c r="AG153" i="6"/>
  <c r="AD154" i="6"/>
  <c r="AF154" i="6"/>
  <c r="AH154" i="6"/>
  <c r="AC155" i="6"/>
  <c r="AE155" i="6"/>
  <c r="AG155" i="6"/>
  <c r="AD156" i="6"/>
  <c r="AF156" i="6"/>
  <c r="AH156" i="6"/>
  <c r="AC157" i="6"/>
  <c r="AE157" i="6"/>
  <c r="AG157" i="6"/>
  <c r="AD158" i="6"/>
  <c r="AF158" i="6"/>
  <c r="AH158" i="6"/>
  <c r="AD160" i="6"/>
  <c r="AF160" i="6"/>
  <c r="AH160" i="6"/>
  <c r="AC49" i="6"/>
  <c r="AE49" i="6"/>
  <c r="AC50" i="6"/>
  <c r="AE50" i="6"/>
  <c r="AC51" i="6"/>
  <c r="AE51" i="6"/>
  <c r="AC52" i="6"/>
  <c r="AE52" i="6"/>
  <c r="AC53" i="6"/>
  <c r="AE53" i="6"/>
  <c r="AC75" i="6"/>
  <c r="AE75" i="6"/>
  <c r="AD76" i="6"/>
  <c r="AF76" i="6"/>
  <c r="AC77" i="6"/>
  <c r="AE77" i="6"/>
  <c r="AD90" i="6"/>
  <c r="AF90" i="6"/>
  <c r="AC108" i="6"/>
  <c r="AE108" i="6"/>
  <c r="AD137" i="6"/>
  <c r="AF137" i="6"/>
  <c r="AC138" i="6"/>
  <c r="AE138" i="6"/>
  <c r="AD151" i="6"/>
  <c r="AF151" i="6"/>
  <c r="AC152" i="6"/>
  <c r="AE152" i="6"/>
  <c r="AD153" i="6"/>
  <c r="AF153" i="6"/>
  <c r="AC154" i="6"/>
  <c r="AE154" i="6"/>
  <c r="AD155" i="6"/>
  <c r="AF155" i="6"/>
  <c r="AC156" i="6"/>
  <c r="AE156" i="6"/>
  <c r="AD157" i="6"/>
  <c r="AF157" i="6"/>
  <c r="AC158" i="6"/>
  <c r="AE158" i="6"/>
  <c r="AD159" i="6"/>
  <c r="AF159" i="6"/>
  <c r="AC160" i="6"/>
  <c r="AE160" i="6"/>
</calcChain>
</file>

<file path=xl/sharedStrings.xml><?xml version="1.0" encoding="utf-8"?>
<sst xmlns="http://schemas.openxmlformats.org/spreadsheetml/2006/main" count="4283" uniqueCount="387">
  <si>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</si>
  <si>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</si>
  <si>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</si>
  <si>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1. Valora de 1 a 5 los siguientes criterios según su importancia para tu elección de estos estudios:</t>
  </si>
  <si>
    <t>FRECUENCIAS ABSOLUTAS</t>
  </si>
  <si>
    <t>FRECUENCIAS RELATIVAS</t>
  </si>
  <si>
    <t>MEDIDAS ESTADÍSTICAS</t>
  </si>
  <si>
    <t>TOTAL</t>
  </si>
  <si>
    <t>ns/nc</t>
  </si>
  <si>
    <t>Media</t>
  </si>
  <si>
    <t>Desv. Típica</t>
  </si>
  <si>
    <t>Mediana</t>
  </si>
  <si>
    <t>Moda</t>
  </si>
  <si>
    <t>Percentil 25</t>
  </si>
  <si>
    <t>Percentil 75</t>
  </si>
  <si>
    <t>1.1</t>
  </si>
  <si>
    <t>Me resultan atractivos e interesantes</t>
  </si>
  <si>
    <t>1.2</t>
  </si>
  <si>
    <t>Las salidas profesionales</t>
  </si>
  <si>
    <t>1.3</t>
  </si>
  <si>
    <t>Por mi nota de acceso no tenía una opción mejor</t>
  </si>
  <si>
    <t>1.4</t>
  </si>
  <si>
    <t>Por proximidad al domicilio familiar</t>
  </si>
  <si>
    <t>1.5</t>
  </si>
  <si>
    <t>Me merece confianza esta Universidad</t>
  </si>
  <si>
    <t>2. He conocido la existencia de esta titulación en la Universidad de Jaén a través de:</t>
  </si>
  <si>
    <t>Sí</t>
  </si>
  <si>
    <t>No</t>
  </si>
  <si>
    <t>Visita del Instituto a la Universidad</t>
  </si>
  <si>
    <t>Información que llega al Instituto</t>
  </si>
  <si>
    <t>Página Web</t>
  </si>
  <si>
    <t>Anuncios en medios de comunicación</t>
  </si>
  <si>
    <t>Otros</t>
  </si>
  <si>
    <t>3. Valora de 1 a 5 los siguientes criterios:</t>
  </si>
  <si>
    <t>3.1</t>
  </si>
  <si>
    <t>He recibido una orientación adecuada al comenzar mis estudios (ubicación de aulas,laboratorios, biblioteca, etc.; dónde y a quién acudir para obtener información, horarios, etc.)</t>
  </si>
  <si>
    <t>3.2</t>
  </si>
  <si>
    <t>3.3</t>
  </si>
  <si>
    <t>Desv, Típica</t>
  </si>
  <si>
    <t>4, ¿He  participado en las actividades del plan de acción tutorial?</t>
  </si>
  <si>
    <t xml:space="preserve">Considero adecuadas las acciones del Plan de Acción Tutorial para la orientación de estudiantes. : </t>
  </si>
  <si>
    <t xml:space="preserve">Considero suficiente y relevante la información que está publicada sobre el Título : </t>
  </si>
  <si>
    <t>6. ¿Sé dónde puedo consultar las guías docentes de las asignaturas?</t>
  </si>
  <si>
    <t>7. ¿Consulto las guías docentes de las asignaturas que estoy cursando?</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</si>
  <si>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</si>
  <si>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</si>
  <si>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</si>
  <si>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</si>
  <si>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</si>
  <si>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</si>
  <si>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</si>
  <si>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</si>
  <si>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</si>
  <si>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</si>
  <si>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</si>
  <si>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</si>
  <si>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</si>
  <si>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</si>
  <si>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</si>
  <si>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</si>
  <si>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</si>
  <si>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</si>
  <si>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</si>
  <si>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</si>
  <si>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</si>
  <si>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</si>
  <si>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</si>
  <si>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</si>
  <si>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</si>
  <si>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</si>
  <si>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</si>
  <si>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</si>
  <si>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</si>
  <si>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</si>
  <si>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</si>
  <si>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</si>
  <si>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</si>
  <si>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</si>
  <si>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</si>
  <si>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</si>
  <si>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</si>
  <si>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</si>
  <si>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</si>
  <si>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</si>
  <si>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</si>
  <si>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</si>
  <si>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</si>
  <si>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</si>
  <si>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</si>
  <si>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</si>
  <si>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</si>
  <si>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</si>
  <si>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</si>
  <si>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</si>
  <si>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</si>
  <si>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</si>
  <si>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</si>
  <si>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</si>
  <si>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</si>
  <si>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</si>
  <si>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</si>
  <si>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</si>
  <si>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</si>
  <si>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</si>
  <si>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</si>
  <si>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</si>
  <si>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</si>
  <si>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</si>
  <si>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</si>
  <si>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</si>
  <si>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</si>
  <si>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</si>
  <si>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</si>
  <si>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</si>
  <si>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</si>
  <si>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</si>
  <si>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</si>
  <si>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</si>
  <si>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</si>
  <si>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</si>
  <si>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</si>
  <si>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</si>
  <si>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</si>
  <si>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</si>
  <si>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</si>
  <si>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</si>
  <si>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</si>
  <si>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</si>
  <si>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</si>
  <si>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</si>
  <si>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</si>
  <si>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</si>
  <si>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</si>
  <si>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</si>
  <si>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</si>
  <si>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</si>
  <si>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</si>
  <si>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</si>
  <si>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</si>
  <si>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</si>
  <si>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</si>
  <si>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</si>
  <si>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</si>
  <si>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</si>
  <si>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</si>
  <si>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</si>
  <si>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</si>
  <si>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</si>
  <si>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</si>
  <si>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</si>
  <si>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</si>
  <si>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</si>
  <si>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</si>
  <si>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</si>
  <si>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</si>
  <si>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</si>
  <si>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</si>
  <si>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Estoy satisfecho con la organización de los horarios de clases, seminarios y prácticas : </t>
  </si>
  <si>
    <t xml:space="preserve">Estoy satisfecho con la organización de los horarios de tutorías.: </t>
  </si>
  <si>
    <t xml:space="preserve">He recibido una orientación adecuada durante el desarrollo de mis estudios (contenido curricular, movilidad, prácticas externas, preparación para la inserción laboral, etc...)' : </t>
  </si>
  <si>
    <t>He recibido una orientación adecuada durante el desarrollo de mis estudios  (contenido curricular, movilidad, prácticas externas, preparación para la inserción laboral, etc...)</t>
  </si>
  <si>
    <t xml:space="preserve">Me llega información sobre las actividades culturales, de divulgación científica, deportivas, de cooperación, salud, etc. organizadas por la Escuela.' : </t>
  </si>
  <si>
    <t>Me llega información sobre las actividades culturales, de divulgación científica, deportivas, de cooperación, salud, etc. organizadas por la Escuela</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</si>
  <si>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</si>
  <si>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</si>
  <si>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</si>
  <si>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</si>
  <si>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</si>
  <si>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</si>
  <si>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</si>
  <si>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</si>
  <si>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</si>
  <si>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</si>
  <si>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</si>
  <si>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</si>
  <si>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</si>
  <si>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</si>
  <si>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5, ¿He consultado la información que la Escuela publica sobre el Título en su página web?</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</si>
  <si>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</si>
  <si>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</si>
  <si>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</si>
  <si>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</si>
  <si>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</si>
  <si>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</si>
  <si>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</si>
  <si>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</si>
  <si>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</si>
  <si>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</si>
  <si>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</si>
  <si>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</si>
  <si>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</si>
  <si>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</si>
  <si>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</si>
  <si>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</si>
  <si>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</si>
  <si>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</si>
  <si>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</si>
  <si>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</si>
  <si>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</si>
  <si>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</si>
  <si>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</si>
  <si>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</si>
  <si>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</si>
  <si>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</si>
  <si>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</si>
  <si>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</si>
  <si>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</si>
  <si>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</si>
  <si>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</si>
  <si>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</si>
  <si>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</si>
  <si>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</si>
  <si>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8. Valora de 1 a 5 los siguientes criterios:</t>
  </si>
  <si>
    <t>Grado en Ingeniería Electrónica Industrial</t>
  </si>
  <si>
    <t>Grado en Ingeniería de Organización Industrial</t>
  </si>
  <si>
    <t>0. Datos Generales</t>
  </si>
  <si>
    <t>Grado en el que estás matriculado:</t>
  </si>
  <si>
    <t>Curso en el que estás matriculado de más créditos:</t>
  </si>
  <si>
    <t>8.1</t>
  </si>
  <si>
    <t>8.2</t>
  </si>
  <si>
    <t>8.3</t>
  </si>
  <si>
    <t>8.4</t>
  </si>
  <si>
    <t>8.5</t>
  </si>
  <si>
    <t>8.6</t>
  </si>
  <si>
    <t>8.7</t>
  </si>
  <si>
    <t>8.8</t>
  </si>
  <si>
    <t>8.9</t>
  </si>
  <si>
    <t>8.10</t>
  </si>
  <si>
    <t>1º Curso</t>
  </si>
  <si>
    <t>2º Curso</t>
  </si>
  <si>
    <t>3º Curso</t>
  </si>
  <si>
    <t>4º Curso</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</si>
  <si>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</si>
  <si>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</si>
  <si>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</si>
  <si>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</si>
  <si>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</si>
  <si>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</si>
  <si>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</si>
  <si>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</si>
  <si>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</si>
  <si>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</si>
  <si>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</si>
  <si>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</si>
  <si>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</si>
  <si>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</si>
  <si>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</si>
  <si>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</si>
  <si>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</si>
  <si>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</si>
  <si>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</si>
  <si>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</si>
  <si>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</si>
  <si>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</si>
  <si>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</si>
  <si>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</si>
  <si>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Las Prácticas de Empresa son interesantes y aportan a la formación de un graduado en Ingeniería. :</t>
  </si>
  <si>
    <t>La oferta actual de Prácticas de Empresa en suficientemente amplia. :</t>
  </si>
  <si>
    <t>La difusión de las Prácticas de Empresa es adecuada. :</t>
  </si>
  <si>
    <t>'En general, estoy satisfecho con la realización de las Prácticas de Empresa.' :</t>
  </si>
  <si>
    <t>La movilidad internacional realizada ha contribuido a mejorar su formación como graduado en Ingeniería. :</t>
  </si>
  <si>
    <t>Los programas de las materias cursadas en movilidad internacional han contribuido al logro de las competencias de su título. :</t>
  </si>
  <si>
    <t>La oferta de plazas y destinos es suficiente. :</t>
  </si>
  <si>
    <t>'En general, estoy satisfecho conla realización de la actividad de movilidad internacional.' :</t>
  </si>
  <si>
    <t>8.11</t>
  </si>
  <si>
    <t>8.12</t>
  </si>
  <si>
    <t>8.13</t>
  </si>
  <si>
    <t>8.14</t>
  </si>
  <si>
    <t>8.15</t>
  </si>
  <si>
    <t>8.16</t>
  </si>
  <si>
    <t>8.17</t>
  </si>
  <si>
    <t>8.18</t>
  </si>
  <si>
    <t>En general, estoy satisfecho con la realización de las Prácticas de Empresa. :</t>
  </si>
  <si>
    <t>En general, estoy satisfecho conla realización de la actividad de movilidad internacional :</t>
  </si>
  <si>
    <t xml:space="preserve">Los laboratorios, espacios experimentales y su equipamiento son adecuados. : </t>
  </si>
  <si>
    <t>9. ¿Has participado en la actividad de Prácticas de Empresa?</t>
  </si>
  <si>
    <t>10. ¿Has participado en la acitvidad de Movilidad Internacional?</t>
  </si>
  <si>
    <t>Doble Grado en Ingeniería eléctrica e Ingeniería mecánica</t>
  </si>
  <si>
    <t>Doble Grado en Ingeniería eléctrica e Ingeniería electrónica industrial</t>
  </si>
  <si>
    <t>Doble Grado en Ingeniería mecánica e Ingeniería de organización industrial</t>
  </si>
  <si>
    <t>10. ¿Has participado en la actividad de Movilidad Internacional?</t>
  </si>
  <si>
    <t>a Señala el grado en el que estás matriculado/a: = Grado en Ingeniería Informática</t>
  </si>
  <si>
    <r>
      <t xml:space="preserve">RESULTADOS DE LA ENCUESTA DE  SATISFACCIÓN DE ESTUDIANTES DE LA ESCUELA POLITECNICA SUPERIOR DE JAÉN: </t>
    </r>
    <r>
      <rPr>
        <b/>
        <sz val="16"/>
        <color rgb="FFFF0000"/>
        <rFont val="Arial"/>
        <family val="2"/>
      </rPr>
      <t>Global. Curso Académico 2018-2019</t>
    </r>
  </si>
  <si>
    <t>Ns/Nc</t>
  </si>
  <si>
    <t>[Me resultan atractivos e interesantes] Valora de 1 a 5 los siguientes criterios según su importancia para tu elección de estos estudios, donde 1 es el menos importante y 5 el más importante:</t>
  </si>
  <si>
    <t>[Las salidas profesionales] Valora de 1 a 5 los siguientes criterios según su importancia para tu elección de estos estudios, donde 1 es el menos importante y 5 el más importante:</t>
  </si>
  <si>
    <t>[Por mi nota de acceso no tenía una opción mejor] Valora de 1 a 5 los siguientes criterios según su importancia para tu elección de estos estudios, donde 1 es el menos importante y 5 el más importante:</t>
  </si>
  <si>
    <t>[Por proximidad al domicilio familiar] Valora de 1 a 5 los siguientes criterios según su importancia para tu elección de estos estudios, donde 1 es el menos importante y 5 el más importante:</t>
  </si>
  <si>
    <t>[Me merece confianza esta Universidad] Valora de 1 a 5 los siguientes criterios según su importancia para tu elección de estos estudios, donde 1 es el menos importante y 5 el más importante:</t>
  </si>
  <si>
    <t>[He recibido una información adecuada al inicio del curso sobre ubicación de aulas, laboratorios, biblioteca, etc.; dónde y a quién acudir para obtener información, horarios, etc.] BLOQUE I: ORIENTACIÓN A ESTUDIANTESValora de 1 a 5, teniendo en cuent</t>
  </si>
  <si>
    <t>[He recibido una orientación adecuada durante el desarrollo de mis estudios (contenido curricular, movilidad, prácticas externas, preparación para la inserción laboral, etc...)] BLOQUE I: ORIENTACIÓN A ESTUDIANTESValora de 1 a 5, teniendo en cuenta qu</t>
  </si>
  <si>
    <t>[Me llega información sobre las actividades culturales, de divulgación científica, deportivas, de cooperación, salud, etc. organizadas por la Escuela.] BLOQUE I: ORIENTACIÓN A ESTUDIANTESValora de 1 a 5, teniendo en cuenta que:1 = "Muy en desacuerdo"2</t>
  </si>
  <si>
    <t>[Considero adecuadas las acciones del Plan de Acción Tutorial para mi orientación académica.] Valora de 1 a 5, recordando que:1 = "Muy en desacuerdo"2 = "En desacuerdo"3 = "Ni en desacuerdo ni de acuerdo"4 = "De acuerdo5 = "Muy de acuerdo"ns/nc = "No sa</t>
  </si>
  <si>
    <t>[Considero suficiente y relevante la información que está publicada sobre el Título] Valora de 1 a 5, recordando que:1 = "Muy en desacuerdo"2 = "En desacuerdo"3 = "Ni en desacuerdo ni de acuerdo"4 = "De acuerdo"5 = "Muy de acuerdo"ns/nc = "No sabe/No co</t>
  </si>
  <si>
    <t>[Me ha resultado útil la información que aparece en las guías docentes de las asignaturas.] Valora de 1 a 5, recordando que:1 = "Muy en desacuerdo"2 = "En desacuerdo"3 = "Ni en desacuerdo ni de acuerdo"4 = "De acuerdo"5 = "Muy de acuerdo"ns/nc = "No sab</t>
  </si>
  <si>
    <t>[Se respeta la planificación de las actividades programadas en las guías.] Valora de 1 a 5, recordando que:1 = "Muy en desacuerdo"2 = "En desacuerdo"3 = "Ni en desacuerdo ni de acuerdo"4 = "De acuerdo"5 = "Muy de acuerdo"ns/nc = "No sabe/No contesta"</t>
  </si>
  <si>
    <t>[Los créditos asignados a las asignaturas guardan proporción con el tiempo necesario para superarlas (considerando horas de asistencia a clase, realización de trabajos y estudio personal).] BLOQUE II: PLANIFICACIÓN DE LAS ENSEÑANZASValora de 1 a 5, re</t>
  </si>
  <si>
    <t>[El profesor cumple con la planificación establecida en la guía docente.] BLOQUE II: PLANIFICACIÓN DE LAS ENSEÑANZASValora de 1 a 5, recordando que:1 = "Muy en desacuerdo"2 = "En desacuerdo"3 = "Ni en desacuerdo ni de acuerdo"4 = "De acuerdo"5 = "Muy d</t>
  </si>
  <si>
    <t>[Existen duplicidades entre los contenidos de las asignaturas.] BLOQUE II: PLANIFICACIÓN DE LAS ENSEÑANZASValora de 1 a 5, recordando que:1 = "Muy en desacuerdo"2 = "En desacuerdo"3 = "Ni en desacuerdo ni de acuerdo"4 = De acuerdo"5 = "Muy de acuerdo"ns/</t>
  </si>
  <si>
    <t>[Los conocimiento previos impartidos en la Escuela han sido suficientes para cursar otras asignaturas.] BLOQUE II: PLANIFICACIÓN DE LAS ENSEÑANZASValora de 1 a 5, recordando que:1 = "Muy en desacuerdo"2 = "En desacuerdo"3 = "Ni en desacuerdo ni de acuerd</t>
  </si>
  <si>
    <t>[Estoy satisfecho con la organización de los horarios de clases, seminarios y prácticas. ] BLOQUE II: PLANIFICACIÓN DE LAS ENSEÑANZASValora de 1 a 5, recordando que:1 = "Muy en desacuerdo"2 = "En desacuerdo"3 = "Ni en desacuerdo ni de acuerdo"4 = "De a</t>
  </si>
  <si>
    <t>[Estoy satisfecho con la organización de los horarios de tutorías. ] BLOQUE II: PLANIFICACIÓN DE LAS ENSEÑANZASValora de 1 a 5, recordando que:1 = "Muy en desacuerdo"2 = "En desacuerdo"3 = "Ni en desacuerdo ni de acuerdo"4 = "De acuerdo"5 = "Muy de acu</t>
  </si>
  <si>
    <t>[Las aulas (acondicionamiento, equipamiento, iluminación, mobiliario, etc.) son adecuadas para el desarrollo de la enseñanza.] BLOQUE II: PLANIFICACIÓN DE LAS ENSEÑANZASValora de 1 a 5, recordando que:1 = "Muy en desacuerdo"2 = "En desacuerdo"3 = "Ni e</t>
  </si>
  <si>
    <t>[Los espacios destinados al trabajo personal se adecuan a las necesidades del estudiante.] BLOQUE II: PLANIFICACIÓN DE LAS ENSEÑANZASValora de 1 a 5, recordando que:1 = "Muy en desacuerdo"2 = "En desacuerdo"3 = "Ni en desacuerdo ni de acuerdo"4 = "De acu</t>
  </si>
  <si>
    <t>[Los laboratorios, espacios experimentales y su equipamiento son adecuados.] BLOQUE II: PLANIFICACIÓN DE LAS ENSEÑANZASValora de 1 a 5, recordando que:1 = "Muy en desacuerdo"2 = "En desacuerdo"3 = "Ni en desacuerdo ni de acuerdo"4 = "De acuerdo"5 = "Muy</t>
  </si>
  <si>
    <t>[Los fondos bibliográficos de la biblioteca son suficientes.] BLOQUE II: PLANIFICACIÓN DE LAS ENSEÑANZASValora de 1 a 5, recordando que:1 = "Muy en desacuerdo"2 = "En desacuerdo"3 = "Ni en desacuerdo ni de acuerdo"4 = "De acuerdo"5 = "Muy de acuerdo"ns/</t>
  </si>
  <si>
    <t>[Las Prácticas de Empresa son interesantes y aportan a la formación de un graduado en Ingeniería.] Valora de 1 a 5, recordando que:1 = "Muy en desacuerdo"2 = "En desacuerdo"3 = "Ni en desacuerdo ni de acuerdo"4 = "De acuerdo"5 = "Muy de acuerdo"ns/nc =</t>
  </si>
  <si>
    <t>[La oferta actual de Prácticas de Empresa en suficientemente amplia.] Valora de 1 a 5, recordando que:1 = "Muy en desacuerdo"2 = "En desacuerdo"3 = "Ni en desacuerdo ni de acuerdo"4 = "De acuerdo"5 = "Muy de acuerdo"ns/nc = "No sabe/No contesta"</t>
  </si>
  <si>
    <t>[La difusión de las Prácticas de Empresa es adecuada.] Valora de 1 a 5, recordando que:1 = "Muy en desacuerdo"2 = "En desacuerdo"3 = "Ni en desacuerdo ni de acuerdo"4 = "De acuerdo"5 = "Muy de acuerdo"ns/nc = "No sabe/No contesta"</t>
  </si>
  <si>
    <t>[En general, estoy satisfecho con la realización de las Prácticas de Empresa.] Valora de 1 a 5, recordando que:1 = "Muy en desacuerdo"2 = "En desacuerdo"3 = "Ni en desacuerdo ni de acuerdo"4 = "De acuerdo"5 = "Muy de acuerdo"ns/nc = "No sabe/No contesta"</t>
  </si>
  <si>
    <t>[La movilidad internacional realizada ha contribuido a mejorar su formación como graduado en Ingeniería.] Valora de 1 a 5, recordando que:1 = "Muy en desacuerdo"2 = "En desacuerdo"3 = "Ni en desacuerdo ni de acuerdo"4 = De acuerdo"5 = "Muy de acuerdo"ns/</t>
  </si>
  <si>
    <t>[Los programas de las materias cursadas en movilidad internacional han contribuido al logro de las competencias de su título.] Valora de 1 a 5, recordando que:1 = "Muy en desacuerdo"2 = "En desacuerdo"3 = "Ni en desacuerdo ni de acuerdo"4 = "De acuerdo"5</t>
  </si>
  <si>
    <t>[La oferta de plazas y destinos es suficiente.] Valora de 1 a 5, recordando que:1 = "Muy en desacuerdo"2 = "En desacuerdo"3 = "Ni en desacuerdo ni de acuerdo"4 = "De acuerdo"5 = "Muy de acuerdo"ns/nc = "No sabe/No contesta"</t>
  </si>
  <si>
    <t>[En general, estoy satisfecho conla realización de la actividad de movilidad internacional.] Valora de 1 a 5, recordando que:1 = "Muy en desacuerdo"2 = "En desacuerdo"3 = "Ni en desacuerdo ni de acuerdo"4 = "De acuerdo"5 = "Muy de acuerdo"ns/nc = "No sabe</t>
  </si>
  <si>
    <t>a Existen múltiples modos. Se muestra el valor más pequeño</t>
  </si>
  <si>
    <t>Señala el grado en el que estás matriculado/a:</t>
  </si>
  <si>
    <t>Válido</t>
  </si>
  <si>
    <t>Doble Grado en Ingeniería Electrónica Industrial e Ingeniería Mecánica</t>
  </si>
  <si>
    <t>Señala el curso en el que estás matriculado/a de un mayor número de créditos:</t>
  </si>
  <si>
    <t>He conocido la existencia de esta titulación en la Universidad de Jaén a través de: (Selecciona todas las respuestas apropiadas)</t>
  </si>
  <si>
    <t>[Otro] He conocido la existencia de esta titulación en la Universidad de Jaén a través de: (Selecciona todas las respuestas apropiadas)</t>
  </si>
  <si>
    <t>Familiar</t>
  </si>
  <si>
    <t>Mediante una búsqueda de informaci�</t>
  </si>
  <si>
    <t>Mi padre (trabaja en la universidad)</t>
  </si>
  <si>
    <t>Mire las opciones de Informática co</t>
  </si>
  <si>
    <t>Oidos</t>
  </si>
  <si>
    <t>oídos</t>
  </si>
  <si>
    <t>Otros estudiantes del lugar</t>
  </si>
  <si>
    <t>por conocidos</t>
  </si>
  <si>
    <t>Programa Hypatia</t>
  </si>
  <si>
    <t>Recomendación de un profesor</t>
  </si>
  <si>
    <t>¿Has participado en las actividades del Plan de Acción Tutorial?</t>
  </si>
  <si>
    <t>Si</t>
  </si>
  <si>
    <t>¿Has consultado la información que la Escuela publica sobre el Título en su página web?</t>
  </si>
  <si>
    <t>¿Sabes dónde puedes consultar las guías docentes de las asignaturas?</t>
  </si>
  <si>
    <t>¿Consultas las guías docentes de las asignaturas que estás cursando?</t>
  </si>
  <si>
    <t>¿Has participado en la actividad de Prácticas de Empresa?</t>
  </si>
  <si>
    <t>¿Has participado en la actividad de Movilidad Internacional?</t>
  </si>
  <si>
    <t>Observaciones/Sugerencias:</t>
  </si>
  <si>
    <t>.</t>
  </si>
  <si>
    <r>
      <t xml:space="preserve">RESULTADOS DE LA ENCUESTA DE  SATISFACCIÓN DE ESTUDIANTES DE LA ESCUELA POLITECNICA SUPERIOR DE JAÉN: </t>
    </r>
    <r>
      <rPr>
        <b/>
        <sz val="16"/>
        <color rgb="FFFF0000"/>
        <rFont val="Calibri"/>
        <family val="2"/>
        <scheme val="minor"/>
      </rPr>
      <t>Grado en Ingeniería Mecánica - Curso Académico 2018-2019</t>
    </r>
  </si>
  <si>
    <t>Señala el grado en el que estás matriculado/a: = Grado en Ingeniería Mecánica</t>
  </si>
  <si>
    <t>a Señala el grado en el que estás matriculado/a: = Grado en Ingeniería Mecánica</t>
  </si>
  <si>
    <t>Estadísticosa</t>
  </si>
  <si>
    <t>N</t>
  </si>
  <si>
    <t>Señala el curso en el que estás matriculado/a de un mayor número de créditos:a</t>
  </si>
  <si>
    <t>He conocido la existencia de esta titulación en la Universidad de Jaén a través de: (Selecciona todas las respuestas apropiadas)a</t>
  </si>
  <si>
    <t>[Otro] He conocido la existencia de esta titulación en la Universidad de Jaén a través de: (Selecciona todas las respuestas apropiadas)a</t>
  </si>
  <si>
    <t>¿Has participado en las actividades del Plan de Acción Tutorial?a</t>
  </si>
  <si>
    <t>¿Has consultado la información que la Escuela publica sobre el Título en su página web?a</t>
  </si>
  <si>
    <t>¿Sabes dónde puedes consultar las guías docentes de las asignaturas?a</t>
  </si>
  <si>
    <t>¿Consultas las guías docentes de las asignaturas que estás cursando?a</t>
  </si>
  <si>
    <t>¿Has participado en la actividad de Prácticas de Empresa?a</t>
  </si>
  <si>
    <t>¿Has participado en la actividad de Movilidad Internacional?a</t>
  </si>
  <si>
    <t>Observaciones/Sugerencias:a</t>
  </si>
  <si>
    <t>UNIVERSIDAD DE JAÉN</t>
  </si>
  <si>
    <t>Señala el grado en el que estás matriculado/a: = Grado en Ingeniería Eléctrica</t>
  </si>
  <si>
    <t>a Señala el grado en el que estás matriculado/a: = Grado en Ingeniería Eléctrica</t>
  </si>
  <si>
    <r>
      <t>RESULTADOS DE LA ENCUESTA DE  SATISFACCIÓN DE ESTUDIANTES DE LA ESCUELA POLITECNICA SUPERIOR DE JAÉN:</t>
    </r>
    <r>
      <rPr>
        <b/>
        <sz val="16"/>
        <color rgb="FFFF0000"/>
        <rFont val="Calibri"/>
        <family val="2"/>
        <scheme val="minor"/>
      </rPr>
      <t xml:space="preserve"> Grado en Ingeniería Eléctrica - Curso Académico 2018-2019</t>
    </r>
  </si>
  <si>
    <r>
      <t xml:space="preserve">RESULTADOS DE LA ENCUESTA DE  SATISFACCIÓN DE ESTUDIANTES DE LA ESCUELA POLITECNICA SUPERIOR DE JAÉN: </t>
    </r>
    <r>
      <rPr>
        <b/>
        <sz val="18"/>
        <color rgb="FFFF0000"/>
        <rFont val="Calibri"/>
        <family val="2"/>
        <scheme val="minor"/>
      </rPr>
      <t>Grado en Ingeniería Eléctronica Industrial - Curso Académico 2018-2019</t>
    </r>
  </si>
  <si>
    <t>Señala el grado en el que estás matriculado/a: = Grado en Ingeniería Electrónica Industrial</t>
  </si>
  <si>
    <t>a Señala el grado en el que estás matriculado/a: = Grado en Ingeniería Electrónica Industrial</t>
  </si>
  <si>
    <t>b Existen múltiples modos. Se muestra el valor más pequeño</t>
  </si>
  <si>
    <r>
      <t>RESULTADOS DE LA ENCUESTA DE  SATISFACCIÓN DE ESTUDIANTES DE LA ESCUELA POLITECNICA SUPERIOR DE JAÉN:</t>
    </r>
    <r>
      <rPr>
        <b/>
        <sz val="18"/>
        <color rgb="FFFF0000"/>
        <rFont val="Calibri"/>
        <family val="2"/>
        <scheme val="minor"/>
      </rPr>
      <t xml:space="preserve"> Grado en Ingeniería Informática - Curso Académico 2018-2019</t>
    </r>
  </si>
  <si>
    <t>Señala el grado en el que estás matriculado/a: = Grado en Ingeniería Informática</t>
  </si>
  <si>
    <t>3b</t>
  </si>
  <si>
    <t>4b</t>
  </si>
  <si>
    <t>a</t>
  </si>
  <si>
    <t>RESULTADOS DE LA ENCUESTA DE  SATISFACCIÓN DE ESTUDIANTES DE LA ESCUELA POLITECNICA SUPERIOR DE JAÉN: Grado en Ingeniería Informática - Curso Académico 2018-2019</t>
  </si>
  <si>
    <t>Señala el grado en el que estás matriculado/a: = Grado en Ingeniería Geomática y Topográfica</t>
  </si>
  <si>
    <t>a Señala el grado en el que estás matriculado/a: = Grado en Ingeniería Geomática y Topográfica</t>
  </si>
  <si>
    <r>
      <t>RESULTADOS DE LA ENCUESTA DE  SATISFACCIÓN DE ESTUDIANTES DE LA ESCUELA POLITECNICA SUPERIOR DE JAÉN:</t>
    </r>
    <r>
      <rPr>
        <b/>
        <sz val="16"/>
        <color rgb="FFFF0000"/>
        <rFont val="Calibri"/>
        <family val="2"/>
        <scheme val="minor"/>
      </rPr>
      <t xml:space="preserve"> Grado en Ingeniería de Organización Industrial - Curso Académico 2018-2019</t>
    </r>
  </si>
  <si>
    <t>Señala el grado en el que estás matriculado/a: = Grado en Ingeniería de Organización Industrial</t>
  </si>
  <si>
    <t>a Señala el grado en el que estás matriculado/a: = Grado en Ingeniería de Organización Industrial</t>
  </si>
  <si>
    <r>
      <t xml:space="preserve">RESULTADOS DE LA ENCUESTA DE  SATISFACCIÓN DE ESTUDIANTES DE LA ESCUELA POLITECNICA SUPERIOR DE JAÉN: </t>
    </r>
    <r>
      <rPr>
        <b/>
        <sz val="16"/>
        <color rgb="FFFF0000"/>
        <rFont val="Calibri"/>
        <family val="2"/>
        <scheme val="minor"/>
      </rPr>
      <t>Doble Grado en Ingeniería Eléctrica e Ingenieria Electrónica Industrial - Curso Académico 2018-2019</t>
    </r>
  </si>
  <si>
    <t>Señala el grado en el que estás matriculado/a: = Doble Grado en Ingeniería eléctrica e Ingeniería electrónica industrial</t>
  </si>
  <si>
    <t>a Señala el grado en el que estás matriculado/a: = Doble Grado en Ingeniería eléctrica e Ingeniería electrónica industrial</t>
  </si>
  <si>
    <r>
      <t xml:space="preserve">RESULTADOS DE LA ENCUESTA DE  SATISFACCIÓN DE ESTUDIANTES DE LA ESCUELA POLITECNICA SUPERIOR DE JAÉN: </t>
    </r>
    <r>
      <rPr>
        <b/>
        <sz val="16"/>
        <color rgb="FFFF0000"/>
        <rFont val="Calibri"/>
        <family val="2"/>
        <scheme val="minor"/>
      </rPr>
      <t>Doble Grado en Ingeniería Eléctrica e Ingenieria Mecánica - Curso Académico 2018-2019</t>
    </r>
  </si>
  <si>
    <t>Señala el grado en el que estás matriculado/a: = Doble Grado en Ingeniería eléctrica e Ingeniería mecánica</t>
  </si>
  <si>
    <t>a Señala el grado en el que estás matriculado/a: = Doble Grado en Ingeniería eléctrica e Ingeniería mecánica</t>
  </si>
  <si>
    <r>
      <t xml:space="preserve">RESULTADOS DE LA ENCUESTA DE  SATISFACCIÓN DE ESTUDIANTES DE LA ESCUELA POLITECNICA SUPERIOR DE JAÉN: </t>
    </r>
    <r>
      <rPr>
        <b/>
        <sz val="16"/>
        <color rgb="FFFF0000"/>
        <rFont val="Calibri"/>
        <family val="2"/>
        <scheme val="minor"/>
      </rPr>
      <t>Doble Grado en Ingeniería Mecánica e Ingenieria de Organización Industrial - Curso Académico 2018-2019</t>
    </r>
  </si>
  <si>
    <t>Señala el grado en el que estás matriculado/a: = Doble Grado en Ingeniería mecánica e Ingeniería de organización industrial</t>
  </si>
  <si>
    <t>a Señala el grado en el que estás matriculado/a: = Doble Grado en Ingeniería mecánica e Ingeniería de organización industrial</t>
  </si>
  <si>
    <r>
      <t xml:space="preserve">RESULTADOS DE LA ENCUESTA DE  SATISFACCIÓN DE ESTUDIANTES DE LA ESCUELA POLITECNICA SUPERIOR DE JAÉN: </t>
    </r>
    <r>
      <rPr>
        <b/>
        <sz val="16"/>
        <color rgb="FFFF0000"/>
        <rFont val="Calibri"/>
        <family val="2"/>
        <scheme val="minor"/>
      </rPr>
      <t>Doble Grado en Ingeniería Mecánica e Ingeniería Electrónica Industrial - Curso Académico 2018-2019</t>
    </r>
  </si>
  <si>
    <t>Señala el grado en el que estás matriculado/a: = Doble Grado en Ingeniería Electrónica Industrial e Ingeniería Mecánica</t>
  </si>
  <si>
    <t>a Señala el grado en el que estás matriculado/a: = Doble Grado en Ingeniería Electrónica Industrial e Ingeniería Mecánica</t>
  </si>
  <si>
    <t>media goblal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</si>
</sst>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56">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16"/>
      <color rgb="FFFF0000"/>
      <name val="Arial"/>
      <family val="2"/>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2"/>
      <color theme="1"/>
      <name val="Calibri"/>
      <family val="2"/>
      <scheme val="minor"/>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0"/>
      <name val="Calibri"/>
      <family val="2"/>
      <scheme val="minor"/>
    </font>
    <font>
      <sz val="8"/>
      <name val="Calibri"/>
      <family val="2"/>
      <scheme val="minor"/>
    </font>
    <font>
      <b/>
      <sz val="16"/>
      <color rgb="FFFF0000"/>
      <name val="Calibri"/>
      <family val="2"/>
      <scheme val="minor"/>
    </font>
    <font>
      <i/>
      <sz val="14"/>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8"/>
      <color rgb="FFFF0000"/>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8">
    <xf numFmtId="0" fontId="0" fillId="0" borderId="0"/>
    <xf numFmtId="0" fontId="13" fillId="0" borderId="0"/>
    <xf numFmtId="0" fontId="14" fillId="0" borderId="0"/>
    <xf numFmtId="0" fontId="14" fillId="0" borderId="0"/>
    <xf numFmtId="0" fontId="13" fillId="0" borderId="0"/>
    <xf numFmtId="9" fontId="29" fillId="0" borderId="0" applyFont="0" applyFill="0" applyBorder="0" applyAlignment="0" applyProtection="0"/>
    <xf numFmtId="0" fontId="13" fillId="0" borderId="0"/>
    <xf numFmtId="0" fontId="13" fillId="0" borderId="0"/>
  </cellStyleXfs>
  <cellXfs count="346">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5" fillId="0" borderId="0" xfId="0" applyFont="1" applyAlignment="1">
      <alignment horizontal="center" vertical="center" wrapText="1" shrinkToFit="1"/>
    </xf>
    <xf numFmtId="0" fontId="0" fillId="0" borderId="0" xfId="0" applyAlignment="1"/>
    <xf numFmtId="0" fontId="9" fillId="0" borderId="0" xfId="0" applyFont="1"/>
    <xf numFmtId="0" fontId="10" fillId="0" borderId="0" xfId="0" applyFont="1"/>
    <xf numFmtId="0" fontId="0" fillId="0" borderId="0" xfId="0" applyAlignment="1">
      <alignment wrapText="1"/>
    </xf>
    <xf numFmtId="0" fontId="0" fillId="0" borderId="0" xfId="0" applyFont="1" applyFill="1" applyAlignment="1">
      <alignment wrapText="1"/>
    </xf>
    <xf numFmtId="0" fontId="14" fillId="0" borderId="0" xfId="2"/>
    <xf numFmtId="0" fontId="16" fillId="0" borderId="0" xfId="2" applyFont="1" applyBorder="1" applyAlignment="1"/>
    <xf numFmtId="0" fontId="15" fillId="0" borderId="28" xfId="2" applyFont="1" applyBorder="1" applyAlignment="1">
      <alignment horizontal="center" wrapText="1"/>
    </xf>
    <xf numFmtId="0" fontId="15" fillId="0" borderId="29" xfId="2" applyFont="1" applyBorder="1" applyAlignment="1">
      <alignment horizontal="center" wrapText="1"/>
    </xf>
    <xf numFmtId="0" fontId="15" fillId="0" borderId="34" xfId="2" applyFont="1" applyBorder="1" applyAlignment="1">
      <alignment horizontal="center" wrapText="1"/>
    </xf>
    <xf numFmtId="0" fontId="15" fillId="0" borderId="35" xfId="2" applyFont="1" applyBorder="1" applyAlignment="1">
      <alignment horizontal="center" wrapText="1"/>
    </xf>
    <xf numFmtId="0" fontId="15" fillId="0" borderId="36" xfId="2" applyFont="1" applyBorder="1" applyAlignment="1">
      <alignment horizontal="center" wrapText="1"/>
    </xf>
    <xf numFmtId="0" fontId="15" fillId="0" borderId="37" xfId="2" applyFont="1" applyBorder="1" applyAlignment="1">
      <alignment horizontal="left" vertical="top" wrapText="1"/>
    </xf>
    <xf numFmtId="165" fontId="15" fillId="0" borderId="38" xfId="2" applyNumberFormat="1" applyFont="1" applyBorder="1" applyAlignment="1">
      <alignment horizontal="right" vertical="top"/>
    </xf>
    <xf numFmtId="165" fontId="15" fillId="0" borderId="39" xfId="2" applyNumberFormat="1" applyFont="1" applyBorder="1" applyAlignment="1">
      <alignment horizontal="right" vertical="top"/>
    </xf>
    <xf numFmtId="164" fontId="15" fillId="0" borderId="39" xfId="2" applyNumberFormat="1" applyFont="1" applyBorder="1" applyAlignment="1">
      <alignment horizontal="right" vertical="top"/>
    </xf>
    <xf numFmtId="164" fontId="15" fillId="0" borderId="40" xfId="2" applyNumberFormat="1" applyFont="1" applyBorder="1" applyAlignment="1">
      <alignment horizontal="right" vertical="top"/>
    </xf>
    <xf numFmtId="0" fontId="15" fillId="0" borderId="41" xfId="2" applyFont="1" applyBorder="1" applyAlignment="1">
      <alignment horizontal="left" vertical="top" wrapText="1"/>
    </xf>
    <xf numFmtId="165" fontId="15" fillId="0" borderId="42" xfId="2" applyNumberFormat="1" applyFont="1" applyBorder="1" applyAlignment="1">
      <alignment horizontal="right" vertical="top"/>
    </xf>
    <xf numFmtId="165" fontId="15" fillId="0" borderId="43" xfId="2" applyNumberFormat="1" applyFont="1" applyBorder="1" applyAlignment="1">
      <alignment horizontal="right" vertical="top"/>
    </xf>
    <xf numFmtId="164" fontId="15" fillId="0" borderId="43" xfId="2" applyNumberFormat="1" applyFont="1" applyBorder="1" applyAlignment="1">
      <alignment horizontal="right" vertical="top"/>
    </xf>
    <xf numFmtId="164" fontId="15" fillId="0" borderId="44" xfId="2" applyNumberFormat="1" applyFont="1" applyBorder="1" applyAlignment="1">
      <alignment horizontal="right" vertical="top"/>
    </xf>
    <xf numFmtId="0" fontId="15" fillId="0" borderId="33" xfId="2" applyFont="1" applyBorder="1" applyAlignment="1">
      <alignment horizontal="left" vertical="top" wrapText="1"/>
    </xf>
    <xf numFmtId="165" fontId="15" fillId="0" borderId="45" xfId="2" applyNumberFormat="1" applyFont="1" applyBorder="1" applyAlignment="1">
      <alignment horizontal="right" vertical="top"/>
    </xf>
    <xf numFmtId="165" fontId="15" fillId="0" borderId="46" xfId="2" applyNumberFormat="1" applyFont="1" applyBorder="1" applyAlignment="1">
      <alignment horizontal="right" vertical="top"/>
    </xf>
    <xf numFmtId="164" fontId="15" fillId="0" borderId="46" xfId="2" applyNumberFormat="1" applyFont="1" applyBorder="1" applyAlignment="1">
      <alignment horizontal="right" vertical="top"/>
    </xf>
    <xf numFmtId="164" fontId="15" fillId="0" borderId="47" xfId="2" applyNumberFormat="1" applyFont="1" applyBorder="1" applyAlignment="1">
      <alignment horizontal="right" vertical="top"/>
    </xf>
    <xf numFmtId="0" fontId="15" fillId="0" borderId="49" xfId="2" applyFont="1" applyBorder="1" applyAlignment="1">
      <alignment horizontal="center" wrapText="1"/>
    </xf>
    <xf numFmtId="0" fontId="15" fillId="0" borderId="50" xfId="2" applyFont="1" applyBorder="1" applyAlignment="1">
      <alignment horizontal="center" wrapText="1"/>
    </xf>
    <xf numFmtId="0" fontId="15" fillId="0" borderId="51" xfId="2" applyFont="1" applyBorder="1" applyAlignment="1">
      <alignment horizontal="center" wrapText="1"/>
    </xf>
    <xf numFmtId="0" fontId="15" fillId="0" borderId="53" xfId="2" applyFont="1" applyBorder="1" applyAlignment="1">
      <alignment horizontal="left" vertical="top" wrapText="1"/>
    </xf>
    <xf numFmtId="166" fontId="15" fillId="0" borderId="39" xfId="2" applyNumberFormat="1" applyFont="1" applyBorder="1" applyAlignment="1">
      <alignment horizontal="right" vertical="top"/>
    </xf>
    <xf numFmtId="166" fontId="15" fillId="0" borderId="40" xfId="2" applyNumberFormat="1" applyFont="1" applyBorder="1" applyAlignment="1">
      <alignment horizontal="right" vertical="top"/>
    </xf>
    <xf numFmtId="0" fontId="15" fillId="0" borderId="55" xfId="2" applyFont="1" applyBorder="1" applyAlignment="1">
      <alignment horizontal="left" vertical="top" wrapText="1"/>
    </xf>
    <xf numFmtId="166" fontId="15" fillId="0" borderId="43" xfId="2" applyNumberFormat="1" applyFont="1" applyBorder="1" applyAlignment="1">
      <alignment horizontal="right" vertical="top"/>
    </xf>
    <xf numFmtId="166" fontId="15" fillId="0" borderId="44" xfId="2" applyNumberFormat="1" applyFont="1" applyBorder="1" applyAlignment="1">
      <alignment horizontal="right" vertical="top"/>
    </xf>
    <xf numFmtId="0" fontId="14" fillId="0" borderId="44" xfId="2" applyBorder="1" applyAlignment="1">
      <alignment horizontal="center" vertical="center"/>
    </xf>
    <xf numFmtId="0" fontId="15" fillId="0" borderId="54" xfId="2" applyFont="1" applyBorder="1" applyAlignment="1">
      <alignment horizontal="left" vertical="top" wrapText="1"/>
    </xf>
    <xf numFmtId="0" fontId="14" fillId="0" borderId="43" xfId="2" applyBorder="1" applyAlignment="1">
      <alignment horizontal="center" vertical="center"/>
    </xf>
    <xf numFmtId="166" fontId="15" fillId="0" borderId="46" xfId="2" applyNumberFormat="1" applyFont="1" applyBorder="1" applyAlignment="1">
      <alignment horizontal="right" vertical="top"/>
    </xf>
    <xf numFmtId="0" fontId="14" fillId="0" borderId="46" xfId="2" applyBorder="1" applyAlignment="1">
      <alignment horizontal="center" vertical="center"/>
    </xf>
    <xf numFmtId="0" fontId="14" fillId="0" borderId="47" xfId="2" applyBorder="1" applyAlignment="1">
      <alignment horizontal="center" vertical="center"/>
    </xf>
    <xf numFmtId="0" fontId="15" fillId="0" borderId="56" xfId="2" applyFont="1" applyBorder="1" applyAlignment="1">
      <alignment horizontal="left" vertical="top" wrapText="1"/>
    </xf>
    <xf numFmtId="0" fontId="15" fillId="0" borderId="27" xfId="2" applyFont="1" applyBorder="1" applyAlignment="1">
      <alignment horizontal="left" vertical="top" wrapText="1"/>
    </xf>
    <xf numFmtId="165" fontId="15" fillId="0" borderId="49" xfId="2" applyNumberFormat="1" applyFont="1" applyBorder="1" applyAlignment="1">
      <alignment horizontal="right" vertical="top"/>
    </xf>
    <xf numFmtId="165" fontId="15" fillId="0" borderId="50" xfId="2" applyNumberFormat="1" applyFont="1" applyBorder="1" applyAlignment="1">
      <alignment horizontal="right" vertical="top"/>
    </xf>
    <xf numFmtId="164" fontId="15" fillId="0" borderId="50" xfId="2" applyNumberFormat="1" applyFont="1" applyBorder="1" applyAlignment="1">
      <alignment horizontal="right" vertical="top"/>
    </xf>
    <xf numFmtId="164" fontId="15" fillId="0" borderId="51" xfId="2" applyNumberFormat="1" applyFont="1" applyBorder="1" applyAlignment="1">
      <alignment horizontal="right" vertical="top"/>
    </xf>
    <xf numFmtId="0" fontId="18" fillId="0" borderId="0" xfId="2" applyFont="1" applyBorder="1" applyAlignment="1"/>
    <xf numFmtId="0" fontId="19" fillId="0" borderId="41" xfId="2" quotePrefix="1" applyFont="1" applyBorder="1" applyAlignment="1">
      <alignment horizontal="left" vertical="top" wrapText="1"/>
    </xf>
    <xf numFmtId="0" fontId="19" fillId="0" borderId="33" xfId="2" quotePrefix="1" applyFont="1" applyBorder="1" applyAlignment="1">
      <alignment horizontal="left" vertical="top" wrapText="1"/>
    </xf>
    <xf numFmtId="164" fontId="20" fillId="0" borderId="0" xfId="0" applyNumberFormat="1" applyFont="1" applyAlignment="1">
      <alignment horizontal="center"/>
    </xf>
    <xf numFmtId="0" fontId="15" fillId="0" borderId="33" xfId="2" applyFont="1" applyBorder="1" applyAlignment="1">
      <alignment horizontal="left" vertical="top" wrapText="1"/>
    </xf>
    <xf numFmtId="0" fontId="15" fillId="0" borderId="28" xfId="3" applyFont="1" applyBorder="1" applyAlignment="1">
      <alignment horizontal="center" wrapText="1"/>
    </xf>
    <xf numFmtId="0" fontId="15" fillId="0" borderId="29" xfId="3" applyFont="1" applyBorder="1" applyAlignment="1">
      <alignment horizontal="center" wrapText="1"/>
    </xf>
    <xf numFmtId="0" fontId="14" fillId="0" borderId="0" xfId="3"/>
    <xf numFmtId="0" fontId="15" fillId="0" borderId="34" xfId="3" applyFont="1" applyBorder="1" applyAlignment="1">
      <alignment horizontal="center" wrapText="1"/>
    </xf>
    <xf numFmtId="0" fontId="15" fillId="0" borderId="35" xfId="3" applyFont="1" applyBorder="1" applyAlignment="1">
      <alignment horizontal="center" wrapText="1"/>
    </xf>
    <xf numFmtId="0" fontId="15" fillId="0" borderId="36" xfId="3" applyFont="1" applyBorder="1" applyAlignment="1">
      <alignment horizontal="center" wrapText="1"/>
    </xf>
    <xf numFmtId="0" fontId="15" fillId="0" borderId="37" xfId="3" applyFont="1" applyBorder="1" applyAlignment="1">
      <alignment horizontal="left" vertical="top" wrapText="1"/>
    </xf>
    <xf numFmtId="165" fontId="15" fillId="0" borderId="38" xfId="3" applyNumberFormat="1" applyFont="1" applyBorder="1" applyAlignment="1">
      <alignment horizontal="right" vertical="top"/>
    </xf>
    <xf numFmtId="165" fontId="15" fillId="0" borderId="39" xfId="3" applyNumberFormat="1" applyFont="1" applyBorder="1" applyAlignment="1">
      <alignment horizontal="right" vertical="top"/>
    </xf>
    <xf numFmtId="167" fontId="15" fillId="0" borderId="39" xfId="3" applyNumberFormat="1" applyFont="1" applyBorder="1" applyAlignment="1">
      <alignment horizontal="right" vertical="top"/>
    </xf>
    <xf numFmtId="165" fontId="15" fillId="0" borderId="40" xfId="3" applyNumberFormat="1" applyFont="1" applyBorder="1" applyAlignment="1">
      <alignment horizontal="right" vertical="top"/>
    </xf>
    <xf numFmtId="0" fontId="15" fillId="0" borderId="41" xfId="3" applyFont="1" applyBorder="1" applyAlignment="1">
      <alignment horizontal="left" vertical="top" wrapText="1"/>
    </xf>
    <xf numFmtId="165" fontId="15" fillId="0" borderId="42" xfId="3" applyNumberFormat="1" applyFont="1" applyBorder="1" applyAlignment="1">
      <alignment horizontal="right" vertical="top"/>
    </xf>
    <xf numFmtId="165" fontId="15" fillId="0" borderId="43" xfId="3" applyNumberFormat="1" applyFont="1" applyBorder="1" applyAlignment="1">
      <alignment horizontal="right" vertical="top"/>
    </xf>
    <xf numFmtId="167" fontId="15" fillId="0" borderId="43" xfId="3" applyNumberFormat="1" applyFont="1" applyBorder="1" applyAlignment="1">
      <alignment horizontal="right" vertical="top"/>
    </xf>
    <xf numFmtId="165" fontId="15" fillId="0" borderId="44" xfId="3" applyNumberFormat="1" applyFont="1" applyBorder="1" applyAlignment="1">
      <alignment horizontal="right" vertical="top"/>
    </xf>
    <xf numFmtId="0" fontId="15" fillId="0" borderId="33" xfId="3" applyFont="1" applyBorder="1" applyAlignment="1">
      <alignment horizontal="left" vertical="top" wrapText="1"/>
    </xf>
    <xf numFmtId="165" fontId="15" fillId="0" borderId="45" xfId="3" applyNumberFormat="1" applyFont="1" applyBorder="1" applyAlignment="1">
      <alignment horizontal="right" vertical="top"/>
    </xf>
    <xf numFmtId="165" fontId="15" fillId="0" borderId="46" xfId="3" applyNumberFormat="1" applyFont="1" applyBorder="1" applyAlignment="1">
      <alignment horizontal="right" vertical="top"/>
    </xf>
    <xf numFmtId="167" fontId="15" fillId="0" borderId="46" xfId="3" applyNumberFormat="1" applyFont="1" applyBorder="1" applyAlignment="1">
      <alignment horizontal="right" vertical="top"/>
    </xf>
    <xf numFmtId="165" fontId="15" fillId="0" borderId="47" xfId="3" applyNumberFormat="1" applyFont="1" applyBorder="1" applyAlignment="1">
      <alignment horizontal="right" vertical="top"/>
    </xf>
    <xf numFmtId="0" fontId="16" fillId="0" borderId="0" xfId="3" applyFont="1" applyBorder="1" applyAlignment="1"/>
    <xf numFmtId="0" fontId="15" fillId="0" borderId="49" xfId="3" applyFont="1" applyBorder="1" applyAlignment="1">
      <alignment horizontal="center" wrapText="1"/>
    </xf>
    <xf numFmtId="0" fontId="15" fillId="0" borderId="50" xfId="3" applyFont="1" applyBorder="1" applyAlignment="1">
      <alignment horizontal="center" wrapText="1"/>
    </xf>
    <xf numFmtId="0" fontId="15" fillId="0" borderId="51" xfId="3" applyFont="1" applyBorder="1" applyAlignment="1">
      <alignment horizontal="center" wrapText="1"/>
    </xf>
    <xf numFmtId="0" fontId="15" fillId="0" borderId="53" xfId="3" applyFont="1" applyBorder="1" applyAlignment="1">
      <alignment horizontal="left" vertical="top" wrapText="1"/>
    </xf>
    <xf numFmtId="0" fontId="15" fillId="0" borderId="55" xfId="3" applyFont="1" applyBorder="1" applyAlignment="1">
      <alignment horizontal="left" vertical="top" wrapText="1"/>
    </xf>
    <xf numFmtId="0" fontId="15" fillId="0" borderId="56" xfId="3" applyFont="1" applyBorder="1" applyAlignment="1">
      <alignment horizontal="left" vertical="top" wrapText="1"/>
    </xf>
    <xf numFmtId="166" fontId="15" fillId="0" borderId="39" xfId="3" applyNumberFormat="1" applyFont="1" applyBorder="1" applyAlignment="1">
      <alignment horizontal="right" vertical="top"/>
    </xf>
    <xf numFmtId="166" fontId="15" fillId="0" borderId="40" xfId="3" applyNumberFormat="1" applyFont="1" applyBorder="1" applyAlignment="1">
      <alignment horizontal="right" vertical="top"/>
    </xf>
    <xf numFmtId="166" fontId="15" fillId="0" borderId="43" xfId="3" applyNumberFormat="1" applyFont="1" applyBorder="1" applyAlignment="1">
      <alignment horizontal="right" vertical="top"/>
    </xf>
    <xf numFmtId="166" fontId="15" fillId="0" borderId="44" xfId="3" applyNumberFormat="1" applyFont="1" applyBorder="1" applyAlignment="1">
      <alignment horizontal="right" vertical="top"/>
    </xf>
    <xf numFmtId="166" fontId="15" fillId="0" borderId="46" xfId="3" applyNumberFormat="1" applyFont="1" applyBorder="1" applyAlignment="1">
      <alignment horizontal="right" vertical="top"/>
    </xf>
    <xf numFmtId="0" fontId="14" fillId="0" borderId="47" xfId="3" applyBorder="1" applyAlignment="1">
      <alignment horizontal="center" vertical="center"/>
    </xf>
    <xf numFmtId="167" fontId="15" fillId="0" borderId="39" xfId="2" applyNumberFormat="1" applyFont="1" applyBorder="1" applyAlignment="1">
      <alignment horizontal="right" vertical="top"/>
    </xf>
    <xf numFmtId="165" fontId="15" fillId="0" borderId="40" xfId="2" applyNumberFormat="1" applyFont="1" applyBorder="1" applyAlignment="1">
      <alignment horizontal="right" vertical="top"/>
    </xf>
    <xf numFmtId="167" fontId="15" fillId="0" borderId="43" xfId="2" applyNumberFormat="1" applyFont="1" applyBorder="1" applyAlignment="1">
      <alignment horizontal="right" vertical="top"/>
    </xf>
    <xf numFmtId="165" fontId="15" fillId="0" borderId="44" xfId="2" applyNumberFormat="1" applyFont="1" applyBorder="1" applyAlignment="1">
      <alignment horizontal="right" vertical="top"/>
    </xf>
    <xf numFmtId="167" fontId="15" fillId="0" borderId="46" xfId="2" applyNumberFormat="1" applyFont="1" applyBorder="1" applyAlignment="1">
      <alignment horizontal="right" vertical="top"/>
    </xf>
    <xf numFmtId="165" fontId="15" fillId="0" borderId="47" xfId="2" applyNumberFormat="1" applyFont="1" applyBorder="1" applyAlignment="1">
      <alignment horizontal="right" vertical="top"/>
    </xf>
    <xf numFmtId="0" fontId="0" fillId="0" borderId="0" xfId="0" applyAlignment="1"/>
    <xf numFmtId="0" fontId="5" fillId="0" borderId="0" xfId="0" applyFont="1" applyAlignment="1">
      <alignment horizontal="center" vertical="center" wrapText="1" shrinkToFit="1"/>
    </xf>
    <xf numFmtId="0" fontId="3" fillId="0" borderId="0" xfId="0" applyFont="1" applyAlignment="1">
      <alignment wrapText="1"/>
    </xf>
    <xf numFmtId="0" fontId="21" fillId="0" borderId="0" xfId="0" applyFont="1" applyAlignment="1">
      <alignment horizontal="justify"/>
    </xf>
    <xf numFmtId="0" fontId="22" fillId="0" borderId="0" xfId="0" applyFont="1" applyAlignment="1">
      <alignment horizontal="justify"/>
    </xf>
    <xf numFmtId="0" fontId="24" fillId="0" borderId="0" xfId="0" applyFont="1"/>
    <xf numFmtId="0" fontId="24" fillId="0" borderId="0" xfId="0" applyFont="1" applyAlignment="1">
      <alignment horizontal="justify"/>
    </xf>
    <xf numFmtId="49" fontId="24" fillId="0" borderId="0" xfId="0" applyNumberFormat="1" applyFont="1" applyAlignment="1">
      <alignment horizontal="justify"/>
    </xf>
    <xf numFmtId="49" fontId="24" fillId="0" borderId="0" xfId="0" applyNumberFormat="1" applyFont="1"/>
    <xf numFmtId="0" fontId="9" fillId="0" borderId="0" xfId="0" applyNumberFormat="1" applyFont="1" applyAlignment="1">
      <alignment horizontal="left" vertical="center" wrapText="1"/>
    </xf>
    <xf numFmtId="0" fontId="25" fillId="9" borderId="60" xfId="0" applyFont="1" applyFill="1" applyBorder="1" applyAlignment="1">
      <alignment vertical="center"/>
    </xf>
    <xf numFmtId="0" fontId="10" fillId="9" borderId="61" xfId="0" applyFont="1" applyFill="1" applyBorder="1"/>
    <xf numFmtId="0" fontId="10" fillId="9" borderId="62" xfId="0" applyFont="1" applyFill="1" applyBorder="1"/>
    <xf numFmtId="0" fontId="9" fillId="0" borderId="0" xfId="0" applyFont="1" applyAlignment="1">
      <alignment horizontal="justify"/>
    </xf>
    <xf numFmtId="0" fontId="27" fillId="0" borderId="0" xfId="0" applyFont="1" applyAlignment="1">
      <alignment horizontal="justify"/>
    </xf>
    <xf numFmtId="0" fontId="11" fillId="0" borderId="63" xfId="0" applyFont="1" applyBorder="1" applyAlignment="1">
      <alignment horizontal="justify" vertical="top" wrapText="1"/>
    </xf>
    <xf numFmtId="0" fontId="11" fillId="0" borderId="64" xfId="0" applyFont="1" applyBorder="1" applyAlignment="1">
      <alignment horizontal="justify" vertical="top" wrapText="1"/>
    </xf>
    <xf numFmtId="0" fontId="11" fillId="0" borderId="65" xfId="0" applyFont="1" applyBorder="1" applyAlignment="1">
      <alignment horizontal="justify" vertical="top" wrapText="1"/>
    </xf>
    <xf numFmtId="0" fontId="9" fillId="0" borderId="66" xfId="0" applyFont="1" applyBorder="1" applyAlignment="1">
      <alignment horizontal="justify" vertical="top" wrapText="1"/>
    </xf>
    <xf numFmtId="0" fontId="9" fillId="0" borderId="59" xfId="0" applyFont="1" applyBorder="1" applyAlignment="1">
      <alignment horizontal="justify" vertical="top" wrapText="1"/>
    </xf>
    <xf numFmtId="0" fontId="9" fillId="0" borderId="67" xfId="0" applyFont="1" applyBorder="1" applyAlignment="1">
      <alignment horizontal="justify" vertical="top" wrapText="1"/>
    </xf>
    <xf numFmtId="0" fontId="9" fillId="0" borderId="68" xfId="0" applyFont="1" applyBorder="1" applyAlignment="1">
      <alignment horizontal="justify" vertical="top" wrapText="1"/>
    </xf>
    <xf numFmtId="0" fontId="9" fillId="0" borderId="69" xfId="0" applyFont="1" applyBorder="1" applyAlignment="1">
      <alignment horizontal="justify" vertical="top" wrapText="1"/>
    </xf>
    <xf numFmtId="0" fontId="9" fillId="0" borderId="70" xfId="0" applyFont="1" applyBorder="1" applyAlignment="1">
      <alignment horizontal="justify" vertical="top" wrapText="1"/>
    </xf>
    <xf numFmtId="0" fontId="9" fillId="0" borderId="0" xfId="0" applyFont="1" applyAlignment="1">
      <alignment horizontal="center"/>
    </xf>
    <xf numFmtId="0" fontId="26" fillId="0" borderId="0" xfId="0" applyFont="1"/>
    <xf numFmtId="0" fontId="11" fillId="0" borderId="0" xfId="0" applyFont="1"/>
    <xf numFmtId="0" fontId="11" fillId="9" borderId="0" xfId="0" applyFont="1" applyFill="1"/>
    <xf numFmtId="0" fontId="11" fillId="0" borderId="0" xfId="0" applyFont="1" applyAlignment="1">
      <alignment horizontal="justify"/>
    </xf>
    <xf numFmtId="0" fontId="0" fillId="0" borderId="0" xfId="0" applyAlignment="1"/>
    <xf numFmtId="0" fontId="5" fillId="0" borderId="0" xfId="0" applyFont="1" applyAlignment="1">
      <alignment horizontal="center" vertical="center" wrapText="1" shrinkToFit="1"/>
    </xf>
    <xf numFmtId="0" fontId="0" fillId="0" borderId="0" xfId="0" applyFill="1" applyAlignment="1">
      <alignment wrapText="1"/>
    </xf>
    <xf numFmtId="0" fontId="9" fillId="0" borderId="0" xfId="0" applyFont="1" applyFill="1"/>
    <xf numFmtId="0" fontId="30" fillId="0" borderId="0" xfId="0" applyFont="1" applyFill="1" applyBorder="1" applyAlignment="1">
      <alignment vertical="center" wrapText="1"/>
    </xf>
    <xf numFmtId="0" fontId="0" fillId="0" borderId="0" xfId="0" applyFill="1" applyBorder="1" applyAlignment="1">
      <alignment wrapText="1"/>
    </xf>
    <xf numFmtId="0" fontId="33" fillId="5" borderId="10"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34" fillId="6" borderId="2" xfId="0" applyFont="1" applyFill="1" applyBorder="1" applyAlignment="1">
      <alignment horizontal="center" vertical="center" wrapText="1"/>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0" fillId="0" borderId="0" xfId="0" applyFont="1" applyAlignment="1">
      <alignment wrapText="1"/>
    </xf>
    <xf numFmtId="0" fontId="37" fillId="7" borderId="2" xfId="0" applyFont="1" applyFill="1" applyBorder="1" applyAlignment="1">
      <alignment vertical="center" wrapText="1"/>
    </xf>
    <xf numFmtId="0" fontId="33"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7" fillId="7" borderId="0"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9" fillId="7" borderId="0" xfId="0" applyFont="1" applyFill="1" applyBorder="1" applyAlignment="1">
      <alignment horizontal="center" vertical="center" wrapText="1"/>
    </xf>
    <xf numFmtId="0" fontId="39" fillId="7" borderId="0" xfId="0" applyFont="1" applyFill="1" applyBorder="1" applyAlignment="1">
      <alignment horizontal="left" vertical="center" wrapText="1"/>
    </xf>
    <xf numFmtId="0" fontId="40" fillId="0" borderId="0" xfId="1" applyFont="1" applyBorder="1" applyAlignment="1">
      <alignment horizontal="left" vertical="top" wrapText="1"/>
    </xf>
    <xf numFmtId="0" fontId="39" fillId="7" borderId="0" xfId="0" applyFont="1" applyFill="1" applyBorder="1" applyAlignment="1">
      <alignment vertical="center" wrapText="1"/>
    </xf>
    <xf numFmtId="0" fontId="35"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0" fillId="0" borderId="0" xfId="0" applyFont="1"/>
    <xf numFmtId="0" fontId="33" fillId="7" borderId="0" xfId="0" applyFont="1" applyFill="1" applyBorder="1" applyAlignment="1">
      <alignment horizontal="left" vertical="center" wrapText="1"/>
    </xf>
    <xf numFmtId="0" fontId="34" fillId="5" borderId="7" xfId="0" applyFont="1" applyFill="1" applyBorder="1" applyAlignment="1">
      <alignment horizontal="center" vertical="center" wrapText="1"/>
    </xf>
    <xf numFmtId="0" fontId="34" fillId="5" borderId="8" xfId="0" applyFont="1" applyFill="1" applyBorder="1" applyAlignment="1">
      <alignment horizontal="center" vertical="center" wrapText="1"/>
    </xf>
    <xf numFmtId="0" fontId="42" fillId="0" borderId="0" xfId="1" applyFont="1" applyBorder="1" applyAlignment="1">
      <alignment horizontal="left" vertical="top" wrapText="1"/>
    </xf>
    <xf numFmtId="10" fontId="43" fillId="0" borderId="0" xfId="0" applyNumberFormat="1" applyFont="1" applyBorder="1" applyAlignment="1">
      <alignment vertical="center" wrapText="1"/>
    </xf>
    <xf numFmtId="10" fontId="43" fillId="0" borderId="0" xfId="0" applyNumberFormat="1" applyFont="1" applyBorder="1" applyAlignment="1">
      <alignment horizontal="center" vertical="center" wrapText="1"/>
    </xf>
    <xf numFmtId="0" fontId="0" fillId="0" borderId="0" xfId="0" applyFont="1" applyFill="1" applyBorder="1" applyAlignment="1">
      <alignment wrapText="1"/>
    </xf>
    <xf numFmtId="0" fontId="37" fillId="7" borderId="0" xfId="0" applyFont="1" applyFill="1" applyBorder="1" applyAlignment="1">
      <alignment horizontal="left" vertical="center" wrapText="1"/>
    </xf>
    <xf numFmtId="0" fontId="45" fillId="0" borderId="0" xfId="0" applyFont="1" applyAlignment="1">
      <alignment horizontal="center" vertical="center" wrapText="1"/>
    </xf>
    <xf numFmtId="0" fontId="33" fillId="0" borderId="1" xfId="0" applyFont="1" applyFill="1" applyBorder="1" applyAlignment="1">
      <alignment horizontal="center" vertical="center" wrapText="1"/>
    </xf>
    <xf numFmtId="0" fontId="44" fillId="0" borderId="5" xfId="0" applyFont="1" applyFill="1" applyBorder="1" applyAlignment="1">
      <alignment vertical="center" wrapText="1"/>
    </xf>
    <xf numFmtId="10" fontId="33"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4" fillId="5" borderId="1" xfId="0" applyFont="1" applyFill="1" applyBorder="1" applyAlignment="1">
      <alignment horizontal="center" vertical="center" wrapText="1"/>
    </xf>
    <xf numFmtId="10" fontId="36" fillId="0" borderId="1" xfId="5" applyNumberFormat="1" applyFont="1" applyBorder="1" applyAlignment="1">
      <alignment horizontal="center" vertical="center"/>
    </xf>
    <xf numFmtId="165" fontId="36" fillId="0" borderId="1" xfId="6" applyNumberFormat="1" applyFont="1" applyBorder="1" applyAlignment="1">
      <alignment horizontal="center" vertical="center"/>
    </xf>
    <xf numFmtId="0" fontId="33" fillId="5" borderId="12"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6" fillId="0" borderId="0" xfId="0" applyFont="1" applyAlignment="1">
      <alignment vertical="center"/>
    </xf>
    <xf numFmtId="0" fontId="13" fillId="0" borderId="0" xfId="6"/>
    <xf numFmtId="0" fontId="19" fillId="0" borderId="0" xfId="6" applyFont="1" applyFill="1" applyBorder="1" applyAlignment="1">
      <alignment horizontal="center" wrapText="1"/>
    </xf>
    <xf numFmtId="0" fontId="19" fillId="0" borderId="0" xfId="6" applyFont="1" applyFill="1" applyBorder="1" applyAlignment="1">
      <alignment horizontal="left" vertical="top" wrapText="1"/>
    </xf>
    <xf numFmtId="165" fontId="19" fillId="0" borderId="0" xfId="6" applyNumberFormat="1" applyFont="1" applyFill="1" applyBorder="1" applyAlignment="1">
      <alignment horizontal="right" vertical="top"/>
    </xf>
    <xf numFmtId="166" fontId="19" fillId="0" borderId="0" xfId="6" applyNumberFormat="1" applyFont="1" applyFill="1" applyBorder="1" applyAlignment="1">
      <alignment horizontal="right" vertical="top"/>
    </xf>
    <xf numFmtId="0" fontId="13" fillId="0" borderId="0" xfId="6" applyFill="1" applyBorder="1" applyAlignment="1">
      <alignment horizontal="center" vertical="center"/>
    </xf>
    <xf numFmtId="0" fontId="17" fillId="0" borderId="0" xfId="6" applyFont="1" applyFill="1" applyBorder="1" applyAlignment="1">
      <alignment vertical="center" wrapText="1"/>
    </xf>
    <xf numFmtId="0" fontId="13" fillId="0" borderId="0" xfId="6" applyFont="1" applyFill="1" applyBorder="1" applyAlignment="1">
      <alignment vertical="center"/>
    </xf>
    <xf numFmtId="0" fontId="13" fillId="0" borderId="0" xfId="6" applyFill="1" applyBorder="1" applyAlignment="1">
      <alignment vertical="center" wrapText="1"/>
    </xf>
    <xf numFmtId="0" fontId="19" fillId="0" borderId="0" xfId="6" applyFont="1" applyFill="1" applyBorder="1" applyAlignment="1">
      <alignment vertical="top" wrapText="1"/>
    </xf>
    <xf numFmtId="0" fontId="30" fillId="0" borderId="0" xfId="0" applyFont="1" applyFill="1" applyBorder="1" applyAlignment="1">
      <alignment horizontal="left" vertical="center" wrapText="1"/>
    </xf>
    <xf numFmtId="0" fontId="13" fillId="0" borderId="0" xfId="6" applyFill="1"/>
    <xf numFmtId="0" fontId="0" fillId="0" borderId="0" xfId="0" applyFill="1"/>
    <xf numFmtId="10" fontId="43" fillId="0" borderId="1" xfId="5" applyNumberFormat="1" applyFont="1" applyBorder="1" applyAlignment="1">
      <alignment horizontal="center" vertical="center" wrapText="1"/>
    </xf>
    <xf numFmtId="0" fontId="36" fillId="0" borderId="1" xfId="6" applyFont="1" applyBorder="1" applyAlignment="1">
      <alignment vertical="center" wrapText="1"/>
    </xf>
    <xf numFmtId="165" fontId="36" fillId="0" borderId="1" xfId="6" applyNumberFormat="1" applyFont="1" applyBorder="1" applyAlignment="1">
      <alignment horizontal="center" vertical="center" wrapText="1"/>
    </xf>
    <xf numFmtId="10" fontId="36" fillId="0" borderId="1" xfId="5" applyNumberFormat="1" applyFont="1" applyBorder="1" applyAlignment="1">
      <alignment horizontal="center" vertical="center" wrapText="1"/>
    </xf>
    <xf numFmtId="166" fontId="36" fillId="0" borderId="0" xfId="6" applyNumberFormat="1" applyFont="1" applyBorder="1" applyAlignment="1">
      <alignment horizontal="center" vertical="center" wrapText="1"/>
    </xf>
    <xf numFmtId="0" fontId="43" fillId="0" borderId="0" xfId="0" applyFont="1" applyAlignment="1">
      <alignment vertical="center"/>
    </xf>
    <xf numFmtId="0" fontId="34" fillId="6" borderId="13" xfId="0" applyFont="1" applyFill="1" applyBorder="1" applyAlignment="1">
      <alignment horizontal="center" vertical="center" wrapText="1"/>
    </xf>
    <xf numFmtId="0" fontId="34" fillId="5" borderId="13" xfId="0" applyFont="1" applyFill="1" applyBorder="1" applyAlignment="1">
      <alignment horizontal="center" vertical="center" wrapText="1"/>
    </xf>
    <xf numFmtId="10" fontId="9" fillId="0" borderId="0" xfId="0" applyNumberFormat="1" applyFont="1"/>
    <xf numFmtId="0" fontId="13" fillId="0" borderId="0" xfId="7"/>
    <xf numFmtId="0" fontId="0" fillId="0" borderId="0" xfId="0" applyAlignment="1"/>
    <xf numFmtId="0" fontId="26" fillId="0" borderId="0" xfId="0" applyFont="1" applyAlignment="1">
      <alignment horizontal="left" vertical="center" wrapText="1"/>
    </xf>
    <xf numFmtId="0" fontId="9" fillId="0" borderId="0" xfId="0" applyFont="1" applyAlignment="1">
      <alignment horizontal="left" vertical="center" wrapText="1"/>
    </xf>
    <xf numFmtId="0" fontId="24" fillId="0" borderId="0" xfId="0" applyNumberFormat="1" applyFont="1" applyAlignment="1">
      <alignment horizontal="left" vertical="center" wrapText="1"/>
    </xf>
    <xf numFmtId="0" fontId="9" fillId="0" borderId="0" xfId="0" applyFont="1" applyAlignment="1">
      <alignment horizontal="left" vertical="center"/>
    </xf>
    <xf numFmtId="10" fontId="36" fillId="0" borderId="0" xfId="5" applyNumberFormat="1" applyFont="1" applyBorder="1" applyAlignment="1">
      <alignment horizontal="center" vertical="center" wrapText="1"/>
    </xf>
    <xf numFmtId="166" fontId="36" fillId="0" borderId="1" xfId="6" applyNumberFormat="1" applyFont="1" applyBorder="1" applyAlignment="1">
      <alignment horizontal="center" vertical="center"/>
    </xf>
    <xf numFmtId="0" fontId="43" fillId="0" borderId="1" xfId="0" applyFont="1" applyBorder="1"/>
    <xf numFmtId="0" fontId="33" fillId="5" borderId="14" xfId="0" applyFont="1" applyFill="1" applyBorder="1" applyAlignment="1">
      <alignment horizontal="center" vertical="center" wrapText="1"/>
    </xf>
    <xf numFmtId="0" fontId="43" fillId="0" borderId="1" xfId="0" applyFont="1" applyBorder="1" applyAlignment="1">
      <alignment wrapText="1"/>
    </xf>
    <xf numFmtId="0" fontId="43" fillId="0" borderId="0" xfId="0" applyFont="1" applyBorder="1" applyAlignment="1">
      <alignment wrapText="1"/>
    </xf>
    <xf numFmtId="10" fontId="36" fillId="0" borderId="0" xfId="5" applyNumberFormat="1" applyFont="1" applyBorder="1" applyAlignment="1">
      <alignment horizontal="center" vertical="center"/>
    </xf>
    <xf numFmtId="0" fontId="8" fillId="0" borderId="0" xfId="0" applyFont="1" applyBorder="1" applyAlignment="1">
      <alignment horizontal="center" vertical="center" wrapText="1"/>
    </xf>
    <xf numFmtId="2" fontId="33" fillId="7" borderId="0" xfId="0" applyNumberFormat="1" applyFont="1" applyFill="1" applyBorder="1" applyAlignment="1">
      <alignment horizontal="center" vertical="center" wrapText="1"/>
    </xf>
    <xf numFmtId="0" fontId="43" fillId="0" borderId="1" xfId="0" applyFont="1" applyBorder="1" applyAlignment="1">
      <alignment horizontal="center"/>
    </xf>
    <xf numFmtId="0" fontId="0" fillId="0" borderId="0" xfId="0" applyFont="1" applyFill="1" applyAlignment="1"/>
    <xf numFmtId="0" fontId="0" fillId="0" borderId="0" xfId="0" applyAlignment="1">
      <alignment horizontal="left"/>
    </xf>
    <xf numFmtId="0" fontId="43" fillId="0" borderId="0" xfId="0" applyFont="1" applyAlignment="1">
      <alignment horizontal="left" vertical="center"/>
    </xf>
    <xf numFmtId="0" fontId="0" fillId="0" borderId="0" xfId="0" applyFill="1" applyAlignment="1">
      <alignment horizontal="left"/>
    </xf>
    <xf numFmtId="0" fontId="0" fillId="0" borderId="0" xfId="0" applyAlignment="1"/>
    <xf numFmtId="0" fontId="39" fillId="7"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0" fillId="0" borderId="0" xfId="0" applyAlignment="1"/>
    <xf numFmtId="0" fontId="5" fillId="0" borderId="0" xfId="0" applyFont="1" applyAlignment="1">
      <alignment horizontal="center" vertical="center" wrapText="1" shrinkToFit="1"/>
    </xf>
    <xf numFmtId="0" fontId="40" fillId="0" borderId="0" xfId="1" applyFont="1" applyBorder="1" applyAlignment="1">
      <alignment horizontal="left" vertical="top" wrapText="1"/>
    </xf>
    <xf numFmtId="0" fontId="39" fillId="7" borderId="0" xfId="0" applyFont="1" applyFill="1" applyBorder="1" applyAlignment="1">
      <alignment horizontal="left" vertical="center" wrapText="1"/>
    </xf>
    <xf numFmtId="0" fontId="40" fillId="0" borderId="0" xfId="1" applyFont="1" applyBorder="1" applyAlignment="1">
      <alignment horizontal="left" vertical="top" wrapText="1"/>
    </xf>
    <xf numFmtId="0" fontId="0" fillId="0" borderId="0" xfId="0" applyAlignment="1"/>
    <xf numFmtId="0" fontId="5" fillId="0" borderId="0" xfId="0" applyFont="1" applyAlignment="1">
      <alignment horizontal="center" vertical="center" wrapText="1" shrinkToFit="1"/>
    </xf>
    <xf numFmtId="0" fontId="30" fillId="0" borderId="0" xfId="0" applyFont="1" applyFill="1" applyBorder="1" applyAlignment="1">
      <alignment horizontal="left" vertical="center" wrapText="1"/>
    </xf>
    <xf numFmtId="9" fontId="0" fillId="0" borderId="0" xfId="5" applyFont="1"/>
    <xf numFmtId="0" fontId="43" fillId="7" borderId="1" xfId="0" applyFont="1" applyFill="1" applyBorder="1" applyAlignment="1">
      <alignment horizontal="center"/>
    </xf>
    <xf numFmtId="0" fontId="43" fillId="7" borderId="1" xfId="0" applyFont="1" applyFill="1" applyBorder="1" applyAlignment="1">
      <alignment horizontal="center" vertical="center"/>
    </xf>
    <xf numFmtId="0" fontId="43" fillId="0" borderId="1" xfId="0" applyFont="1" applyBorder="1" applyAlignment="1">
      <alignment horizontal="center" vertical="center"/>
    </xf>
    <xf numFmtId="2" fontId="43" fillId="0" borderId="1" xfId="0" applyNumberFormat="1" applyFont="1" applyBorder="1" applyAlignment="1">
      <alignment horizontal="center"/>
    </xf>
    <xf numFmtId="1" fontId="43" fillId="0" borderId="1" xfId="0" applyNumberFormat="1" applyFont="1" applyBorder="1" applyAlignment="1">
      <alignment horizontal="center"/>
    </xf>
    <xf numFmtId="0" fontId="0" fillId="0" borderId="0" xfId="0" applyAlignment="1">
      <alignment horizontal="center"/>
    </xf>
    <xf numFmtId="0" fontId="0" fillId="0" borderId="0" xfId="0" applyFont="1" applyAlignment="1">
      <alignment horizontal="center"/>
    </xf>
    <xf numFmtId="0" fontId="14" fillId="0" borderId="27" xfId="3" applyBorder="1" applyAlignment="1">
      <alignment horizontal="center" vertical="center" wrapText="1"/>
    </xf>
    <xf numFmtId="0" fontId="14" fillId="0" borderId="33" xfId="3" applyFont="1" applyBorder="1" applyAlignment="1">
      <alignment horizontal="center" vertical="center"/>
    </xf>
    <xf numFmtId="0" fontId="15" fillId="0" borderId="30" xfId="3" applyFont="1" applyBorder="1" applyAlignment="1">
      <alignment horizontal="center" wrapText="1"/>
    </xf>
    <xf numFmtId="0" fontId="14" fillId="0" borderId="31" xfId="3" applyFont="1" applyBorder="1" applyAlignment="1">
      <alignment horizontal="center" vertical="center"/>
    </xf>
    <xf numFmtId="0" fontId="14" fillId="0" borderId="32" xfId="3" applyFont="1" applyBorder="1" applyAlignment="1">
      <alignment horizontal="center" vertical="center"/>
    </xf>
    <xf numFmtId="0" fontId="17" fillId="0" borderId="0" xfId="3" applyFont="1" applyBorder="1" applyAlignment="1">
      <alignment horizontal="center" vertical="center" wrapText="1"/>
    </xf>
    <xf numFmtId="0" fontId="14" fillId="0" borderId="0" xfId="3" applyFont="1" applyBorder="1" applyAlignment="1">
      <alignment horizontal="center" vertical="center"/>
    </xf>
    <xf numFmtId="0" fontId="14" fillId="0" borderId="48" xfId="3" applyFont="1" applyBorder="1" applyAlignment="1">
      <alignment horizontal="center" vertical="center"/>
    </xf>
    <xf numFmtId="0" fontId="15" fillId="0" borderId="57" xfId="3" applyFont="1" applyBorder="1" applyAlignment="1">
      <alignment horizontal="left" vertical="top" wrapText="1"/>
    </xf>
    <xf numFmtId="0" fontId="14" fillId="0" borderId="54" xfId="3" applyFont="1" applyBorder="1" applyAlignment="1">
      <alignment horizontal="center" vertical="center"/>
    </xf>
    <xf numFmtId="0" fontId="14" fillId="0" borderId="58" xfId="3" applyFont="1" applyBorder="1" applyAlignment="1">
      <alignment horizontal="center" vertical="center"/>
    </xf>
    <xf numFmtId="0" fontId="15" fillId="0" borderId="57" xfId="2" applyFont="1" applyBorder="1" applyAlignment="1">
      <alignment horizontal="left" vertical="top" wrapText="1"/>
    </xf>
    <xf numFmtId="0" fontId="14" fillId="0" borderId="54" xfId="2" applyFont="1" applyBorder="1" applyAlignment="1">
      <alignment horizontal="center" vertical="center"/>
    </xf>
    <xf numFmtId="0" fontId="14" fillId="0" borderId="58" xfId="2" applyFont="1" applyBorder="1" applyAlignment="1">
      <alignment horizontal="center" vertical="center"/>
    </xf>
    <xf numFmtId="0" fontId="17" fillId="0" borderId="0" xfId="2" applyFont="1" applyBorder="1" applyAlignment="1">
      <alignment horizontal="center" vertical="center" wrapText="1"/>
    </xf>
    <xf numFmtId="0" fontId="14" fillId="0" borderId="0" xfId="2" applyFont="1" applyBorder="1" applyAlignment="1">
      <alignment horizontal="center" vertical="center"/>
    </xf>
    <xf numFmtId="0" fontId="14" fillId="0" borderId="27" xfId="2" applyBorder="1" applyAlignment="1">
      <alignment horizontal="center" vertical="center" wrapText="1"/>
    </xf>
    <xf numFmtId="0" fontId="14" fillId="0" borderId="48" xfId="2" applyFont="1" applyBorder="1" applyAlignment="1">
      <alignment horizontal="center" vertical="center"/>
    </xf>
    <xf numFmtId="0" fontId="15" fillId="0" borderId="30" xfId="2" applyFont="1" applyBorder="1" applyAlignment="1">
      <alignment horizontal="center" wrapText="1"/>
    </xf>
    <xf numFmtId="0" fontId="14" fillId="0" borderId="31" xfId="2" applyFont="1" applyBorder="1" applyAlignment="1">
      <alignment horizontal="center" vertical="center"/>
    </xf>
    <xf numFmtId="0" fontId="14" fillId="0" borderId="32" xfId="2" applyFont="1" applyBorder="1" applyAlignment="1">
      <alignment horizontal="center" vertical="center"/>
    </xf>
    <xf numFmtId="0" fontId="15" fillId="0" borderId="33" xfId="2" applyFont="1" applyBorder="1" applyAlignment="1">
      <alignment horizontal="left" vertical="top" wrapText="1"/>
    </xf>
    <xf numFmtId="0" fontId="14" fillId="0" borderId="56" xfId="2" applyFont="1" applyBorder="1" applyAlignment="1">
      <alignment horizontal="center" vertical="center"/>
    </xf>
    <xf numFmtId="0" fontId="15" fillId="0" borderId="52" xfId="2" applyFont="1" applyBorder="1" applyAlignment="1">
      <alignment horizontal="left" vertical="top" wrapText="1"/>
    </xf>
    <xf numFmtId="0" fontId="14" fillId="0" borderId="33" xfId="2" applyFont="1" applyBorder="1" applyAlignment="1">
      <alignment horizontal="center" vertical="center"/>
    </xf>
    <xf numFmtId="0" fontId="30" fillId="4" borderId="5" xfId="0" applyFont="1" applyFill="1" applyBorder="1" applyAlignment="1">
      <alignment horizontal="left" vertical="center" wrapText="1"/>
    </xf>
    <xf numFmtId="0" fontId="30" fillId="4" borderId="24" xfId="0" applyFont="1" applyFill="1" applyBorder="1" applyAlignment="1">
      <alignment horizontal="left" vertical="center" wrapText="1"/>
    </xf>
    <xf numFmtId="0" fontId="30" fillId="4" borderId="0"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72" xfId="0" applyFont="1" applyFill="1" applyBorder="1" applyAlignment="1">
      <alignment horizontal="left" vertical="center" wrapText="1"/>
    </xf>
    <xf numFmtId="0" fontId="39" fillId="7" borderId="0" xfId="0" applyFont="1" applyFill="1" applyBorder="1" applyAlignment="1">
      <alignment horizontal="left" vertical="center" wrapText="1"/>
    </xf>
    <xf numFmtId="0" fontId="31" fillId="3" borderId="3" xfId="0" applyFont="1" applyFill="1" applyBorder="1" applyAlignment="1">
      <alignment horizontal="center" vertical="center" wrapText="1"/>
    </xf>
    <xf numFmtId="0" fontId="31" fillId="3" borderId="0" xfId="0" applyFont="1" applyFill="1" applyBorder="1" applyAlignment="1">
      <alignment horizontal="center" vertical="center" wrapText="1"/>
    </xf>
    <xf numFmtId="0" fontId="31" fillId="3" borderId="71"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40" fillId="0" borderId="0" xfId="1" applyFont="1" applyBorder="1" applyAlignment="1">
      <alignment horizontal="left" vertical="top" wrapText="1"/>
    </xf>
    <xf numFmtId="0" fontId="39" fillId="7" borderId="17" xfId="0" applyFont="1" applyFill="1" applyBorder="1" applyAlignment="1">
      <alignment horizontal="left" vertical="center" wrapText="1"/>
    </xf>
    <xf numFmtId="0" fontId="39" fillId="7" borderId="18" xfId="0" applyFont="1" applyFill="1" applyBorder="1" applyAlignment="1">
      <alignment horizontal="left" vertical="center" wrapText="1"/>
    </xf>
    <xf numFmtId="0" fontId="39" fillId="7" borderId="72" xfId="0" applyFont="1" applyFill="1" applyBorder="1" applyAlignment="1">
      <alignment horizontal="left" vertical="center" wrapText="1"/>
    </xf>
    <xf numFmtId="0" fontId="32" fillId="2" borderId="3"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73" xfId="0" applyFont="1" applyFill="1" applyBorder="1" applyAlignment="1">
      <alignment horizontal="center" vertical="center" wrapText="1"/>
    </xf>
    <xf numFmtId="0" fontId="39" fillId="7" borderId="17" xfId="0" applyFont="1" applyFill="1" applyBorder="1" applyAlignment="1">
      <alignment horizontal="center" vertical="center" wrapText="1"/>
    </xf>
    <xf numFmtId="0" fontId="39" fillId="7" borderId="72"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31" fillId="3" borderId="22"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4" borderId="6" xfId="0" applyFont="1" applyFill="1" applyBorder="1" applyAlignment="1">
      <alignment horizontal="left" vertical="center" wrapText="1"/>
    </xf>
    <xf numFmtId="0" fontId="41" fillId="0" borderId="0" xfId="0" applyFont="1" applyFill="1" applyBorder="1" applyAlignment="1">
      <alignment horizontal="center" vertical="center" wrapText="1"/>
    </xf>
    <xf numFmtId="0" fontId="36" fillId="0" borderId="17" xfId="6" applyFont="1" applyBorder="1" applyAlignment="1">
      <alignment horizontal="left" vertical="center" wrapText="1"/>
    </xf>
    <xf numFmtId="0" fontId="36" fillId="0" borderId="18" xfId="6" applyFont="1" applyBorder="1" applyAlignment="1">
      <alignment horizontal="left" vertical="center" wrapText="1"/>
    </xf>
    <xf numFmtId="0" fontId="36" fillId="0" borderId="72" xfId="6" applyFont="1" applyBorder="1" applyAlignment="1">
      <alignment horizontal="left" vertical="center" wrapText="1"/>
    </xf>
    <xf numFmtId="0" fontId="36" fillId="0" borderId="1" xfId="6" applyFont="1" applyBorder="1" applyAlignment="1">
      <alignment horizontal="left" vertical="center" wrapText="1"/>
    </xf>
    <xf numFmtId="0" fontId="12" fillId="3" borderId="0"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47" fillId="0" borderId="0" xfId="0" applyFont="1" applyAlignment="1">
      <alignment horizontal="center" vertical="center" wrapText="1" shrinkToFit="1"/>
    </xf>
    <xf numFmtId="0" fontId="44" fillId="0" borderId="0" xfId="0" applyFont="1" applyAlignment="1">
      <alignment horizontal="center" vertical="center" wrapText="1" shrinkToFit="1"/>
    </xf>
    <xf numFmtId="0" fontId="11" fillId="2" borderId="2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9" fillId="7" borderId="1" xfId="0" applyFont="1" applyFill="1" applyBorder="1" applyAlignment="1">
      <alignment horizontal="left" vertical="center" wrapText="1"/>
    </xf>
    <xf numFmtId="0" fontId="28" fillId="0" borderId="19" xfId="0" applyFont="1" applyFill="1" applyBorder="1" applyAlignment="1">
      <alignment horizontal="justify" vertical="center" wrapText="1"/>
    </xf>
    <xf numFmtId="0" fontId="28" fillId="0" borderId="20" xfId="0" applyFont="1" applyFill="1" applyBorder="1" applyAlignment="1">
      <alignment horizontal="justify" vertical="center" wrapText="1"/>
    </xf>
    <xf numFmtId="0" fontId="28" fillId="0" borderId="21" xfId="0" applyFont="1" applyFill="1" applyBorder="1" applyAlignment="1">
      <alignment horizontal="justify" vertical="center" wrapText="1"/>
    </xf>
    <xf numFmtId="0" fontId="28" fillId="0" borderId="22" xfId="0" applyFont="1" applyFill="1" applyBorder="1" applyAlignment="1">
      <alignment horizontal="justify" vertical="center" wrapText="1"/>
    </xf>
    <xf numFmtId="0" fontId="28" fillId="0" borderId="0" xfId="0" applyFont="1" applyFill="1" applyBorder="1" applyAlignment="1">
      <alignment horizontal="justify" vertical="center" wrapText="1"/>
    </xf>
    <xf numFmtId="0" fontId="28" fillId="0" borderId="23" xfId="0" applyFont="1" applyFill="1" applyBorder="1" applyAlignment="1">
      <alignment horizontal="justify" vertical="center" wrapText="1"/>
    </xf>
    <xf numFmtId="0" fontId="28" fillId="0" borderId="25" xfId="0" applyFont="1" applyFill="1" applyBorder="1" applyAlignment="1">
      <alignment horizontal="justify" vertical="center" wrapText="1"/>
    </xf>
    <xf numFmtId="0" fontId="28" fillId="0" borderId="26" xfId="0" applyFont="1" applyFill="1" applyBorder="1" applyAlignment="1">
      <alignment horizontal="justify" vertical="center" wrapText="1"/>
    </xf>
    <xf numFmtId="0" fontId="28" fillId="0" borderId="59" xfId="0" applyFont="1" applyFill="1" applyBorder="1" applyAlignment="1">
      <alignment horizontal="justify" vertical="center" wrapText="1"/>
    </xf>
    <xf numFmtId="0" fontId="26" fillId="0" borderId="0" xfId="0" applyFont="1" applyAlignment="1">
      <alignment horizontal="left" vertical="center" wrapText="1"/>
    </xf>
    <xf numFmtId="0" fontId="9" fillId="0" borderId="0" xfId="0" applyFont="1" applyAlignment="1">
      <alignment horizontal="left" vertical="center" wrapText="1"/>
    </xf>
    <xf numFmtId="0" fontId="23" fillId="0" borderId="0" xfId="0" applyFont="1" applyAlignment="1">
      <alignment horizontal="left" vertical="center"/>
    </xf>
    <xf numFmtId="0" fontId="24" fillId="0" borderId="0" xfId="0" applyFont="1" applyAlignment="1">
      <alignment horizontal="left" vertical="center" wrapText="1"/>
    </xf>
    <xf numFmtId="0" fontId="24" fillId="0" borderId="0" xfId="0" applyNumberFormat="1" applyFont="1" applyAlignment="1">
      <alignment horizontal="left" vertical="center" wrapText="1"/>
    </xf>
    <xf numFmtId="0" fontId="24" fillId="0" borderId="23" xfId="0" applyNumberFormat="1" applyFont="1" applyBorder="1" applyAlignment="1">
      <alignment horizontal="left" vertical="center" wrapText="1"/>
    </xf>
    <xf numFmtId="0" fontId="9" fillId="0" borderId="0" xfId="0" applyFont="1" applyAlignment="1">
      <alignment horizontal="left" vertical="center"/>
    </xf>
    <xf numFmtId="0" fontId="11" fillId="0" borderId="19" xfId="0" applyNumberFormat="1" applyFont="1" applyBorder="1" applyAlignment="1">
      <alignment horizontal="justify" vertical="center" wrapText="1"/>
    </xf>
    <xf numFmtId="0" fontId="11" fillId="0" borderId="20" xfId="0" applyNumberFormat="1" applyFont="1" applyBorder="1" applyAlignment="1">
      <alignment horizontal="justify" vertical="center" wrapText="1"/>
    </xf>
    <xf numFmtId="0" fontId="11" fillId="0" borderId="21" xfId="0" applyNumberFormat="1" applyFont="1" applyBorder="1" applyAlignment="1">
      <alignment horizontal="justify" vertical="center" wrapText="1"/>
    </xf>
    <xf numFmtId="0" fontId="11" fillId="0" borderId="22" xfId="0" applyNumberFormat="1" applyFont="1" applyBorder="1" applyAlignment="1">
      <alignment horizontal="justify" vertical="center" wrapText="1"/>
    </xf>
    <xf numFmtId="0" fontId="11" fillId="0" borderId="0" xfId="0" applyNumberFormat="1" applyFont="1" applyBorder="1" applyAlignment="1">
      <alignment horizontal="justify" vertical="center" wrapText="1"/>
    </xf>
    <xf numFmtId="0" fontId="11" fillId="0" borderId="23" xfId="0" applyNumberFormat="1" applyFont="1" applyBorder="1" applyAlignment="1">
      <alignment horizontal="justify" vertical="center" wrapText="1"/>
    </xf>
    <xf numFmtId="0" fontId="11" fillId="0" borderId="25" xfId="0" applyNumberFormat="1" applyFont="1" applyBorder="1" applyAlignment="1">
      <alignment horizontal="justify" vertical="center" wrapText="1"/>
    </xf>
    <xf numFmtId="0" fontId="11" fillId="0" borderId="26" xfId="0" applyNumberFormat="1" applyFont="1" applyBorder="1" applyAlignment="1">
      <alignment horizontal="justify" vertical="center" wrapText="1"/>
    </xf>
    <xf numFmtId="0" fontId="11" fillId="0" borderId="59"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2" fillId="8" borderId="19" xfId="0" applyFont="1" applyFill="1" applyBorder="1" applyAlignment="1">
      <alignment horizontal="center" vertical="center" wrapText="1"/>
    </xf>
    <xf numFmtId="0" fontId="12" fillId="8" borderId="20" xfId="0" applyFont="1" applyFill="1" applyBorder="1" applyAlignment="1">
      <alignment horizontal="center" vertical="center" wrapText="1"/>
    </xf>
    <xf numFmtId="0" fontId="12" fillId="8" borderId="21" xfId="0" applyFont="1" applyFill="1" applyBorder="1" applyAlignment="1">
      <alignment horizontal="center" vertical="center" wrapText="1"/>
    </xf>
    <xf numFmtId="0" fontId="12" fillId="8" borderId="2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12" fillId="8" borderId="59" xfId="0" applyFont="1" applyFill="1" applyBorder="1" applyAlignment="1">
      <alignment horizontal="center" vertical="center" wrapText="1"/>
    </xf>
  </cellXfs>
  <cellStyles count="8">
    <cellStyle name="Normal" xfId="0" builtinId="0"/>
    <cellStyle name="Normal 2" xfId="2"/>
    <cellStyle name="Normal 3" xfId="4"/>
    <cellStyle name="Normal_Biología" xfId="1"/>
    <cellStyle name="Normal_Datos" xfId="3"/>
    <cellStyle name="Normal_Global_1" xfId="6"/>
    <cellStyle name="Normal_INGENIERIA INFORMATICA" xfId="7"/>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18A-4854-B6B2-11C9B87D943F}"/>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18A-4854-B6B2-11C9B87D943F}"/>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18A-4854-B6B2-11C9B87D943F}"/>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18A-4854-B6B2-11C9B87D943F}"/>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E18A-4854-B6B2-11C9B87D943F}"/>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18A-4854-B6B2-11C9B87D943F}"/>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Global!$L$59:$L$63</c:f>
              <c:numCache>
                <c:formatCode>General</c:formatCode>
                <c:ptCount val="5"/>
                <c:pt idx="0">
                  <c:v>99</c:v>
                </c:pt>
                <c:pt idx="1">
                  <c:v>20</c:v>
                </c:pt>
                <c:pt idx="2">
                  <c:v>44</c:v>
                </c:pt>
                <c:pt idx="3">
                  <c:v>2</c:v>
                </c:pt>
                <c:pt idx="4">
                  <c:v>11</c:v>
                </c:pt>
              </c:numCache>
            </c:numRef>
          </c:val>
          <c:extLst>
            <c:ext xmlns:c16="http://schemas.microsoft.com/office/drawing/2014/chart" uri="{C3380CC4-5D6E-409C-BE32-E72D297353CC}">
              <c16:uniqueId val="{00000009-E18A-4854-B6B2-11C9B87D943F}"/>
            </c:ext>
          </c:extLst>
        </c:ser>
        <c:ser>
          <c:idx val="1"/>
          <c:order val="1"/>
          <c:tx>
            <c:strRef>
              <c:f>Global!$M$58</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Global!$M$59:$M$63</c:f>
              <c:numCache>
                <c:formatCode>General</c:formatCode>
                <c:ptCount val="5"/>
                <c:pt idx="0">
                  <c:v>85</c:v>
                </c:pt>
                <c:pt idx="1">
                  <c:v>126</c:v>
                </c:pt>
                <c:pt idx="2">
                  <c:v>81</c:v>
                </c:pt>
                <c:pt idx="3">
                  <c:v>179</c:v>
                </c:pt>
                <c:pt idx="4">
                  <c:v>179</c:v>
                </c:pt>
              </c:numCache>
            </c:numRef>
          </c:val>
          <c:extLst>
            <c:ext xmlns:c16="http://schemas.microsoft.com/office/drawing/2014/chart" uri="{C3380CC4-5D6E-409C-BE32-E72D297353CC}">
              <c16:uniqueId val="{0000000A-E18A-4854-B6B2-11C9B87D943F}"/>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7"/>
          <c:y val="0.11572731040199002"/>
          <c:w val="0.25165689671816277"/>
          <c:h val="0.56664844835572026"/>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78C4-4E63-BEF9-B98591ADC61F}"/>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78C4-4E63-BEF9-B98591ADC61F}"/>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78C4-4E63-BEF9-B98591ADC61F}"/>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78C4-4E63-BEF9-B98591ADC61F}"/>
              </c:ext>
            </c:extLst>
          </c:dPt>
          <c:dLbls>
            <c:dLbl>
              <c:idx val="3"/>
              <c:delete val="1"/>
              <c:extLst>
                <c:ext xmlns:c15="http://schemas.microsoft.com/office/drawing/2012/chart" uri="{CE6537A1-D6FC-4f65-9D91-7224C49458BB}"/>
                <c:ext xmlns:c16="http://schemas.microsoft.com/office/drawing/2014/chart" uri="{C3380CC4-5D6E-409C-BE32-E72D297353CC}">
                  <c16:uniqueId val="{00000008-78C4-4E63-BEF9-B98591ADC61F}"/>
                </c:ext>
              </c:extLst>
            </c:dLbl>
            <c:dLbl>
              <c:idx val="4"/>
              <c:layout>
                <c:manualLayout>
                  <c:x val="1.0353566832420119E-2"/>
                  <c:y val="8.838405688799348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78C4-4E63-BEF9-B98591ADC61F}"/>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MECANICA'!$L$59:$L$63</c:f>
              <c:numCache>
                <c:formatCode>General</c:formatCode>
                <c:ptCount val="5"/>
                <c:pt idx="0">
                  <c:v>13</c:v>
                </c:pt>
                <c:pt idx="1">
                  <c:v>6</c:v>
                </c:pt>
                <c:pt idx="2">
                  <c:v>9</c:v>
                </c:pt>
                <c:pt idx="3">
                  <c:v>0</c:v>
                </c:pt>
                <c:pt idx="4">
                  <c:v>1</c:v>
                </c:pt>
              </c:numCache>
            </c:numRef>
          </c:val>
          <c:extLst>
            <c:ext xmlns:c16="http://schemas.microsoft.com/office/drawing/2014/chart" uri="{C3380CC4-5D6E-409C-BE32-E72D297353CC}">
              <c16:uniqueId val="{00000009-78C4-4E63-BEF9-B98591ADC61F}"/>
            </c:ext>
          </c:extLst>
        </c:ser>
        <c:ser>
          <c:idx val="1"/>
          <c:order val="1"/>
          <c:tx>
            <c:strRef>
              <c:f>Global!$M$58</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MECANICA'!$M$59:$M$63</c:f>
              <c:numCache>
                <c:formatCode>General</c:formatCode>
                <c:ptCount val="5"/>
                <c:pt idx="0">
                  <c:v>24</c:v>
                </c:pt>
                <c:pt idx="1">
                  <c:v>25</c:v>
                </c:pt>
                <c:pt idx="2">
                  <c:v>26</c:v>
                </c:pt>
                <c:pt idx="4">
                  <c:v>28</c:v>
                </c:pt>
              </c:numCache>
            </c:numRef>
          </c:val>
          <c:extLst>
            <c:ext xmlns:c16="http://schemas.microsoft.com/office/drawing/2014/chart" uri="{C3380CC4-5D6E-409C-BE32-E72D297353CC}">
              <c16:uniqueId val="{0000000A-78C4-4E63-BEF9-B98591ADC61F}"/>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81"/>
          <c:y val="0.11572731040199002"/>
          <c:w val="0.25165689671816277"/>
          <c:h val="0.4293935771117630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6" l="0.70000000000000062" r="0.70000000000000062" t="0.75000000000000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8956-40D8-B145-94EF04A92297}"/>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956-40D8-B145-94EF04A92297}"/>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956-40D8-B145-94EF04A9229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val>
            <c:numRef>
              <c:f>'I MECANICA'!$A$208:$B$208</c:f>
              <c:numCache>
                <c:formatCode>General</c:formatCode>
                <c:ptCount val="2"/>
                <c:pt idx="0">
                  <c:v>163</c:v>
                </c:pt>
                <c:pt idx="1">
                  <c:v>42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8956-40D8-B145-94EF04A92297}"/>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9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5111219844636677E-2"/>
          <c:y val="8.7314453706622719E-2"/>
          <c:w val="0.72336794777358848"/>
          <c:h val="0.86960503581441428"/>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2D64-4653-87DE-71228DA4EA3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2D64-4653-87DE-71228DA4EA3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2D64-4653-87DE-71228DA4EA31}"/>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D64-4653-87DE-71228DA4EA31}"/>
                </c:ext>
              </c:extLst>
            </c:dLbl>
            <c:dLbl>
              <c:idx val="2"/>
              <c:layout>
                <c:manualLayout>
                  <c:x val="8.9915360584289963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D64-4653-87DE-71228DA4EA31}"/>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val>
            <c:numRef>
              <c:f>'I MECANICA'!$A$209:$B$209</c:f>
              <c:numCache>
                <c:formatCode>General</c:formatCode>
                <c:ptCount val="2"/>
                <c:pt idx="0">
                  <c:v>203</c:v>
                </c:pt>
                <c:pt idx="1">
                  <c:v>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2D64-4653-87DE-71228DA4EA31}"/>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9"/>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3CB9-443A-852A-03E2529E2B12}"/>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3CB9-443A-852A-03E2529E2B12}"/>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3CB9-443A-852A-03E2529E2B1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val>
            <c:numRef>
              <c:f>'I MECANICA'!$A$210:$B$210</c:f>
              <c:numCache>
                <c:formatCode>General</c:formatCode>
                <c:ptCount val="2"/>
                <c:pt idx="0">
                  <c:v>195</c:v>
                </c:pt>
                <c:pt idx="1">
                  <c:v>8</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3CB9-443A-852A-03E2529E2B12}"/>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20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D42B-46B6-989B-BEC34BE8CC0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D42B-46B6-989B-BEC34BE8CC0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D42B-46B6-989B-BEC34BE8CC0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val>
            <c:numRef>
              <c:f>'I MECANICA'!$A$207:$B$207</c:f>
              <c:numCache>
                <c:formatCode>General</c:formatCode>
                <c:ptCount val="2"/>
                <c:pt idx="0">
                  <c:v>45</c:v>
                </c:pt>
                <c:pt idx="1">
                  <c:v>160</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D42B-46B6-989B-BEC34BE8CC01}"/>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6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 MECANICA'!$D$30:$E$33</c:f>
              <c:strCache>
                <c:ptCount val="4"/>
                <c:pt idx="0">
                  <c:v>1º Curso</c:v>
                </c:pt>
                <c:pt idx="1">
                  <c:v>2º Curso</c:v>
                </c:pt>
                <c:pt idx="2">
                  <c:v>3º Curso</c:v>
                </c:pt>
                <c:pt idx="3">
                  <c:v>4º Curso</c:v>
                </c:pt>
              </c:strCache>
            </c:strRef>
          </c:cat>
          <c:val>
            <c:numRef>
              <c:f>'I MECANICA'!$F$30:$F$33</c:f>
              <c:numCache>
                <c:formatCode>General</c:formatCode>
                <c:ptCount val="4"/>
                <c:pt idx="0">
                  <c:v>32</c:v>
                </c:pt>
                <c:pt idx="1">
                  <c:v>79</c:v>
                </c:pt>
                <c:pt idx="2">
                  <c:v>67</c:v>
                </c:pt>
                <c:pt idx="3">
                  <c:v>27</c:v>
                </c:pt>
              </c:numCache>
            </c:numRef>
          </c:val>
          <c:extLst>
            <c:ext xmlns:c16="http://schemas.microsoft.com/office/drawing/2014/chart" uri="{C3380CC4-5D6E-409C-BE32-E72D297353CC}">
              <c16:uniqueId val="{00000000-463D-44FD-864F-45636ED72743}"/>
            </c:ext>
          </c:extLst>
        </c:ser>
        <c:dLbls>
          <c:showLegendKey val="0"/>
          <c:showVal val="1"/>
          <c:showCatName val="0"/>
          <c:showSerName val="0"/>
          <c:showPercent val="0"/>
          <c:showBubbleSize val="0"/>
        </c:dLbls>
        <c:gapWidth val="75"/>
        <c:axId val="384672120"/>
        <c:axId val="384672512"/>
      </c:barChart>
      <c:catAx>
        <c:axId val="384672120"/>
        <c:scaling>
          <c:orientation val="minMax"/>
        </c:scaling>
        <c:delete val="0"/>
        <c:axPos val="b"/>
        <c:numFmt formatCode="General" sourceLinked="0"/>
        <c:majorTickMark val="none"/>
        <c:minorTickMark val="none"/>
        <c:tickLblPos val="nextTo"/>
        <c:txPr>
          <a:bodyPr/>
          <a:lstStyle/>
          <a:p>
            <a:pPr>
              <a:defRPr sz="1600" b="1"/>
            </a:pPr>
            <a:endParaRPr lang="es-ES"/>
          </a:p>
        </c:txPr>
        <c:crossAx val="384672512"/>
        <c:crosses val="autoZero"/>
        <c:auto val="1"/>
        <c:lblAlgn val="ctr"/>
        <c:lblOffset val="100"/>
        <c:noMultiLvlLbl val="0"/>
      </c:catAx>
      <c:valAx>
        <c:axId val="384672512"/>
        <c:scaling>
          <c:orientation val="minMax"/>
        </c:scaling>
        <c:delete val="0"/>
        <c:axPos val="l"/>
        <c:numFmt formatCode="General" sourceLinked="1"/>
        <c:majorTickMark val="none"/>
        <c:minorTickMark val="none"/>
        <c:tickLblPos val="nextTo"/>
        <c:crossAx val="384672120"/>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ED3B-4F08-A59C-46A3F479AE50}"/>
              </c:ext>
            </c:extLst>
          </c:dPt>
          <c:dPt>
            <c:idx val="1"/>
            <c:bubble3D val="0"/>
            <c:spPr>
              <a:solidFill>
                <a:srgbClr val="FF0000"/>
              </a:solidFill>
            </c:spPr>
            <c:extLst>
              <c:ext xmlns:c16="http://schemas.microsoft.com/office/drawing/2014/chart" uri="{C3380CC4-5D6E-409C-BE32-E72D297353CC}">
                <c16:uniqueId val="{00000003-ED3B-4F08-A59C-46A3F479AE50}"/>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ED3B-4F08-A59C-46A3F479AE50}"/>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ED3B-4F08-A59C-46A3F479AE50}"/>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 MECANICA'!$A$206:$B$206</c:f>
              <c:strCache>
                <c:ptCount val="2"/>
                <c:pt idx="0">
                  <c:v>Sí</c:v>
                </c:pt>
                <c:pt idx="1">
                  <c:v>No</c:v>
                </c:pt>
              </c:strCache>
            </c:strRef>
          </c:cat>
          <c:val>
            <c:numRef>
              <c:f>'I MECANICA'!$A$211:$B$211</c:f>
              <c:numCache>
                <c:formatCode>General</c:formatCode>
                <c:ptCount val="2"/>
                <c:pt idx="0">
                  <c:v>25</c:v>
                </c:pt>
                <c:pt idx="1">
                  <c:v>178</c:v>
                </c:pt>
              </c:numCache>
            </c:numRef>
          </c:val>
          <c:extLst>
            <c:ext xmlns:c16="http://schemas.microsoft.com/office/drawing/2014/chart" uri="{C3380CC4-5D6E-409C-BE32-E72D297353CC}">
              <c16:uniqueId val="{00000004-ED3B-4F08-A59C-46A3F479AE50}"/>
            </c:ext>
          </c:extLst>
        </c:ser>
        <c:dLbls>
          <c:showLegendKey val="0"/>
          <c:showVal val="0"/>
          <c:showCatName val="0"/>
          <c:showSerName val="0"/>
          <c:showPercent val="0"/>
          <c:showBubbleSize val="0"/>
          <c:showLeaderLines val="1"/>
        </c:dLbls>
      </c:pie3DChart>
    </c:plotArea>
    <c:legend>
      <c:legendPos val="r"/>
      <c:layout>
        <c:manualLayout>
          <c:xMode val="edge"/>
          <c:yMode val="edge"/>
          <c:x val="0.84582157183182294"/>
          <c:y val="0.4368006609081212"/>
          <c:w val="0.14285767345119599"/>
          <c:h val="0.12639867818375755"/>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988C-41A8-9D78-ACAF68DE8BBE}"/>
              </c:ext>
            </c:extLst>
          </c:dPt>
          <c:dPt>
            <c:idx val="1"/>
            <c:bubble3D val="0"/>
            <c:explosion val="28"/>
            <c:spPr>
              <a:solidFill>
                <a:srgbClr val="FF0000"/>
              </a:solidFill>
            </c:spPr>
            <c:extLst>
              <c:ext xmlns:c16="http://schemas.microsoft.com/office/drawing/2014/chart" uri="{C3380CC4-5D6E-409C-BE32-E72D297353CC}">
                <c16:uniqueId val="{00000003-988C-41A8-9D78-ACAF68DE8BBE}"/>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988C-41A8-9D78-ACAF68DE8BBE}"/>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988C-41A8-9D78-ACAF68DE8BBE}"/>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 MECANICA'!$A$206:$B$206</c:f>
              <c:strCache>
                <c:ptCount val="2"/>
                <c:pt idx="0">
                  <c:v>Sí</c:v>
                </c:pt>
                <c:pt idx="1">
                  <c:v>No</c:v>
                </c:pt>
              </c:strCache>
            </c:strRef>
          </c:cat>
          <c:val>
            <c:numRef>
              <c:f>'I MECANICA'!$A$212:$B$212</c:f>
              <c:numCache>
                <c:formatCode>General</c:formatCode>
                <c:ptCount val="2"/>
                <c:pt idx="0">
                  <c:v>12</c:v>
                </c:pt>
                <c:pt idx="1">
                  <c:v>191</c:v>
                </c:pt>
              </c:numCache>
            </c:numRef>
          </c:val>
          <c:extLst>
            <c:ext xmlns:c16="http://schemas.microsoft.com/office/drawing/2014/chart" uri="{C3380CC4-5D6E-409C-BE32-E72D297353CC}">
              <c16:uniqueId val="{00000004-988C-41A8-9D78-ACAF68DE8BBE}"/>
            </c:ext>
          </c:extLst>
        </c:ser>
        <c:dLbls>
          <c:showLegendKey val="0"/>
          <c:showVal val="0"/>
          <c:showCatName val="0"/>
          <c:showSerName val="0"/>
          <c:showPercent val="0"/>
          <c:showBubbleSize val="0"/>
          <c:showLeaderLines val="1"/>
        </c:dLbls>
      </c:pie3DChart>
    </c:plotArea>
    <c:legend>
      <c:legendPos val="r"/>
      <c:layout>
        <c:manualLayout>
          <c:xMode val="edge"/>
          <c:yMode val="edge"/>
          <c:x val="0.85572235876082092"/>
          <c:y val="0.43764512625576973"/>
          <c:w val="0.13473489770041169"/>
          <c:h val="0.12470974748846049"/>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C496-4E54-B246-C33BA96AC47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C496-4E54-B246-C33BA96AC47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C496-4E54-B246-C33BA96AC47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C496-4E54-B246-C33BA96AC47B}"/>
              </c:ext>
            </c:extLst>
          </c:dPt>
          <c:dLbls>
            <c:dLbl>
              <c:idx val="3"/>
              <c:delete val="1"/>
              <c:extLst>
                <c:ext xmlns:c15="http://schemas.microsoft.com/office/drawing/2012/chart" uri="{CE6537A1-D6FC-4f65-9D91-7224C49458BB}"/>
                <c:ext xmlns:c16="http://schemas.microsoft.com/office/drawing/2014/chart" uri="{C3380CC4-5D6E-409C-BE32-E72D297353CC}">
                  <c16:uniqueId val="{00000008-C496-4E54-B246-C33BA96AC47B}"/>
                </c:ext>
              </c:extLst>
            </c:dLbl>
            <c:dLbl>
              <c:idx val="4"/>
              <c:layout>
                <c:manualLayout>
                  <c:x val="2.368636470813295E-2"/>
                  <c:y val="-1.9155493687582388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C496-4E54-B246-C33BA96AC47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ELECTRICA'!$L$59:$L$63</c:f>
              <c:numCache>
                <c:formatCode>General</c:formatCode>
                <c:ptCount val="5"/>
                <c:pt idx="0">
                  <c:v>6</c:v>
                </c:pt>
                <c:pt idx="1">
                  <c:v>4</c:v>
                </c:pt>
                <c:pt idx="2">
                  <c:v>3</c:v>
                </c:pt>
                <c:pt idx="3">
                  <c:v>0</c:v>
                </c:pt>
                <c:pt idx="4">
                  <c:v>1</c:v>
                </c:pt>
              </c:numCache>
            </c:numRef>
          </c:val>
          <c:extLst>
            <c:ext xmlns:c16="http://schemas.microsoft.com/office/drawing/2014/chart" uri="{C3380CC4-5D6E-409C-BE32-E72D297353CC}">
              <c16:uniqueId val="{00000009-C496-4E54-B246-C33BA96AC47B}"/>
            </c:ext>
          </c:extLst>
        </c:ser>
        <c:ser>
          <c:idx val="1"/>
          <c:order val="1"/>
          <c:tx>
            <c:strRef>
              <c:f>Global!$M$58</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ELECTRICA'!$M$59:$M$63</c:f>
              <c:numCache>
                <c:formatCode>General</c:formatCode>
                <c:ptCount val="5"/>
                <c:pt idx="0">
                  <c:v>24</c:v>
                </c:pt>
                <c:pt idx="1">
                  <c:v>25</c:v>
                </c:pt>
                <c:pt idx="2">
                  <c:v>26</c:v>
                </c:pt>
                <c:pt idx="4">
                  <c:v>28</c:v>
                </c:pt>
              </c:numCache>
            </c:numRef>
          </c:val>
          <c:extLst>
            <c:ext xmlns:c16="http://schemas.microsoft.com/office/drawing/2014/chart" uri="{C3380CC4-5D6E-409C-BE32-E72D297353CC}">
              <c16:uniqueId val="{0000000A-C496-4E54-B246-C33BA96AC47B}"/>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393"/>
          <c:y val="0.11572731040199002"/>
          <c:w val="0.25165689671816277"/>
          <c:h val="0.42939357711176257"/>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33" l="0.70000000000000062" r="0.70000000000000062" t="0.7500000000000053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D10A-4E4D-89CD-ADFD04F4B9E9}"/>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D10A-4E4D-89CD-ADFD04F4B9E9}"/>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D10A-4E4D-89CD-ADFD04F4B9E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ELECTRICA'!$A$206:$B$206</c:f>
              <c:strCache>
                <c:ptCount val="2"/>
                <c:pt idx="0">
                  <c:v>Sí</c:v>
                </c:pt>
                <c:pt idx="1">
                  <c:v>No</c:v>
                </c:pt>
              </c:strCache>
            </c:strRef>
          </c:cat>
          <c:val>
            <c:numRef>
              <c:f>'I ELECTRICA'!$A$208:$B$208</c:f>
              <c:numCache>
                <c:formatCode>General</c:formatCode>
                <c:ptCount val="2"/>
                <c:pt idx="0">
                  <c:v>47</c:v>
                </c:pt>
                <c:pt idx="1">
                  <c:v>6</c:v>
                </c:pt>
              </c:numCache>
            </c:numRef>
          </c:val>
          <c:extLst>
            <c:ext xmlns:c16="http://schemas.microsoft.com/office/drawing/2014/chart" uri="{C3380CC4-5D6E-409C-BE32-E72D297353CC}">
              <c16:uniqueId val="{00000006-D10A-4E4D-89CD-ADFD04F4B9E9}"/>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4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57D8-49FE-A1F0-2D37805E0ADD}"/>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57D8-49FE-A1F0-2D37805E0ADD}"/>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57D8-49FE-A1F0-2D37805E0ADD}"/>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Global!$A$208:$B$208</c:f>
              <c:numCache>
                <c:formatCode>General</c:formatCode>
                <c:ptCount val="2"/>
                <c:pt idx="0">
                  <c:v>661</c:v>
                </c:pt>
                <c:pt idx="1">
                  <c:v>145</c:v>
                </c:pt>
              </c:numCache>
            </c:numRef>
          </c:val>
          <c:extLst>
            <c:ext xmlns:c16="http://schemas.microsoft.com/office/drawing/2014/chart" uri="{C3380CC4-5D6E-409C-BE32-E72D297353CC}">
              <c16:uniqueId val="{00000006-57D8-49FE-A1F0-2D37805E0ADD}"/>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2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3303-4F2C-9A44-1A25155B090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3303-4F2C-9A44-1A25155B090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3303-4F2C-9A44-1A25155B090A}"/>
              </c:ext>
            </c:extLst>
          </c:dPt>
          <c:dLbls>
            <c:dLbl>
              <c:idx val="1"/>
              <c:delete val="1"/>
              <c:extLst>
                <c:ext xmlns:c15="http://schemas.microsoft.com/office/drawing/2012/chart" uri="{CE6537A1-D6FC-4f65-9D91-7224C49458BB}"/>
                <c:ext xmlns:c16="http://schemas.microsoft.com/office/drawing/2014/chart" uri="{C3380CC4-5D6E-409C-BE32-E72D297353CC}">
                  <c16:uniqueId val="{00000003-3303-4F2C-9A44-1A25155B090A}"/>
                </c:ext>
              </c:extLst>
            </c:dLbl>
            <c:dLbl>
              <c:idx val="2"/>
              <c:layout>
                <c:manualLayout>
                  <c:x val="8.9915360584289658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303-4F2C-9A44-1A25155B090A}"/>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ELECTRICA'!$A$206:$B$206</c:f>
              <c:strCache>
                <c:ptCount val="2"/>
                <c:pt idx="0">
                  <c:v>Sí</c:v>
                </c:pt>
                <c:pt idx="1">
                  <c:v>No</c:v>
                </c:pt>
              </c:strCache>
            </c:strRef>
          </c:cat>
          <c:val>
            <c:numRef>
              <c:f>'I ELECTRICA'!$A$209:$B$209</c:f>
              <c:numCache>
                <c:formatCode>General</c:formatCode>
                <c:ptCount val="2"/>
                <c:pt idx="0">
                  <c:v>53</c:v>
                </c:pt>
                <c:pt idx="1">
                  <c:v>0</c:v>
                </c:pt>
              </c:numCache>
            </c:numRef>
          </c:val>
          <c:extLst>
            <c:ext xmlns:c16="http://schemas.microsoft.com/office/drawing/2014/chart" uri="{C3380CC4-5D6E-409C-BE32-E72D297353CC}">
              <c16:uniqueId val="{00000006-3303-4F2C-9A44-1A25155B090A}"/>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2"/>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CA3E-432F-A6FA-2E1F7A7C63F5}"/>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A3E-432F-A6FA-2E1F7A7C63F5}"/>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A3E-432F-A6FA-2E1F7A7C63F5}"/>
              </c:ext>
            </c:extLst>
          </c:dPt>
          <c:dLbls>
            <c:dLbl>
              <c:idx val="1"/>
              <c:delete val="1"/>
              <c:extLst>
                <c:ext xmlns:c15="http://schemas.microsoft.com/office/drawing/2012/chart" uri="{CE6537A1-D6FC-4f65-9D91-7224C49458BB}"/>
                <c:ext xmlns:c16="http://schemas.microsoft.com/office/drawing/2014/chart" uri="{C3380CC4-5D6E-409C-BE32-E72D297353CC}">
                  <c16:uniqueId val="{00000003-CA3E-432F-A6FA-2E1F7A7C63F5}"/>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ELECTRICA'!$A$206:$B$206</c:f>
              <c:strCache>
                <c:ptCount val="2"/>
                <c:pt idx="0">
                  <c:v>Sí</c:v>
                </c:pt>
                <c:pt idx="1">
                  <c:v>No</c:v>
                </c:pt>
              </c:strCache>
            </c:strRef>
          </c:cat>
          <c:val>
            <c:numRef>
              <c:f>'I ELECTRICA'!$A$210:$B$210</c:f>
              <c:numCache>
                <c:formatCode>General</c:formatCode>
                <c:ptCount val="2"/>
                <c:pt idx="0">
                  <c:v>53</c:v>
                </c:pt>
                <c:pt idx="1">
                  <c:v>0</c:v>
                </c:pt>
              </c:numCache>
            </c:numRef>
          </c:val>
          <c:extLst>
            <c:ext xmlns:c16="http://schemas.microsoft.com/office/drawing/2014/chart" uri="{C3380CC4-5D6E-409C-BE32-E72D297353CC}">
              <c16:uniqueId val="{00000006-CA3E-432F-A6FA-2E1F7A7C63F5}"/>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9"/>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F66-4381-9DC0-2440541DED9E}"/>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F66-4381-9DC0-2440541DED9E}"/>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F66-4381-9DC0-2440541DED9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ELECTRICA'!$A$206:$B$206</c:f>
              <c:strCache>
                <c:ptCount val="2"/>
                <c:pt idx="0">
                  <c:v>Sí</c:v>
                </c:pt>
                <c:pt idx="1">
                  <c:v>No</c:v>
                </c:pt>
              </c:strCache>
            </c:strRef>
          </c:cat>
          <c:val>
            <c:numRef>
              <c:f>'I ELECTRICA'!$A$207:$B$207</c:f>
              <c:numCache>
                <c:formatCode>General</c:formatCode>
                <c:ptCount val="2"/>
                <c:pt idx="0">
                  <c:v>32</c:v>
                </c:pt>
                <c:pt idx="1">
                  <c:v>21</c:v>
                </c:pt>
              </c:numCache>
            </c:numRef>
          </c:val>
          <c:extLst>
            <c:ext xmlns:c16="http://schemas.microsoft.com/office/drawing/2014/chart" uri="{C3380CC4-5D6E-409C-BE32-E72D297353CC}">
              <c16:uniqueId val="{00000006-0F66-4381-9DC0-2440541DED9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3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Global!$Z$22:$Z$25</c:f>
              <c:strCache>
                <c:ptCount val="4"/>
                <c:pt idx="0">
                  <c:v>1º Curso</c:v>
                </c:pt>
                <c:pt idx="1">
                  <c:v>2º Curso</c:v>
                </c:pt>
                <c:pt idx="2">
                  <c:v>3º Curso</c:v>
                </c:pt>
                <c:pt idx="3">
                  <c:v>4º Curso</c:v>
                </c:pt>
              </c:strCache>
            </c:strRef>
          </c:cat>
          <c:val>
            <c:numRef>
              <c:f>'I ELECTRICA'!$F$30:$F$33</c:f>
              <c:numCache>
                <c:formatCode>General</c:formatCode>
                <c:ptCount val="4"/>
                <c:pt idx="0">
                  <c:v>14</c:v>
                </c:pt>
                <c:pt idx="1">
                  <c:v>14</c:v>
                </c:pt>
                <c:pt idx="2">
                  <c:v>9</c:v>
                </c:pt>
                <c:pt idx="3">
                  <c:v>16</c:v>
                </c:pt>
              </c:numCache>
            </c:numRef>
          </c:val>
          <c:extLst>
            <c:ext xmlns:c16="http://schemas.microsoft.com/office/drawing/2014/chart" uri="{C3380CC4-5D6E-409C-BE32-E72D297353CC}">
              <c16:uniqueId val="{00000000-F654-4607-9640-D9D24ED42FCB}"/>
            </c:ext>
          </c:extLst>
        </c:ser>
        <c:dLbls>
          <c:showLegendKey val="0"/>
          <c:showVal val="1"/>
          <c:showCatName val="0"/>
          <c:showSerName val="0"/>
          <c:showPercent val="0"/>
          <c:showBubbleSize val="0"/>
        </c:dLbls>
        <c:gapWidth val="75"/>
        <c:axId val="381549184"/>
        <c:axId val="381549576"/>
      </c:barChart>
      <c:catAx>
        <c:axId val="381549184"/>
        <c:scaling>
          <c:orientation val="minMax"/>
        </c:scaling>
        <c:delete val="0"/>
        <c:axPos val="b"/>
        <c:numFmt formatCode="General" sourceLinked="0"/>
        <c:majorTickMark val="none"/>
        <c:minorTickMark val="none"/>
        <c:tickLblPos val="nextTo"/>
        <c:txPr>
          <a:bodyPr/>
          <a:lstStyle/>
          <a:p>
            <a:pPr>
              <a:defRPr sz="1600" b="1"/>
            </a:pPr>
            <a:endParaRPr lang="es-ES"/>
          </a:p>
        </c:txPr>
        <c:crossAx val="381549576"/>
        <c:crosses val="autoZero"/>
        <c:auto val="1"/>
        <c:lblAlgn val="ctr"/>
        <c:lblOffset val="100"/>
        <c:noMultiLvlLbl val="0"/>
      </c:catAx>
      <c:valAx>
        <c:axId val="381549576"/>
        <c:scaling>
          <c:orientation val="minMax"/>
        </c:scaling>
        <c:delete val="0"/>
        <c:axPos val="l"/>
        <c:numFmt formatCode="General" sourceLinked="1"/>
        <c:majorTickMark val="none"/>
        <c:minorTickMark val="none"/>
        <c:tickLblPos val="nextTo"/>
        <c:crossAx val="381549184"/>
        <c:crosses val="autoZero"/>
        <c:crossBetween val="between"/>
      </c:valAx>
      <c:spPr>
        <a:noFill/>
        <a:ln>
          <a:noFill/>
        </a:ln>
      </c:spPr>
    </c:plotArea>
    <c:plotVisOnly val="1"/>
    <c:dispBlanksAs val="gap"/>
    <c:showDLblsOverMax val="0"/>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5D80-4A30-8CE6-390CC1DA10E5}"/>
              </c:ext>
            </c:extLst>
          </c:dPt>
          <c:dPt>
            <c:idx val="1"/>
            <c:bubble3D val="0"/>
            <c:spPr>
              <a:solidFill>
                <a:srgbClr val="FF0000"/>
              </a:solidFill>
            </c:spPr>
            <c:extLst>
              <c:ext xmlns:c16="http://schemas.microsoft.com/office/drawing/2014/chart" uri="{C3380CC4-5D6E-409C-BE32-E72D297353CC}">
                <c16:uniqueId val="{00000003-5D80-4A30-8CE6-390CC1DA10E5}"/>
              </c:ext>
            </c:extLst>
          </c:dPt>
          <c:dLbls>
            <c:spPr>
              <a:noFill/>
              <a:ln>
                <a:noFill/>
              </a:ln>
              <a:effectLst/>
            </c:spPr>
            <c:txPr>
              <a:bodyPr/>
              <a:lstStyle/>
              <a:p>
                <a:pPr>
                  <a:defRPr sz="14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ELECTRICA'!$A$206:$B$206</c:f>
              <c:strCache>
                <c:ptCount val="2"/>
                <c:pt idx="0">
                  <c:v>Sí</c:v>
                </c:pt>
                <c:pt idx="1">
                  <c:v>No</c:v>
                </c:pt>
              </c:strCache>
            </c:strRef>
          </c:cat>
          <c:val>
            <c:numRef>
              <c:f>'I ELECTRICA'!$A$211:$B$211</c:f>
              <c:numCache>
                <c:formatCode>General</c:formatCode>
                <c:ptCount val="2"/>
                <c:pt idx="0">
                  <c:v>14</c:v>
                </c:pt>
                <c:pt idx="1">
                  <c:v>38</c:v>
                </c:pt>
              </c:numCache>
            </c:numRef>
          </c:val>
          <c:extLst>
            <c:ext xmlns:c16="http://schemas.microsoft.com/office/drawing/2014/chart" uri="{C3380CC4-5D6E-409C-BE32-E72D297353CC}">
              <c16:uniqueId val="{00000004-5D80-4A30-8CE6-390CC1DA10E5}"/>
            </c:ext>
          </c:extLst>
        </c:ser>
        <c:dLbls>
          <c:showLegendKey val="0"/>
          <c:showVal val="0"/>
          <c:showCatName val="0"/>
          <c:showSerName val="0"/>
          <c:showPercent val="0"/>
          <c:showBubbleSize val="0"/>
          <c:showLeaderLines val="1"/>
        </c:dLbls>
      </c:pie3DChart>
    </c:plotArea>
    <c:legend>
      <c:legendPos val="r"/>
      <c:layout>
        <c:manualLayout>
          <c:xMode val="edge"/>
          <c:yMode val="edge"/>
          <c:x val="0.86714841024618761"/>
          <c:y val="0.45450839399792009"/>
          <c:w val="0.12272500747533142"/>
          <c:h val="9.0983212004159861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A848-4898-B30E-70B89EAF88FF}"/>
              </c:ext>
            </c:extLst>
          </c:dPt>
          <c:dPt>
            <c:idx val="1"/>
            <c:bubble3D val="0"/>
            <c:spPr>
              <a:solidFill>
                <a:srgbClr val="FF0000"/>
              </a:solidFill>
            </c:spPr>
            <c:extLst>
              <c:ext xmlns:c16="http://schemas.microsoft.com/office/drawing/2014/chart" uri="{C3380CC4-5D6E-409C-BE32-E72D297353CC}">
                <c16:uniqueId val="{00000003-A848-4898-B30E-70B89EAF88FF}"/>
              </c:ext>
            </c:extLst>
          </c:dPt>
          <c:dLbls>
            <c:dLbl>
              <c:idx val="0"/>
              <c:layout/>
              <c:spPr/>
              <c:txPr>
                <a:bodyPr/>
                <a:lstStyle/>
                <a:p>
                  <a:pPr>
                    <a:defRPr sz="1800" b="1"/>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848-4898-B30E-70B89EAF88FF}"/>
                </c:ext>
              </c:extLst>
            </c:dLbl>
            <c:dLbl>
              <c:idx val="1"/>
              <c:layout/>
              <c:spPr/>
              <c:txPr>
                <a:bodyPr/>
                <a:lstStyle/>
                <a:p>
                  <a:pPr>
                    <a:defRPr sz="1800" b="1"/>
                  </a:pPr>
                  <a:endParaRPr lang="es-ES"/>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848-4898-B30E-70B89EAF88F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'I ELECTRICA'!$A$206:$B$206</c:f>
              <c:strCache>
                <c:ptCount val="2"/>
                <c:pt idx="0">
                  <c:v>Sí</c:v>
                </c:pt>
                <c:pt idx="1">
                  <c:v>No</c:v>
                </c:pt>
              </c:strCache>
            </c:strRef>
          </c:cat>
          <c:val>
            <c:numRef>
              <c:f>'I ELECTRICA'!$A$212:$B$212</c:f>
              <c:numCache>
                <c:formatCode>General</c:formatCode>
                <c:ptCount val="2"/>
                <c:pt idx="0">
                  <c:v>11</c:v>
                </c:pt>
                <c:pt idx="1">
                  <c:v>41</c:v>
                </c:pt>
              </c:numCache>
            </c:numRef>
          </c:val>
          <c:extLst>
            <c:ext xmlns:c16="http://schemas.microsoft.com/office/drawing/2014/chart" uri="{C3380CC4-5D6E-409C-BE32-E72D297353CC}">
              <c16:uniqueId val="{00000004-A848-4898-B30E-70B89EAF88FF}"/>
            </c:ext>
          </c:extLst>
        </c:ser>
        <c:dLbls>
          <c:showLegendKey val="0"/>
          <c:showVal val="0"/>
          <c:showCatName val="0"/>
          <c:showSerName val="0"/>
          <c:showPercent val="0"/>
          <c:showBubbleSize val="0"/>
          <c:showLeaderLines val="1"/>
        </c:dLbls>
      </c:pie3DChart>
    </c:plotArea>
    <c:legend>
      <c:legendPos val="r"/>
      <c:layout>
        <c:manualLayout>
          <c:xMode val="edge"/>
          <c:yMode val="edge"/>
          <c:x val="0.88557410323709529"/>
          <c:y val="0.43653441813195809"/>
          <c:w val="0.10472892706593492"/>
          <c:h val="0.12693094569487445"/>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 ELECTRONICA INDUSTRIAL'!$L$58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1189-4DC4-96A7-7FA507A0A22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1189-4DC4-96A7-7FA507A0A22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1189-4DC4-96A7-7FA507A0A22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1189-4DC4-96A7-7FA507A0A22B}"/>
              </c:ext>
            </c:extLst>
          </c:dPt>
          <c:dLbls>
            <c:dLbl>
              <c:idx val="3"/>
              <c:delete val="1"/>
              <c:extLst>
                <c:ext xmlns:c15="http://schemas.microsoft.com/office/drawing/2012/chart" uri="{CE6537A1-D6FC-4f65-9D91-7224C49458BB}"/>
                <c:ext xmlns:c16="http://schemas.microsoft.com/office/drawing/2014/chart" uri="{C3380CC4-5D6E-409C-BE32-E72D297353CC}">
                  <c16:uniqueId val="{00000008-1189-4DC4-96A7-7FA507A0A22B}"/>
                </c:ext>
              </c:extLst>
            </c:dLbl>
            <c:dLbl>
              <c:idx val="4"/>
              <c:layout>
                <c:manualLayout>
                  <c:x val="6.5638934090193777E-3"/>
                  <c:y val="4.084388052891989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189-4DC4-96A7-7FA507A0A22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ELECTRONICA INDUSTRIAL'!$L$59:$L$63</c:f>
              <c:numCache>
                <c:formatCode>General</c:formatCode>
                <c:ptCount val="5"/>
                <c:pt idx="0">
                  <c:v>17</c:v>
                </c:pt>
                <c:pt idx="1">
                  <c:v>2</c:v>
                </c:pt>
                <c:pt idx="2">
                  <c:v>7</c:v>
                </c:pt>
                <c:pt idx="3">
                  <c:v>0</c:v>
                </c:pt>
                <c:pt idx="4">
                  <c:v>1</c:v>
                </c:pt>
              </c:numCache>
            </c:numRef>
          </c:val>
          <c:extLst>
            <c:ext xmlns:c16="http://schemas.microsoft.com/office/drawing/2014/chart" uri="{C3380CC4-5D6E-409C-BE32-E72D297353CC}">
              <c16:uniqueId val="{00000009-1189-4DC4-96A7-7FA507A0A22B}"/>
            </c:ext>
          </c:extLst>
        </c:ser>
        <c:ser>
          <c:idx val="1"/>
          <c:order val="1"/>
          <c:tx>
            <c:strRef>
              <c:f>'I ELECTRONICA INDUSTRIAL'!$M$58</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ELECTRONICA INDUSTRIAL'!$M$59:$M$63</c:f>
              <c:numCache>
                <c:formatCode>General</c:formatCode>
                <c:ptCount val="5"/>
                <c:pt idx="0">
                  <c:v>24</c:v>
                </c:pt>
                <c:pt idx="1">
                  <c:v>25</c:v>
                </c:pt>
                <c:pt idx="2">
                  <c:v>26</c:v>
                </c:pt>
                <c:pt idx="4">
                  <c:v>28</c:v>
                </c:pt>
              </c:numCache>
            </c:numRef>
          </c:val>
          <c:extLst>
            <c:ext xmlns:c16="http://schemas.microsoft.com/office/drawing/2014/chart" uri="{C3380CC4-5D6E-409C-BE32-E72D297353CC}">
              <c16:uniqueId val="{0000000A-1189-4DC4-96A7-7FA507A0A22B}"/>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15"/>
          <c:y val="0.11572731040199002"/>
          <c:w val="0.25165689671816277"/>
          <c:h val="0.42939357711176274"/>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55" l="0.70000000000000062" r="0.70000000000000062" t="0.7500000000000055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2F2-4D83-8350-2826E09DF1A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2F2-4D83-8350-2826E09DF1A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2F2-4D83-8350-2826E09DF1AA}"/>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ELECTRONICA INDUSTRIAL'!$A$206:$B$206</c:f>
              <c:strCache>
                <c:ptCount val="2"/>
                <c:pt idx="0">
                  <c:v>Sí</c:v>
                </c:pt>
                <c:pt idx="1">
                  <c:v>No</c:v>
                </c:pt>
              </c:strCache>
            </c:strRef>
          </c:cat>
          <c:val>
            <c:numRef>
              <c:f>'I ELECTRONICA INDUSTRIAL'!$A$208:$B$208</c:f>
              <c:numCache>
                <c:formatCode>General</c:formatCode>
                <c:ptCount val="2"/>
                <c:pt idx="0">
                  <c:v>103</c:v>
                </c:pt>
                <c:pt idx="1">
                  <c:v>20</c:v>
                </c:pt>
              </c:numCache>
            </c:numRef>
          </c:val>
          <c:extLst>
            <c:ext xmlns:c16="http://schemas.microsoft.com/office/drawing/2014/chart" uri="{C3380CC4-5D6E-409C-BE32-E72D297353CC}">
              <c16:uniqueId val="{00000006-02F2-4D83-8350-2826E09DF1A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5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6978-4586-A3F1-5CB4367432E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6978-4586-A3F1-5CB4367432E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6978-4586-A3F1-5CB4367432E3}"/>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978-4586-A3F1-5CB4367432E3}"/>
                </c:ext>
              </c:extLst>
            </c:dLbl>
            <c:dLbl>
              <c:idx val="2"/>
              <c:layout>
                <c:manualLayout>
                  <c:x val="8.9915360584289769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978-4586-A3F1-5CB4367432E3}"/>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ELECTRONICA INDUSTRIAL'!$A$206:$B$206</c:f>
              <c:strCache>
                <c:ptCount val="2"/>
                <c:pt idx="0">
                  <c:v>Sí</c:v>
                </c:pt>
                <c:pt idx="1">
                  <c:v>No</c:v>
                </c:pt>
              </c:strCache>
            </c:strRef>
          </c:cat>
          <c:val>
            <c:numRef>
              <c:f>'I ELECTRONICA INDUSTRIAL'!$A$209:$B$209</c:f>
              <c:numCache>
                <c:formatCode>General</c:formatCode>
                <c:ptCount val="2"/>
                <c:pt idx="0">
                  <c:v>122</c:v>
                </c:pt>
                <c:pt idx="1">
                  <c:v>1</c:v>
                </c:pt>
              </c:numCache>
            </c:numRef>
          </c:val>
          <c:extLst>
            <c:ext xmlns:c16="http://schemas.microsoft.com/office/drawing/2014/chart" uri="{C3380CC4-5D6E-409C-BE32-E72D297353CC}">
              <c16:uniqueId val="{00000006-6978-4586-A3F1-5CB4367432E3}"/>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98"/>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81EB-4D74-8E0A-C69EC933C4C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1EB-4D74-8E0A-C69EC933C4C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1EB-4D74-8E0A-C69EC933C4C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ELECTRONICA INDUSTRIAL'!$A$206:$B$206</c:f>
              <c:strCache>
                <c:ptCount val="2"/>
                <c:pt idx="0">
                  <c:v>Sí</c:v>
                </c:pt>
                <c:pt idx="1">
                  <c:v>No</c:v>
                </c:pt>
              </c:strCache>
            </c:strRef>
          </c:cat>
          <c:val>
            <c:numRef>
              <c:f>'I ELECTRONICA INDUSTRIAL'!$A$210:$B$210</c:f>
              <c:numCache>
                <c:formatCode>General</c:formatCode>
                <c:ptCount val="2"/>
                <c:pt idx="0">
                  <c:v>108</c:v>
                </c:pt>
                <c:pt idx="1">
                  <c:v>14</c:v>
                </c:pt>
              </c:numCache>
            </c:numRef>
          </c:val>
          <c:extLst>
            <c:ext xmlns:c16="http://schemas.microsoft.com/office/drawing/2014/chart" uri="{C3380CC4-5D6E-409C-BE32-E72D297353CC}">
              <c16:uniqueId val="{00000006-81EB-4D74-8E0A-C69EC933C4CB}"/>
            </c:ext>
          </c:extLst>
        </c:ser>
        <c:dLbls>
          <c:showLegendKey val="0"/>
          <c:showVal val="0"/>
          <c:showCatName val="0"/>
          <c:showSerName val="0"/>
          <c:showPercent val="1"/>
          <c:showBubbleSize val="0"/>
          <c:showLeaderLines val="1"/>
        </c:dLbls>
      </c:pie3DChart>
    </c:plotArea>
    <c:legend>
      <c:legendPos val="r"/>
      <c:layout>
        <c:manualLayout>
          <c:xMode val="edge"/>
          <c:yMode val="edge"/>
          <c:x val="0.7478947468905095"/>
          <c:y val="0.21734395339310941"/>
          <c:w val="0.17887101011965206"/>
          <c:h val="0.44260001764286583"/>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14BF-47BC-86FD-5DA3504FE6A6}"/>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4BF-47BC-86FD-5DA3504FE6A6}"/>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4BF-47BC-86FD-5DA3504FE6A6}"/>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4BF-47BC-86FD-5DA3504FE6A6}"/>
                </c:ext>
              </c:extLst>
            </c:dLbl>
            <c:dLbl>
              <c:idx val="2"/>
              <c:layout>
                <c:manualLayout>
                  <c:x val="8.9915360584289519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4BF-47BC-86FD-5DA3504FE6A6}"/>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Global!$A$209:$B$209</c:f>
              <c:numCache>
                <c:formatCode>General</c:formatCode>
                <c:ptCount val="2"/>
                <c:pt idx="0">
                  <c:v>800</c:v>
                </c:pt>
                <c:pt idx="1">
                  <c:v>6</c:v>
                </c:pt>
              </c:numCache>
            </c:numRef>
          </c:val>
          <c:extLst>
            <c:ext xmlns:c16="http://schemas.microsoft.com/office/drawing/2014/chart" uri="{C3380CC4-5D6E-409C-BE32-E72D297353CC}">
              <c16:uniqueId val="{00000006-14BF-47BC-86FD-5DA3504FE6A6}"/>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18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44D0-422B-8D60-148C8EE1B800}"/>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4D0-422B-8D60-148C8EE1B800}"/>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4D0-422B-8D60-148C8EE1B80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ELECTRONICA INDUSTRIAL'!$A$206:$B$206</c:f>
              <c:strCache>
                <c:ptCount val="2"/>
                <c:pt idx="0">
                  <c:v>Sí</c:v>
                </c:pt>
                <c:pt idx="1">
                  <c:v>No</c:v>
                </c:pt>
              </c:strCache>
            </c:strRef>
          </c:cat>
          <c:val>
            <c:numRef>
              <c:f>'I ELECTRONICA INDUSTRIAL'!$A$207:$B$207</c:f>
              <c:numCache>
                <c:formatCode>General</c:formatCode>
                <c:ptCount val="2"/>
                <c:pt idx="0">
                  <c:v>22</c:v>
                </c:pt>
                <c:pt idx="1">
                  <c:v>101</c:v>
                </c:pt>
              </c:numCache>
            </c:numRef>
          </c:val>
          <c:extLst>
            <c:ext xmlns:c16="http://schemas.microsoft.com/office/drawing/2014/chart" uri="{C3380CC4-5D6E-409C-BE32-E72D297353CC}">
              <c16:uniqueId val="{00000006-44D0-422B-8D60-148C8EE1B800}"/>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4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 ELECTRONICA INDUSTRIAL'!$D$30:$E$33</c:f>
              <c:strCache>
                <c:ptCount val="4"/>
                <c:pt idx="0">
                  <c:v>1º Curso</c:v>
                </c:pt>
                <c:pt idx="1">
                  <c:v>2º Curso</c:v>
                </c:pt>
                <c:pt idx="2">
                  <c:v>3º Curso</c:v>
                </c:pt>
                <c:pt idx="3">
                  <c:v>4º Curso</c:v>
                </c:pt>
              </c:strCache>
            </c:strRef>
          </c:cat>
          <c:val>
            <c:numRef>
              <c:f>'I ELECTRONICA INDUSTRIAL'!$F$30:$F$33</c:f>
              <c:numCache>
                <c:formatCode>General</c:formatCode>
                <c:ptCount val="4"/>
                <c:pt idx="0">
                  <c:v>27</c:v>
                </c:pt>
                <c:pt idx="1">
                  <c:v>50</c:v>
                </c:pt>
                <c:pt idx="2">
                  <c:v>26</c:v>
                </c:pt>
                <c:pt idx="3">
                  <c:v>20</c:v>
                </c:pt>
              </c:numCache>
            </c:numRef>
          </c:val>
          <c:extLst>
            <c:ext xmlns:c16="http://schemas.microsoft.com/office/drawing/2014/chart" uri="{C3380CC4-5D6E-409C-BE32-E72D297353CC}">
              <c16:uniqueId val="{00000000-A00A-4213-B7F7-0F6DDB3CB852}"/>
            </c:ext>
          </c:extLst>
        </c:ser>
        <c:dLbls>
          <c:showLegendKey val="0"/>
          <c:showVal val="1"/>
          <c:showCatName val="0"/>
          <c:showSerName val="0"/>
          <c:showPercent val="0"/>
          <c:showBubbleSize val="0"/>
        </c:dLbls>
        <c:gapWidth val="75"/>
        <c:axId val="382355856"/>
        <c:axId val="382356248"/>
      </c:barChart>
      <c:catAx>
        <c:axId val="382355856"/>
        <c:scaling>
          <c:orientation val="minMax"/>
        </c:scaling>
        <c:delete val="0"/>
        <c:axPos val="b"/>
        <c:numFmt formatCode="General" sourceLinked="0"/>
        <c:majorTickMark val="none"/>
        <c:minorTickMark val="none"/>
        <c:tickLblPos val="nextTo"/>
        <c:txPr>
          <a:bodyPr/>
          <a:lstStyle/>
          <a:p>
            <a:pPr>
              <a:defRPr sz="1600" b="1"/>
            </a:pPr>
            <a:endParaRPr lang="es-ES"/>
          </a:p>
        </c:txPr>
        <c:crossAx val="382356248"/>
        <c:crosses val="autoZero"/>
        <c:auto val="1"/>
        <c:lblAlgn val="ctr"/>
        <c:lblOffset val="100"/>
        <c:noMultiLvlLbl val="0"/>
      </c:catAx>
      <c:valAx>
        <c:axId val="382356248"/>
        <c:scaling>
          <c:orientation val="minMax"/>
        </c:scaling>
        <c:delete val="0"/>
        <c:axPos val="l"/>
        <c:numFmt formatCode="General" sourceLinked="1"/>
        <c:majorTickMark val="none"/>
        <c:minorTickMark val="none"/>
        <c:tickLblPos val="nextTo"/>
        <c:crossAx val="382355856"/>
        <c:crosses val="autoZero"/>
        <c:crossBetween val="between"/>
      </c:valAx>
      <c:spPr>
        <a:noFill/>
        <a:ln>
          <a:no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1.0389608973022603E-2"/>
          <c:y val="2.8828828828828829E-2"/>
          <c:w val="0.9017929710886633"/>
          <c:h val="0.94714714714714709"/>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947A-4ECE-BB44-895903B0DF68}"/>
              </c:ext>
            </c:extLst>
          </c:dPt>
          <c:dPt>
            <c:idx val="1"/>
            <c:bubble3D val="0"/>
            <c:spPr>
              <a:solidFill>
                <a:srgbClr val="FF0000"/>
              </a:solidFill>
            </c:spPr>
            <c:extLst>
              <c:ext xmlns:c16="http://schemas.microsoft.com/office/drawing/2014/chart" uri="{C3380CC4-5D6E-409C-BE32-E72D297353CC}">
                <c16:uniqueId val="{00000003-947A-4ECE-BB44-895903B0DF68}"/>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ELECTRONICA INDUSTRIAL'!$A$206:$B$206</c:f>
              <c:strCache>
                <c:ptCount val="2"/>
                <c:pt idx="0">
                  <c:v>Sí</c:v>
                </c:pt>
                <c:pt idx="1">
                  <c:v>No</c:v>
                </c:pt>
              </c:strCache>
            </c:strRef>
          </c:cat>
          <c:val>
            <c:numRef>
              <c:f>'I ELECTRONICA INDUSTRIAL'!$A$211:$B$211</c:f>
              <c:numCache>
                <c:formatCode>General</c:formatCode>
                <c:ptCount val="2"/>
                <c:pt idx="0">
                  <c:v>15</c:v>
                </c:pt>
                <c:pt idx="1">
                  <c:v>104</c:v>
                </c:pt>
              </c:numCache>
            </c:numRef>
          </c:val>
          <c:extLst>
            <c:ext xmlns:c16="http://schemas.microsoft.com/office/drawing/2014/chart" uri="{C3380CC4-5D6E-409C-BE32-E72D297353CC}">
              <c16:uniqueId val="{00000004-947A-4ECE-BB44-895903B0DF68}"/>
            </c:ext>
          </c:extLst>
        </c:ser>
        <c:dLbls>
          <c:showLegendKey val="0"/>
          <c:showVal val="0"/>
          <c:showCatName val="0"/>
          <c:showSerName val="0"/>
          <c:showPercent val="0"/>
          <c:showBubbleSize val="0"/>
          <c:showLeaderLines val="1"/>
        </c:dLbls>
      </c:pie3DChart>
    </c:plotArea>
    <c:legend>
      <c:legendPos val="r"/>
      <c:layout>
        <c:manualLayout>
          <c:xMode val="edge"/>
          <c:yMode val="edge"/>
          <c:x val="0.87928215164711432"/>
          <c:y val="0.45655747085668347"/>
          <c:w val="0.11032823937986305"/>
          <c:h val="8.68848691210896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8.9845705014661451E-2"/>
          <c:y val="0.12093106713731722"/>
          <c:w val="0.76090854600621727"/>
          <c:h val="0.81910959668640249"/>
        </c:manualLayout>
      </c:layout>
      <c:pie3DChart>
        <c:varyColors val="1"/>
        <c:ser>
          <c:idx val="0"/>
          <c:order val="0"/>
          <c:explosion val="20"/>
          <c:dPt>
            <c:idx val="0"/>
            <c:bubble3D val="0"/>
            <c:spPr>
              <a:solidFill>
                <a:srgbClr val="00B0F0"/>
              </a:solidFill>
            </c:spPr>
            <c:extLst>
              <c:ext xmlns:c16="http://schemas.microsoft.com/office/drawing/2014/chart" uri="{C3380CC4-5D6E-409C-BE32-E72D297353CC}">
                <c16:uniqueId val="{00000001-E081-43C1-81A6-4AD1D148ED30}"/>
              </c:ext>
            </c:extLst>
          </c:dPt>
          <c:dPt>
            <c:idx val="1"/>
            <c:bubble3D val="0"/>
            <c:spPr>
              <a:solidFill>
                <a:srgbClr val="FF0000"/>
              </a:solidFill>
            </c:spPr>
            <c:extLst>
              <c:ext xmlns:c16="http://schemas.microsoft.com/office/drawing/2014/chart" uri="{C3380CC4-5D6E-409C-BE32-E72D297353CC}">
                <c16:uniqueId val="{00000003-E081-43C1-81A6-4AD1D148ED30}"/>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ELECTRONICA INDUSTRIAL'!$A$206:$B$206</c:f>
              <c:strCache>
                <c:ptCount val="2"/>
                <c:pt idx="0">
                  <c:v>Sí</c:v>
                </c:pt>
                <c:pt idx="1">
                  <c:v>No</c:v>
                </c:pt>
              </c:strCache>
            </c:strRef>
          </c:cat>
          <c:val>
            <c:numRef>
              <c:f>'I ELECTRONICA INDUSTRIAL'!$A$212:$B$212</c:f>
              <c:numCache>
                <c:formatCode>General</c:formatCode>
                <c:ptCount val="2"/>
                <c:pt idx="0">
                  <c:v>10</c:v>
                </c:pt>
                <c:pt idx="1">
                  <c:v>109</c:v>
                </c:pt>
              </c:numCache>
            </c:numRef>
          </c:val>
          <c:extLst>
            <c:ext xmlns:c16="http://schemas.microsoft.com/office/drawing/2014/chart" uri="{C3380CC4-5D6E-409C-BE32-E72D297353CC}">
              <c16:uniqueId val="{00000004-E081-43C1-81A6-4AD1D148ED30}"/>
            </c:ext>
          </c:extLst>
        </c:ser>
        <c:dLbls>
          <c:showLegendKey val="0"/>
          <c:showVal val="0"/>
          <c:showCatName val="0"/>
          <c:showSerName val="0"/>
          <c:showPercent val="0"/>
          <c:showBubbleSize val="0"/>
          <c:showLeaderLines val="1"/>
        </c:dLbls>
      </c:pie3DChart>
    </c:plotArea>
    <c:legend>
      <c:legendPos val="r"/>
      <c:layout>
        <c:manualLayout>
          <c:xMode val="edge"/>
          <c:yMode val="edge"/>
          <c:x val="0.86815211928296199"/>
          <c:y val="0.45406056125198491"/>
          <c:w val="0.12050036298654157"/>
          <c:h val="9.1878877496030242E-2"/>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 INFORMATICA'!$L$58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07E8-45B6-B299-31F82223987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07E8-45B6-B299-31F82223987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07E8-45B6-B299-31F82223987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07E8-45B6-B299-31F82223987B}"/>
              </c:ext>
            </c:extLst>
          </c:dPt>
          <c:dLbls>
            <c:dLbl>
              <c:idx val="3"/>
              <c:layout>
                <c:manualLayout>
                  <c:x val="1.8066105354145622E-2"/>
                  <c:y val="7.8310560008776602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07E8-45B6-B299-31F82223987B}"/>
                </c:ext>
              </c:extLst>
            </c:dLbl>
            <c:dLbl>
              <c:idx val="4"/>
              <c:layout>
                <c:manualLayout>
                  <c:x val="2.2679628839903616E-2"/>
                  <c:y val="0.1127719353111898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7E8-45B6-B299-31F82223987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INFORMATICA'!$G$59:$K$63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INFORMATICA'!$L$59:$L$63</c:f>
              <c:numCache>
                <c:formatCode>General</c:formatCode>
                <c:ptCount val="5"/>
                <c:pt idx="0">
                  <c:v>48</c:v>
                </c:pt>
                <c:pt idx="1">
                  <c:v>1</c:v>
                </c:pt>
                <c:pt idx="2">
                  <c:v>8</c:v>
                </c:pt>
                <c:pt idx="3">
                  <c:v>1</c:v>
                </c:pt>
                <c:pt idx="4">
                  <c:v>3</c:v>
                </c:pt>
              </c:numCache>
            </c:numRef>
          </c:val>
          <c:extLst>
            <c:ext xmlns:c16="http://schemas.microsoft.com/office/drawing/2014/chart" uri="{C3380CC4-5D6E-409C-BE32-E72D297353CC}">
              <c16:uniqueId val="{00000009-07E8-45B6-B299-31F82223987B}"/>
            </c:ext>
          </c:extLst>
        </c:ser>
        <c:ser>
          <c:idx val="1"/>
          <c:order val="1"/>
          <c:tx>
            <c:strRef>
              <c:f>'I INFORMATICA'!$M$58</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 INFORMATICA'!$G$59:$K$63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INFORMATICA'!$M$59:$M$63</c:f>
              <c:numCache>
                <c:formatCode>General</c:formatCode>
                <c:ptCount val="5"/>
                <c:pt idx="0">
                  <c:v>24</c:v>
                </c:pt>
                <c:pt idx="1">
                  <c:v>25</c:v>
                </c:pt>
                <c:pt idx="2">
                  <c:v>26</c:v>
                </c:pt>
                <c:pt idx="3">
                  <c:v>27</c:v>
                </c:pt>
                <c:pt idx="4">
                  <c:v>28</c:v>
                </c:pt>
              </c:numCache>
            </c:numRef>
          </c:val>
          <c:extLst>
            <c:ext xmlns:c16="http://schemas.microsoft.com/office/drawing/2014/chart" uri="{C3380CC4-5D6E-409C-BE32-E72D297353CC}">
              <c16:uniqueId val="{0000000A-07E8-45B6-B299-31F82223987B}"/>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CA5C-479E-BEE2-3A13265EEF3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A5C-479E-BEE2-3A13265EEF3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A5C-479E-BEE2-3A13265EEF3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INFORMATICA'!$A$206:$B$206</c:f>
              <c:strCache>
                <c:ptCount val="2"/>
                <c:pt idx="0">
                  <c:v>Sí</c:v>
                </c:pt>
                <c:pt idx="1">
                  <c:v>No</c:v>
                </c:pt>
              </c:strCache>
            </c:strRef>
          </c:cat>
          <c:val>
            <c:numRef>
              <c:f>'I INFORMATICA'!$A$208:$B$208</c:f>
              <c:numCache>
                <c:formatCode>General</c:formatCode>
                <c:ptCount val="2"/>
                <c:pt idx="0">
                  <c:v>214</c:v>
                </c:pt>
                <c:pt idx="1">
                  <c:v>39</c:v>
                </c:pt>
              </c:numCache>
            </c:numRef>
          </c:val>
          <c:extLst>
            <c:ext xmlns:c16="http://schemas.microsoft.com/office/drawing/2014/chart" uri="{C3380CC4-5D6E-409C-BE32-E72D297353CC}">
              <c16:uniqueId val="{00000006-CA5C-479E-BEE2-3A13265EEF33}"/>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EC2E-472D-B4E2-E1665B32C7AE}"/>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EC2E-472D-B4E2-E1665B32C7AE}"/>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EC2E-472D-B4E2-E1665B32C7AE}"/>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C2E-472D-B4E2-E1665B32C7AE}"/>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C2E-472D-B4E2-E1665B32C7AE}"/>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INFORMATICA'!$A$206:$B$206</c:f>
              <c:strCache>
                <c:ptCount val="2"/>
                <c:pt idx="0">
                  <c:v>Sí</c:v>
                </c:pt>
                <c:pt idx="1">
                  <c:v>No</c:v>
                </c:pt>
              </c:strCache>
            </c:strRef>
          </c:cat>
          <c:val>
            <c:numRef>
              <c:f>'I INFORMATICA'!$A$209:$B$209</c:f>
              <c:numCache>
                <c:formatCode>General</c:formatCode>
                <c:ptCount val="2"/>
                <c:pt idx="0">
                  <c:v>252</c:v>
                </c:pt>
                <c:pt idx="1">
                  <c:v>1</c:v>
                </c:pt>
              </c:numCache>
            </c:numRef>
          </c:val>
          <c:extLst>
            <c:ext xmlns:c16="http://schemas.microsoft.com/office/drawing/2014/chart" uri="{C3380CC4-5D6E-409C-BE32-E72D297353CC}">
              <c16:uniqueId val="{00000006-EC2E-472D-B4E2-E1665B32C7AE}"/>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8E02-4364-AB11-F4584C4DD85E}"/>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E02-4364-AB11-F4584C4DD85E}"/>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E02-4364-AB11-F4584C4DD85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INFORMATICA'!$A$206:$B$206</c:f>
              <c:strCache>
                <c:ptCount val="2"/>
                <c:pt idx="0">
                  <c:v>Sí</c:v>
                </c:pt>
                <c:pt idx="1">
                  <c:v>No</c:v>
                </c:pt>
              </c:strCache>
            </c:strRef>
          </c:cat>
          <c:val>
            <c:numRef>
              <c:f>'I INFORMATICA'!$A$210:$B$210</c:f>
              <c:numCache>
                <c:formatCode>General</c:formatCode>
                <c:ptCount val="2"/>
                <c:pt idx="0">
                  <c:v>241</c:v>
                </c:pt>
                <c:pt idx="1">
                  <c:v>11</c:v>
                </c:pt>
              </c:numCache>
            </c:numRef>
          </c:val>
          <c:extLst>
            <c:ext xmlns:c16="http://schemas.microsoft.com/office/drawing/2014/chart" uri="{C3380CC4-5D6E-409C-BE32-E72D297353CC}">
              <c16:uniqueId val="{00000006-8E02-4364-AB11-F4584C4DD85E}"/>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B409-480A-8B00-B4C7E901569E}"/>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B409-480A-8B00-B4C7E901569E}"/>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B409-480A-8B00-B4C7E901569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INFORMATICA'!$A$206:$B$206</c:f>
              <c:strCache>
                <c:ptCount val="2"/>
                <c:pt idx="0">
                  <c:v>Sí</c:v>
                </c:pt>
                <c:pt idx="1">
                  <c:v>No</c:v>
                </c:pt>
              </c:strCache>
            </c:strRef>
          </c:cat>
          <c:val>
            <c:numRef>
              <c:f>'I INFORMATICA'!$A$207:$B$207</c:f>
              <c:numCache>
                <c:formatCode>General</c:formatCode>
                <c:ptCount val="2"/>
                <c:pt idx="0">
                  <c:v>35</c:v>
                </c:pt>
                <c:pt idx="1">
                  <c:v>218</c:v>
                </c:pt>
              </c:numCache>
            </c:numRef>
          </c:val>
          <c:extLst>
            <c:ext xmlns:c16="http://schemas.microsoft.com/office/drawing/2014/chart" uri="{C3380CC4-5D6E-409C-BE32-E72D297353CC}">
              <c16:uniqueId val="{00000006-B409-480A-8B00-B4C7E901569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 INFORMATICA'!$D$30:$E$33</c:f>
              <c:strCache>
                <c:ptCount val="4"/>
                <c:pt idx="0">
                  <c:v>1º Curso</c:v>
                </c:pt>
                <c:pt idx="1">
                  <c:v>2º Curso</c:v>
                </c:pt>
                <c:pt idx="2">
                  <c:v>3º Curso</c:v>
                </c:pt>
                <c:pt idx="3">
                  <c:v>4º Curso</c:v>
                </c:pt>
              </c:strCache>
            </c:strRef>
          </c:cat>
          <c:val>
            <c:numRef>
              <c:f>'I INFORMATICA'!$F$30:$F$33</c:f>
              <c:numCache>
                <c:formatCode>General</c:formatCode>
                <c:ptCount val="4"/>
                <c:pt idx="0">
                  <c:v>62</c:v>
                </c:pt>
                <c:pt idx="1">
                  <c:v>96</c:v>
                </c:pt>
                <c:pt idx="2">
                  <c:v>49</c:v>
                </c:pt>
                <c:pt idx="3">
                  <c:v>46</c:v>
                </c:pt>
              </c:numCache>
            </c:numRef>
          </c:val>
          <c:extLst>
            <c:ext xmlns:c16="http://schemas.microsoft.com/office/drawing/2014/chart" uri="{C3380CC4-5D6E-409C-BE32-E72D297353CC}">
              <c16:uniqueId val="{00000000-0426-4E82-87C1-9D2CD4F69D1C}"/>
            </c:ext>
          </c:extLst>
        </c:ser>
        <c:dLbls>
          <c:showLegendKey val="0"/>
          <c:showVal val="1"/>
          <c:showCatName val="0"/>
          <c:showSerName val="0"/>
          <c:showPercent val="0"/>
          <c:showBubbleSize val="0"/>
        </c:dLbls>
        <c:gapWidth val="75"/>
        <c:axId val="381036440"/>
        <c:axId val="381036832"/>
      </c:barChart>
      <c:catAx>
        <c:axId val="381036440"/>
        <c:scaling>
          <c:orientation val="minMax"/>
        </c:scaling>
        <c:delete val="0"/>
        <c:axPos val="b"/>
        <c:numFmt formatCode="General" sourceLinked="0"/>
        <c:majorTickMark val="none"/>
        <c:minorTickMark val="none"/>
        <c:tickLblPos val="nextTo"/>
        <c:txPr>
          <a:bodyPr/>
          <a:lstStyle/>
          <a:p>
            <a:pPr>
              <a:defRPr sz="1600" b="1"/>
            </a:pPr>
            <a:endParaRPr lang="es-ES"/>
          </a:p>
        </c:txPr>
        <c:crossAx val="381036832"/>
        <c:crosses val="autoZero"/>
        <c:auto val="1"/>
        <c:lblAlgn val="ctr"/>
        <c:lblOffset val="100"/>
        <c:noMultiLvlLbl val="0"/>
      </c:catAx>
      <c:valAx>
        <c:axId val="381036832"/>
        <c:scaling>
          <c:orientation val="minMax"/>
        </c:scaling>
        <c:delete val="0"/>
        <c:axPos val="l"/>
        <c:numFmt formatCode="General" sourceLinked="1"/>
        <c:majorTickMark val="none"/>
        <c:minorTickMark val="none"/>
        <c:tickLblPos val="nextTo"/>
        <c:crossAx val="381036440"/>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51E7-44AF-A122-BB95A02C4BCE}"/>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51E7-44AF-A122-BB95A02C4BCE}"/>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51E7-44AF-A122-BB95A02C4BC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Global!$A$210:$B$210</c:f>
              <c:numCache>
                <c:formatCode>General</c:formatCode>
                <c:ptCount val="2"/>
                <c:pt idx="0">
                  <c:v>757</c:v>
                </c:pt>
                <c:pt idx="1">
                  <c:v>43</c:v>
                </c:pt>
              </c:numCache>
            </c:numRef>
          </c:val>
          <c:extLst>
            <c:ext xmlns:c16="http://schemas.microsoft.com/office/drawing/2014/chart" uri="{C3380CC4-5D6E-409C-BE32-E72D297353CC}">
              <c16:uniqueId val="{00000006-51E7-44AF-A122-BB95A02C4BCE}"/>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74"/>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 l="0.70000000000000062" r="0.70000000000000062" t="0.75000000000000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0"/>
          <c:y val="0"/>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5B7B-499D-8A91-2858E000681C}"/>
              </c:ext>
            </c:extLst>
          </c:dPt>
          <c:dPt>
            <c:idx val="1"/>
            <c:bubble3D val="0"/>
            <c:spPr>
              <a:solidFill>
                <a:srgbClr val="FF0000"/>
              </a:solidFill>
            </c:spPr>
            <c:extLst>
              <c:ext xmlns:c16="http://schemas.microsoft.com/office/drawing/2014/chart" uri="{C3380CC4-5D6E-409C-BE32-E72D297353CC}">
                <c16:uniqueId val="{00000003-5B7B-499D-8A91-2858E000681C}"/>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INFORMATICA'!$A$206:$B$206</c:f>
              <c:strCache>
                <c:ptCount val="2"/>
                <c:pt idx="0">
                  <c:v>Sí</c:v>
                </c:pt>
                <c:pt idx="1">
                  <c:v>No</c:v>
                </c:pt>
              </c:strCache>
            </c:strRef>
          </c:cat>
          <c:val>
            <c:numRef>
              <c:f>'I INFORMATICA'!$A$211:$B$211</c:f>
              <c:numCache>
                <c:formatCode>General</c:formatCode>
                <c:ptCount val="2"/>
                <c:pt idx="0">
                  <c:v>12</c:v>
                </c:pt>
                <c:pt idx="1">
                  <c:v>231</c:v>
                </c:pt>
              </c:numCache>
            </c:numRef>
          </c:val>
          <c:extLst>
            <c:ext xmlns:c16="http://schemas.microsoft.com/office/drawing/2014/chart" uri="{C3380CC4-5D6E-409C-BE32-E72D297353CC}">
              <c16:uniqueId val="{00000004-5B7B-499D-8A91-2858E000681C}"/>
            </c:ext>
          </c:extLst>
        </c:ser>
        <c:dLbls>
          <c:showLegendKey val="0"/>
          <c:showVal val="0"/>
          <c:showCatName val="0"/>
          <c:showSerName val="0"/>
          <c:showPercent val="0"/>
          <c:showBubbleSize val="0"/>
          <c:showLeaderLines val="1"/>
        </c:dLbls>
      </c:pie3DChart>
    </c:plotArea>
    <c:legend>
      <c:legendPos val="r"/>
      <c:layout>
        <c:manualLayout>
          <c:xMode val="edge"/>
          <c:yMode val="edge"/>
          <c:x val="0.85280955265207237"/>
          <c:y val="0.44499492709677607"/>
          <c:w val="0.13664099679847713"/>
          <c:h val="0.1100101458064479"/>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3542976939203356E-2"/>
          <c:y val="5.1908409426797961E-2"/>
          <c:w val="0.84953531751927236"/>
          <c:h val="0.8748091302059577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8619-4E6C-8951-A22BE01A1012}"/>
              </c:ext>
            </c:extLst>
          </c:dPt>
          <c:dPt>
            <c:idx val="1"/>
            <c:bubble3D val="0"/>
            <c:spPr>
              <a:solidFill>
                <a:srgbClr val="FF0000"/>
              </a:solidFill>
            </c:spPr>
            <c:extLst>
              <c:ext xmlns:c16="http://schemas.microsoft.com/office/drawing/2014/chart" uri="{C3380CC4-5D6E-409C-BE32-E72D297353CC}">
                <c16:uniqueId val="{00000003-8619-4E6C-8951-A22BE01A101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INFORMATICA'!$A$206:$B$206</c:f>
              <c:strCache>
                <c:ptCount val="2"/>
                <c:pt idx="0">
                  <c:v>Sí</c:v>
                </c:pt>
                <c:pt idx="1">
                  <c:v>No</c:v>
                </c:pt>
              </c:strCache>
            </c:strRef>
          </c:cat>
          <c:val>
            <c:numRef>
              <c:f>'I INFORMATICA'!$A$212:$B$212</c:f>
              <c:numCache>
                <c:formatCode>General</c:formatCode>
                <c:ptCount val="2"/>
                <c:pt idx="0">
                  <c:v>5</c:v>
                </c:pt>
                <c:pt idx="1">
                  <c:v>238</c:v>
                </c:pt>
              </c:numCache>
            </c:numRef>
          </c:val>
          <c:extLst>
            <c:ext xmlns:c16="http://schemas.microsoft.com/office/drawing/2014/chart" uri="{C3380CC4-5D6E-409C-BE32-E72D297353CC}">
              <c16:uniqueId val="{00000004-8619-4E6C-8951-A22BE01A1012}"/>
            </c:ext>
          </c:extLst>
        </c:ser>
        <c:dLbls>
          <c:showLegendKey val="0"/>
          <c:showVal val="0"/>
          <c:showCatName val="0"/>
          <c:showSerName val="0"/>
          <c:showPercent val="0"/>
          <c:showBubbleSize val="0"/>
          <c:showLeaderLines val="1"/>
        </c:dLbls>
      </c:pie3DChart>
    </c:plotArea>
    <c:legend>
      <c:legendPos val="r"/>
      <c:layout>
        <c:manualLayout>
          <c:xMode val="edge"/>
          <c:yMode val="edge"/>
          <c:x val="0.86462965714191387"/>
          <c:y val="0.4447848638059419"/>
          <c:w val="0.12530744977632516"/>
          <c:h val="0.11043003196009664"/>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  GEO TOPO'!$L$58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DBB7-4E63-8E89-3392D31E5284}"/>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DBB7-4E63-8E89-3392D31E5284}"/>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DBB7-4E63-8E89-3392D31E5284}"/>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DBB7-4E63-8E89-3392D31E5284}"/>
              </c:ext>
            </c:extLst>
          </c:dPt>
          <c:dLbls>
            <c:dLbl>
              <c:idx val="0"/>
              <c:delete val="1"/>
              <c:extLst>
                <c:ext xmlns:c15="http://schemas.microsoft.com/office/drawing/2012/chart" uri="{CE6537A1-D6FC-4f65-9D91-7224C49458BB}"/>
                <c:ext xmlns:c16="http://schemas.microsoft.com/office/drawing/2014/chart" uri="{C3380CC4-5D6E-409C-BE32-E72D297353CC}">
                  <c16:uniqueId val="{00000001-DBB7-4E63-8E89-3392D31E5284}"/>
                </c:ext>
              </c:extLst>
            </c:dLbl>
            <c:dLbl>
              <c:idx val="1"/>
              <c:delete val="1"/>
              <c:extLst>
                <c:ext xmlns:c15="http://schemas.microsoft.com/office/drawing/2012/chart" uri="{CE6537A1-D6FC-4f65-9D91-7224C49458BB}"/>
                <c:ext xmlns:c16="http://schemas.microsoft.com/office/drawing/2014/chart" uri="{C3380CC4-5D6E-409C-BE32-E72D297353CC}">
                  <c16:uniqueId val="{00000003-DBB7-4E63-8E89-3392D31E5284}"/>
                </c:ext>
              </c:extLst>
            </c:dLbl>
            <c:dLbl>
              <c:idx val="2"/>
              <c:delete val="1"/>
              <c:extLst>
                <c:ext xmlns:c15="http://schemas.microsoft.com/office/drawing/2012/chart" uri="{CE6537A1-D6FC-4f65-9D91-7224C49458BB}"/>
                <c:ext xmlns:c16="http://schemas.microsoft.com/office/drawing/2014/chart" uri="{C3380CC4-5D6E-409C-BE32-E72D297353CC}">
                  <c16:uniqueId val="{00000005-DBB7-4E63-8E89-3392D31E5284}"/>
                </c:ext>
              </c:extLst>
            </c:dLbl>
            <c:dLbl>
              <c:idx val="3"/>
              <c:delete val="1"/>
              <c:extLst>
                <c:ext xmlns:c15="http://schemas.microsoft.com/office/drawing/2012/chart" uri="{CE6537A1-D6FC-4f65-9D91-7224C49458BB}"/>
                <c:ext xmlns:c16="http://schemas.microsoft.com/office/drawing/2014/chart" uri="{C3380CC4-5D6E-409C-BE32-E72D297353CC}">
                  <c16:uniqueId val="{00000008-DBB7-4E63-8E89-3392D31E5284}"/>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BB7-4E63-8E89-3392D31E5284}"/>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'I  GEO TOPO'!$G$59:$K$63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GEO TOPO'!$L$59:$L$63</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09-DBB7-4E63-8E89-3392D31E5284}"/>
            </c:ext>
          </c:extLst>
        </c:ser>
        <c:ser>
          <c:idx val="1"/>
          <c:order val="1"/>
          <c:tx>
            <c:strRef>
              <c:f>'I  GEO TOPO'!$M$58</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  GEO TOPO'!$G$59:$K$63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GEO TOPO'!$M$59:$M$63</c:f>
              <c:numCache>
                <c:formatCode>General</c:formatCode>
                <c:ptCount val="5"/>
                <c:pt idx="0">
                  <c:v>24</c:v>
                </c:pt>
                <c:pt idx="1">
                  <c:v>25</c:v>
                </c:pt>
                <c:pt idx="2">
                  <c:v>26</c:v>
                </c:pt>
                <c:pt idx="3">
                  <c:v>27</c:v>
                </c:pt>
                <c:pt idx="4">
                  <c:v>28</c:v>
                </c:pt>
              </c:numCache>
            </c:numRef>
          </c:val>
          <c:extLst>
            <c:ext xmlns:c16="http://schemas.microsoft.com/office/drawing/2014/chart" uri="{C3380CC4-5D6E-409C-BE32-E72D297353CC}">
              <c16:uniqueId val="{0000000A-DBB7-4E63-8E89-3392D31E5284}"/>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EED2-4004-B84C-4F011572E067}"/>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EED2-4004-B84C-4F011572E067}"/>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EED2-4004-B84C-4F011572E06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GEO TOPO'!$A$206:$B$206</c:f>
              <c:strCache>
                <c:ptCount val="2"/>
                <c:pt idx="0">
                  <c:v>Sí</c:v>
                </c:pt>
                <c:pt idx="1">
                  <c:v>No</c:v>
                </c:pt>
              </c:strCache>
            </c:strRef>
          </c:cat>
          <c:val>
            <c:numRef>
              <c:f>'I  GEO TOPO'!$A$208:$B$208</c:f>
              <c:numCache>
                <c:formatCode>General</c:formatCode>
                <c:ptCount val="2"/>
                <c:pt idx="0">
                  <c:v>17</c:v>
                </c:pt>
                <c:pt idx="1">
                  <c:v>3</c:v>
                </c:pt>
              </c:numCache>
            </c:numRef>
          </c:val>
          <c:extLst>
            <c:ext xmlns:c16="http://schemas.microsoft.com/office/drawing/2014/chart" uri="{C3380CC4-5D6E-409C-BE32-E72D297353CC}">
              <c16:uniqueId val="{00000006-EED2-4004-B84C-4F011572E067}"/>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5393772482183424E-2"/>
          <c:y val="9.4633694412770808E-2"/>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EE1B-4FAF-8498-16B8A03070AE}"/>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EE1B-4FAF-8498-16B8A03070AE}"/>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EE1B-4FAF-8498-16B8A03070AE}"/>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E1B-4FAF-8498-16B8A03070AE}"/>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E1B-4FAF-8498-16B8A03070AE}"/>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GEO TOPO'!$A$206:$B$206</c:f>
              <c:strCache>
                <c:ptCount val="2"/>
                <c:pt idx="0">
                  <c:v>Sí</c:v>
                </c:pt>
                <c:pt idx="1">
                  <c:v>No</c:v>
                </c:pt>
              </c:strCache>
            </c:strRef>
          </c:cat>
          <c:val>
            <c:numRef>
              <c:f>'I  GEO TOPO'!$A$209:$B$209</c:f>
              <c:numCache>
                <c:formatCode>General</c:formatCode>
                <c:ptCount val="2"/>
                <c:pt idx="0">
                  <c:v>18</c:v>
                </c:pt>
                <c:pt idx="1">
                  <c:v>2</c:v>
                </c:pt>
              </c:numCache>
            </c:numRef>
          </c:val>
          <c:extLst>
            <c:ext xmlns:c16="http://schemas.microsoft.com/office/drawing/2014/chart" uri="{C3380CC4-5D6E-409C-BE32-E72D297353CC}">
              <c16:uniqueId val="{00000006-EE1B-4FAF-8498-16B8A03070AE}"/>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7FFF-493E-976C-463BBC37C61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7FFF-493E-976C-463BBC37C61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7FFF-493E-976C-463BBC37C61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GEO TOPO'!$A$206:$B$206</c:f>
              <c:strCache>
                <c:ptCount val="2"/>
                <c:pt idx="0">
                  <c:v>Sí</c:v>
                </c:pt>
                <c:pt idx="1">
                  <c:v>No</c:v>
                </c:pt>
              </c:strCache>
            </c:strRef>
          </c:cat>
          <c:val>
            <c:numRef>
              <c:f>'I  GEO TOPO'!$A$210:$B$210</c:f>
              <c:numCache>
                <c:formatCode>General</c:formatCode>
                <c:ptCount val="2"/>
                <c:pt idx="0">
                  <c:v>14</c:v>
                </c:pt>
                <c:pt idx="1">
                  <c:v>4</c:v>
                </c:pt>
              </c:numCache>
            </c:numRef>
          </c:val>
          <c:extLst>
            <c:ext xmlns:c16="http://schemas.microsoft.com/office/drawing/2014/chart" uri="{C3380CC4-5D6E-409C-BE32-E72D297353CC}">
              <c16:uniqueId val="{00000006-7FFF-493E-976C-463BBC37C613}"/>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E158-4870-A9E9-8CA882A76564}"/>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E158-4870-A9E9-8CA882A76564}"/>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E158-4870-A9E9-8CA882A7656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GEO TOPO'!$A$206:$B$206</c:f>
              <c:strCache>
                <c:ptCount val="2"/>
                <c:pt idx="0">
                  <c:v>Sí</c:v>
                </c:pt>
                <c:pt idx="1">
                  <c:v>No</c:v>
                </c:pt>
              </c:strCache>
            </c:strRef>
          </c:cat>
          <c:val>
            <c:numRef>
              <c:f>'I  GEO TOPO'!$A$207:$B$207</c:f>
              <c:numCache>
                <c:formatCode>General</c:formatCode>
                <c:ptCount val="2"/>
                <c:pt idx="0">
                  <c:v>4</c:v>
                </c:pt>
                <c:pt idx="1">
                  <c:v>16</c:v>
                </c:pt>
              </c:numCache>
            </c:numRef>
          </c:val>
          <c:extLst>
            <c:ext xmlns:c16="http://schemas.microsoft.com/office/drawing/2014/chart" uri="{C3380CC4-5D6E-409C-BE32-E72D297353CC}">
              <c16:uniqueId val="{00000006-E158-4870-A9E9-8CA882A7656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  GEO TOPO'!$D$30:$E$33</c:f>
              <c:strCache>
                <c:ptCount val="4"/>
                <c:pt idx="0">
                  <c:v>1º Curso</c:v>
                </c:pt>
                <c:pt idx="1">
                  <c:v>2º Curso</c:v>
                </c:pt>
                <c:pt idx="2">
                  <c:v>3º Curso</c:v>
                </c:pt>
                <c:pt idx="3">
                  <c:v>4º Curso</c:v>
                </c:pt>
              </c:strCache>
            </c:strRef>
          </c:cat>
          <c:val>
            <c:numRef>
              <c:f>'I  GEO TOPO'!$F$30:$F$33</c:f>
              <c:numCache>
                <c:formatCode>General</c:formatCode>
                <c:ptCount val="4"/>
                <c:pt idx="0">
                  <c:v>1</c:v>
                </c:pt>
                <c:pt idx="1">
                  <c:v>2</c:v>
                </c:pt>
                <c:pt idx="2">
                  <c:v>10</c:v>
                </c:pt>
                <c:pt idx="3">
                  <c:v>7</c:v>
                </c:pt>
              </c:numCache>
            </c:numRef>
          </c:val>
          <c:extLst>
            <c:ext xmlns:c16="http://schemas.microsoft.com/office/drawing/2014/chart" uri="{C3380CC4-5D6E-409C-BE32-E72D297353CC}">
              <c16:uniqueId val="{00000000-2433-4C8E-A6C8-EC6AFE424A5C}"/>
            </c:ext>
          </c:extLst>
        </c:ser>
        <c:dLbls>
          <c:showLegendKey val="0"/>
          <c:showVal val="1"/>
          <c:showCatName val="0"/>
          <c:showSerName val="0"/>
          <c:showPercent val="0"/>
          <c:showBubbleSize val="0"/>
        </c:dLbls>
        <c:gapWidth val="75"/>
        <c:axId val="382649672"/>
        <c:axId val="382650064"/>
      </c:barChart>
      <c:catAx>
        <c:axId val="382649672"/>
        <c:scaling>
          <c:orientation val="minMax"/>
        </c:scaling>
        <c:delete val="0"/>
        <c:axPos val="b"/>
        <c:numFmt formatCode="General" sourceLinked="0"/>
        <c:majorTickMark val="none"/>
        <c:minorTickMark val="none"/>
        <c:tickLblPos val="nextTo"/>
        <c:txPr>
          <a:bodyPr/>
          <a:lstStyle/>
          <a:p>
            <a:pPr>
              <a:defRPr sz="1600" b="1"/>
            </a:pPr>
            <a:endParaRPr lang="es-ES"/>
          </a:p>
        </c:txPr>
        <c:crossAx val="382650064"/>
        <c:crosses val="autoZero"/>
        <c:auto val="1"/>
        <c:lblAlgn val="ctr"/>
        <c:lblOffset val="100"/>
        <c:noMultiLvlLbl val="0"/>
      </c:catAx>
      <c:valAx>
        <c:axId val="382650064"/>
        <c:scaling>
          <c:orientation val="minMax"/>
        </c:scaling>
        <c:delete val="0"/>
        <c:axPos val="l"/>
        <c:numFmt formatCode="General" sourceLinked="1"/>
        <c:majorTickMark val="none"/>
        <c:minorTickMark val="none"/>
        <c:tickLblPos val="nextTo"/>
        <c:crossAx val="382649672"/>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1666666666666664E-2"/>
          <c:y val="5.0925925925925923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E931-4DE4-98FA-219EE499D049}"/>
              </c:ext>
            </c:extLst>
          </c:dPt>
          <c:dPt>
            <c:idx val="1"/>
            <c:bubble3D val="0"/>
            <c:spPr>
              <a:solidFill>
                <a:srgbClr val="FF0000"/>
              </a:solidFill>
            </c:spPr>
            <c:extLst>
              <c:ext xmlns:c16="http://schemas.microsoft.com/office/drawing/2014/chart" uri="{C3380CC4-5D6E-409C-BE32-E72D297353CC}">
                <c16:uniqueId val="{00000003-E931-4DE4-98FA-219EE499D04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GEO TOPO'!$A$206:$B$206</c:f>
              <c:strCache>
                <c:ptCount val="2"/>
                <c:pt idx="0">
                  <c:v>Sí</c:v>
                </c:pt>
                <c:pt idx="1">
                  <c:v>No</c:v>
                </c:pt>
              </c:strCache>
            </c:strRef>
          </c:cat>
          <c:val>
            <c:numRef>
              <c:f>'I  GEO TOPO'!$A$211:$B$211</c:f>
              <c:numCache>
                <c:formatCode>General</c:formatCode>
                <c:ptCount val="2"/>
                <c:pt idx="0">
                  <c:v>3</c:v>
                </c:pt>
                <c:pt idx="1">
                  <c:v>17</c:v>
                </c:pt>
              </c:numCache>
            </c:numRef>
          </c:val>
          <c:extLst>
            <c:ext xmlns:c16="http://schemas.microsoft.com/office/drawing/2014/chart" uri="{C3380CC4-5D6E-409C-BE32-E72D297353CC}">
              <c16:uniqueId val="{00000004-E931-4DE4-98FA-219EE499D049}"/>
            </c:ext>
          </c:extLst>
        </c:ser>
        <c:dLbls>
          <c:showLegendKey val="0"/>
          <c:showVal val="0"/>
          <c:showCatName val="0"/>
          <c:showSerName val="0"/>
          <c:showPercent val="0"/>
          <c:showBubbleSize val="0"/>
          <c:showLeaderLines val="1"/>
        </c:dLbls>
      </c:pie3DChart>
    </c:plotArea>
    <c:legend>
      <c:legendPos val="r"/>
      <c:layout>
        <c:manualLayout>
          <c:xMode val="edge"/>
          <c:yMode val="edge"/>
          <c:x val="0.8730715452681409"/>
          <c:y val="0.43734807823571875"/>
          <c:w val="0.11630898422534797"/>
          <c:h val="0.1253038435285625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2794-41F5-BEE6-22DE334F4E08}"/>
              </c:ext>
            </c:extLst>
          </c:dPt>
          <c:dPt>
            <c:idx val="1"/>
            <c:bubble3D val="0"/>
            <c:spPr>
              <a:solidFill>
                <a:srgbClr val="FF0000"/>
              </a:solidFill>
            </c:spPr>
            <c:extLst>
              <c:ext xmlns:c16="http://schemas.microsoft.com/office/drawing/2014/chart" uri="{C3380CC4-5D6E-409C-BE32-E72D297353CC}">
                <c16:uniqueId val="{00000003-2794-41F5-BEE6-22DE334F4E08}"/>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GEO TOPO'!$A$206:$B$206</c:f>
              <c:strCache>
                <c:ptCount val="2"/>
                <c:pt idx="0">
                  <c:v>Sí</c:v>
                </c:pt>
                <c:pt idx="1">
                  <c:v>No</c:v>
                </c:pt>
              </c:strCache>
            </c:strRef>
          </c:cat>
          <c:val>
            <c:numRef>
              <c:f>'I  GEO TOPO'!$A$212:$B$212</c:f>
              <c:numCache>
                <c:formatCode>General</c:formatCode>
                <c:ptCount val="2"/>
                <c:pt idx="0">
                  <c:v>1</c:v>
                </c:pt>
                <c:pt idx="1">
                  <c:v>19</c:v>
                </c:pt>
              </c:numCache>
            </c:numRef>
          </c:val>
          <c:extLst>
            <c:ext xmlns:c16="http://schemas.microsoft.com/office/drawing/2014/chart" uri="{C3380CC4-5D6E-409C-BE32-E72D297353CC}">
              <c16:uniqueId val="{00000004-2794-41F5-BEE6-22DE334F4E08}"/>
            </c:ext>
          </c:extLst>
        </c:ser>
        <c:dLbls>
          <c:showLegendKey val="0"/>
          <c:showVal val="0"/>
          <c:showCatName val="0"/>
          <c:showSerName val="0"/>
          <c:showPercent val="0"/>
          <c:showBubbleSize val="0"/>
          <c:showLeaderLines val="1"/>
        </c:dLbls>
      </c:pie3DChart>
    </c:plotArea>
    <c:legend>
      <c:legendPos val="r"/>
      <c:layout>
        <c:manualLayout>
          <c:xMode val="edge"/>
          <c:yMode val="edge"/>
          <c:x val="0.88049640534063678"/>
          <c:y val="0.4373750553908034"/>
          <c:w val="0.10906881205066758"/>
          <c:h val="0.12524961652520708"/>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8072-4AFB-86D1-BEF31896026F}"/>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072-4AFB-86D1-BEF31896026F}"/>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072-4AFB-86D1-BEF31896026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Global!$A$206:$B$206</c:f>
              <c:strCache>
                <c:ptCount val="2"/>
                <c:pt idx="0">
                  <c:v>Sí</c:v>
                </c:pt>
                <c:pt idx="1">
                  <c:v>No</c:v>
                </c:pt>
              </c:strCache>
            </c:strRef>
          </c:cat>
          <c:val>
            <c:numRef>
              <c:f>Global!$A$207:$B$207</c:f>
              <c:numCache>
                <c:formatCode>General</c:formatCode>
                <c:ptCount val="2"/>
                <c:pt idx="0">
                  <c:v>177</c:v>
                </c:pt>
                <c:pt idx="1">
                  <c:v>630</c:v>
                </c:pt>
              </c:numCache>
            </c:numRef>
          </c:val>
          <c:extLst>
            <c:ext xmlns:c16="http://schemas.microsoft.com/office/drawing/2014/chart" uri="{C3380CC4-5D6E-409C-BE32-E72D297353CC}">
              <c16:uniqueId val="{00000006-8072-4AFB-86D1-BEF31896026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22" l="0.70000000000000062" r="0.70000000000000062" t="0.75000000000000422"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'I ORG INDUST'!$L$58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6C71-49CD-9C4C-88D2181EE95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6C71-49CD-9C4C-88D2181EE95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6C71-49CD-9C4C-88D2181EE95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6C71-49CD-9C4C-88D2181EE953}"/>
              </c:ext>
            </c:extLst>
          </c:dPt>
          <c:dLbls>
            <c:dLbl>
              <c:idx val="3"/>
              <c:layout>
                <c:manualLayout>
                  <c:x val="1.061853313071418E-2"/>
                  <c:y val="-3.085774400019399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6C71-49CD-9C4C-88D2181EE95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C71-49CD-9C4C-88D2181EE95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ORG INDUST'!$G$59:$K$63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ORG INDUST'!$L$59:$L$63</c:f>
              <c:numCache>
                <c:formatCode>General</c:formatCode>
                <c:ptCount val="5"/>
                <c:pt idx="0">
                  <c:v>5</c:v>
                </c:pt>
                <c:pt idx="1">
                  <c:v>3</c:v>
                </c:pt>
                <c:pt idx="2">
                  <c:v>5</c:v>
                </c:pt>
                <c:pt idx="3">
                  <c:v>0</c:v>
                </c:pt>
                <c:pt idx="4">
                  <c:v>2</c:v>
                </c:pt>
              </c:numCache>
            </c:numRef>
          </c:val>
          <c:extLst>
            <c:ext xmlns:c16="http://schemas.microsoft.com/office/drawing/2014/chart" uri="{C3380CC4-5D6E-409C-BE32-E72D297353CC}">
              <c16:uniqueId val="{00000009-6C71-49CD-9C4C-88D2181EE953}"/>
            </c:ext>
          </c:extLst>
        </c:ser>
        <c:ser>
          <c:idx val="1"/>
          <c:order val="1"/>
          <c:tx>
            <c:strRef>
              <c:f>'I ORG INDUST'!$M$58</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 ORG INDUST'!$G$59:$K$63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'I ORG INDUST'!$M$59:$M$63</c:f>
              <c:numCache>
                <c:formatCode>General</c:formatCode>
                <c:ptCount val="5"/>
                <c:pt idx="0">
                  <c:v>24</c:v>
                </c:pt>
                <c:pt idx="1">
                  <c:v>25</c:v>
                </c:pt>
                <c:pt idx="2">
                  <c:v>26</c:v>
                </c:pt>
                <c:pt idx="4">
                  <c:v>28</c:v>
                </c:pt>
              </c:numCache>
            </c:numRef>
          </c:val>
          <c:extLst>
            <c:ext xmlns:c16="http://schemas.microsoft.com/office/drawing/2014/chart" uri="{C3380CC4-5D6E-409C-BE32-E72D297353CC}">
              <c16:uniqueId val="{0000000A-6C71-49CD-9C4C-88D2181EE953}"/>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15D8-4051-BAEB-FA8E2C073A4F}"/>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5D8-4051-BAEB-FA8E2C073A4F}"/>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5D8-4051-BAEB-FA8E2C073A4F}"/>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ORG INDUST'!$A$206:$B$206</c:f>
              <c:strCache>
                <c:ptCount val="2"/>
                <c:pt idx="0">
                  <c:v>Sí</c:v>
                </c:pt>
                <c:pt idx="1">
                  <c:v>No</c:v>
                </c:pt>
              </c:strCache>
            </c:strRef>
          </c:cat>
          <c:val>
            <c:numRef>
              <c:f>'I ORG INDUST'!$A$208:$B$208</c:f>
              <c:numCache>
                <c:formatCode>General</c:formatCode>
                <c:ptCount val="2"/>
                <c:pt idx="0">
                  <c:v>74</c:v>
                </c:pt>
                <c:pt idx="1">
                  <c:v>26</c:v>
                </c:pt>
              </c:numCache>
            </c:numRef>
          </c:val>
          <c:extLst>
            <c:ext xmlns:c16="http://schemas.microsoft.com/office/drawing/2014/chart" uri="{C3380CC4-5D6E-409C-BE32-E72D297353CC}">
              <c16:uniqueId val="{00000006-15D8-4051-BAEB-FA8E2C073A4F}"/>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09DB-4A8C-B1E9-2BD08EEE162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9DB-4A8C-B1E9-2BD08EEE162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9DB-4A8C-B1E9-2BD08EEE1621}"/>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9DB-4A8C-B1E9-2BD08EEE1621}"/>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9DB-4A8C-B1E9-2BD08EEE1621}"/>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ORG INDUST'!$A$206:$B$206</c:f>
              <c:strCache>
                <c:ptCount val="2"/>
                <c:pt idx="0">
                  <c:v>Sí</c:v>
                </c:pt>
                <c:pt idx="1">
                  <c:v>No</c:v>
                </c:pt>
              </c:strCache>
            </c:strRef>
          </c:cat>
          <c:val>
            <c:numRef>
              <c:f>'I ORG INDUST'!$A$209:$B$209</c:f>
              <c:numCache>
                <c:formatCode>General</c:formatCode>
                <c:ptCount val="2"/>
                <c:pt idx="0">
                  <c:v>100</c:v>
                </c:pt>
                <c:pt idx="1">
                  <c:v>0</c:v>
                </c:pt>
              </c:numCache>
            </c:numRef>
          </c:val>
          <c:extLst>
            <c:ext xmlns:c16="http://schemas.microsoft.com/office/drawing/2014/chart" uri="{C3380CC4-5D6E-409C-BE32-E72D297353CC}">
              <c16:uniqueId val="{00000006-09DB-4A8C-B1E9-2BD08EEE1621}"/>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925-4D58-BBB7-01F06A814505}"/>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925-4D58-BBB7-01F06A814505}"/>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925-4D58-BBB7-01F06A814505}"/>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ORG INDUST'!$A$206:$B$206</c:f>
              <c:strCache>
                <c:ptCount val="2"/>
                <c:pt idx="0">
                  <c:v>Sí</c:v>
                </c:pt>
                <c:pt idx="1">
                  <c:v>No</c:v>
                </c:pt>
              </c:strCache>
            </c:strRef>
          </c:cat>
          <c:val>
            <c:numRef>
              <c:f>'I ORG INDUST'!$A$210:$B$210</c:f>
              <c:numCache>
                <c:formatCode>General</c:formatCode>
                <c:ptCount val="2"/>
                <c:pt idx="0">
                  <c:v>97</c:v>
                </c:pt>
                <c:pt idx="1">
                  <c:v>3</c:v>
                </c:pt>
              </c:numCache>
            </c:numRef>
          </c:val>
          <c:extLst>
            <c:ext xmlns:c16="http://schemas.microsoft.com/office/drawing/2014/chart" uri="{C3380CC4-5D6E-409C-BE32-E72D297353CC}">
              <c16:uniqueId val="{00000006-0925-4D58-BBB7-01F06A814505}"/>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CB6A-439B-9361-FAC15B46777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B6A-439B-9361-FAC15B46777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B6A-439B-9361-FAC15B46777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ORG INDUST'!$A$206:$B$206</c:f>
              <c:strCache>
                <c:ptCount val="2"/>
                <c:pt idx="0">
                  <c:v>Sí</c:v>
                </c:pt>
                <c:pt idx="1">
                  <c:v>No</c:v>
                </c:pt>
              </c:strCache>
            </c:strRef>
          </c:cat>
          <c:val>
            <c:numRef>
              <c:f>'I ORG INDUST'!$A$207:$B$207</c:f>
              <c:numCache>
                <c:formatCode>General</c:formatCode>
                <c:ptCount val="2"/>
                <c:pt idx="0">
                  <c:v>20</c:v>
                </c:pt>
                <c:pt idx="1">
                  <c:v>80</c:v>
                </c:pt>
              </c:numCache>
            </c:numRef>
          </c:val>
          <c:extLst>
            <c:ext xmlns:c16="http://schemas.microsoft.com/office/drawing/2014/chart" uri="{C3380CC4-5D6E-409C-BE32-E72D297353CC}">
              <c16:uniqueId val="{00000006-CB6A-439B-9361-FAC15B467771}"/>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1"/>
          <c:showCatName val="0"/>
          <c:showSerName val="0"/>
          <c:showPercent val="0"/>
          <c:showBubbleSize val="0"/>
        </c:dLbls>
        <c:gapWidth val="75"/>
        <c:axId val="390178320"/>
        <c:axId val="390178712"/>
      </c:barChart>
      <c:catAx>
        <c:axId val="390178320"/>
        <c:scaling>
          <c:orientation val="minMax"/>
        </c:scaling>
        <c:delete val="0"/>
        <c:axPos val="b"/>
        <c:majorTickMark val="none"/>
        <c:minorTickMark val="none"/>
        <c:tickLblPos val="nextTo"/>
        <c:txPr>
          <a:bodyPr/>
          <a:lstStyle/>
          <a:p>
            <a:pPr>
              <a:defRPr sz="1600" b="1"/>
            </a:pPr>
            <a:endParaRPr lang="es-ES"/>
          </a:p>
        </c:txPr>
        <c:crossAx val="390178712"/>
        <c:crosses val="autoZero"/>
        <c:auto val="1"/>
        <c:lblAlgn val="ctr"/>
        <c:lblOffset val="100"/>
        <c:noMultiLvlLbl val="0"/>
      </c:catAx>
      <c:valAx>
        <c:axId val="390178712"/>
        <c:scaling>
          <c:orientation val="minMax"/>
        </c:scaling>
        <c:delete val="0"/>
        <c:axPos val="l"/>
        <c:numFmt formatCode="General" sourceLinked="1"/>
        <c:majorTickMark val="none"/>
        <c:minorTickMark val="none"/>
        <c:tickLblPos val="nextTo"/>
        <c:crossAx val="390178320"/>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278547927987878E-2"/>
          <c:y val="5.6030183727034118E-2"/>
          <c:w val="0.93067450371520466"/>
          <c:h val="0.7810680956547098"/>
        </c:manualLayout>
      </c:layout>
      <c:barChart>
        <c:barDir val="col"/>
        <c:grouping val="stacked"/>
        <c:varyColors val="0"/>
        <c:ser>
          <c:idx val="0"/>
          <c:order val="0"/>
          <c:invertIfNegative val="0"/>
          <c:cat>
            <c:strRef>
              <c:f>'I ORG INDUST'!$D$30:$E$33</c:f>
              <c:strCache>
                <c:ptCount val="4"/>
                <c:pt idx="0">
                  <c:v>1º Curso</c:v>
                </c:pt>
                <c:pt idx="1">
                  <c:v>2º Curso</c:v>
                </c:pt>
                <c:pt idx="2">
                  <c:v>3º Curso</c:v>
                </c:pt>
                <c:pt idx="3">
                  <c:v>4º Curso</c:v>
                </c:pt>
              </c:strCache>
            </c:strRef>
          </c:cat>
          <c:val>
            <c:numRef>
              <c:f>'I ORG INDUST'!$E$29:$E$32</c:f>
              <c:numCache>
                <c:formatCode>General</c:formatCode>
                <c:ptCount val="4"/>
              </c:numCache>
            </c:numRef>
          </c:val>
          <c:extLst>
            <c:ext xmlns:c16="http://schemas.microsoft.com/office/drawing/2014/chart" uri="{C3380CC4-5D6E-409C-BE32-E72D297353CC}">
              <c16:uniqueId val="{00000000-F32E-41A6-B8EC-3247BE8559FC}"/>
            </c:ext>
          </c:extLst>
        </c:ser>
        <c:ser>
          <c:idx val="1"/>
          <c:order val="1"/>
          <c:spPr>
            <a:solidFill>
              <a:srgbClr val="00B0F0"/>
            </a:solidFill>
          </c:spPr>
          <c:invertIfNegative val="0"/>
          <c:dLbls>
            <c:dLbl>
              <c:idx val="0"/>
              <c:layout>
                <c:manualLayout>
                  <c:x val="-2.743080983202301E-3"/>
                  <c:y val="-8.5602369235001544E-2"/>
                </c:manualLayout>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2E-41A6-B8EC-3247BE8559FC}"/>
                </c:ext>
              </c:extLst>
            </c:dLbl>
            <c:spPr>
              <a:noFill/>
              <a:ln>
                <a:noFill/>
              </a:ln>
              <a:effectLst/>
            </c:spPr>
            <c:txPr>
              <a:bodyPr wrap="square" lIns="38100" tIns="19050" rIns="38100" bIns="19050" anchor="ctr">
                <a:spAutoFit/>
              </a:bodyPr>
              <a:lstStyle/>
              <a:p>
                <a:pPr>
                  <a:defRPr sz="1600" b="1"/>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'I ORG INDUST'!$D$30:$E$33</c:f>
              <c:strCache>
                <c:ptCount val="4"/>
                <c:pt idx="0">
                  <c:v>1º Curso</c:v>
                </c:pt>
                <c:pt idx="1">
                  <c:v>2º Curso</c:v>
                </c:pt>
                <c:pt idx="2">
                  <c:v>3º Curso</c:v>
                </c:pt>
                <c:pt idx="3">
                  <c:v>4º Curso</c:v>
                </c:pt>
              </c:strCache>
            </c:strRef>
          </c:cat>
          <c:val>
            <c:numRef>
              <c:f>'I ORG INDUST'!$F$30:$F$33</c:f>
              <c:numCache>
                <c:formatCode>General</c:formatCode>
                <c:ptCount val="4"/>
                <c:pt idx="0">
                  <c:v>16</c:v>
                </c:pt>
                <c:pt idx="1">
                  <c:v>33</c:v>
                </c:pt>
                <c:pt idx="2">
                  <c:v>31</c:v>
                </c:pt>
                <c:pt idx="3">
                  <c:v>20</c:v>
                </c:pt>
              </c:numCache>
            </c:numRef>
          </c:val>
          <c:extLst>
            <c:ext xmlns:c16="http://schemas.microsoft.com/office/drawing/2014/chart" uri="{C3380CC4-5D6E-409C-BE32-E72D297353CC}">
              <c16:uniqueId val="{00000002-F32E-41A6-B8EC-3247BE8559FC}"/>
            </c:ext>
          </c:extLst>
        </c:ser>
        <c:dLbls>
          <c:showLegendKey val="0"/>
          <c:showVal val="0"/>
          <c:showCatName val="0"/>
          <c:showSerName val="0"/>
          <c:showPercent val="0"/>
          <c:showBubbleSize val="0"/>
        </c:dLbls>
        <c:gapWidth val="150"/>
        <c:overlap val="100"/>
        <c:axId val="390179496"/>
        <c:axId val="390179888"/>
      </c:barChart>
      <c:catAx>
        <c:axId val="390179496"/>
        <c:scaling>
          <c:orientation val="minMax"/>
        </c:scaling>
        <c:delete val="0"/>
        <c:axPos val="b"/>
        <c:numFmt formatCode="General" sourceLinked="0"/>
        <c:majorTickMark val="out"/>
        <c:minorTickMark val="none"/>
        <c:tickLblPos val="nextTo"/>
        <c:txPr>
          <a:bodyPr/>
          <a:lstStyle/>
          <a:p>
            <a:pPr>
              <a:defRPr sz="1600" b="1"/>
            </a:pPr>
            <a:endParaRPr lang="es-ES"/>
          </a:p>
        </c:txPr>
        <c:crossAx val="390179888"/>
        <c:crosses val="autoZero"/>
        <c:auto val="1"/>
        <c:lblAlgn val="ctr"/>
        <c:lblOffset val="100"/>
        <c:noMultiLvlLbl val="0"/>
      </c:catAx>
      <c:valAx>
        <c:axId val="390179888"/>
        <c:scaling>
          <c:orientation val="minMax"/>
        </c:scaling>
        <c:delete val="0"/>
        <c:axPos val="l"/>
        <c:majorGridlines/>
        <c:numFmt formatCode="General" sourceLinked="1"/>
        <c:majorTickMark val="out"/>
        <c:minorTickMark val="none"/>
        <c:tickLblPos val="nextTo"/>
        <c:crossAx val="390179496"/>
        <c:crosses val="autoZero"/>
        <c:crossBetween val="between"/>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AAC3-4263-8AC6-B5EBA0956CD1}"/>
              </c:ext>
            </c:extLst>
          </c:dPt>
          <c:dPt>
            <c:idx val="1"/>
            <c:bubble3D val="0"/>
            <c:spPr>
              <a:solidFill>
                <a:srgbClr val="FF0000"/>
              </a:solidFill>
            </c:spPr>
            <c:extLst>
              <c:ext xmlns:c16="http://schemas.microsoft.com/office/drawing/2014/chart" uri="{C3380CC4-5D6E-409C-BE32-E72D297353CC}">
                <c16:uniqueId val="{00000003-AAC3-4263-8AC6-B5EBA0956CD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ORG INDUST'!$A$206:$B$206</c:f>
              <c:strCache>
                <c:ptCount val="2"/>
                <c:pt idx="0">
                  <c:v>Sí</c:v>
                </c:pt>
                <c:pt idx="1">
                  <c:v>No</c:v>
                </c:pt>
              </c:strCache>
            </c:strRef>
          </c:cat>
          <c:val>
            <c:numRef>
              <c:f>'I ORG INDUST'!$A$211:$B$211</c:f>
              <c:numCache>
                <c:formatCode>General</c:formatCode>
                <c:ptCount val="2"/>
                <c:pt idx="0">
                  <c:v>16</c:v>
                </c:pt>
                <c:pt idx="1">
                  <c:v>82</c:v>
                </c:pt>
              </c:numCache>
            </c:numRef>
          </c:val>
          <c:extLst>
            <c:ext xmlns:c16="http://schemas.microsoft.com/office/drawing/2014/chart" uri="{C3380CC4-5D6E-409C-BE32-E72D297353CC}">
              <c16:uniqueId val="{00000004-AAC3-4263-8AC6-B5EBA0956CD1}"/>
            </c:ext>
          </c:extLst>
        </c:ser>
        <c:dLbls>
          <c:showLegendKey val="0"/>
          <c:showVal val="0"/>
          <c:showCatName val="0"/>
          <c:showSerName val="0"/>
          <c:showPercent val="0"/>
          <c:showBubbleSize val="0"/>
          <c:showLeaderLines val="1"/>
        </c:dLbls>
      </c:pie3DChart>
    </c:plotArea>
    <c:legend>
      <c:legendPos val="r"/>
      <c:layout>
        <c:manualLayout>
          <c:xMode val="edge"/>
          <c:yMode val="edge"/>
          <c:x val="0.83823272090988632"/>
          <c:y val="0.43512842060661699"/>
          <c:w val="0.16176727909011374"/>
          <c:h val="0.1297428763108647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2.6666666666666668E-2"/>
          <c:y val="4.8620843705632744E-2"/>
          <c:w val="0.87466471691038616"/>
          <c:h val="0.91771857219046771"/>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EE03-43FC-9379-CC61B03D24A9}"/>
              </c:ext>
            </c:extLst>
          </c:dPt>
          <c:dPt>
            <c:idx val="1"/>
            <c:bubble3D val="0"/>
            <c:spPr>
              <a:solidFill>
                <a:srgbClr val="FF0000"/>
              </a:solidFill>
            </c:spPr>
            <c:extLst>
              <c:ext xmlns:c16="http://schemas.microsoft.com/office/drawing/2014/chart" uri="{C3380CC4-5D6E-409C-BE32-E72D297353CC}">
                <c16:uniqueId val="{00000003-EE03-43FC-9379-CC61B03D24A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'I ORG INDUST'!$A$206:$B$206</c:f>
              <c:strCache>
                <c:ptCount val="2"/>
                <c:pt idx="0">
                  <c:v>Sí</c:v>
                </c:pt>
                <c:pt idx="1">
                  <c:v>No</c:v>
                </c:pt>
              </c:strCache>
            </c:strRef>
          </c:cat>
          <c:val>
            <c:numRef>
              <c:f>'I ORG INDUST'!$A$212:$B$212</c:f>
              <c:numCache>
                <c:formatCode>General</c:formatCode>
                <c:ptCount val="2"/>
                <c:pt idx="0">
                  <c:v>20</c:v>
                </c:pt>
                <c:pt idx="1">
                  <c:v>78</c:v>
                </c:pt>
              </c:numCache>
            </c:numRef>
          </c:val>
          <c:extLst>
            <c:ext xmlns:c16="http://schemas.microsoft.com/office/drawing/2014/chart" uri="{C3380CC4-5D6E-409C-BE32-E72D297353CC}">
              <c16:uniqueId val="{00000004-EE03-43FC-9379-CC61B03D24A9}"/>
            </c:ext>
          </c:extLst>
        </c:ser>
        <c:dLbls>
          <c:showLegendKey val="0"/>
          <c:showVal val="0"/>
          <c:showCatName val="0"/>
          <c:showSerName val="0"/>
          <c:showPercent val="0"/>
          <c:showBubbleSize val="0"/>
          <c:showLeaderLines val="1"/>
        </c:dLbls>
      </c:pie3DChart>
    </c:plotArea>
    <c:legend>
      <c:legendPos val="r"/>
      <c:layout>
        <c:manualLayout>
          <c:xMode val="edge"/>
          <c:yMode val="edge"/>
          <c:x val="0.84435320584926887"/>
          <c:y val="0.43236858310144438"/>
          <c:w val="0.14421822272215976"/>
          <c:h val="0.13526253930381196"/>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dPt>
            <c:idx val="0"/>
            <c:bubble3D val="0"/>
            <c:spPr>
              <a:solidFill>
                <a:schemeClr val="accent1"/>
              </a:solidFill>
              <a:ln w="25400">
                <a:solidFill>
                  <a:schemeClr val="accent1"/>
                </a:solidFill>
              </a:ln>
            </c:spPr>
            <c:extLst>
              <c:ext xmlns:c16="http://schemas.microsoft.com/office/drawing/2014/chart" uri="{C3380CC4-5D6E-409C-BE32-E72D297353CC}">
                <c16:uniqueId val="{00000001-CE0E-4D9E-B070-CD6364AA97E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CE0E-4D9E-B070-CD6364AA97E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CE0E-4D9E-B070-CD6364AA97E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CE0E-4D9E-B070-CD6364AA97EB}"/>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E0E-4D9E-B070-CD6364AA97EB}"/>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E0E-4D9E-B070-CD6364AA97E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ELECTRICA Y ELECTRÓN'!$L$59:$L$63</c:f>
              <c:numCache>
                <c:formatCode>General</c:formatCode>
                <c:ptCount val="5"/>
                <c:pt idx="0">
                  <c:v>4</c:v>
                </c:pt>
                <c:pt idx="2">
                  <c:v>1</c:v>
                </c:pt>
              </c:numCache>
            </c:numRef>
          </c:val>
          <c:extLst>
            <c:ext xmlns:c16="http://schemas.microsoft.com/office/drawing/2014/chart" uri="{C3380CC4-5D6E-409C-BE32-E72D297353CC}">
              <c16:uniqueId val="{00000009-CE0E-4D9E-B070-CD6364AA97EB}"/>
            </c:ext>
          </c:extLst>
        </c:ser>
        <c:ser>
          <c:idx val="1"/>
          <c:order val="1"/>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'DOBLE ING. ELECTRICA Y ELECTRÓN'!$G$59:$K$63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ELECTRICA Y ELECTRÓN'!$M$59:$M$63</c:f>
              <c:numCache>
                <c:formatCode>General</c:formatCode>
                <c:ptCount val="5"/>
                <c:pt idx="0">
                  <c:v>24</c:v>
                </c:pt>
                <c:pt idx="2">
                  <c:v>26</c:v>
                </c:pt>
              </c:numCache>
            </c:numRef>
          </c:val>
          <c:extLst>
            <c:ext xmlns:c16="http://schemas.microsoft.com/office/drawing/2014/chart" uri="{C3380CC4-5D6E-409C-BE32-E72D297353CC}">
              <c16:uniqueId val="{0000000A-CE0E-4D9E-B070-CD6364AA97EB}"/>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19327272376273405"/>
          <c:h val="0.41490850327009626"/>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Global!$B$22:$H$31</c:f>
              <c:strCache>
                <c:ptCount val="10"/>
                <c:pt idx="0">
                  <c:v>Grado en Ingeniería Mecánica</c:v>
                </c:pt>
                <c:pt idx="1">
                  <c:v>Grado en Ingeniería Eléctrica</c:v>
                </c:pt>
                <c:pt idx="2">
                  <c:v>Grado en Ingeniería Electrónica Industrial</c:v>
                </c:pt>
                <c:pt idx="3">
                  <c:v>Grado en Ingeniería Informática</c:v>
                </c:pt>
                <c:pt idx="4">
                  <c:v>Grado en Ingeniería Geomática y Topográfica</c:v>
                </c:pt>
                <c:pt idx="5">
                  <c:v>Grado en Ingeniería de Organización Industrial</c:v>
                </c:pt>
                <c:pt idx="6">
                  <c:v>Doble Grado en Ingeniería eléctrica e Ingeniería mecánica</c:v>
                </c:pt>
                <c:pt idx="7">
                  <c:v>Doble Grado en Ingeniería eléctrica e Ingeniería electrónica industrial</c:v>
                </c:pt>
                <c:pt idx="8">
                  <c:v>Doble Grado en Ingeniería mecánica e Ingeniería de organización industrial</c:v>
                </c:pt>
                <c:pt idx="9">
                  <c:v>Doble Grado en Ingeniería Electrónica Industrial e Ingeniería Mecánica</c:v>
                </c:pt>
              </c:strCache>
            </c:strRef>
          </c:cat>
          <c:val>
            <c:numRef>
              <c:f>Global!$I$22:$I$31</c:f>
              <c:numCache>
                <c:formatCode>General</c:formatCode>
                <c:ptCount val="10"/>
                <c:pt idx="0">
                  <c:v>205</c:v>
                </c:pt>
                <c:pt idx="1">
                  <c:v>53</c:v>
                </c:pt>
                <c:pt idx="2">
                  <c:v>123</c:v>
                </c:pt>
                <c:pt idx="3">
                  <c:v>253</c:v>
                </c:pt>
                <c:pt idx="4">
                  <c:v>20</c:v>
                </c:pt>
                <c:pt idx="5">
                  <c:v>100</c:v>
                </c:pt>
                <c:pt idx="6">
                  <c:v>14</c:v>
                </c:pt>
                <c:pt idx="7">
                  <c:v>10</c:v>
                </c:pt>
                <c:pt idx="8">
                  <c:v>22</c:v>
                </c:pt>
                <c:pt idx="9">
                  <c:v>7</c:v>
                </c:pt>
              </c:numCache>
            </c:numRef>
          </c:val>
          <c:extLst>
            <c:ext xmlns:c16="http://schemas.microsoft.com/office/drawing/2014/chart" uri="{C3380CC4-5D6E-409C-BE32-E72D297353CC}">
              <c16:uniqueId val="{00000000-3879-409E-8FE9-F2411169B856}"/>
            </c:ext>
          </c:extLst>
        </c:ser>
        <c:dLbls>
          <c:showLegendKey val="0"/>
          <c:showVal val="1"/>
          <c:showCatName val="0"/>
          <c:showSerName val="0"/>
          <c:showPercent val="0"/>
          <c:showBubbleSize val="0"/>
        </c:dLbls>
        <c:gapWidth val="75"/>
        <c:axId val="307005784"/>
        <c:axId val="307006176"/>
      </c:barChart>
      <c:catAx>
        <c:axId val="307005784"/>
        <c:scaling>
          <c:orientation val="minMax"/>
        </c:scaling>
        <c:delete val="0"/>
        <c:axPos val="b"/>
        <c:numFmt formatCode="General" sourceLinked="0"/>
        <c:majorTickMark val="none"/>
        <c:minorTickMark val="none"/>
        <c:tickLblPos val="nextTo"/>
        <c:crossAx val="307006176"/>
        <c:crosses val="autoZero"/>
        <c:auto val="1"/>
        <c:lblAlgn val="ctr"/>
        <c:lblOffset val="100"/>
        <c:noMultiLvlLbl val="0"/>
      </c:catAx>
      <c:valAx>
        <c:axId val="307006176"/>
        <c:scaling>
          <c:orientation val="minMax"/>
        </c:scaling>
        <c:delete val="0"/>
        <c:axPos val="l"/>
        <c:numFmt formatCode="General" sourceLinked="1"/>
        <c:majorTickMark val="none"/>
        <c:minorTickMark val="none"/>
        <c:tickLblPos val="nextTo"/>
        <c:crossAx val="307005784"/>
        <c:crosses val="autoZero"/>
        <c:crossBetween val="between"/>
      </c:valAx>
      <c:spPr>
        <a:noFill/>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C806-4073-BB24-15235D4E3967}"/>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806-4073-BB24-15235D4E3967}"/>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806-4073-BB24-15235D4E396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ELECTRÓN'!$A$206:$B$206</c:f>
              <c:strCache>
                <c:ptCount val="2"/>
                <c:pt idx="0">
                  <c:v>Sí</c:v>
                </c:pt>
                <c:pt idx="1">
                  <c:v>No</c:v>
                </c:pt>
              </c:strCache>
            </c:strRef>
          </c:cat>
          <c:val>
            <c:numRef>
              <c:f>'DOBLE ING. ELECTRICA Y ELECTRÓN'!$A$208:$B$208</c:f>
              <c:numCache>
                <c:formatCode>General</c:formatCode>
                <c:ptCount val="2"/>
                <c:pt idx="0">
                  <c:v>10</c:v>
                </c:pt>
                <c:pt idx="1">
                  <c:v>0</c:v>
                </c:pt>
              </c:numCache>
            </c:numRef>
          </c:val>
          <c:extLst>
            <c:ext xmlns:c16="http://schemas.microsoft.com/office/drawing/2014/chart" uri="{C3380CC4-5D6E-409C-BE32-E72D297353CC}">
              <c16:uniqueId val="{00000006-C806-4073-BB24-15235D4E3967}"/>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76A5-4F2C-B3C3-3FB87E31B4CE}"/>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76A5-4F2C-B3C3-3FB87E31B4CE}"/>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76A5-4F2C-B3C3-3FB87E31B4CE}"/>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76A5-4F2C-B3C3-3FB87E31B4CE}"/>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6A5-4F2C-B3C3-3FB87E31B4CE}"/>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ELECTRÓN'!$A$206:$B$206</c:f>
              <c:strCache>
                <c:ptCount val="2"/>
                <c:pt idx="0">
                  <c:v>Sí</c:v>
                </c:pt>
                <c:pt idx="1">
                  <c:v>No</c:v>
                </c:pt>
              </c:strCache>
            </c:strRef>
          </c:cat>
          <c:val>
            <c:numRef>
              <c:f>'DOBLE ING. ELECTRICA Y ELECTRÓN'!$A$209:$B$209</c:f>
              <c:numCache>
                <c:formatCode>General</c:formatCode>
                <c:ptCount val="2"/>
                <c:pt idx="0">
                  <c:v>10</c:v>
                </c:pt>
                <c:pt idx="1">
                  <c:v>0</c:v>
                </c:pt>
              </c:numCache>
            </c:numRef>
          </c:val>
          <c:extLst>
            <c:ext xmlns:c16="http://schemas.microsoft.com/office/drawing/2014/chart" uri="{C3380CC4-5D6E-409C-BE32-E72D297353CC}">
              <c16:uniqueId val="{00000006-76A5-4F2C-B3C3-3FB87E31B4CE}"/>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8F1A-4A9B-BFF1-66C1FE65C0E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F1A-4A9B-BFF1-66C1FE65C0E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F1A-4A9B-BFF1-66C1FE65C0E3}"/>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ELECTRÓN'!$A$206:$B$206</c:f>
              <c:strCache>
                <c:ptCount val="2"/>
                <c:pt idx="0">
                  <c:v>Sí</c:v>
                </c:pt>
                <c:pt idx="1">
                  <c:v>No</c:v>
                </c:pt>
              </c:strCache>
            </c:strRef>
          </c:cat>
          <c:val>
            <c:numRef>
              <c:f>'DOBLE ING. ELECTRICA Y ELECTRÓN'!$A$210:$B$210</c:f>
              <c:numCache>
                <c:formatCode>General</c:formatCode>
                <c:ptCount val="2"/>
                <c:pt idx="0">
                  <c:v>0</c:v>
                </c:pt>
                <c:pt idx="1">
                  <c:v>10</c:v>
                </c:pt>
              </c:numCache>
            </c:numRef>
          </c:val>
          <c:extLst>
            <c:ext xmlns:c16="http://schemas.microsoft.com/office/drawing/2014/chart" uri="{C3380CC4-5D6E-409C-BE32-E72D297353CC}">
              <c16:uniqueId val="{00000006-8F1A-4A9B-BFF1-66C1FE65C0E3}"/>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F74F-4105-B1CF-621085BDBD4E}"/>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F74F-4105-B1CF-621085BDBD4E}"/>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F74F-4105-B1CF-621085BDBD4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ELECTRÓN'!$A$206:$B$206</c:f>
              <c:strCache>
                <c:ptCount val="2"/>
                <c:pt idx="0">
                  <c:v>Sí</c:v>
                </c:pt>
                <c:pt idx="1">
                  <c:v>No</c:v>
                </c:pt>
              </c:strCache>
            </c:strRef>
          </c:cat>
          <c:val>
            <c:numRef>
              <c:f>'DOBLE ING. ELECTRICA Y ELECTRÓN'!$A$207:$B$207</c:f>
              <c:numCache>
                <c:formatCode>General</c:formatCode>
                <c:ptCount val="2"/>
                <c:pt idx="0">
                  <c:v>4</c:v>
                </c:pt>
                <c:pt idx="1">
                  <c:v>6</c:v>
                </c:pt>
              </c:numCache>
            </c:numRef>
          </c:val>
          <c:extLst>
            <c:ext xmlns:c16="http://schemas.microsoft.com/office/drawing/2014/chart" uri="{C3380CC4-5D6E-409C-BE32-E72D297353CC}">
              <c16:uniqueId val="{00000006-F74F-4105-B1CF-621085BDBD4E}"/>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'DOBLE ING. ELECTRICA Y ELECTRÓN'!$D$30:$E$33</c:f>
              <c:strCache>
                <c:ptCount val="4"/>
                <c:pt idx="0">
                  <c:v>1º Curso</c:v>
                </c:pt>
                <c:pt idx="1">
                  <c:v>2º Curso</c:v>
                </c:pt>
                <c:pt idx="2">
                  <c:v>3º Curso</c:v>
                </c:pt>
                <c:pt idx="3">
                  <c:v>4º Curso</c:v>
                </c:pt>
              </c:strCache>
            </c:strRef>
          </c:cat>
          <c:val>
            <c:numRef>
              <c:f>'DOBLE ING. ELECTRICA Y ELECTRÓN'!$F$30:$F$33</c:f>
              <c:numCache>
                <c:formatCode>General</c:formatCode>
                <c:ptCount val="4"/>
                <c:pt idx="0">
                  <c:v>5</c:v>
                </c:pt>
                <c:pt idx="1">
                  <c:v>3</c:v>
                </c:pt>
                <c:pt idx="2">
                  <c:v>2</c:v>
                </c:pt>
                <c:pt idx="3">
                  <c:v>0</c:v>
                </c:pt>
              </c:numCache>
            </c:numRef>
          </c:val>
          <c:extLst>
            <c:ext xmlns:c16="http://schemas.microsoft.com/office/drawing/2014/chart" uri="{C3380CC4-5D6E-409C-BE32-E72D297353CC}">
              <c16:uniqueId val="{00000000-DADA-4F0A-A1B4-14B3CB4CD25F}"/>
            </c:ext>
          </c:extLst>
        </c:ser>
        <c:dLbls>
          <c:showLegendKey val="0"/>
          <c:showVal val="1"/>
          <c:showCatName val="0"/>
          <c:showSerName val="0"/>
          <c:showPercent val="0"/>
          <c:showBubbleSize val="0"/>
        </c:dLbls>
        <c:gapWidth val="75"/>
        <c:axId val="390499624"/>
        <c:axId val="390500016"/>
      </c:barChart>
      <c:catAx>
        <c:axId val="390499624"/>
        <c:scaling>
          <c:orientation val="minMax"/>
        </c:scaling>
        <c:delete val="0"/>
        <c:axPos val="b"/>
        <c:numFmt formatCode="General" sourceLinked="0"/>
        <c:majorTickMark val="none"/>
        <c:minorTickMark val="none"/>
        <c:tickLblPos val="nextTo"/>
        <c:txPr>
          <a:bodyPr/>
          <a:lstStyle/>
          <a:p>
            <a:pPr>
              <a:defRPr sz="1600" b="1"/>
            </a:pPr>
            <a:endParaRPr lang="es-ES"/>
          </a:p>
        </c:txPr>
        <c:crossAx val="390500016"/>
        <c:crosses val="autoZero"/>
        <c:auto val="1"/>
        <c:lblAlgn val="ctr"/>
        <c:lblOffset val="100"/>
        <c:noMultiLvlLbl val="0"/>
      </c:catAx>
      <c:valAx>
        <c:axId val="390500016"/>
        <c:scaling>
          <c:orientation val="minMax"/>
        </c:scaling>
        <c:delete val="0"/>
        <c:axPos val="l"/>
        <c:numFmt formatCode="General" sourceLinked="1"/>
        <c:majorTickMark val="none"/>
        <c:minorTickMark val="none"/>
        <c:tickLblPos val="nextTo"/>
        <c:crossAx val="390499624"/>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1666666666666664E-2"/>
          <c:y val="5.0925925925925923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37EF-4F00-BCAB-D285422A1609}"/>
              </c:ext>
            </c:extLst>
          </c:dPt>
          <c:dPt>
            <c:idx val="1"/>
            <c:bubble3D val="0"/>
            <c:spPr>
              <a:solidFill>
                <a:srgbClr val="FF0000"/>
              </a:solidFill>
            </c:spPr>
            <c:extLst>
              <c:ext xmlns:c16="http://schemas.microsoft.com/office/drawing/2014/chart" uri="{C3380CC4-5D6E-409C-BE32-E72D297353CC}">
                <c16:uniqueId val="{00000003-37EF-4F00-BCAB-D285422A1609}"/>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ELECTRÓN'!$A$206:$B$206</c:f>
              <c:strCache>
                <c:ptCount val="2"/>
                <c:pt idx="0">
                  <c:v>Sí</c:v>
                </c:pt>
                <c:pt idx="1">
                  <c:v>No</c:v>
                </c:pt>
              </c:strCache>
            </c:strRef>
          </c:cat>
          <c:val>
            <c:numRef>
              <c:f>'DOBLE ING. ELECTRICA Y ELECTRÓN'!$A$211:$B$211</c:f>
              <c:numCache>
                <c:formatCode>General</c:formatCode>
                <c:ptCount val="2"/>
                <c:pt idx="0">
                  <c:v>0</c:v>
                </c:pt>
                <c:pt idx="1">
                  <c:v>10</c:v>
                </c:pt>
              </c:numCache>
            </c:numRef>
          </c:val>
          <c:extLst>
            <c:ext xmlns:c16="http://schemas.microsoft.com/office/drawing/2014/chart" uri="{C3380CC4-5D6E-409C-BE32-E72D297353CC}">
              <c16:uniqueId val="{00000004-37EF-4F00-BCAB-D285422A1609}"/>
            </c:ext>
          </c:extLst>
        </c:ser>
        <c:dLbls>
          <c:showLegendKey val="0"/>
          <c:showVal val="0"/>
          <c:showCatName val="0"/>
          <c:showSerName val="0"/>
          <c:showPercent val="0"/>
          <c:showBubbleSize val="0"/>
          <c:showLeaderLines val="1"/>
        </c:dLbls>
      </c:pie3DChart>
    </c:plotArea>
    <c:legend>
      <c:legendPos val="r"/>
      <c:layout>
        <c:manualLayout>
          <c:xMode val="edge"/>
          <c:yMode val="edge"/>
          <c:x val="0.8730715452681409"/>
          <c:y val="0.43734807823571875"/>
          <c:w val="0.11630898422534797"/>
          <c:h val="0.1253038435285625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6A73-4272-85B1-1677121A198E}"/>
              </c:ext>
            </c:extLst>
          </c:dPt>
          <c:dPt>
            <c:idx val="1"/>
            <c:bubble3D val="0"/>
            <c:spPr>
              <a:solidFill>
                <a:srgbClr val="FF0000"/>
              </a:solidFill>
            </c:spPr>
            <c:extLst>
              <c:ext xmlns:c16="http://schemas.microsoft.com/office/drawing/2014/chart" uri="{C3380CC4-5D6E-409C-BE32-E72D297353CC}">
                <c16:uniqueId val="{00000003-6A73-4272-85B1-1677121A198E}"/>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ELECTRÓN'!$A$206:$B$206</c:f>
              <c:strCache>
                <c:ptCount val="2"/>
                <c:pt idx="0">
                  <c:v>Sí</c:v>
                </c:pt>
                <c:pt idx="1">
                  <c:v>No</c:v>
                </c:pt>
              </c:strCache>
            </c:strRef>
          </c:cat>
          <c:val>
            <c:numRef>
              <c:f>'DOBLE ING. ELECTRICA Y ELECTRÓN'!$A$212:$B$212</c:f>
              <c:numCache>
                <c:formatCode>General</c:formatCode>
                <c:ptCount val="2"/>
                <c:pt idx="0">
                  <c:v>0</c:v>
                </c:pt>
                <c:pt idx="1">
                  <c:v>10</c:v>
                </c:pt>
              </c:numCache>
            </c:numRef>
          </c:val>
          <c:extLst>
            <c:ext xmlns:c16="http://schemas.microsoft.com/office/drawing/2014/chart" uri="{C3380CC4-5D6E-409C-BE32-E72D297353CC}">
              <c16:uniqueId val="{00000004-6A73-4272-85B1-1677121A198E}"/>
            </c:ext>
          </c:extLst>
        </c:ser>
        <c:dLbls>
          <c:showLegendKey val="0"/>
          <c:showVal val="0"/>
          <c:showCatName val="0"/>
          <c:showSerName val="0"/>
          <c:showPercent val="0"/>
          <c:showBubbleSize val="0"/>
          <c:showLeaderLines val="1"/>
        </c:dLbls>
      </c:pie3DChart>
    </c:plotArea>
    <c:legend>
      <c:legendPos val="r"/>
      <c:layout>
        <c:manualLayout>
          <c:xMode val="edge"/>
          <c:yMode val="edge"/>
          <c:x val="0.88049640534063678"/>
          <c:y val="0.4373750553908034"/>
          <c:w val="0.10906881205066758"/>
          <c:h val="0.12524961652520708"/>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ING. ELECTRICA Y MECANICA'!$L$58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916B-4210-8106-F06B471F18DB}"/>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916B-4210-8106-F06B471F18DB}"/>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916B-4210-8106-F06B471F18DB}"/>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916B-4210-8106-F06B471F18DB}"/>
              </c:ext>
            </c:extLst>
          </c:dPt>
          <c:dLbls>
            <c:dLbl>
              <c:idx val="3"/>
              <c:delete val="1"/>
              <c:extLst>
                <c:ext xmlns:c15="http://schemas.microsoft.com/office/drawing/2012/chart" uri="{CE6537A1-D6FC-4f65-9D91-7224C49458BB}"/>
                <c:ext xmlns:c16="http://schemas.microsoft.com/office/drawing/2014/chart" uri="{C3380CC4-5D6E-409C-BE32-E72D297353CC}">
                  <c16:uniqueId val="{00000008-916B-4210-8106-F06B471F18DB}"/>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16B-4210-8106-F06B471F18DB}"/>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ELECTRICA Y MECANICA'!$L$59:$L$63</c:f>
              <c:numCache>
                <c:formatCode>General</c:formatCode>
                <c:ptCount val="5"/>
                <c:pt idx="0">
                  <c:v>2</c:v>
                </c:pt>
                <c:pt idx="1">
                  <c:v>1</c:v>
                </c:pt>
                <c:pt idx="2">
                  <c:v>4</c:v>
                </c:pt>
                <c:pt idx="3">
                  <c:v>0</c:v>
                </c:pt>
                <c:pt idx="4">
                  <c:v>1</c:v>
                </c:pt>
              </c:numCache>
            </c:numRef>
          </c:val>
          <c:extLst>
            <c:ext xmlns:c16="http://schemas.microsoft.com/office/drawing/2014/chart" uri="{C3380CC4-5D6E-409C-BE32-E72D297353CC}">
              <c16:uniqueId val="{00000009-916B-4210-8106-F06B471F18DB}"/>
            </c:ext>
          </c:extLst>
        </c:ser>
        <c:ser>
          <c:idx val="1"/>
          <c:order val="1"/>
          <c:tx>
            <c:strRef>
              <c:f>'DOBLE ING. ELECTRICA Y MECANICA'!$M$62</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'DOBLE ING. ELECTRICA Y MECANICA'!$G$59:$K$63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ELECTRICA Y MECANICA'!$M$63:$M$67</c:f>
              <c:numCache>
                <c:formatCode>General</c:formatCode>
                <c:ptCount val="5"/>
              </c:numCache>
            </c:numRef>
          </c:val>
          <c:extLst>
            <c:ext xmlns:c16="http://schemas.microsoft.com/office/drawing/2014/chart" uri="{C3380CC4-5D6E-409C-BE32-E72D297353CC}">
              <c16:uniqueId val="{0000000A-916B-4210-8106-F06B471F18DB}"/>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orientation="portrait"/>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250D-4A56-8659-F8EDB1AECD36}"/>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250D-4A56-8659-F8EDB1AECD36}"/>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250D-4A56-8659-F8EDB1AECD36}"/>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MECANICA'!$A$206:$B$206</c:f>
              <c:strCache>
                <c:ptCount val="2"/>
                <c:pt idx="0">
                  <c:v>Sí</c:v>
                </c:pt>
                <c:pt idx="1">
                  <c:v>No</c:v>
                </c:pt>
              </c:strCache>
            </c:strRef>
          </c:cat>
          <c:val>
            <c:numRef>
              <c:f>'DOBLE ING. ELECTRICA Y MECANICA'!$A$208:$B$208</c:f>
              <c:numCache>
                <c:formatCode>General</c:formatCode>
                <c:ptCount val="2"/>
                <c:pt idx="0">
                  <c:v>11</c:v>
                </c:pt>
                <c:pt idx="1">
                  <c:v>3</c:v>
                </c:pt>
              </c:numCache>
            </c:numRef>
          </c:val>
          <c:extLst>
            <c:ext xmlns:c16="http://schemas.microsoft.com/office/drawing/2014/chart" uri="{C3380CC4-5D6E-409C-BE32-E72D297353CC}">
              <c16:uniqueId val="{00000006-250D-4A56-8659-F8EDB1AECD36}"/>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2512-4293-B54E-40F6DAE5E933}"/>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2512-4293-B54E-40F6DAE5E933}"/>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2512-4293-B54E-40F6DAE5E933}"/>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512-4293-B54E-40F6DAE5E933}"/>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512-4293-B54E-40F6DAE5E933}"/>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MECANICA'!$A$206:$B$206</c:f>
              <c:strCache>
                <c:ptCount val="2"/>
                <c:pt idx="0">
                  <c:v>Sí</c:v>
                </c:pt>
                <c:pt idx="1">
                  <c:v>No</c:v>
                </c:pt>
              </c:strCache>
            </c:strRef>
          </c:cat>
          <c:val>
            <c:numRef>
              <c:f>'DOBLE ING. ELECTRICA Y MECANICA'!$A$209:$B$209</c:f>
              <c:numCache>
                <c:formatCode>General</c:formatCode>
                <c:ptCount val="2"/>
                <c:pt idx="0">
                  <c:v>14</c:v>
                </c:pt>
                <c:pt idx="1">
                  <c:v>0</c:v>
                </c:pt>
              </c:numCache>
            </c:numRef>
          </c:val>
          <c:extLst>
            <c:ext xmlns:c16="http://schemas.microsoft.com/office/drawing/2014/chart" uri="{C3380CC4-5D6E-409C-BE32-E72D297353CC}">
              <c16:uniqueId val="{00000006-2512-4293-B54E-40F6DAE5E933}"/>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Global!$Z$22:$Z$25</c:f>
              <c:strCache>
                <c:ptCount val="4"/>
                <c:pt idx="0">
                  <c:v>1º Curso</c:v>
                </c:pt>
                <c:pt idx="1">
                  <c:v>2º Curso</c:v>
                </c:pt>
                <c:pt idx="2">
                  <c:v>3º Curso</c:v>
                </c:pt>
                <c:pt idx="3">
                  <c:v>4º Curso</c:v>
                </c:pt>
              </c:strCache>
            </c:strRef>
          </c:cat>
          <c:val>
            <c:numRef>
              <c:f>Global!$AA$22:$AA$25</c:f>
              <c:numCache>
                <c:formatCode>General</c:formatCode>
                <c:ptCount val="4"/>
                <c:pt idx="0">
                  <c:v>181</c:v>
                </c:pt>
                <c:pt idx="1">
                  <c:v>289</c:v>
                </c:pt>
                <c:pt idx="2">
                  <c:v>196</c:v>
                </c:pt>
                <c:pt idx="3">
                  <c:v>141</c:v>
                </c:pt>
              </c:numCache>
            </c:numRef>
          </c:val>
          <c:extLst>
            <c:ext xmlns:c16="http://schemas.microsoft.com/office/drawing/2014/chart" uri="{C3380CC4-5D6E-409C-BE32-E72D297353CC}">
              <c16:uniqueId val="{00000000-2B9D-411A-A55D-98297E10D1ED}"/>
            </c:ext>
          </c:extLst>
        </c:ser>
        <c:dLbls>
          <c:showLegendKey val="0"/>
          <c:showVal val="1"/>
          <c:showCatName val="0"/>
          <c:showSerName val="0"/>
          <c:showPercent val="0"/>
          <c:showBubbleSize val="0"/>
        </c:dLbls>
        <c:gapWidth val="75"/>
        <c:axId val="306234488"/>
        <c:axId val="384355736"/>
      </c:barChart>
      <c:catAx>
        <c:axId val="306234488"/>
        <c:scaling>
          <c:orientation val="minMax"/>
        </c:scaling>
        <c:delete val="0"/>
        <c:axPos val="b"/>
        <c:numFmt formatCode="General" sourceLinked="0"/>
        <c:majorTickMark val="none"/>
        <c:minorTickMark val="none"/>
        <c:tickLblPos val="nextTo"/>
        <c:txPr>
          <a:bodyPr/>
          <a:lstStyle/>
          <a:p>
            <a:pPr>
              <a:defRPr sz="1600" b="1"/>
            </a:pPr>
            <a:endParaRPr lang="es-ES"/>
          </a:p>
        </c:txPr>
        <c:crossAx val="384355736"/>
        <c:crosses val="autoZero"/>
        <c:auto val="1"/>
        <c:lblAlgn val="ctr"/>
        <c:lblOffset val="100"/>
        <c:noMultiLvlLbl val="0"/>
      </c:catAx>
      <c:valAx>
        <c:axId val="384355736"/>
        <c:scaling>
          <c:orientation val="minMax"/>
        </c:scaling>
        <c:delete val="0"/>
        <c:axPos val="l"/>
        <c:numFmt formatCode="General" sourceLinked="1"/>
        <c:majorTickMark val="none"/>
        <c:minorTickMark val="none"/>
        <c:tickLblPos val="nextTo"/>
        <c:crossAx val="306234488"/>
        <c:crosses val="autoZero"/>
        <c:crossBetween val="between"/>
      </c:valAx>
      <c:spPr>
        <a:noFill/>
        <a:ln>
          <a:no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4214-4AE5-AE05-E7CDAF5DFC11}"/>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4214-4AE5-AE05-E7CDAF5DFC11}"/>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4214-4AE5-AE05-E7CDAF5DFC1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MECANICA'!$A$206:$B$206</c:f>
              <c:strCache>
                <c:ptCount val="2"/>
                <c:pt idx="0">
                  <c:v>Sí</c:v>
                </c:pt>
                <c:pt idx="1">
                  <c:v>No</c:v>
                </c:pt>
              </c:strCache>
            </c:strRef>
          </c:cat>
          <c:val>
            <c:numRef>
              <c:f>'DOBLE ING. ELECTRICA Y MECANICA'!$A$210:$B$210</c:f>
              <c:numCache>
                <c:formatCode>General</c:formatCode>
                <c:ptCount val="2"/>
                <c:pt idx="0">
                  <c:v>13</c:v>
                </c:pt>
                <c:pt idx="1">
                  <c:v>1</c:v>
                </c:pt>
              </c:numCache>
            </c:numRef>
          </c:val>
          <c:extLst>
            <c:ext xmlns:c16="http://schemas.microsoft.com/office/drawing/2014/chart" uri="{C3380CC4-5D6E-409C-BE32-E72D297353CC}">
              <c16:uniqueId val="{00000006-4214-4AE5-AE05-E7CDAF5DFC11}"/>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C858-463F-A4E2-BFA928BA330B}"/>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C858-463F-A4E2-BFA928BA330B}"/>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C858-463F-A4E2-BFA928BA330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MECANICA'!$A$206:$B$206</c:f>
              <c:strCache>
                <c:ptCount val="2"/>
                <c:pt idx="0">
                  <c:v>Sí</c:v>
                </c:pt>
                <c:pt idx="1">
                  <c:v>No</c:v>
                </c:pt>
              </c:strCache>
            </c:strRef>
          </c:cat>
          <c:val>
            <c:numRef>
              <c:f>'DOBLE ING. ELECTRICA Y MECANICA'!$A$207:$B$207</c:f>
              <c:numCache>
                <c:formatCode>General</c:formatCode>
                <c:ptCount val="2"/>
                <c:pt idx="0">
                  <c:v>6</c:v>
                </c:pt>
                <c:pt idx="1">
                  <c:v>8</c:v>
                </c:pt>
              </c:numCache>
            </c:numRef>
          </c:val>
          <c:extLst>
            <c:ext xmlns:c16="http://schemas.microsoft.com/office/drawing/2014/chart" uri="{C3380CC4-5D6E-409C-BE32-E72D297353CC}">
              <c16:uniqueId val="{00000006-C858-463F-A4E2-BFA928BA330B}"/>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'DOBLE ING. ELECTRICA Y MECANICA'!$D$30:$E$33</c:f>
              <c:strCache>
                <c:ptCount val="4"/>
                <c:pt idx="0">
                  <c:v>1º Curso</c:v>
                </c:pt>
                <c:pt idx="1">
                  <c:v>2º Curso</c:v>
                </c:pt>
                <c:pt idx="2">
                  <c:v>3º Curso</c:v>
                </c:pt>
                <c:pt idx="3">
                  <c:v>4º Curso</c:v>
                </c:pt>
              </c:strCache>
            </c:strRef>
          </c:cat>
          <c:val>
            <c:numRef>
              <c:f>'DOBLE ING. ELECTRICA Y MECANICA'!$F$30:$F$33</c:f>
              <c:numCache>
                <c:formatCode>General</c:formatCode>
                <c:ptCount val="4"/>
                <c:pt idx="0">
                  <c:v>8</c:v>
                </c:pt>
                <c:pt idx="1">
                  <c:v>6</c:v>
                </c:pt>
                <c:pt idx="2">
                  <c:v>0</c:v>
                </c:pt>
                <c:pt idx="3">
                  <c:v>0</c:v>
                </c:pt>
              </c:numCache>
            </c:numRef>
          </c:val>
          <c:extLst>
            <c:ext xmlns:c16="http://schemas.microsoft.com/office/drawing/2014/chart" uri="{C3380CC4-5D6E-409C-BE32-E72D297353CC}">
              <c16:uniqueId val="{00000000-34A3-45B1-AC57-BE513C3CE376}"/>
            </c:ext>
          </c:extLst>
        </c:ser>
        <c:dLbls>
          <c:showLegendKey val="0"/>
          <c:showVal val="1"/>
          <c:showCatName val="0"/>
          <c:showSerName val="0"/>
          <c:showPercent val="0"/>
          <c:showBubbleSize val="0"/>
        </c:dLbls>
        <c:gapWidth val="75"/>
        <c:axId val="391858216"/>
        <c:axId val="391858608"/>
      </c:barChart>
      <c:catAx>
        <c:axId val="391858216"/>
        <c:scaling>
          <c:orientation val="minMax"/>
        </c:scaling>
        <c:delete val="0"/>
        <c:axPos val="b"/>
        <c:numFmt formatCode="General" sourceLinked="0"/>
        <c:majorTickMark val="none"/>
        <c:minorTickMark val="none"/>
        <c:tickLblPos val="nextTo"/>
        <c:txPr>
          <a:bodyPr/>
          <a:lstStyle/>
          <a:p>
            <a:pPr>
              <a:defRPr sz="1600" b="1"/>
            </a:pPr>
            <a:endParaRPr lang="es-ES"/>
          </a:p>
        </c:txPr>
        <c:crossAx val="391858608"/>
        <c:crosses val="autoZero"/>
        <c:auto val="1"/>
        <c:lblAlgn val="ctr"/>
        <c:lblOffset val="100"/>
        <c:noMultiLvlLbl val="0"/>
      </c:catAx>
      <c:valAx>
        <c:axId val="391858608"/>
        <c:scaling>
          <c:orientation val="minMax"/>
        </c:scaling>
        <c:delete val="0"/>
        <c:axPos val="l"/>
        <c:numFmt formatCode="General" sourceLinked="1"/>
        <c:majorTickMark val="none"/>
        <c:minorTickMark val="none"/>
        <c:tickLblPos val="nextTo"/>
        <c:crossAx val="391858216"/>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1666666666666664E-2"/>
          <c:y val="5.0925925925925923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3D0F-4996-8DC2-8FB5A0E59D91}"/>
              </c:ext>
            </c:extLst>
          </c:dPt>
          <c:dPt>
            <c:idx val="1"/>
            <c:bubble3D val="0"/>
            <c:spPr>
              <a:solidFill>
                <a:srgbClr val="FF0000"/>
              </a:solidFill>
            </c:spPr>
            <c:extLst>
              <c:ext xmlns:c16="http://schemas.microsoft.com/office/drawing/2014/chart" uri="{C3380CC4-5D6E-409C-BE32-E72D297353CC}">
                <c16:uniqueId val="{00000003-3D0F-4996-8DC2-8FB5A0E59D91}"/>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MECANICA'!$A$206:$B$206</c:f>
              <c:strCache>
                <c:ptCount val="2"/>
                <c:pt idx="0">
                  <c:v>Sí</c:v>
                </c:pt>
                <c:pt idx="1">
                  <c:v>No</c:v>
                </c:pt>
              </c:strCache>
            </c:strRef>
          </c:cat>
          <c:val>
            <c:numRef>
              <c:f>'DOBLE ING. ELECTRICA Y MECANICA'!$A$211:$B$211</c:f>
              <c:numCache>
                <c:formatCode>General</c:formatCode>
                <c:ptCount val="2"/>
                <c:pt idx="0">
                  <c:v>1</c:v>
                </c:pt>
                <c:pt idx="1">
                  <c:v>13</c:v>
                </c:pt>
              </c:numCache>
            </c:numRef>
          </c:val>
          <c:extLst>
            <c:ext xmlns:c16="http://schemas.microsoft.com/office/drawing/2014/chart" uri="{C3380CC4-5D6E-409C-BE32-E72D297353CC}">
              <c16:uniqueId val="{00000004-3D0F-4996-8DC2-8FB5A0E59D91}"/>
            </c:ext>
          </c:extLst>
        </c:ser>
        <c:dLbls>
          <c:showLegendKey val="0"/>
          <c:showVal val="0"/>
          <c:showCatName val="0"/>
          <c:showSerName val="0"/>
          <c:showPercent val="0"/>
          <c:showBubbleSize val="0"/>
          <c:showLeaderLines val="1"/>
        </c:dLbls>
      </c:pie3DChart>
    </c:plotArea>
    <c:legend>
      <c:legendPos val="r"/>
      <c:layout>
        <c:manualLayout>
          <c:xMode val="edge"/>
          <c:yMode val="edge"/>
          <c:x val="0.8730715452681409"/>
          <c:y val="0.43734807823571875"/>
          <c:w val="0.11630898422534797"/>
          <c:h val="0.1253038435285625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9482-4167-8F5C-F5793E968E2D}"/>
              </c:ext>
            </c:extLst>
          </c:dPt>
          <c:dPt>
            <c:idx val="1"/>
            <c:bubble3D val="0"/>
            <c:spPr>
              <a:solidFill>
                <a:srgbClr val="FF0000"/>
              </a:solidFill>
            </c:spPr>
            <c:extLst>
              <c:ext xmlns:c16="http://schemas.microsoft.com/office/drawing/2014/chart" uri="{C3380CC4-5D6E-409C-BE32-E72D297353CC}">
                <c16:uniqueId val="{00000003-9482-4167-8F5C-F5793E968E2D}"/>
              </c:ext>
            </c:extLst>
          </c:dPt>
          <c:dLbls>
            <c:dLbl>
              <c:idx val="0"/>
              <c:delete val="1"/>
              <c:extLst>
                <c:ext xmlns:c15="http://schemas.microsoft.com/office/drawing/2012/chart" uri="{CE6537A1-D6FC-4f65-9D91-7224C49458BB}"/>
                <c:ext xmlns:c16="http://schemas.microsoft.com/office/drawing/2014/chart" uri="{C3380CC4-5D6E-409C-BE32-E72D297353CC}">
                  <c16:uniqueId val="{00000001-9482-4167-8F5C-F5793E968E2D}"/>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ELECTRICA Y MECANICA'!$A$206:$B$206</c:f>
              <c:strCache>
                <c:ptCount val="2"/>
                <c:pt idx="0">
                  <c:v>Sí</c:v>
                </c:pt>
                <c:pt idx="1">
                  <c:v>No</c:v>
                </c:pt>
              </c:strCache>
            </c:strRef>
          </c:cat>
          <c:val>
            <c:numRef>
              <c:f>'DOBLE ING. ELECTRICA Y MECANICA'!$A$212:$B$212</c:f>
              <c:numCache>
                <c:formatCode>General</c:formatCode>
                <c:ptCount val="2"/>
                <c:pt idx="0">
                  <c:v>0</c:v>
                </c:pt>
                <c:pt idx="1">
                  <c:v>14</c:v>
                </c:pt>
              </c:numCache>
            </c:numRef>
          </c:val>
          <c:extLst>
            <c:ext xmlns:c16="http://schemas.microsoft.com/office/drawing/2014/chart" uri="{C3380CC4-5D6E-409C-BE32-E72D297353CC}">
              <c16:uniqueId val="{00000004-9482-4167-8F5C-F5793E968E2D}"/>
            </c:ext>
          </c:extLst>
        </c:ser>
        <c:dLbls>
          <c:showLegendKey val="0"/>
          <c:showVal val="0"/>
          <c:showCatName val="0"/>
          <c:showSerName val="0"/>
          <c:showPercent val="0"/>
          <c:showBubbleSize val="0"/>
          <c:showLeaderLines val="1"/>
        </c:dLbls>
      </c:pie3DChart>
    </c:plotArea>
    <c:legend>
      <c:legendPos val="r"/>
      <c:layout>
        <c:manualLayout>
          <c:xMode val="edge"/>
          <c:yMode val="edge"/>
          <c:x val="0.88049640534063678"/>
          <c:y val="0.4373750553908034"/>
          <c:w val="0.10906881205066758"/>
          <c:h val="0.12524961652520708"/>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'DOBLE ING. MECA Y ORG'!$L$58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0B16-450C-9B24-39B692110F02}"/>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0B16-450C-9B24-39B692110F02}"/>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0B16-450C-9B24-39B692110F02}"/>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0B16-450C-9B24-39B692110F02}"/>
              </c:ext>
            </c:extLst>
          </c:dPt>
          <c:dLbls>
            <c:dLbl>
              <c:idx val="3"/>
              <c:delete val="1"/>
              <c:extLst>
                <c:ext xmlns:c15="http://schemas.microsoft.com/office/drawing/2012/chart" uri="{CE6537A1-D6FC-4f65-9D91-7224C49458BB}"/>
                <c:ext xmlns:c16="http://schemas.microsoft.com/office/drawing/2014/chart" uri="{C3380CC4-5D6E-409C-BE32-E72D297353CC}">
                  <c16:uniqueId val="{00000008-0B16-450C-9B24-39B692110F02}"/>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B16-450C-9B24-39B692110F02}"/>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ORG'!$G$59:$K$63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MECA Y ORG'!$L$59:$L$63</c:f>
              <c:numCache>
                <c:formatCode>General</c:formatCode>
                <c:ptCount val="5"/>
                <c:pt idx="0">
                  <c:v>1</c:v>
                </c:pt>
                <c:pt idx="1">
                  <c:v>3</c:v>
                </c:pt>
                <c:pt idx="2">
                  <c:v>4</c:v>
                </c:pt>
                <c:pt idx="4">
                  <c:v>1</c:v>
                </c:pt>
              </c:numCache>
            </c:numRef>
          </c:val>
          <c:extLst>
            <c:ext xmlns:c16="http://schemas.microsoft.com/office/drawing/2014/chart" uri="{C3380CC4-5D6E-409C-BE32-E72D297353CC}">
              <c16:uniqueId val="{00000009-0B16-450C-9B24-39B692110F02}"/>
            </c:ext>
          </c:extLst>
        </c:ser>
        <c:ser>
          <c:idx val="1"/>
          <c:order val="1"/>
          <c:tx>
            <c:strRef>
              <c:f>'DOBLE ING. MECA Y ORG'!$M$62</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'DOBLE ING. MECA Y ORG'!$G$59:$K$63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MECA Y ORG'!$M$63:$M$67</c:f>
              <c:numCache>
                <c:formatCode>General</c:formatCode>
                <c:ptCount val="5"/>
                <c:pt idx="0">
                  <c:v>28</c:v>
                </c:pt>
              </c:numCache>
            </c:numRef>
          </c:val>
          <c:extLst>
            <c:ext xmlns:c16="http://schemas.microsoft.com/office/drawing/2014/chart" uri="{C3380CC4-5D6E-409C-BE32-E72D297353CC}">
              <c16:uniqueId val="{0000000A-0B16-450C-9B24-39B692110F02}"/>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48"/>
          <c:y val="0.11572731040199002"/>
          <c:w val="0.25165689671816277"/>
          <c:h val="0.4293935771117629"/>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577" l="0.70000000000000062" r="0.70000000000000062" t="0.75000000000000577" header="0.30000000000000032" footer="0.30000000000000032"/>
    <c:pageSetup orientation="portrait"/>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8E25-4DAB-9C03-DC5C55680752}"/>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E25-4DAB-9C03-DC5C55680752}"/>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E25-4DAB-9C03-DC5C5568075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ORG'!$A$206:$B$206</c:f>
              <c:strCache>
                <c:ptCount val="2"/>
                <c:pt idx="0">
                  <c:v>Sí</c:v>
                </c:pt>
                <c:pt idx="1">
                  <c:v>No</c:v>
                </c:pt>
              </c:strCache>
            </c:strRef>
          </c:cat>
          <c:val>
            <c:numRef>
              <c:f>'DOBLE ING. MECA Y ORG'!$A$208:$B$208</c:f>
              <c:numCache>
                <c:formatCode>General</c:formatCode>
                <c:ptCount val="2"/>
                <c:pt idx="0">
                  <c:v>18</c:v>
                </c:pt>
                <c:pt idx="1">
                  <c:v>3</c:v>
                </c:pt>
              </c:numCache>
            </c:numRef>
          </c:val>
          <c:extLst>
            <c:ext xmlns:c16="http://schemas.microsoft.com/office/drawing/2014/chart" uri="{C3380CC4-5D6E-409C-BE32-E72D297353CC}">
              <c16:uniqueId val="{00000006-8E25-4DAB-9C03-DC5C55680752}"/>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5231900599581175"/>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4.3271787865213185E-2"/>
          <c:y val="1.911666298409464E-4"/>
          <c:w val="0.68704677893319765"/>
          <c:h val="0.82604327304604863"/>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8D5D-47B6-8F28-B9C5AE35B2D2}"/>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8D5D-47B6-8F28-B9C5AE35B2D2}"/>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8D5D-47B6-8F28-B9C5AE35B2D2}"/>
              </c:ext>
            </c:extLst>
          </c:dPt>
          <c:dLbls>
            <c:dLbl>
              <c:idx val="1"/>
              <c:layout>
                <c:manualLayout>
                  <c:x val="-5.0765507697224432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D5D-47B6-8F28-B9C5AE35B2D2}"/>
                </c:ext>
              </c:extLst>
            </c:dLbl>
            <c:dLbl>
              <c:idx val="2"/>
              <c:layout>
                <c:manualLayout>
                  <c:x val="8.9915360584289866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D5D-47B6-8F28-B9C5AE35B2D2}"/>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ORG'!$A$206:$B$206</c:f>
              <c:strCache>
                <c:ptCount val="2"/>
                <c:pt idx="0">
                  <c:v>Sí</c:v>
                </c:pt>
                <c:pt idx="1">
                  <c:v>No</c:v>
                </c:pt>
              </c:strCache>
            </c:strRef>
          </c:cat>
          <c:val>
            <c:numRef>
              <c:f>'DOBLE ING. MECA Y ORG'!$A$209:$B$209</c:f>
              <c:numCache>
                <c:formatCode>General</c:formatCode>
                <c:ptCount val="2"/>
                <c:pt idx="0">
                  <c:v>21</c:v>
                </c:pt>
              </c:numCache>
            </c:numRef>
          </c:val>
          <c:extLst>
            <c:ext xmlns:c16="http://schemas.microsoft.com/office/drawing/2014/chart" uri="{C3380CC4-5D6E-409C-BE32-E72D297353CC}">
              <c16:uniqueId val="{00000006-8D5D-47B6-8F28-B9C5AE35B2D2}"/>
            </c:ext>
          </c:extLst>
        </c:ser>
        <c:dLbls>
          <c:showLegendKey val="0"/>
          <c:showVal val="0"/>
          <c:showCatName val="0"/>
          <c:showSerName val="0"/>
          <c:showPercent val="1"/>
          <c:showBubbleSize val="0"/>
          <c:showLeaderLines val="1"/>
        </c:dLbls>
      </c:pie3DChart>
    </c:plotArea>
    <c:legend>
      <c:legendPos val="r"/>
      <c:layout>
        <c:manualLayout>
          <c:xMode val="edge"/>
          <c:yMode val="edge"/>
          <c:x val="0.79558321776942054"/>
          <c:y val="0.16571716535433204"/>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1595-44A0-BA81-E0D9D1AA2337}"/>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595-44A0-BA81-E0D9D1AA2337}"/>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595-44A0-BA81-E0D9D1AA2337}"/>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ORG'!$A$206:$B$206</c:f>
              <c:strCache>
                <c:ptCount val="2"/>
                <c:pt idx="0">
                  <c:v>Sí</c:v>
                </c:pt>
                <c:pt idx="1">
                  <c:v>No</c:v>
                </c:pt>
              </c:strCache>
            </c:strRef>
          </c:cat>
          <c:val>
            <c:numRef>
              <c:f>'DOBLE ING. MECA Y ORG'!$A$210:$B$210</c:f>
              <c:numCache>
                <c:formatCode>General</c:formatCode>
                <c:ptCount val="2"/>
                <c:pt idx="0">
                  <c:v>20</c:v>
                </c:pt>
                <c:pt idx="1">
                  <c:v>1</c:v>
                </c:pt>
              </c:numCache>
            </c:numRef>
          </c:val>
          <c:extLst>
            <c:ext xmlns:c16="http://schemas.microsoft.com/office/drawing/2014/chart" uri="{C3380CC4-5D6E-409C-BE32-E72D297353CC}">
              <c16:uniqueId val="{00000006-1595-44A0-BA81-E0D9D1AA2337}"/>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19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66" l="0.70000000000000062" r="0.70000000000000062" t="0.75000000000000466"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0123-4B8F-B792-EF6F2DB00BD4}"/>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0123-4B8F-B792-EF6F2DB00BD4}"/>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0123-4B8F-B792-EF6F2DB00BD4}"/>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ORG'!$A$206:$B$206</c:f>
              <c:strCache>
                <c:ptCount val="2"/>
                <c:pt idx="0">
                  <c:v>Sí</c:v>
                </c:pt>
                <c:pt idx="1">
                  <c:v>No</c:v>
                </c:pt>
              </c:strCache>
            </c:strRef>
          </c:cat>
          <c:val>
            <c:numRef>
              <c:f>'DOBLE ING. MECA Y ORG'!$A$207:$B$207</c:f>
              <c:numCache>
                <c:formatCode>General</c:formatCode>
                <c:ptCount val="2"/>
                <c:pt idx="0">
                  <c:v>9</c:v>
                </c:pt>
                <c:pt idx="1">
                  <c:v>13</c:v>
                </c:pt>
              </c:numCache>
            </c:numRef>
          </c:val>
          <c:extLst>
            <c:ext xmlns:c16="http://schemas.microsoft.com/office/drawing/2014/chart" uri="{C3380CC4-5D6E-409C-BE32-E72D297353CC}">
              <c16:uniqueId val="{00000006-0123-4B8F-B792-EF6F2DB00BD4}"/>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56"/>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5.146251385243511E-2"/>
          <c:y val="0.10695972266832837"/>
          <c:w val="0.81445059396477171"/>
          <c:h val="0.81386798389291815"/>
        </c:manualLayout>
      </c:layout>
      <c:pie3DChart>
        <c:varyColors val="1"/>
        <c:ser>
          <c:idx val="0"/>
          <c:order val="0"/>
          <c:explosion val="25"/>
          <c:dPt>
            <c:idx val="0"/>
            <c:bubble3D val="0"/>
            <c:spPr>
              <a:solidFill>
                <a:srgbClr val="00B0F0"/>
              </a:solidFill>
              <a:ln>
                <a:solidFill>
                  <a:srgbClr val="00B0F0"/>
                </a:solidFill>
              </a:ln>
            </c:spPr>
            <c:extLst>
              <c:ext xmlns:c16="http://schemas.microsoft.com/office/drawing/2014/chart" uri="{C3380CC4-5D6E-409C-BE32-E72D297353CC}">
                <c16:uniqueId val="{00000001-46C3-44D2-92F8-FF15B81D1694}"/>
              </c:ext>
            </c:extLst>
          </c:dPt>
          <c:dPt>
            <c:idx val="1"/>
            <c:bubble3D val="0"/>
            <c:spPr>
              <a:solidFill>
                <a:srgbClr val="FF0000"/>
              </a:solidFill>
            </c:spPr>
            <c:extLst>
              <c:ext xmlns:c16="http://schemas.microsoft.com/office/drawing/2014/chart" uri="{C3380CC4-5D6E-409C-BE32-E72D297353CC}">
                <c16:uniqueId val="{00000003-46C3-44D2-92F8-FF15B81D1694}"/>
              </c:ext>
            </c:extLst>
          </c:dPt>
          <c:dLbls>
            <c:dLbl>
              <c:idx val="0"/>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46C3-44D2-92F8-FF15B81D1694}"/>
                </c:ext>
              </c:extLst>
            </c:dLbl>
            <c:dLbl>
              <c:idx val="1"/>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46C3-44D2-92F8-FF15B81D1694}"/>
                </c:ext>
              </c:extLst>
            </c:dLbl>
            <c:spPr>
              <a:noFill/>
              <a:ln>
                <a:noFill/>
              </a:ln>
              <a:effectLst/>
            </c:spPr>
            <c:txPr>
              <a:bodyPr/>
              <a:lstStyle/>
              <a:p>
                <a:pPr>
                  <a:defRPr sz="1800" b="1"/>
                </a:pPr>
                <a:endParaRPr lang="es-ES"/>
              </a:p>
            </c:txPr>
            <c:showLegendKey val="0"/>
            <c:showVal val="1"/>
            <c:showCatName val="0"/>
            <c:showSerName val="0"/>
            <c:showPercent val="0"/>
            <c:showBubbleSize val="0"/>
            <c:showLeaderLines val="1"/>
            <c:extLst>
              <c:ext xmlns:c15="http://schemas.microsoft.com/office/drawing/2012/chart" uri="{CE6537A1-D6FC-4f65-9D91-7224C49458BB}"/>
            </c:extLst>
          </c:dLbls>
          <c:cat>
            <c:strRef>
              <c:f>Global!$A$206:$B$206</c:f>
              <c:strCache>
                <c:ptCount val="2"/>
                <c:pt idx="0">
                  <c:v>Sí</c:v>
                </c:pt>
                <c:pt idx="1">
                  <c:v>No</c:v>
                </c:pt>
              </c:strCache>
            </c:strRef>
          </c:cat>
          <c:val>
            <c:numRef>
              <c:f>Global!$A$211:$B$211</c:f>
              <c:numCache>
                <c:formatCode>General</c:formatCode>
                <c:ptCount val="2"/>
                <c:pt idx="0">
                  <c:v>87</c:v>
                </c:pt>
                <c:pt idx="1">
                  <c:v>699</c:v>
                </c:pt>
              </c:numCache>
            </c:numRef>
          </c:val>
          <c:extLst>
            <c:ext xmlns:c16="http://schemas.microsoft.com/office/drawing/2014/chart" uri="{C3380CC4-5D6E-409C-BE32-E72D297353CC}">
              <c16:uniqueId val="{00000004-46C3-44D2-92F8-FF15B81D1694}"/>
            </c:ext>
          </c:extLst>
        </c:ser>
        <c:dLbls>
          <c:showLegendKey val="0"/>
          <c:showVal val="0"/>
          <c:showCatName val="0"/>
          <c:showSerName val="0"/>
          <c:showPercent val="0"/>
          <c:showBubbleSize val="0"/>
          <c:showLeaderLines val="1"/>
        </c:dLbls>
      </c:pie3DChart>
    </c:plotArea>
    <c:legend>
      <c:legendPos val="r"/>
      <c:layout>
        <c:manualLayout>
          <c:xMode val="edge"/>
          <c:yMode val="edge"/>
          <c:x val="0.80726639661371813"/>
          <c:y val="0.44975223240268053"/>
          <c:w val="0.18579718720131083"/>
          <c:h val="0.10049553519463891"/>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'DOBLE ING. MECA Y ORG'!$D$30:$E$33</c:f>
              <c:strCache>
                <c:ptCount val="4"/>
                <c:pt idx="0">
                  <c:v>1º Curso</c:v>
                </c:pt>
                <c:pt idx="1">
                  <c:v>2º Curso</c:v>
                </c:pt>
                <c:pt idx="2">
                  <c:v>3º Curso</c:v>
                </c:pt>
                <c:pt idx="3">
                  <c:v>4º Curso</c:v>
                </c:pt>
              </c:strCache>
            </c:strRef>
          </c:cat>
          <c:val>
            <c:numRef>
              <c:f>'DOBLE ING. MECA Y ORG'!$F$30:$F$33</c:f>
              <c:numCache>
                <c:formatCode>General</c:formatCode>
                <c:ptCount val="4"/>
                <c:pt idx="0">
                  <c:v>9</c:v>
                </c:pt>
                <c:pt idx="1">
                  <c:v>6</c:v>
                </c:pt>
                <c:pt idx="2">
                  <c:v>2</c:v>
                </c:pt>
                <c:pt idx="3">
                  <c:v>5</c:v>
                </c:pt>
              </c:numCache>
            </c:numRef>
          </c:val>
          <c:extLst>
            <c:ext xmlns:c16="http://schemas.microsoft.com/office/drawing/2014/chart" uri="{C3380CC4-5D6E-409C-BE32-E72D297353CC}">
              <c16:uniqueId val="{00000000-188A-4C19-A706-450C22633E5C}"/>
            </c:ext>
          </c:extLst>
        </c:ser>
        <c:dLbls>
          <c:showLegendKey val="0"/>
          <c:showVal val="1"/>
          <c:showCatName val="0"/>
          <c:showSerName val="0"/>
          <c:showPercent val="0"/>
          <c:showBubbleSize val="0"/>
        </c:dLbls>
        <c:gapWidth val="75"/>
        <c:axId val="591562712"/>
        <c:axId val="591563104"/>
      </c:barChart>
      <c:catAx>
        <c:axId val="591562712"/>
        <c:scaling>
          <c:orientation val="minMax"/>
        </c:scaling>
        <c:delete val="0"/>
        <c:axPos val="b"/>
        <c:numFmt formatCode="General" sourceLinked="0"/>
        <c:majorTickMark val="none"/>
        <c:minorTickMark val="none"/>
        <c:tickLblPos val="nextTo"/>
        <c:txPr>
          <a:bodyPr/>
          <a:lstStyle/>
          <a:p>
            <a:pPr>
              <a:defRPr sz="1600" b="1"/>
            </a:pPr>
            <a:endParaRPr lang="es-ES"/>
          </a:p>
        </c:txPr>
        <c:crossAx val="591563104"/>
        <c:crosses val="autoZero"/>
        <c:auto val="1"/>
        <c:lblAlgn val="ctr"/>
        <c:lblOffset val="100"/>
        <c:noMultiLvlLbl val="0"/>
      </c:catAx>
      <c:valAx>
        <c:axId val="591563104"/>
        <c:scaling>
          <c:orientation val="minMax"/>
        </c:scaling>
        <c:delete val="0"/>
        <c:axPos val="l"/>
        <c:numFmt formatCode="General" sourceLinked="1"/>
        <c:majorTickMark val="none"/>
        <c:minorTickMark val="none"/>
        <c:tickLblPos val="nextTo"/>
        <c:crossAx val="591562712"/>
        <c:crosses val="autoZero"/>
        <c:crossBetween val="between"/>
      </c:valAx>
      <c:spPr>
        <a:noFill/>
        <a:ln>
          <a:noFill/>
        </a:ln>
      </c:spPr>
    </c:plotArea>
    <c:plotVisOnly val="1"/>
    <c:dispBlanksAs val="gap"/>
    <c:showDLblsOverMax val="0"/>
  </c:chart>
  <c:spPr>
    <a:noFill/>
    <a:ln>
      <a:noFill/>
    </a:ln>
  </c:spPr>
  <c:printSettings>
    <c:headerFooter/>
    <c:pageMargins b="0.75000000000000122" l="0.70000000000000062" r="0.70000000000000062" t="0.75000000000000122"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4.1666666666666664E-2"/>
          <c:y val="5.0925925925925923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756F-46EE-82E4-58C42479B8DB}"/>
              </c:ext>
            </c:extLst>
          </c:dPt>
          <c:dPt>
            <c:idx val="1"/>
            <c:bubble3D val="0"/>
            <c:spPr>
              <a:solidFill>
                <a:srgbClr val="FF0000"/>
              </a:solidFill>
            </c:spPr>
            <c:extLst>
              <c:ext xmlns:c16="http://schemas.microsoft.com/office/drawing/2014/chart" uri="{C3380CC4-5D6E-409C-BE32-E72D297353CC}">
                <c16:uniqueId val="{00000003-756F-46EE-82E4-58C42479B8DB}"/>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ORG'!$A$206:$B$206</c:f>
              <c:strCache>
                <c:ptCount val="2"/>
                <c:pt idx="0">
                  <c:v>Sí</c:v>
                </c:pt>
                <c:pt idx="1">
                  <c:v>No</c:v>
                </c:pt>
              </c:strCache>
            </c:strRef>
          </c:cat>
          <c:val>
            <c:numRef>
              <c:f>'DOBLE ING. MECA Y ORG'!$A$211:$B$211</c:f>
              <c:numCache>
                <c:formatCode>General</c:formatCode>
                <c:ptCount val="2"/>
                <c:pt idx="0">
                  <c:v>1</c:v>
                </c:pt>
                <c:pt idx="1">
                  <c:v>19</c:v>
                </c:pt>
              </c:numCache>
            </c:numRef>
          </c:val>
          <c:extLst>
            <c:ext xmlns:c16="http://schemas.microsoft.com/office/drawing/2014/chart" uri="{C3380CC4-5D6E-409C-BE32-E72D297353CC}">
              <c16:uniqueId val="{00000004-756F-46EE-82E4-58C42479B8DB}"/>
            </c:ext>
          </c:extLst>
        </c:ser>
        <c:dLbls>
          <c:showLegendKey val="0"/>
          <c:showVal val="0"/>
          <c:showCatName val="0"/>
          <c:showSerName val="0"/>
          <c:showPercent val="0"/>
          <c:showBubbleSize val="0"/>
          <c:showLeaderLines val="1"/>
        </c:dLbls>
      </c:pie3DChart>
    </c:plotArea>
    <c:legend>
      <c:legendPos val="r"/>
      <c:layout>
        <c:manualLayout>
          <c:xMode val="edge"/>
          <c:yMode val="edge"/>
          <c:x val="0.8730715452681409"/>
          <c:y val="0.43734807823571875"/>
          <c:w val="0.11630898422534797"/>
          <c:h val="0.12530384352856253"/>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9E48-4CFE-990A-FB292DCD9AEB}"/>
              </c:ext>
            </c:extLst>
          </c:dPt>
          <c:dPt>
            <c:idx val="1"/>
            <c:bubble3D val="0"/>
            <c:spPr>
              <a:solidFill>
                <a:srgbClr val="FF0000"/>
              </a:solidFill>
            </c:spPr>
            <c:extLst>
              <c:ext xmlns:c16="http://schemas.microsoft.com/office/drawing/2014/chart" uri="{C3380CC4-5D6E-409C-BE32-E72D297353CC}">
                <c16:uniqueId val="{00000003-9E48-4CFE-990A-FB292DCD9AEB}"/>
              </c:ext>
            </c:extLst>
          </c:dPt>
          <c:dLbls>
            <c:dLbl>
              <c:idx val="0"/>
              <c:delete val="1"/>
              <c:extLst>
                <c:ext xmlns:c15="http://schemas.microsoft.com/office/drawing/2012/chart" uri="{CE6537A1-D6FC-4f65-9D91-7224C49458BB}"/>
                <c:ext xmlns:c16="http://schemas.microsoft.com/office/drawing/2014/chart" uri="{C3380CC4-5D6E-409C-BE32-E72D297353CC}">
                  <c16:uniqueId val="{00000001-9E48-4CFE-990A-FB292DCD9AEB}"/>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ORG'!$A$206:$B$206</c:f>
              <c:strCache>
                <c:ptCount val="2"/>
                <c:pt idx="0">
                  <c:v>Sí</c:v>
                </c:pt>
                <c:pt idx="1">
                  <c:v>No</c:v>
                </c:pt>
              </c:strCache>
            </c:strRef>
          </c:cat>
          <c:val>
            <c:numRef>
              <c:f>'DOBLE ING. MECA Y ORG'!$A$212:$B$212</c:f>
              <c:numCache>
                <c:formatCode>General</c:formatCode>
                <c:ptCount val="2"/>
                <c:pt idx="0">
                  <c:v>3</c:v>
                </c:pt>
                <c:pt idx="1">
                  <c:v>17</c:v>
                </c:pt>
              </c:numCache>
            </c:numRef>
          </c:val>
          <c:extLst>
            <c:ext xmlns:c16="http://schemas.microsoft.com/office/drawing/2014/chart" uri="{C3380CC4-5D6E-409C-BE32-E72D297353CC}">
              <c16:uniqueId val="{00000004-9E48-4CFE-990A-FB292DCD9AEB}"/>
            </c:ext>
          </c:extLst>
        </c:ser>
        <c:dLbls>
          <c:showLegendKey val="0"/>
          <c:showVal val="0"/>
          <c:showCatName val="0"/>
          <c:showSerName val="0"/>
          <c:showPercent val="0"/>
          <c:showBubbleSize val="0"/>
          <c:showLeaderLines val="1"/>
        </c:dLbls>
      </c:pie3DChart>
    </c:plotArea>
    <c:legend>
      <c:legendPos val="r"/>
      <c:layout>
        <c:manualLayout>
          <c:xMode val="edge"/>
          <c:yMode val="edge"/>
          <c:x val="0.88049640534063678"/>
          <c:y val="0.4373750553908034"/>
          <c:w val="0.10906881205066758"/>
          <c:h val="0.12524961652520708"/>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Global!$L$58</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3F35-4601-95BB-226E83A47307}"/>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3F35-4601-95BB-226E83A47307}"/>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3F35-4601-95BB-226E83A47307}"/>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3F35-4601-95BB-226E83A47307}"/>
              </c:ext>
            </c:extLst>
          </c:dPt>
          <c:dLbls>
            <c:dLbl>
              <c:idx val="3"/>
              <c:delete val="1"/>
              <c:extLst>
                <c:ext xmlns:c15="http://schemas.microsoft.com/office/drawing/2012/chart" uri="{CE6537A1-D6FC-4f65-9D91-7224C49458BB}"/>
                <c:ext xmlns:c16="http://schemas.microsoft.com/office/drawing/2014/chart" uri="{C3380CC4-5D6E-409C-BE32-E72D297353CC}">
                  <c16:uniqueId val="{00000008-3F35-4601-95BB-226E83A47307}"/>
                </c:ext>
              </c:extLst>
            </c:dLbl>
            <c:dLbl>
              <c:idx val="4"/>
              <c:layout>
                <c:manualLayout>
                  <c:x val="1.0353566832420119E-2"/>
                  <c:y val="8.838405688799348E-4"/>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3F35-4601-95BB-226E83A47307}"/>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MECA Y ELECTRON'!$L$59:$L$63</c:f>
              <c:numCache>
                <c:formatCode>General</c:formatCode>
                <c:ptCount val="5"/>
                <c:pt idx="0">
                  <c:v>3</c:v>
                </c:pt>
                <c:pt idx="1">
                  <c:v>3</c:v>
                </c:pt>
                <c:pt idx="4">
                  <c:v>1</c:v>
                </c:pt>
              </c:numCache>
            </c:numRef>
          </c:val>
          <c:extLst>
            <c:ext xmlns:c16="http://schemas.microsoft.com/office/drawing/2014/chart" uri="{C3380CC4-5D6E-409C-BE32-E72D297353CC}">
              <c16:uniqueId val="{00000009-3F35-4601-95BB-226E83A47307}"/>
            </c:ext>
          </c:extLst>
        </c:ser>
        <c:ser>
          <c:idx val="1"/>
          <c:order val="1"/>
          <c:tx>
            <c:strRef>
              <c:f>Global!$M$58</c:f>
              <c:strCache>
                <c:ptCount val="1"/>
              </c:strCache>
            </c:strRef>
          </c:tx>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Global!$G$59:$K$63</c:f>
              <c:strCache>
                <c:ptCount val="5"/>
                <c:pt idx="0">
                  <c:v>Visita del Instituto a la Universidad</c:v>
                </c:pt>
                <c:pt idx="1">
                  <c:v>Información que llega al Instituto</c:v>
                </c:pt>
                <c:pt idx="2">
                  <c:v>Página Web</c:v>
                </c:pt>
                <c:pt idx="3">
                  <c:v>Anuncios en medios de comunicación</c:v>
                </c:pt>
                <c:pt idx="4">
                  <c:v>Otros</c:v>
                </c:pt>
              </c:strCache>
            </c:strRef>
          </c:cat>
          <c:val>
            <c:numRef>
              <c:f>'DOBLE ING. MECA Y ELECTRON'!$M$59:$M$63</c:f>
              <c:numCache>
                <c:formatCode>General</c:formatCode>
                <c:ptCount val="5"/>
                <c:pt idx="0">
                  <c:v>24</c:v>
                </c:pt>
                <c:pt idx="1">
                  <c:v>25</c:v>
                </c:pt>
                <c:pt idx="4">
                  <c:v>28</c:v>
                </c:pt>
              </c:numCache>
            </c:numRef>
          </c:val>
          <c:extLst>
            <c:ext xmlns:c16="http://schemas.microsoft.com/office/drawing/2014/chart" uri="{C3380CC4-5D6E-409C-BE32-E72D297353CC}">
              <c16:uniqueId val="{0000000A-3F35-4601-95BB-226E83A47307}"/>
            </c:ext>
          </c:extLst>
        </c:ser>
        <c:dLbls>
          <c:showLegendKey val="0"/>
          <c:showVal val="0"/>
          <c:showCatName val="0"/>
          <c:showSerName val="0"/>
          <c:showPercent val="1"/>
          <c:showBubbleSize val="0"/>
          <c:showLeaderLines val="1"/>
        </c:dLbls>
      </c:pie3DChart>
    </c:plotArea>
    <c:legend>
      <c:legendPos val="r"/>
      <c:layout>
        <c:manualLayout>
          <c:xMode val="edge"/>
          <c:yMode val="edge"/>
          <c:x val="0.64816849246602481"/>
          <c:y val="0.11572731040199002"/>
          <c:w val="0.25165689671816277"/>
          <c:h val="0.42939357711176301"/>
        </c:manualLayout>
      </c:layout>
      <c:overlay val="0"/>
      <c:txPr>
        <a:bodyPr/>
        <a:lstStyle/>
        <a:p>
          <a:pPr rtl="0">
            <a:defRPr sz="1200"/>
          </a:pPr>
          <a:endParaRPr lang="es-ES"/>
        </a:p>
      </c:txPr>
    </c:legend>
    <c:plotVisOnly val="1"/>
    <c:dispBlanksAs val="gap"/>
    <c:showDLblsOverMax val="0"/>
  </c:chart>
  <c:spPr>
    <a:noFill/>
    <a:ln>
      <a:noFill/>
    </a:ln>
  </c:spPr>
  <c:printSettings>
    <c:headerFooter/>
    <c:pageMargins b="0.750000000000006" l="0.70000000000000062" r="0.70000000000000062" t="0.750000000000006"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5706-4FF0-B523-C89735810D72}"/>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5706-4FF0-B523-C89735810D72}"/>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5706-4FF0-B523-C89735810D7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ELECTRON'!$A$206:$B$206</c:f>
              <c:strCache>
                <c:ptCount val="2"/>
                <c:pt idx="0">
                  <c:v>Sí</c:v>
                </c:pt>
                <c:pt idx="1">
                  <c:v>No</c:v>
                </c:pt>
              </c:strCache>
            </c:strRef>
          </c:cat>
          <c:val>
            <c:numRef>
              <c:f>'DOBLE ING. MECA Y ELECTRON'!$A$208:$B$208</c:f>
              <c:numCache>
                <c:formatCode>General</c:formatCode>
                <c:ptCount val="2"/>
                <c:pt idx="0">
                  <c:v>4</c:v>
                </c:pt>
                <c:pt idx="1">
                  <c:v>3</c:v>
                </c:pt>
              </c:numCache>
            </c:numRef>
          </c:val>
          <c:extLst>
            <c:ext xmlns:c16="http://schemas.microsoft.com/office/drawing/2014/chart" uri="{C3380CC4-5D6E-409C-BE32-E72D297353CC}">
              <c16:uniqueId val="{00000006-5706-4FF0-B523-C89735810D72}"/>
            </c:ext>
          </c:extLst>
        </c:ser>
        <c:dLbls>
          <c:showLegendKey val="0"/>
          <c:showVal val="0"/>
          <c:showCatName val="0"/>
          <c:showSerName val="0"/>
          <c:showPercent val="1"/>
          <c:showBubbleSize val="0"/>
          <c:showLeaderLines val="1"/>
        </c:dLbls>
      </c:pie3DChart>
    </c:plotArea>
    <c:legend>
      <c:legendPos val="r"/>
      <c:layout>
        <c:manualLayout>
          <c:xMode val="edge"/>
          <c:yMode val="edge"/>
          <c:x val="0.68712768821401105"/>
          <c:y val="0.1672917885264342"/>
          <c:w val="0.13166607115287071"/>
          <c:h val="0.2523190059958119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3.0452565027512975E-2"/>
          <c:y val="9.1274603992766962E-2"/>
          <c:w val="0.71695833355413696"/>
          <c:h val="0.86168473524212574"/>
        </c:manualLayout>
      </c:layout>
      <c:pie3DChart>
        <c:varyColors val="1"/>
        <c:ser>
          <c:idx val="0"/>
          <c:order val="0"/>
          <c:explosion val="28"/>
          <c:dPt>
            <c:idx val="0"/>
            <c:bubble3D val="0"/>
            <c:spPr>
              <a:solidFill>
                <a:srgbClr val="FF0000"/>
              </a:solidFill>
              <a:ln w="25400">
                <a:solidFill>
                  <a:srgbClr val="FF0000"/>
                </a:solidFill>
              </a:ln>
            </c:spPr>
            <c:extLst>
              <c:ext xmlns:c16="http://schemas.microsoft.com/office/drawing/2014/chart" uri="{C3380CC4-5D6E-409C-BE32-E72D297353CC}">
                <c16:uniqueId val="{00000001-1A57-4848-9619-961674CC5C5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1A57-4848-9619-961674CC5C5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1A57-4848-9619-961674CC5C5A}"/>
              </c:ext>
            </c:extLst>
          </c:dPt>
          <c:dLbls>
            <c:dLbl>
              <c:idx val="1"/>
              <c:delete val="1"/>
              <c:extLst>
                <c:ext xmlns:c15="http://schemas.microsoft.com/office/drawing/2012/chart" uri="{CE6537A1-D6FC-4f65-9D91-7224C49458BB}"/>
                <c:ext xmlns:c16="http://schemas.microsoft.com/office/drawing/2014/chart" uri="{C3380CC4-5D6E-409C-BE32-E72D297353CC}">
                  <c16:uniqueId val="{00000003-1A57-4848-9619-961674CC5C5A}"/>
                </c:ext>
              </c:extLst>
            </c:dLbl>
            <c:dLbl>
              <c:idx val="2"/>
              <c:layout>
                <c:manualLayout>
                  <c:x val="8.9915360584289963E-2"/>
                  <c:y val="1.00805029139091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57-4848-9619-961674CC5C5A}"/>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ELECTRON'!$A$206:$B$206</c:f>
              <c:strCache>
                <c:ptCount val="2"/>
                <c:pt idx="0">
                  <c:v>Sí</c:v>
                </c:pt>
                <c:pt idx="1">
                  <c:v>No</c:v>
                </c:pt>
              </c:strCache>
            </c:strRef>
          </c:cat>
          <c:val>
            <c:numRef>
              <c:f>'DOBLE ING. MECA Y ELECTRON'!$A$209:$B$209</c:f>
              <c:numCache>
                <c:formatCode>General</c:formatCode>
                <c:ptCount val="2"/>
                <c:pt idx="0">
                  <c:v>7</c:v>
                </c:pt>
                <c:pt idx="1">
                  <c:v>0</c:v>
                </c:pt>
              </c:numCache>
            </c:numRef>
          </c:val>
          <c:extLst>
            <c:ext xmlns:c16="http://schemas.microsoft.com/office/drawing/2014/chart" uri="{C3380CC4-5D6E-409C-BE32-E72D297353CC}">
              <c16:uniqueId val="{00000006-1A57-4848-9619-961674CC5C5A}"/>
            </c:ext>
          </c:extLst>
        </c:ser>
        <c:dLbls>
          <c:showLegendKey val="0"/>
          <c:showVal val="0"/>
          <c:showCatName val="0"/>
          <c:showSerName val="0"/>
          <c:showPercent val="1"/>
          <c:showBubbleSize val="0"/>
          <c:showLeaderLines val="1"/>
        </c:dLbls>
      </c:pie3DChart>
    </c:plotArea>
    <c:legend>
      <c:legendPos val="r"/>
      <c:layout>
        <c:manualLayout>
          <c:xMode val="edge"/>
          <c:yMode val="edge"/>
          <c:x val="0.64923032898228195"/>
          <c:y val="0.16571701015513499"/>
          <c:w val="0.13590107464058737"/>
          <c:h val="0.22286365321992602"/>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9F46-41FF-9F72-CA7344189AA2}"/>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9F46-41FF-9F72-CA7344189AA2}"/>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9F46-41FF-9F72-CA7344189AA2}"/>
              </c:ext>
            </c:extLst>
          </c:dPt>
          <c:dLbls>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ELECTRON'!$A$206:$B$206</c:f>
              <c:strCache>
                <c:ptCount val="2"/>
                <c:pt idx="0">
                  <c:v>Sí</c:v>
                </c:pt>
                <c:pt idx="1">
                  <c:v>No</c:v>
                </c:pt>
              </c:strCache>
            </c:strRef>
          </c:cat>
          <c:val>
            <c:numRef>
              <c:f>'DOBLE ING. MECA Y ELECTRON'!$A$210:$B$210</c:f>
              <c:numCache>
                <c:formatCode>General</c:formatCode>
                <c:ptCount val="2"/>
                <c:pt idx="0">
                  <c:v>6</c:v>
                </c:pt>
                <c:pt idx="1">
                  <c:v>1</c:v>
                </c:pt>
              </c:numCache>
            </c:numRef>
          </c:val>
          <c:extLst>
            <c:ext xmlns:c16="http://schemas.microsoft.com/office/drawing/2014/chart" uri="{C3380CC4-5D6E-409C-BE32-E72D297353CC}">
              <c16:uniqueId val="{00000006-9F46-41FF-9F72-CA7344189AA2}"/>
            </c:ext>
          </c:extLst>
        </c:ser>
        <c:dLbls>
          <c:showLegendKey val="0"/>
          <c:showVal val="0"/>
          <c:showCatName val="0"/>
          <c:showSerName val="0"/>
          <c:showPercent val="1"/>
          <c:showBubbleSize val="0"/>
          <c:showLeaderLines val="1"/>
        </c:dLbls>
      </c:pie3DChart>
    </c:plotArea>
    <c:legend>
      <c:legendPos val="r"/>
      <c:layout>
        <c:manualLayout>
          <c:xMode val="edge"/>
          <c:yMode val="edge"/>
          <c:x val="0.7975429551752955"/>
          <c:y val="0.21734395339310941"/>
          <c:w val="0.12922278882908414"/>
          <c:h val="0.24085624610221201"/>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488" l="0.70000000000000062" r="0.70000000000000062" t="0.75000000000000488"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FF0000"/>
              </a:solidFill>
              <a:ln w="25400">
                <a:solidFill>
                  <a:srgbClr val="FF0000"/>
                </a:solidFill>
              </a:ln>
            </c:spPr>
            <c:extLst>
              <c:ext xmlns:c16="http://schemas.microsoft.com/office/drawing/2014/chart" uri="{C3380CC4-5D6E-409C-BE32-E72D297353CC}">
                <c16:uniqueId val="{00000001-30BD-4810-A820-5440EDE7DDAA}"/>
              </c:ext>
            </c:extLst>
          </c:dPt>
          <c:dPt>
            <c:idx val="1"/>
            <c:bubble3D val="0"/>
            <c:spPr>
              <a:solidFill>
                <a:srgbClr val="00B0F0"/>
              </a:solidFill>
              <a:ln w="25400">
                <a:solidFill>
                  <a:srgbClr val="00B0F0"/>
                </a:solidFill>
              </a:ln>
            </c:spPr>
            <c:extLst>
              <c:ext xmlns:c16="http://schemas.microsoft.com/office/drawing/2014/chart" uri="{C3380CC4-5D6E-409C-BE32-E72D297353CC}">
                <c16:uniqueId val="{00000003-30BD-4810-A820-5440EDE7DDAA}"/>
              </c:ext>
            </c:extLst>
          </c:dPt>
          <c:dPt>
            <c:idx val="2"/>
            <c:bubble3D val="0"/>
            <c:spPr>
              <a:solidFill>
                <a:srgbClr val="00B050"/>
              </a:solidFill>
              <a:ln w="25400">
                <a:solidFill>
                  <a:srgbClr val="00B050"/>
                </a:solidFill>
              </a:ln>
            </c:spPr>
            <c:extLst>
              <c:ext xmlns:c16="http://schemas.microsoft.com/office/drawing/2014/chart" uri="{C3380CC4-5D6E-409C-BE32-E72D297353CC}">
                <c16:uniqueId val="{00000005-30BD-4810-A820-5440EDE7DDAA}"/>
              </c:ext>
            </c:extLst>
          </c:dPt>
          <c:dLbls>
            <c:dLbl>
              <c:idx val="0"/>
              <c:delete val="1"/>
              <c:extLst>
                <c:ext xmlns:c15="http://schemas.microsoft.com/office/drawing/2012/chart" uri="{CE6537A1-D6FC-4f65-9D91-7224C49458BB}"/>
                <c:ext xmlns:c16="http://schemas.microsoft.com/office/drawing/2014/chart" uri="{C3380CC4-5D6E-409C-BE32-E72D297353CC}">
                  <c16:uniqueId val="{00000001-30BD-4810-A820-5440EDE7DDAA}"/>
                </c:ext>
              </c:extLst>
            </c:dLbl>
            <c:spPr>
              <a:noFill/>
              <a:ln>
                <a:noFill/>
              </a:ln>
              <a:effectLst/>
            </c:spPr>
            <c:txPr>
              <a:bodyPr/>
              <a:lstStyle/>
              <a:p>
                <a:pPr>
                  <a:defRPr sz="1800" b="1"/>
                </a:pPr>
                <a:endParaRPr lang="es-ES"/>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'DOBLE ING. MECA Y ELECTRON'!$A$206:$B$206</c:f>
              <c:strCache>
                <c:ptCount val="2"/>
                <c:pt idx="0">
                  <c:v>Sí</c:v>
                </c:pt>
                <c:pt idx="1">
                  <c:v>No</c:v>
                </c:pt>
              </c:strCache>
            </c:strRef>
          </c:cat>
          <c:val>
            <c:numRef>
              <c:f>'DOBLE ING. MECA Y ELECTRON'!$A$207:$B$207</c:f>
              <c:numCache>
                <c:formatCode>General</c:formatCode>
                <c:ptCount val="2"/>
                <c:pt idx="0">
                  <c:v>0</c:v>
                </c:pt>
                <c:pt idx="1">
                  <c:v>7</c:v>
                </c:pt>
              </c:numCache>
            </c:numRef>
          </c:val>
          <c:extLst>
            <c:ext xmlns:c16="http://schemas.microsoft.com/office/drawing/2014/chart" uri="{C3380CC4-5D6E-409C-BE32-E72D297353CC}">
              <c16:uniqueId val="{00000006-30BD-4810-A820-5440EDE7DDAA}"/>
            </c:ext>
          </c:extLst>
        </c:ser>
        <c:dLbls>
          <c:showLegendKey val="0"/>
          <c:showVal val="0"/>
          <c:showCatName val="0"/>
          <c:showSerName val="0"/>
          <c:showPercent val="1"/>
          <c:showBubbleSize val="0"/>
          <c:showLeaderLines val="1"/>
        </c:dLbls>
      </c:pie3DChart>
    </c:plotArea>
    <c:legend>
      <c:legendPos val="r"/>
      <c:layout>
        <c:manualLayout>
          <c:xMode val="edge"/>
          <c:yMode val="edge"/>
          <c:x val="0.7857713668144426"/>
          <c:y val="0.17110117882663511"/>
          <c:w val="0.13166607115287071"/>
          <c:h val="0.24446908136483067"/>
        </c:manualLayout>
      </c:layout>
      <c:overlay val="0"/>
      <c:txPr>
        <a:bodyPr/>
        <a:lstStyle/>
        <a:p>
          <a:pPr rtl="0">
            <a:defRPr sz="1400"/>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c:spPr>
          <c:invertIfNegative val="0"/>
          <c:dLbls>
            <c:spPr>
              <a:noFill/>
              <a:ln>
                <a:noFill/>
              </a:ln>
              <a:effectLst/>
            </c:spPr>
            <c:txPr>
              <a:bodyPr/>
              <a:lstStyle/>
              <a:p>
                <a:pPr>
                  <a:defRPr sz="1600" b="1"/>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'DOBLE ING. MECA Y ELECTRON'!$D$30:$E$33</c:f>
              <c:strCache>
                <c:ptCount val="4"/>
                <c:pt idx="0">
                  <c:v>1º Curso</c:v>
                </c:pt>
                <c:pt idx="1">
                  <c:v>2º Curso</c:v>
                </c:pt>
                <c:pt idx="2">
                  <c:v>3º Curso</c:v>
                </c:pt>
                <c:pt idx="3">
                  <c:v>4º Curso</c:v>
                </c:pt>
              </c:strCache>
            </c:strRef>
          </c:cat>
          <c:val>
            <c:numRef>
              <c:f>'DOBLE ING. MECA Y ELECTRON'!$F$30:$F$33</c:f>
              <c:numCache>
                <c:formatCode>General</c:formatCode>
                <c:ptCount val="4"/>
                <c:pt idx="0">
                  <c:v>7</c:v>
                </c:pt>
                <c:pt idx="1">
                  <c:v>0</c:v>
                </c:pt>
                <c:pt idx="2">
                  <c:v>0</c:v>
                </c:pt>
                <c:pt idx="3">
                  <c:v>0</c:v>
                </c:pt>
              </c:numCache>
            </c:numRef>
          </c:val>
          <c:extLst>
            <c:ext xmlns:c16="http://schemas.microsoft.com/office/drawing/2014/chart" uri="{C3380CC4-5D6E-409C-BE32-E72D297353CC}">
              <c16:uniqueId val="{00000000-209E-491F-829D-289A3CC45B59}"/>
            </c:ext>
          </c:extLst>
        </c:ser>
        <c:dLbls>
          <c:showLegendKey val="0"/>
          <c:showVal val="1"/>
          <c:showCatName val="0"/>
          <c:showSerName val="0"/>
          <c:showPercent val="0"/>
          <c:showBubbleSize val="0"/>
        </c:dLbls>
        <c:gapWidth val="75"/>
        <c:axId val="468211208"/>
        <c:axId val="468211600"/>
      </c:barChart>
      <c:catAx>
        <c:axId val="468211208"/>
        <c:scaling>
          <c:orientation val="minMax"/>
        </c:scaling>
        <c:delete val="0"/>
        <c:axPos val="b"/>
        <c:numFmt formatCode="General" sourceLinked="0"/>
        <c:majorTickMark val="none"/>
        <c:minorTickMark val="none"/>
        <c:tickLblPos val="nextTo"/>
        <c:txPr>
          <a:bodyPr/>
          <a:lstStyle/>
          <a:p>
            <a:pPr>
              <a:defRPr sz="1600" b="1"/>
            </a:pPr>
            <a:endParaRPr lang="es-ES"/>
          </a:p>
        </c:txPr>
        <c:crossAx val="468211600"/>
        <c:crosses val="autoZero"/>
        <c:auto val="1"/>
        <c:lblAlgn val="ctr"/>
        <c:lblOffset val="100"/>
        <c:noMultiLvlLbl val="0"/>
      </c:catAx>
      <c:valAx>
        <c:axId val="468211600"/>
        <c:scaling>
          <c:orientation val="minMax"/>
        </c:scaling>
        <c:delete val="0"/>
        <c:axPos val="l"/>
        <c:numFmt formatCode="General" sourceLinked="1"/>
        <c:majorTickMark val="none"/>
        <c:minorTickMark val="none"/>
        <c:tickLblPos val="nextTo"/>
        <c:crossAx val="468211208"/>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AFC2-427D-A854-410E9104A9C8}"/>
              </c:ext>
            </c:extLst>
          </c:dPt>
          <c:dPt>
            <c:idx val="1"/>
            <c:bubble3D val="0"/>
            <c:spPr>
              <a:solidFill>
                <a:srgbClr val="FF0000"/>
              </a:solidFill>
            </c:spPr>
            <c:extLst>
              <c:ext xmlns:c16="http://schemas.microsoft.com/office/drawing/2014/chart" uri="{C3380CC4-5D6E-409C-BE32-E72D297353CC}">
                <c16:uniqueId val="{00000003-AFC2-427D-A854-410E9104A9C8}"/>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AFC2-427D-A854-410E9104A9C8}"/>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AFC2-427D-A854-410E9104A9C8}"/>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'DOBLE ING. MECA Y ELECTRON'!$A$206:$B$206</c:f>
              <c:strCache>
                <c:ptCount val="2"/>
                <c:pt idx="0">
                  <c:v>Sí</c:v>
                </c:pt>
                <c:pt idx="1">
                  <c:v>No</c:v>
                </c:pt>
              </c:strCache>
            </c:strRef>
          </c:cat>
          <c:val>
            <c:numRef>
              <c:f>'DOBLE ING. MECA Y ELECTRON'!$A$211:$B$211</c:f>
              <c:numCache>
                <c:formatCode>General</c:formatCode>
                <c:ptCount val="2"/>
                <c:pt idx="0">
                  <c:v>0</c:v>
                </c:pt>
                <c:pt idx="1">
                  <c:v>7</c:v>
                </c:pt>
              </c:numCache>
            </c:numRef>
          </c:val>
          <c:extLst>
            <c:ext xmlns:c16="http://schemas.microsoft.com/office/drawing/2014/chart" uri="{C3380CC4-5D6E-409C-BE32-E72D297353CC}">
              <c16:uniqueId val="{00000004-AFC2-427D-A854-410E9104A9C8}"/>
            </c:ext>
          </c:extLst>
        </c:ser>
        <c:dLbls>
          <c:showLegendKey val="0"/>
          <c:showVal val="0"/>
          <c:showCatName val="0"/>
          <c:showSerName val="0"/>
          <c:showPercent val="0"/>
          <c:showBubbleSize val="0"/>
          <c:showLeaderLines val="1"/>
        </c:dLbls>
      </c:pie3DChart>
    </c:plotArea>
    <c:legend>
      <c:legendPos val="r"/>
      <c:layout>
        <c:manualLayout>
          <c:xMode val="edge"/>
          <c:yMode val="edge"/>
          <c:x val="0.84582157183182294"/>
          <c:y val="0.4368006609081212"/>
          <c:w val="0.14285767345119599"/>
          <c:h val="0.12639867818375755"/>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3.2352212646930424E-2"/>
          <c:y val="3.7223734673908847E-2"/>
          <c:w val="0.84245953630796155"/>
          <c:h val="0.89814814814814814"/>
        </c:manualLayout>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9605-42B6-AC93-1CCE33222DA9}"/>
              </c:ext>
            </c:extLst>
          </c:dPt>
          <c:dPt>
            <c:idx val="1"/>
            <c:bubble3D val="0"/>
            <c:spPr>
              <a:solidFill>
                <a:srgbClr val="FF0000"/>
              </a:solidFill>
            </c:spPr>
            <c:extLst>
              <c:ext xmlns:c16="http://schemas.microsoft.com/office/drawing/2014/chart" uri="{C3380CC4-5D6E-409C-BE32-E72D297353CC}">
                <c16:uniqueId val="{00000003-9605-42B6-AC93-1CCE33222DA9}"/>
              </c:ext>
            </c:extLst>
          </c:dPt>
          <c:dLbls>
            <c:dLbl>
              <c:idx val="0"/>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1-9605-42B6-AC93-1CCE33222DA9}"/>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9605-42B6-AC93-1CCE33222DA9}"/>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Global!$A$206:$B$206</c:f>
              <c:strCache>
                <c:ptCount val="2"/>
                <c:pt idx="0">
                  <c:v>Sí</c:v>
                </c:pt>
                <c:pt idx="1">
                  <c:v>No</c:v>
                </c:pt>
              </c:strCache>
            </c:strRef>
          </c:cat>
          <c:val>
            <c:numRef>
              <c:f>Global!$A$212:$B$212</c:f>
              <c:numCache>
                <c:formatCode>General</c:formatCode>
                <c:ptCount val="2"/>
                <c:pt idx="0">
                  <c:v>62</c:v>
                </c:pt>
                <c:pt idx="1">
                  <c:v>724</c:v>
                </c:pt>
              </c:numCache>
            </c:numRef>
          </c:val>
          <c:extLst>
            <c:ext xmlns:c16="http://schemas.microsoft.com/office/drawing/2014/chart" uri="{C3380CC4-5D6E-409C-BE32-E72D297353CC}">
              <c16:uniqueId val="{00000004-9605-42B6-AC93-1CCE33222DA9}"/>
            </c:ext>
          </c:extLst>
        </c:ser>
        <c:dLbls>
          <c:showLegendKey val="0"/>
          <c:showVal val="0"/>
          <c:showCatName val="0"/>
          <c:showSerName val="0"/>
          <c:showPercent val="0"/>
          <c:showBubbleSize val="0"/>
          <c:showLeaderLines val="1"/>
        </c:dLbls>
      </c:pie3DChart>
    </c:plotArea>
    <c:legend>
      <c:legendPos val="r"/>
      <c:layout>
        <c:manualLayout>
          <c:xMode val="edge"/>
          <c:yMode val="edge"/>
          <c:x val="0.83948325761127907"/>
          <c:y val="0.44390720249955912"/>
          <c:w val="0.15066047955504536"/>
          <c:h val="0.11218559500088174"/>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25"/>
          <c:dPt>
            <c:idx val="0"/>
            <c:bubble3D val="0"/>
            <c:spPr>
              <a:solidFill>
                <a:srgbClr val="00B0F0"/>
              </a:solidFill>
            </c:spPr>
            <c:extLst>
              <c:ext xmlns:c16="http://schemas.microsoft.com/office/drawing/2014/chart" uri="{C3380CC4-5D6E-409C-BE32-E72D297353CC}">
                <c16:uniqueId val="{00000001-2985-4CDD-B75C-10735428C491}"/>
              </c:ext>
            </c:extLst>
          </c:dPt>
          <c:dPt>
            <c:idx val="1"/>
            <c:bubble3D val="0"/>
            <c:explosion val="28"/>
            <c:spPr>
              <a:solidFill>
                <a:srgbClr val="FF0000"/>
              </a:solidFill>
            </c:spPr>
            <c:extLst>
              <c:ext xmlns:c16="http://schemas.microsoft.com/office/drawing/2014/chart" uri="{C3380CC4-5D6E-409C-BE32-E72D297353CC}">
                <c16:uniqueId val="{00000003-2985-4CDD-B75C-10735428C491}"/>
              </c:ext>
            </c:extLst>
          </c:dPt>
          <c:dLbls>
            <c:dLbl>
              <c:idx val="0"/>
              <c:delete val="1"/>
              <c:extLst>
                <c:ext xmlns:c15="http://schemas.microsoft.com/office/drawing/2012/chart" uri="{CE6537A1-D6FC-4f65-9D91-7224C49458BB}"/>
                <c:ext xmlns:c16="http://schemas.microsoft.com/office/drawing/2014/chart" uri="{C3380CC4-5D6E-409C-BE32-E72D297353CC}">
                  <c16:uniqueId val="{00000001-2985-4CDD-B75C-10735428C491}"/>
                </c:ext>
              </c:extLst>
            </c:dLbl>
            <c:dLbl>
              <c:idx val="1"/>
              <c:spPr/>
              <c:txPr>
                <a:bodyPr/>
                <a:lstStyle/>
                <a:p>
                  <a:pPr>
                    <a:defRPr sz="1800" b="1"/>
                  </a:pPr>
                  <a:endParaRPr lang="es-ES"/>
                </a:p>
              </c:txPr>
              <c:showLegendKey val="0"/>
              <c:showVal val="0"/>
              <c:showCatName val="0"/>
              <c:showSerName val="0"/>
              <c:showPercent val="1"/>
              <c:showBubbleSize val="0"/>
              <c:extLst>
                <c:ext xmlns:c16="http://schemas.microsoft.com/office/drawing/2014/chart" uri="{C3380CC4-5D6E-409C-BE32-E72D297353CC}">
                  <c16:uniqueId val="{00000003-2985-4CDD-B75C-10735428C491}"/>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'DOBLE ING. MECA Y ELECTRON'!$A$206:$B$206</c:f>
              <c:strCache>
                <c:ptCount val="2"/>
                <c:pt idx="0">
                  <c:v>Sí</c:v>
                </c:pt>
                <c:pt idx="1">
                  <c:v>No</c:v>
                </c:pt>
              </c:strCache>
            </c:strRef>
          </c:cat>
          <c:val>
            <c:numRef>
              <c:f>'DOBLE ING. MECA Y ELECTRON'!$A$212:$B$212</c:f>
              <c:numCache>
                <c:formatCode>General</c:formatCode>
                <c:ptCount val="2"/>
                <c:pt idx="0">
                  <c:v>0</c:v>
                </c:pt>
                <c:pt idx="1">
                  <c:v>7</c:v>
                </c:pt>
              </c:numCache>
            </c:numRef>
          </c:val>
          <c:extLst>
            <c:ext xmlns:c16="http://schemas.microsoft.com/office/drawing/2014/chart" uri="{C3380CC4-5D6E-409C-BE32-E72D297353CC}">
              <c16:uniqueId val="{00000004-2985-4CDD-B75C-10735428C491}"/>
            </c:ext>
          </c:extLst>
        </c:ser>
        <c:dLbls>
          <c:showLegendKey val="0"/>
          <c:showVal val="0"/>
          <c:showCatName val="0"/>
          <c:showSerName val="0"/>
          <c:showPercent val="0"/>
          <c:showBubbleSize val="0"/>
          <c:showLeaderLines val="1"/>
        </c:dLbls>
      </c:pie3DChart>
    </c:plotArea>
    <c:legend>
      <c:legendPos val="r"/>
      <c:layout>
        <c:manualLayout>
          <c:xMode val="edge"/>
          <c:yMode val="edge"/>
          <c:x val="0.70940029116638748"/>
          <c:y val="0.14109340211783875"/>
          <c:w val="0.13473489770041169"/>
          <c:h val="0.12470974748846049"/>
        </c:manualLayout>
      </c:layout>
      <c:overlay val="0"/>
      <c:txPr>
        <a:bodyPr/>
        <a:lstStyle/>
        <a:p>
          <a:pPr>
            <a:defRPr sz="1400"/>
          </a:pPr>
          <a:endParaRPr lang="es-E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10.xml.rels><?xml version="1.0" encoding="UTF-8" standalone="yes"?>
<Relationships xmlns="http://schemas.openxmlformats.org/package/2006/relationships"><Relationship Id="rId8" Type="http://schemas.openxmlformats.org/officeDocument/2006/relationships/chart" Target="../charts/chart81.xml"/><Relationship Id="rId3" Type="http://schemas.openxmlformats.org/officeDocument/2006/relationships/chart" Target="../charts/chart76.xml"/><Relationship Id="rId7" Type="http://schemas.openxmlformats.org/officeDocument/2006/relationships/chart" Target="../charts/chart80.xml"/><Relationship Id="rId2" Type="http://schemas.openxmlformats.org/officeDocument/2006/relationships/chart" Target="../charts/chart75.xml"/><Relationship Id="rId1" Type="http://schemas.openxmlformats.org/officeDocument/2006/relationships/image" Target="../media/image1.png"/><Relationship Id="rId6" Type="http://schemas.openxmlformats.org/officeDocument/2006/relationships/chart" Target="../charts/chart79.xml"/><Relationship Id="rId5" Type="http://schemas.openxmlformats.org/officeDocument/2006/relationships/chart" Target="../charts/chart78.xml"/><Relationship Id="rId4" Type="http://schemas.openxmlformats.org/officeDocument/2006/relationships/chart" Target="../charts/chart77.xml"/><Relationship Id="rId9" Type="http://schemas.openxmlformats.org/officeDocument/2006/relationships/chart" Target="../charts/chart82.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89.xml"/><Relationship Id="rId3" Type="http://schemas.openxmlformats.org/officeDocument/2006/relationships/chart" Target="../charts/chart84.xml"/><Relationship Id="rId7" Type="http://schemas.openxmlformats.org/officeDocument/2006/relationships/chart" Target="../charts/chart88.xml"/><Relationship Id="rId2" Type="http://schemas.openxmlformats.org/officeDocument/2006/relationships/chart" Target="../charts/chart83.xml"/><Relationship Id="rId1" Type="http://schemas.openxmlformats.org/officeDocument/2006/relationships/image" Target="../media/image1.png"/><Relationship Id="rId6" Type="http://schemas.openxmlformats.org/officeDocument/2006/relationships/chart" Target="../charts/chart87.xml"/><Relationship Id="rId5" Type="http://schemas.openxmlformats.org/officeDocument/2006/relationships/chart" Target="../charts/chart86.xml"/><Relationship Id="rId4" Type="http://schemas.openxmlformats.org/officeDocument/2006/relationships/chart" Target="../charts/chart85.xml"/><Relationship Id="rId9" Type="http://schemas.openxmlformats.org/officeDocument/2006/relationships/chart" Target="../charts/chart90.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image" Target="../media/image1.png"/><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image" Target="../media/image1.png"/><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 Id="rId9"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7.xml"/><Relationship Id="rId7" Type="http://schemas.openxmlformats.org/officeDocument/2006/relationships/chart" Target="../charts/chart31.xml"/><Relationship Id="rId2" Type="http://schemas.openxmlformats.org/officeDocument/2006/relationships/chart" Target="../charts/chart26.xml"/><Relationship Id="rId1" Type="http://schemas.openxmlformats.org/officeDocument/2006/relationships/image" Target="../media/image1.png"/><Relationship Id="rId6" Type="http://schemas.openxmlformats.org/officeDocument/2006/relationships/chart" Target="../charts/chart30.xml"/><Relationship Id="rId5" Type="http://schemas.openxmlformats.org/officeDocument/2006/relationships/chart" Target="../charts/chart29.xml"/><Relationship Id="rId4" Type="http://schemas.openxmlformats.org/officeDocument/2006/relationships/chart" Target="../charts/chart28.xml"/><Relationship Id="rId9"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0.xml"/><Relationship Id="rId3" Type="http://schemas.openxmlformats.org/officeDocument/2006/relationships/chart" Target="../charts/chart35.xml"/><Relationship Id="rId7" Type="http://schemas.openxmlformats.org/officeDocument/2006/relationships/chart" Target="../charts/chart39.xml"/><Relationship Id="rId2" Type="http://schemas.openxmlformats.org/officeDocument/2006/relationships/chart" Target="../charts/chart34.xml"/><Relationship Id="rId1" Type="http://schemas.openxmlformats.org/officeDocument/2006/relationships/image" Target="../media/image1.png"/><Relationship Id="rId6" Type="http://schemas.openxmlformats.org/officeDocument/2006/relationships/chart" Target="../charts/chart38.xml"/><Relationship Id="rId5" Type="http://schemas.openxmlformats.org/officeDocument/2006/relationships/chart" Target="../charts/chart37.xml"/><Relationship Id="rId4" Type="http://schemas.openxmlformats.org/officeDocument/2006/relationships/chart" Target="../charts/chart36.xml"/><Relationship Id="rId9" Type="http://schemas.openxmlformats.org/officeDocument/2006/relationships/chart" Target="../charts/chart41.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8.xml"/><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image" Target="../media/image1.png"/><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 Id="rId9" Type="http://schemas.openxmlformats.org/officeDocument/2006/relationships/chart" Target="../charts/chart49.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6.xml"/><Relationship Id="rId3" Type="http://schemas.openxmlformats.org/officeDocument/2006/relationships/chart" Target="../charts/chart51.xml"/><Relationship Id="rId7" Type="http://schemas.openxmlformats.org/officeDocument/2006/relationships/chart" Target="../charts/chart55.xml"/><Relationship Id="rId2" Type="http://schemas.openxmlformats.org/officeDocument/2006/relationships/chart" Target="../charts/chart50.xml"/><Relationship Id="rId1" Type="http://schemas.openxmlformats.org/officeDocument/2006/relationships/image" Target="../media/image1.png"/><Relationship Id="rId6" Type="http://schemas.openxmlformats.org/officeDocument/2006/relationships/chart" Target="../charts/chart54.xml"/><Relationship Id="rId5" Type="http://schemas.openxmlformats.org/officeDocument/2006/relationships/chart" Target="../charts/chart53.xml"/><Relationship Id="rId10" Type="http://schemas.openxmlformats.org/officeDocument/2006/relationships/chart" Target="../charts/chart58.xml"/><Relationship Id="rId4" Type="http://schemas.openxmlformats.org/officeDocument/2006/relationships/chart" Target="../charts/chart52.xml"/><Relationship Id="rId9" Type="http://schemas.openxmlformats.org/officeDocument/2006/relationships/chart" Target="../charts/chart5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65.xml"/><Relationship Id="rId3" Type="http://schemas.openxmlformats.org/officeDocument/2006/relationships/chart" Target="../charts/chart60.xml"/><Relationship Id="rId7" Type="http://schemas.openxmlformats.org/officeDocument/2006/relationships/chart" Target="../charts/chart64.xml"/><Relationship Id="rId2" Type="http://schemas.openxmlformats.org/officeDocument/2006/relationships/chart" Target="../charts/chart59.xml"/><Relationship Id="rId1" Type="http://schemas.openxmlformats.org/officeDocument/2006/relationships/image" Target="../media/image1.png"/><Relationship Id="rId6" Type="http://schemas.openxmlformats.org/officeDocument/2006/relationships/chart" Target="../charts/chart63.xml"/><Relationship Id="rId5" Type="http://schemas.openxmlformats.org/officeDocument/2006/relationships/chart" Target="../charts/chart62.xml"/><Relationship Id="rId4" Type="http://schemas.openxmlformats.org/officeDocument/2006/relationships/chart" Target="../charts/chart61.xml"/><Relationship Id="rId9" Type="http://schemas.openxmlformats.org/officeDocument/2006/relationships/chart" Target="../charts/chart66.xml"/></Relationships>
</file>

<file path=xl/drawings/_rels/drawing9.xml.rels><?xml version="1.0" encoding="UTF-8" standalone="yes"?>
<Relationships xmlns="http://schemas.openxmlformats.org/package/2006/relationships"><Relationship Id="rId8" Type="http://schemas.openxmlformats.org/officeDocument/2006/relationships/chart" Target="../charts/chart73.xml"/><Relationship Id="rId3" Type="http://schemas.openxmlformats.org/officeDocument/2006/relationships/chart" Target="../charts/chart68.xml"/><Relationship Id="rId7" Type="http://schemas.openxmlformats.org/officeDocument/2006/relationships/chart" Target="../charts/chart72.xml"/><Relationship Id="rId2" Type="http://schemas.openxmlformats.org/officeDocument/2006/relationships/chart" Target="../charts/chart67.xml"/><Relationship Id="rId1" Type="http://schemas.openxmlformats.org/officeDocument/2006/relationships/image" Target="../media/image1.png"/><Relationship Id="rId6" Type="http://schemas.openxmlformats.org/officeDocument/2006/relationships/chart" Target="../charts/chart71.xml"/><Relationship Id="rId5" Type="http://schemas.openxmlformats.org/officeDocument/2006/relationships/chart" Target="../charts/chart70.xml"/><Relationship Id="rId4" Type="http://schemas.openxmlformats.org/officeDocument/2006/relationships/chart" Target="../charts/chart69.xml"/><Relationship Id="rId9" Type="http://schemas.openxmlformats.org/officeDocument/2006/relationships/chart" Target="../charts/chart7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19</xdr:col>
      <xdr:colOff>180038</xdr:colOff>
      <xdr:row>4</xdr:row>
      <xdr:rowOff>154454</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648319" y="188517"/>
          <a:ext cx="720000" cy="720000"/>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10" name="9 CuadroTexto"/>
        <xdr:cNvSpPr txBox="1"/>
      </xdr:nvSpPr>
      <xdr:spPr>
        <a:xfrm>
          <a:off x="123106" y="1730375"/>
          <a:ext cx="9195519"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91; calculado para un error de muestreo del (+)(-) 10% y un nivel de confianza del 95%</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Abril - Mayo 2019</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 807/Nº encuestas necesarias: 91</a:t>
          </a:r>
          <a:endParaRPr lang="es-ES" sz="1400"/>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 807</a:t>
          </a:r>
          <a:r>
            <a:rPr lang="es-ES" sz="1400" b="1" i="0" u="none" strike="noStrike">
              <a:solidFill>
                <a:schemeClr val="dk1"/>
              </a:solidFill>
              <a:latin typeface="+mn-lt"/>
              <a:ea typeface="+mn-ea"/>
              <a:cs typeface="+mn-cs"/>
            </a:rPr>
            <a:t>/1636=</a:t>
          </a:r>
          <a:r>
            <a:rPr lang="es-ES" sz="1400" b="1" i="0" u="none" strike="noStrike" baseline="0">
              <a:solidFill>
                <a:schemeClr val="dk1"/>
              </a:solidFill>
              <a:latin typeface="+mn-lt"/>
              <a:ea typeface="+mn-ea"/>
              <a:cs typeface="+mn-cs"/>
            </a:rPr>
            <a:t> 49,33%</a:t>
          </a:r>
          <a:endParaRPr lang="es-ES" sz="1400" b="1" i="0" u="none" baseline="0"/>
        </a:p>
      </xdr:txBody>
    </xdr:sp>
    <xdr:clientData/>
  </xdr:twoCellAnchor>
  <xdr:twoCellAnchor>
    <xdr:from>
      <xdr:col>10</xdr:col>
      <xdr:colOff>323850</xdr:colOff>
      <xdr:row>19</xdr:row>
      <xdr:rowOff>142875</xdr:rowOff>
    </xdr:from>
    <xdr:to>
      <xdr:col>23</xdr:col>
      <xdr:colOff>714375</xdr:colOff>
      <xdr:row>34</xdr:row>
      <xdr:rowOff>222250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31749</xdr:colOff>
      <xdr:row>20</xdr:row>
      <xdr:rowOff>31750</xdr:rowOff>
    </xdr:from>
    <xdr:to>
      <xdr:col>38</xdr:col>
      <xdr:colOff>0</xdr:colOff>
      <xdr:row>33</xdr:row>
      <xdr:rowOff>111126</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79374</xdr:colOff>
      <xdr:row>174</xdr:row>
      <xdr:rowOff>238124</xdr:rowOff>
    </xdr:from>
    <xdr:to>
      <xdr:col>16</xdr:col>
      <xdr:colOff>555624</xdr:colOff>
      <xdr:row>185</xdr:row>
      <xdr:rowOff>507999</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698500</xdr:colOff>
      <xdr:row>175</xdr:row>
      <xdr:rowOff>127000</xdr:rowOff>
    </xdr:from>
    <xdr:to>
      <xdr:col>35</xdr:col>
      <xdr:colOff>746125</xdr:colOff>
      <xdr:row>187</xdr:row>
      <xdr:rowOff>428625</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20</xdr:col>
      <xdr:colOff>709838</xdr:colOff>
      <xdr:row>5</xdr:row>
      <xdr:rowOff>4137</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20018375" y="376634"/>
          <a:ext cx="693963" cy="571897"/>
        </a:xfrm>
        <a:prstGeom prst="rect">
          <a:avLst/>
        </a:prstGeom>
        <a:noFill/>
        <a:ln w="9525">
          <a:noFill/>
          <a:miter lim="800000"/>
          <a:headEnd/>
          <a:tailEnd/>
        </a:ln>
      </xdr:spPr>
    </xdr:pic>
    <xdr:clientData/>
  </xdr:twoCellAnchor>
  <xdr:twoCellAnchor>
    <xdr:from>
      <xdr:col>18</xdr:col>
      <xdr:colOff>655411</xdr:colOff>
      <xdr:row>57</xdr:row>
      <xdr:rowOff>89807</xdr:rowOff>
    </xdr:from>
    <xdr:to>
      <xdr:col>32</xdr:col>
      <xdr:colOff>51706</xdr:colOff>
      <xdr:row>69</xdr:row>
      <xdr:rowOff>54428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156482</xdr:colOff>
      <xdr:row>101</xdr:row>
      <xdr:rowOff>68036</xdr:rowOff>
    </xdr:from>
    <xdr:to>
      <xdr:col>13</xdr:col>
      <xdr:colOff>29483</xdr:colOff>
      <xdr:row>114</xdr:row>
      <xdr:rowOff>72571</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121</xdr:row>
      <xdr:rowOff>188515</xdr:rowOff>
    </xdr:from>
    <xdr:to>
      <xdr:col>15</xdr:col>
      <xdr:colOff>349250</xdr:colOff>
      <xdr:row>136</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832021</xdr:colOff>
      <xdr:row>118</xdr:row>
      <xdr:rowOff>10915</xdr:rowOff>
    </xdr:from>
    <xdr:to>
      <xdr:col>36</xdr:col>
      <xdr:colOff>830036</xdr:colOff>
      <xdr:row>131</xdr:row>
      <xdr:rowOff>143868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854982</xdr:colOff>
      <xdr:row>82</xdr:row>
      <xdr:rowOff>9071</xdr:rowOff>
    </xdr:from>
    <xdr:to>
      <xdr:col>12</xdr:col>
      <xdr:colOff>870857</xdr:colOff>
      <xdr:row>95</xdr:row>
      <xdr:rowOff>40821</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2587624</xdr:colOff>
      <xdr:row>32</xdr:row>
      <xdr:rowOff>31751</xdr:rowOff>
    </xdr:from>
    <xdr:to>
      <xdr:col>21</xdr:col>
      <xdr:colOff>539750</xdr:colOff>
      <xdr:row>44</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185</xdr:row>
      <xdr:rowOff>65087</xdr:rowOff>
    </xdr:from>
    <xdr:to>
      <xdr:col>13</xdr:col>
      <xdr:colOff>365124</xdr:colOff>
      <xdr:row>199</xdr:row>
      <xdr:rowOff>174625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269875</xdr:colOff>
      <xdr:row>185</xdr:row>
      <xdr:rowOff>47625</xdr:rowOff>
    </xdr:from>
    <xdr:to>
      <xdr:col>33</xdr:col>
      <xdr:colOff>666750</xdr:colOff>
      <xdr:row>199</xdr:row>
      <xdr:rowOff>158750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381002</xdr:colOff>
      <xdr:row>11</xdr:row>
      <xdr:rowOff>54428</xdr:rowOff>
    </xdr:from>
    <xdr:to>
      <xdr:col>11</xdr:col>
      <xdr:colOff>748394</xdr:colOff>
      <xdr:row>20</xdr:row>
      <xdr:rowOff>238376</xdr:rowOff>
    </xdr:to>
    <xdr:sp macro="" textlink="">
      <xdr:nvSpPr>
        <xdr:cNvPr id="12" name="7 CuadroTexto"/>
        <xdr:cNvSpPr txBox="1"/>
      </xdr:nvSpPr>
      <xdr:spPr>
        <a:xfrm>
          <a:off x="381002" y="2707821"/>
          <a:ext cx="11443606" cy="217059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Doble Grado en Ingeniería </a:t>
          </a:r>
          <a:r>
            <a:rPr kumimoji="0" lang="es-ES" sz="1600" b="1" i="0" u="none" strike="noStrike" kern="0" cap="none" spc="0" normalizeH="0" baseline="0" noProof="0">
              <a:ln>
                <a:noFill/>
              </a:ln>
              <a:solidFill>
                <a:prstClr val="black"/>
              </a:solidFill>
              <a:effectLst/>
              <a:uLnTx/>
              <a:uFillTx/>
              <a:latin typeface="+mn-lt"/>
              <a:ea typeface="+mn-ea"/>
              <a:cs typeface="+mn-cs"/>
            </a:rPr>
            <a:t>Mecánica </a:t>
          </a:r>
          <a:r>
            <a:rPr lang="es-ES" sz="1600" b="1" i="0" u="none" baseline="0"/>
            <a:t>e Ingenieria de Organización Industrial .</a:t>
          </a:r>
        </a:p>
        <a:p>
          <a:pPr algn="l"/>
          <a:r>
            <a:rPr lang="es-ES" sz="1600" b="1" i="0" u="sng" baseline="0"/>
            <a:t>Tamaño muestral</a:t>
          </a:r>
          <a:r>
            <a:rPr lang="es-ES" sz="1600" b="1" i="0" u="none" baseline="0"/>
            <a:t>: 21;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2019</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22</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21</a:t>
          </a:r>
        </a:p>
        <a:p>
          <a:pPr algn="l"/>
          <a:r>
            <a:rPr lang="es-ES" sz="1600" b="1" i="0" u="sng" strike="noStrike">
              <a:solidFill>
                <a:schemeClr val="dk1"/>
              </a:solidFill>
              <a:latin typeface="+mn-lt"/>
              <a:ea typeface="+mn-ea"/>
              <a:cs typeface="+mn-cs"/>
            </a:rPr>
            <a:t>Porcentaje de encuestas recogidas sobre alumnos matriculados: 22/26=84,62%</a:t>
          </a:r>
          <a:endParaRPr lang="es-ES" sz="1600" b="1" i="0" u="sng" baseline="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634999</xdr:colOff>
      <xdr:row>1</xdr:row>
      <xdr:rowOff>95249</xdr:rowOff>
    </xdr:from>
    <xdr:to>
      <xdr:col>19</xdr:col>
      <xdr:colOff>354874</xdr:colOff>
      <xdr:row>5</xdr:row>
      <xdr:rowOff>53249</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637249" y="285749"/>
          <a:ext cx="720000" cy="720000"/>
        </a:xfrm>
        <a:prstGeom prst="rect">
          <a:avLst/>
        </a:prstGeom>
        <a:noFill/>
        <a:ln w="9525">
          <a:noFill/>
          <a:miter lim="800000"/>
          <a:headEnd/>
          <a:tailEnd/>
        </a:ln>
      </xdr:spPr>
    </xdr:pic>
    <xdr:clientData/>
  </xdr:twoCellAnchor>
  <xdr:twoCellAnchor>
    <xdr:from>
      <xdr:col>18</xdr:col>
      <xdr:colOff>952500</xdr:colOff>
      <xdr:row>56</xdr:row>
      <xdr:rowOff>76200</xdr:rowOff>
    </xdr:from>
    <xdr:to>
      <xdr:col>32</xdr:col>
      <xdr:colOff>355599</xdr:colOff>
      <xdr:row>68</xdr:row>
      <xdr:rowOff>79375</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541735</xdr:colOff>
      <xdr:row>117</xdr:row>
      <xdr:rowOff>188515</xdr:rowOff>
    </xdr:from>
    <xdr:to>
      <xdr:col>13</xdr:col>
      <xdr:colOff>222251</xdr:colOff>
      <xdr:row>132</xdr:row>
      <xdr:rowOff>204589</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303610</xdr:colOff>
      <xdr:row>118</xdr:row>
      <xdr:rowOff>10915</xdr:rowOff>
    </xdr:from>
    <xdr:to>
      <xdr:col>36</xdr:col>
      <xdr:colOff>317500</xdr:colOff>
      <xdr:row>132</xdr:row>
      <xdr:rowOff>48618</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12</xdr:col>
      <xdr:colOff>555625</xdr:colOff>
      <xdr:row>23</xdr:row>
      <xdr:rowOff>63500</xdr:rowOff>
    </xdr:to>
    <xdr:sp macro="" textlink="">
      <xdr:nvSpPr>
        <xdr:cNvPr id="8" name="8 CuadroTexto"/>
        <xdr:cNvSpPr txBox="1"/>
      </xdr:nvSpPr>
      <xdr:spPr>
        <a:xfrm>
          <a:off x="0" y="2699040"/>
          <a:ext cx="12557125" cy="27556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Doble Grado en Ingeniería Mecánica e Ingeniería Electrónica Industrial</a:t>
          </a:r>
        </a:p>
        <a:p>
          <a:pPr algn="l"/>
          <a:r>
            <a:rPr lang="es-ES" sz="1600" b="1" i="0" u="sng" baseline="0"/>
            <a:t>Tamaño muestral</a:t>
          </a:r>
          <a:r>
            <a:rPr lang="es-ES" sz="1600" b="1" i="0" u="none" baseline="0"/>
            <a:t>: 78 ;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 -Mayo 2019</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205</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78</a:t>
          </a:r>
        </a:p>
        <a:p>
          <a:pPr algn="l"/>
          <a:r>
            <a:rPr lang="es-ES" sz="1600" b="1" i="0" u="sng" strike="noStrike">
              <a:solidFill>
                <a:schemeClr val="dk1"/>
              </a:solidFill>
              <a:latin typeface="+mn-lt"/>
              <a:ea typeface="+mn-ea"/>
              <a:cs typeface="+mn-cs"/>
            </a:rPr>
            <a:t>Porcentaje de encuestas recogidas sobre alumnos matriculados: 205/400=51,25%</a:t>
          </a:r>
          <a:endParaRPr lang="es-ES" sz="1600" b="1" i="0" u="none"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126999</xdr:colOff>
      <xdr:row>177</xdr:row>
      <xdr:rowOff>31750</xdr:rowOff>
    </xdr:from>
    <xdr:to>
      <xdr:col>8</xdr:col>
      <xdr:colOff>730249</xdr:colOff>
      <xdr:row>194</xdr:row>
      <xdr:rowOff>15875</xdr:rowOff>
    </xdr:to>
    <xdr:graphicFrame macro="">
      <xdr:nvGraphicFramePr>
        <xdr:cNvPr id="1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539749</xdr:colOff>
      <xdr:row>179</xdr:row>
      <xdr:rowOff>79375</xdr:rowOff>
    </xdr:from>
    <xdr:to>
      <xdr:col>32</xdr:col>
      <xdr:colOff>523874</xdr:colOff>
      <xdr:row>194</xdr:row>
      <xdr:rowOff>190500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18</xdr:col>
      <xdr:colOff>634999</xdr:colOff>
      <xdr:row>1</xdr:row>
      <xdr:rowOff>95249</xdr:rowOff>
    </xdr:from>
    <xdr:to>
      <xdr:col>19</xdr:col>
      <xdr:colOff>354874</xdr:colOff>
      <xdr:row>5</xdr:row>
      <xdr:rowOff>53249</xdr:rowOff>
    </xdr:to>
    <xdr:pic>
      <xdr:nvPicPr>
        <xdr:cNvPr id="3"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637249" y="285749"/>
          <a:ext cx="720000" cy="720000"/>
        </a:xfrm>
        <a:prstGeom prst="rect">
          <a:avLst/>
        </a:prstGeom>
        <a:noFill/>
        <a:ln w="9525">
          <a:noFill/>
          <a:miter lim="800000"/>
          <a:headEnd/>
          <a:tailEnd/>
        </a:ln>
      </xdr:spPr>
    </xdr:pic>
    <xdr:clientData/>
  </xdr:twoCellAnchor>
  <xdr:twoCellAnchor>
    <xdr:from>
      <xdr:col>18</xdr:col>
      <xdr:colOff>952500</xdr:colOff>
      <xdr:row>56</xdr:row>
      <xdr:rowOff>76200</xdr:rowOff>
    </xdr:from>
    <xdr:to>
      <xdr:col>32</xdr:col>
      <xdr:colOff>355599</xdr:colOff>
      <xdr:row>68</xdr:row>
      <xdr:rowOff>79375</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303610</xdr:colOff>
      <xdr:row>118</xdr:row>
      <xdr:rowOff>10915</xdr:rowOff>
    </xdr:from>
    <xdr:to>
      <xdr:col>36</xdr:col>
      <xdr:colOff>317500</xdr:colOff>
      <xdr:row>132</xdr:row>
      <xdr:rowOff>48618</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12</xdr:col>
      <xdr:colOff>555625</xdr:colOff>
      <xdr:row>23</xdr:row>
      <xdr:rowOff>63500</xdr:rowOff>
    </xdr:to>
    <xdr:sp macro="" textlink="">
      <xdr:nvSpPr>
        <xdr:cNvPr id="9" name="8 CuadroTexto"/>
        <xdr:cNvSpPr txBox="1"/>
      </xdr:nvSpPr>
      <xdr:spPr>
        <a:xfrm>
          <a:off x="0" y="2889540"/>
          <a:ext cx="11928475" cy="308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Mecánica</a:t>
          </a:r>
        </a:p>
        <a:p>
          <a:pPr algn="l"/>
          <a:r>
            <a:rPr lang="es-ES" sz="1600" b="1" i="0" u="sng" baseline="0"/>
            <a:t>Tamaño muestral</a:t>
          </a:r>
          <a:r>
            <a:rPr lang="es-ES" sz="1600" b="1" i="0" u="none" baseline="0"/>
            <a:t>: 78 ;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 -Mayo 2019</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205</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78</a:t>
          </a:r>
        </a:p>
        <a:p>
          <a:pPr algn="l"/>
          <a:r>
            <a:rPr lang="es-ES" sz="1600" b="1" i="0" u="sng" strike="noStrike">
              <a:solidFill>
                <a:schemeClr val="dk1"/>
              </a:solidFill>
              <a:latin typeface="+mn-lt"/>
              <a:ea typeface="+mn-ea"/>
              <a:cs typeface="+mn-cs"/>
            </a:rPr>
            <a:t>Porcentaje de encuestas recogidas sobre alumnos matriculados: 205/400=51,25%</a:t>
          </a:r>
          <a:endParaRPr lang="es-ES" sz="1600" b="1" i="0" u="none"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126999</xdr:colOff>
      <xdr:row>177</xdr:row>
      <xdr:rowOff>31750</xdr:rowOff>
    </xdr:from>
    <xdr:to>
      <xdr:col>8</xdr:col>
      <xdr:colOff>730249</xdr:colOff>
      <xdr:row>194</xdr:row>
      <xdr:rowOff>15875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539749</xdr:colOff>
      <xdr:row>179</xdr:row>
      <xdr:rowOff>79375</xdr:rowOff>
    </xdr:from>
    <xdr:to>
      <xdr:col>32</xdr:col>
      <xdr:colOff>523874</xdr:colOff>
      <xdr:row>194</xdr:row>
      <xdr:rowOff>190500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569884</xdr:colOff>
      <xdr:row>0</xdr:row>
      <xdr:rowOff>160363</xdr:rowOff>
    </xdr:from>
    <xdr:to>
      <xdr:col>19</xdr:col>
      <xdr:colOff>288952</xdr:colOff>
      <xdr:row>4</xdr:row>
      <xdr:rowOff>105448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586664" y="160363"/>
          <a:ext cx="720000" cy="720000"/>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15</xdr:col>
      <xdr:colOff>127000</xdr:colOff>
      <xdr:row>23</xdr:row>
      <xdr:rowOff>158750</xdr:rowOff>
    </xdr:to>
    <xdr:sp macro="" textlink="">
      <xdr:nvSpPr>
        <xdr:cNvPr id="8" name="8 CuadroTexto"/>
        <xdr:cNvSpPr txBox="1"/>
      </xdr:nvSpPr>
      <xdr:spPr>
        <a:xfrm>
          <a:off x="0" y="2518065"/>
          <a:ext cx="10033000" cy="23841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indent="0" algn="ctr"/>
          <a:r>
            <a:rPr lang="es-ES" sz="1600" b="1" i="0" u="sng">
              <a:solidFill>
                <a:schemeClr val="dk1">
                  <a:lumMod val="100000"/>
                </a:schemeClr>
              </a:solidFill>
              <a:latin typeface="+mn-lt"/>
              <a:ea typeface="+mn-ea"/>
              <a:cs typeface="+mn-cs"/>
            </a:rPr>
            <a:t>FICHA TÉCNICA ENCUESTA</a:t>
          </a:r>
        </a:p>
        <a:p>
          <a:pPr indent="0" algn="l"/>
          <a:r>
            <a:rPr lang="es-ES" sz="1600" b="1" i="0" u="sng">
              <a:solidFill>
                <a:schemeClr val="dk1">
                  <a:lumMod val="100000"/>
                </a:schemeClr>
              </a:solidFill>
              <a:latin typeface="+mn-lt"/>
              <a:ea typeface="+mn-ea"/>
              <a:cs typeface="+mn-cs"/>
            </a:rPr>
            <a:t>POBLACIÓN</a:t>
          </a:r>
          <a:r>
            <a:rPr lang="es-ES" sz="1600" b="1" i="0" u="sng" baseline="0">
              <a:solidFill>
                <a:schemeClr val="dk1">
                  <a:lumMod val="100000"/>
                </a:schemeClr>
              </a:solidFill>
              <a:latin typeface="+mn-lt"/>
              <a:ea typeface="+mn-ea"/>
              <a:cs typeface="+mn-cs"/>
            </a:rPr>
            <a:t> ESTUDIO: </a:t>
          </a:r>
          <a:r>
            <a:rPr lang="es-ES" sz="1600" b="1" i="0" u="none" baseline="0">
              <a:solidFill>
                <a:schemeClr val="dk1">
                  <a:lumMod val="100000"/>
                </a:schemeClr>
              </a:solidFill>
              <a:latin typeface="+mn-lt"/>
              <a:ea typeface="+mn-ea"/>
              <a:cs typeface="+mn-cs"/>
            </a:rPr>
            <a:t>Alumnos matriculados en el  Grado en Ingeniería  Mecánica</a:t>
          </a:r>
        </a:p>
        <a:p>
          <a:pPr indent="0" algn="l"/>
          <a:r>
            <a:rPr lang="es-ES" sz="1600" b="1" i="0" u="sng" baseline="0">
              <a:solidFill>
                <a:schemeClr val="dk1">
                  <a:lumMod val="100000"/>
                </a:schemeClr>
              </a:solidFill>
              <a:latin typeface="+mn-lt"/>
              <a:ea typeface="+mn-ea"/>
              <a:cs typeface="+mn-cs"/>
            </a:rPr>
            <a:t>Tamaño muestral</a:t>
          </a:r>
          <a:r>
            <a:rPr lang="es-ES" sz="1600" b="1" i="0" u="none" baseline="0">
              <a:solidFill>
                <a:schemeClr val="dk1">
                  <a:lumMod val="100000"/>
                </a:schemeClr>
              </a:solidFill>
              <a:latin typeface="+mn-lt"/>
              <a:ea typeface="+mn-ea"/>
              <a:cs typeface="+mn-cs"/>
            </a:rPr>
            <a:t>: 47 ; calculado para un error de muestreo del (+)(-) 10% y un nivel de confianza del 95%</a:t>
          </a:r>
        </a:p>
        <a:p>
          <a:pPr indent="0" algn="l"/>
          <a:r>
            <a:rPr lang="es-ES" sz="1600" b="1" i="0" u="sng" baseline="0">
              <a:solidFill>
                <a:schemeClr val="dk1">
                  <a:lumMod val="100000"/>
                </a:schemeClr>
              </a:solidFill>
              <a:latin typeface="+mn-lt"/>
              <a:ea typeface="+mn-ea"/>
              <a:cs typeface="+mn-cs"/>
            </a:rPr>
            <a:t>Tipo de muestreo</a:t>
          </a:r>
          <a:r>
            <a:rPr lang="es-ES" sz="1600" b="1" i="0" u="none" baseline="0">
              <a:solidFill>
                <a:schemeClr val="dk1">
                  <a:lumMod val="100000"/>
                </a:schemeClr>
              </a:solidFill>
              <a:latin typeface="+mn-lt"/>
              <a:ea typeface="+mn-ea"/>
              <a:cs typeface="+mn-cs"/>
            </a:rPr>
            <a:t>: aleatorio simple</a:t>
          </a:r>
        </a:p>
        <a:p>
          <a:pPr indent="0" algn="l"/>
          <a:r>
            <a:rPr lang="es-ES" sz="1600" b="1" i="0" u="sng" baseline="0">
              <a:solidFill>
                <a:schemeClr val="dk1">
                  <a:lumMod val="100000"/>
                </a:schemeClr>
              </a:solidFill>
              <a:latin typeface="+mn-lt"/>
              <a:ea typeface="+mn-ea"/>
              <a:cs typeface="+mn-cs"/>
            </a:rPr>
            <a:t>Fecha recogida</a:t>
          </a:r>
          <a:r>
            <a:rPr lang="es-ES" sz="1600" b="1" i="0" u="none" baseline="0">
              <a:solidFill>
                <a:schemeClr val="dk1">
                  <a:lumMod val="100000"/>
                </a:schemeClr>
              </a:solidFill>
              <a:latin typeface="+mn-lt"/>
              <a:ea typeface="+mn-ea"/>
              <a:cs typeface="+mn-cs"/>
            </a:rPr>
            <a:t>: Abril -Mayo 2019</a:t>
          </a:r>
        </a:p>
        <a:p>
          <a:pPr indent="0" algn="l"/>
          <a:r>
            <a:rPr lang="es-ES" sz="1600" b="1" i="0" u="none" baseline="0">
              <a:solidFill>
                <a:schemeClr val="dk1">
                  <a:lumMod val="100000"/>
                </a:schemeClr>
              </a:solidFill>
              <a:latin typeface="+mn-lt"/>
              <a:ea typeface="+mn-ea"/>
              <a:cs typeface="+mn-cs"/>
            </a:rPr>
            <a:t>Método de entrevista: encuesta realizada a través de la plataforma de encuestas on-line de la Univdersidad de Jaén</a:t>
          </a:r>
        </a:p>
        <a:p>
          <a:pPr indent="0" algn="l"/>
          <a:r>
            <a:rPr lang="es-ES" sz="1600" b="1" i="0" u="sng" baseline="0">
              <a:solidFill>
                <a:schemeClr val="dk1">
                  <a:lumMod val="100000"/>
                </a:schemeClr>
              </a:solidFill>
              <a:latin typeface="+mn-lt"/>
              <a:ea typeface="+mn-ea"/>
              <a:cs typeface="+mn-cs"/>
            </a:rPr>
            <a:t>Nº de en</a:t>
          </a:r>
          <a:r>
            <a:rPr lang="es-ES" sz="1600" b="1" i="0" u="sng" strike="noStrike">
              <a:solidFill>
                <a:schemeClr val="dk1">
                  <a:lumMod val="100000"/>
                </a:schemeClr>
              </a:solidFill>
              <a:latin typeface="+mn-lt"/>
              <a:ea typeface="+mn-ea"/>
              <a:cs typeface="+mn-cs"/>
            </a:rPr>
            <a:t>cuestas recogidas: 53/Nº encu</a:t>
          </a:r>
          <a:r>
            <a:rPr lang="es-ES" sz="1600" b="1" i="0" u="sng" strike="noStrike" baseline="0">
              <a:solidFill>
                <a:schemeClr val="dk1">
                  <a:lumMod val="100000"/>
                </a:schemeClr>
              </a:solidFill>
              <a:latin typeface="+mn-lt"/>
              <a:ea typeface="+mn-ea"/>
              <a:cs typeface="+mn-cs"/>
            </a:rPr>
            <a:t>e</a:t>
          </a:r>
          <a:r>
            <a:rPr lang="es-ES" sz="1600" b="1" i="0" u="sng" strike="noStrike">
              <a:solidFill>
                <a:schemeClr val="dk1">
                  <a:lumMod val="100000"/>
                </a:schemeClr>
              </a:solidFill>
              <a:latin typeface="+mn-lt"/>
              <a:ea typeface="+mn-ea"/>
              <a:cs typeface="+mn-cs"/>
            </a:rPr>
            <a:t>stas necesarias: 47</a:t>
          </a:r>
        </a:p>
        <a:p>
          <a:pPr indent="0" algn="l"/>
          <a:r>
            <a:rPr lang="es-ES" sz="1600" b="1" i="0" u="sng" strike="noStrike">
              <a:solidFill>
                <a:schemeClr val="dk1">
                  <a:lumMod val="100000"/>
                </a:schemeClr>
              </a:solidFill>
              <a:latin typeface="+mn-lt"/>
              <a:ea typeface="+mn-ea"/>
              <a:cs typeface="+mn-cs"/>
            </a:rPr>
            <a:t>Porcenta</a:t>
          </a:r>
          <a:r>
            <a:rPr lang="es-ES" sz="1600" b="1" i="0" u="sng">
              <a:solidFill>
                <a:schemeClr val="dk1">
                  <a:lumMod val="100000"/>
                </a:schemeClr>
              </a:solidFill>
              <a:latin typeface="+mn-lt"/>
              <a:ea typeface="+mn-ea"/>
              <a:cs typeface="+mn-cs"/>
            </a:rPr>
            <a:t>je de encuestas recogidas sobre alumnos localizables (con e-mail):   53/92 =57,61%</a:t>
          </a:r>
          <a:endParaRPr lang="es-ES" sz="1600" b="1" i="0" u="none" baseline="0"/>
        </a:p>
      </xdr:txBody>
    </xdr:sp>
    <xdr:clientData/>
  </xdr:twoCellAnchor>
  <xdr:twoCellAnchor>
    <xdr:from>
      <xdr:col>7</xdr:col>
      <xdr:colOff>2587624</xdr:colOff>
      <xdr:row>30</xdr:row>
      <xdr:rowOff>31751</xdr:rowOff>
    </xdr:from>
    <xdr:to>
      <xdr:col>21</xdr:col>
      <xdr:colOff>539750</xdr:colOff>
      <xdr:row>42</xdr:row>
      <xdr:rowOff>47626</xdr:rowOff>
    </xdr:to>
    <xdr:graphicFrame macro="">
      <xdr:nvGraphicFramePr>
        <xdr:cNvPr id="9"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190500</xdr:colOff>
      <xdr:row>177</xdr:row>
      <xdr:rowOff>222250</xdr:rowOff>
    </xdr:from>
    <xdr:to>
      <xdr:col>15</xdr:col>
      <xdr:colOff>47625</xdr:colOff>
      <xdr:row>199</xdr:row>
      <xdr:rowOff>31750</xdr:rowOff>
    </xdr:to>
    <xdr:graphicFrame macro="">
      <xdr:nvGraphicFramePr>
        <xdr:cNvPr id="1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79375</xdr:colOff>
      <xdr:row>177</xdr:row>
      <xdr:rowOff>192086</xdr:rowOff>
    </xdr:from>
    <xdr:to>
      <xdr:col>33</xdr:col>
      <xdr:colOff>333375</xdr:colOff>
      <xdr:row>199</xdr:row>
      <xdr:rowOff>15875</xdr:rowOff>
    </xdr:to>
    <xdr:graphicFrame macro="">
      <xdr:nvGraphicFramePr>
        <xdr:cNvPr id="11"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611187</xdr:colOff>
      <xdr:row>1</xdr:row>
      <xdr:rowOff>5952</xdr:rowOff>
    </xdr:from>
    <xdr:to>
      <xdr:col>19</xdr:col>
      <xdr:colOff>329078</xdr:colOff>
      <xdr:row>4</xdr:row>
      <xdr:rowOff>160405</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649156" y="194468"/>
          <a:ext cx="720000" cy="720000"/>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692802</xdr:colOff>
      <xdr:row>123</xdr:row>
      <xdr:rowOff>50249</xdr:rowOff>
    </xdr:from>
    <xdr:to>
      <xdr:col>12</xdr:col>
      <xdr:colOff>579693</xdr:colOff>
      <xdr:row>138</xdr:row>
      <xdr:rowOff>97048</xdr:rowOff>
    </xdr:to>
    <xdr:graphicFrame macro="">
      <xdr:nvGraphicFramePr>
        <xdr:cNvPr id="5"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60615</xdr:rowOff>
    </xdr:from>
    <xdr:to>
      <xdr:col>20</xdr:col>
      <xdr:colOff>15874</xdr:colOff>
      <xdr:row>23</xdr:row>
      <xdr:rowOff>63500</xdr:rowOff>
    </xdr:to>
    <xdr:sp macro="" textlink="">
      <xdr:nvSpPr>
        <xdr:cNvPr id="8" name="8 CuadroTexto"/>
        <xdr:cNvSpPr txBox="1"/>
      </xdr:nvSpPr>
      <xdr:spPr>
        <a:xfrm>
          <a:off x="0" y="2708565"/>
          <a:ext cx="27025598" cy="2288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Electrónica Industrial</a:t>
          </a:r>
        </a:p>
        <a:p>
          <a:pPr algn="l"/>
          <a:r>
            <a:rPr lang="es-ES" sz="1600" b="1" i="0" u="sng" baseline="0"/>
            <a:t>Tamaño muestral</a:t>
          </a:r>
          <a:r>
            <a:rPr lang="es-ES" sz="1600" b="1" i="0" u="none" baseline="0"/>
            <a:t>: 70;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 -Mayo 2019</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recogidas:123</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70</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123/253=</a:t>
          </a:r>
          <a:r>
            <a:rPr lang="es-ES" sz="1600" b="1" i="0" u="none" strike="noStrike" baseline="0">
              <a:solidFill>
                <a:schemeClr val="dk1"/>
              </a:solidFill>
              <a:latin typeface="+mn-lt"/>
              <a:ea typeface="+mn-ea"/>
              <a:cs typeface="+mn-cs"/>
            </a:rPr>
            <a:t> 48,62%</a:t>
          </a:r>
          <a:endParaRPr lang="es-ES" sz="1600" b="1" i="0" u="none" baseline="0"/>
        </a:p>
      </xdr:txBody>
    </xdr:sp>
    <xdr:clientData/>
  </xdr:twoCellAnchor>
  <xdr:twoCellAnchor>
    <xdr:from>
      <xdr:col>8</xdr:col>
      <xdr:colOff>117474</xdr:colOff>
      <xdr:row>27</xdr:row>
      <xdr:rowOff>238126</xdr:rowOff>
    </xdr:from>
    <xdr:to>
      <xdr:col>22</xdr:col>
      <xdr:colOff>0</xdr:colOff>
      <xdr:row>39</xdr:row>
      <xdr:rowOff>174626</xdr:rowOff>
    </xdr:to>
    <xdr:graphicFrame macro="">
      <xdr:nvGraphicFramePr>
        <xdr:cNvPr id="9"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412749</xdr:colOff>
      <xdr:row>178</xdr:row>
      <xdr:rowOff>174625</xdr:rowOff>
    </xdr:from>
    <xdr:to>
      <xdr:col>14</xdr:col>
      <xdr:colOff>301625</xdr:colOff>
      <xdr:row>200</xdr:row>
      <xdr:rowOff>222250</xdr:rowOff>
    </xdr:to>
    <xdr:graphicFrame macro="">
      <xdr:nvGraphicFramePr>
        <xdr:cNvPr id="10"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301625</xdr:colOff>
      <xdr:row>178</xdr:row>
      <xdr:rowOff>1587</xdr:rowOff>
    </xdr:from>
    <xdr:to>
      <xdr:col>34</xdr:col>
      <xdr:colOff>269875</xdr:colOff>
      <xdr:row>199</xdr:row>
      <xdr:rowOff>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655086</xdr:colOff>
      <xdr:row>1</xdr:row>
      <xdr:rowOff>20904</xdr:rowOff>
    </xdr:from>
    <xdr:to>
      <xdr:col>19</xdr:col>
      <xdr:colOff>373989</xdr:colOff>
      <xdr:row>4</xdr:row>
      <xdr:rowOff>157741</xdr:rowOff>
    </xdr:to>
    <xdr:pic>
      <xdr:nvPicPr>
        <xdr:cNvPr id="8"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674831" y="215292"/>
          <a:ext cx="720000" cy="720000"/>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60616</xdr:rowOff>
    </xdr:from>
    <xdr:to>
      <xdr:col>18</xdr:col>
      <xdr:colOff>825499</xdr:colOff>
      <xdr:row>21</xdr:row>
      <xdr:rowOff>190500</xdr:rowOff>
    </xdr:to>
    <xdr:sp macro="" textlink="">
      <xdr:nvSpPr>
        <xdr:cNvPr id="14" name="13 CuadroTexto"/>
        <xdr:cNvSpPr txBox="1"/>
      </xdr:nvSpPr>
      <xdr:spPr>
        <a:xfrm>
          <a:off x="0" y="2711741"/>
          <a:ext cx="18827749" cy="23523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Informática</a:t>
          </a:r>
        </a:p>
        <a:p>
          <a:pPr algn="l"/>
          <a:r>
            <a:rPr lang="es-ES" sz="1600" b="1" i="0" u="sng" baseline="0"/>
            <a:t>Tamaño muestral</a:t>
          </a:r>
          <a:r>
            <a:rPr lang="es-ES" sz="1600" b="1" i="0" u="none" baseline="0"/>
            <a:t>: 82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2019</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recogidas:253</a:t>
          </a:r>
          <a:r>
            <a:rPr lang="es-ES" sz="1600" b="1" i="0" u="sng" strike="noStrike" baseline="0">
              <a:solidFill>
                <a:schemeClr val="dk1"/>
              </a:solidFill>
              <a:latin typeface="+mn-lt"/>
              <a:ea typeface="+mn-ea"/>
              <a:cs typeface="+mn-cs"/>
            </a:rPr>
            <a:t> /</a:t>
          </a:r>
          <a:r>
            <a:rPr lang="es-ES" sz="1600" b="1" i="0" u="sng" strike="noStrike">
              <a:solidFill>
                <a:schemeClr val="dk1"/>
              </a:solidFill>
              <a:latin typeface="+mn-lt"/>
              <a:ea typeface="+mn-ea"/>
              <a:cs typeface="+mn-cs"/>
            </a:rPr>
            <a:t>Nº encuestas necesarias: 82</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253/575=44,00%</a:t>
          </a:r>
          <a:endParaRPr lang="es-ES" sz="1600" b="1" i="0" u="none"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222250</xdr:colOff>
      <xdr:row>180</xdr:row>
      <xdr:rowOff>158751</xdr:rowOff>
    </xdr:from>
    <xdr:to>
      <xdr:col>14</xdr:col>
      <xdr:colOff>0</xdr:colOff>
      <xdr:row>197</xdr:row>
      <xdr:rowOff>15875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22</xdr:col>
      <xdr:colOff>285750</xdr:colOff>
      <xdr:row>180</xdr:row>
      <xdr:rowOff>95250</xdr:rowOff>
    </xdr:from>
    <xdr:to>
      <xdr:col>32</xdr:col>
      <xdr:colOff>269875</xdr:colOff>
      <xdr:row>196</xdr:row>
      <xdr:rowOff>190499</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661115</xdr:colOff>
      <xdr:row>1</xdr:row>
      <xdr:rowOff>47867</xdr:rowOff>
    </xdr:from>
    <xdr:to>
      <xdr:col>19</xdr:col>
      <xdr:colOff>382527</xdr:colOff>
      <xdr:row>5</xdr:row>
      <xdr:rowOff>30448</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635712" y="232222"/>
          <a:ext cx="720000" cy="720000"/>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xdr:row>
      <xdr:rowOff>60616</xdr:rowOff>
    </xdr:from>
    <xdr:to>
      <xdr:col>18</xdr:col>
      <xdr:colOff>825499</xdr:colOff>
      <xdr:row>20</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Geomática y Topográfica</a:t>
          </a:r>
        </a:p>
        <a:p>
          <a:pPr algn="l"/>
          <a:r>
            <a:rPr lang="es-ES" sz="1600" b="1" i="0" u="sng" baseline="0"/>
            <a:t>Tamaño muestral</a:t>
          </a:r>
          <a:r>
            <a:rPr lang="es-ES" sz="1600" b="1" i="0" u="none" baseline="0"/>
            <a:t>: 45;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2018</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21</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45</a:t>
          </a:r>
        </a:p>
        <a:p>
          <a:pPr algn="l"/>
          <a:r>
            <a:rPr lang="es-ES" sz="1600" b="1" i="0" u="sng" strike="noStrike">
              <a:solidFill>
                <a:schemeClr val="dk1"/>
              </a:solidFill>
              <a:latin typeface="+mn-lt"/>
              <a:ea typeface="+mn-ea"/>
              <a:cs typeface="+mn-cs"/>
            </a:rPr>
            <a:t>Porcentaje de encuestas recogidas sobre alumnos localizables (con e-mail): 21/183=25,30%</a:t>
          </a:r>
          <a:endParaRPr lang="es-ES" sz="1600" b="1" i="0" u="sng" baseline="0"/>
        </a:p>
      </xdr:txBody>
    </xdr:sp>
    <xdr:clientData/>
  </xdr:twoCellAnchor>
  <xdr:twoCellAnchor>
    <xdr:from>
      <xdr:col>7</xdr:col>
      <xdr:colOff>2587624</xdr:colOff>
      <xdr:row>28</xdr:row>
      <xdr:rowOff>31751</xdr:rowOff>
    </xdr:from>
    <xdr:to>
      <xdr:col>21</xdr:col>
      <xdr:colOff>539750</xdr:colOff>
      <xdr:row>40</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181</xdr:row>
      <xdr:rowOff>65087</xdr:rowOff>
    </xdr:from>
    <xdr:to>
      <xdr:col>13</xdr:col>
      <xdr:colOff>365124</xdr:colOff>
      <xdr:row>195</xdr:row>
      <xdr:rowOff>174625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269875</xdr:colOff>
      <xdr:row>181</xdr:row>
      <xdr:rowOff>47625</xdr:rowOff>
    </xdr:from>
    <xdr:to>
      <xdr:col>33</xdr:col>
      <xdr:colOff>666750</xdr:colOff>
      <xdr:row>195</xdr:row>
      <xdr:rowOff>158750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669016</xdr:colOff>
      <xdr:row>0</xdr:row>
      <xdr:rowOff>186133</xdr:rowOff>
    </xdr:from>
    <xdr:to>
      <xdr:col>19</xdr:col>
      <xdr:colOff>382087</xdr:colOff>
      <xdr:row>4</xdr:row>
      <xdr:rowOff>144133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793730" y="186133"/>
          <a:ext cx="720000" cy="720000"/>
        </a:xfrm>
        <a:prstGeom prst="rect">
          <a:avLst/>
        </a:prstGeom>
        <a:noFill/>
        <a:ln w="9525">
          <a:noFill/>
          <a:miter lim="800000"/>
          <a:headEnd/>
          <a:tailEnd/>
        </a:ln>
      </xdr:spPr>
    </xdr:pic>
    <xdr:clientData/>
  </xdr:twoCellAnchor>
  <xdr:twoCellAnchor>
    <xdr:from>
      <xdr:col>19</xdr:col>
      <xdr:colOff>15875</xdr:colOff>
      <xdr:row>55</xdr:row>
      <xdr:rowOff>285750</xdr:rowOff>
    </xdr:from>
    <xdr:to>
      <xdr:col>32</xdr:col>
      <xdr:colOff>419099</xdr:colOff>
      <xdr:row>68</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99</xdr:row>
      <xdr:rowOff>0</xdr:rowOff>
    </xdr:from>
    <xdr:to>
      <xdr:col>13</xdr:col>
      <xdr:colOff>15875</xdr:colOff>
      <xdr:row>112</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117</xdr:row>
      <xdr:rowOff>188515</xdr:rowOff>
    </xdr:from>
    <xdr:to>
      <xdr:col>15</xdr:col>
      <xdr:colOff>349250</xdr:colOff>
      <xdr:row>132</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1985</xdr:colOff>
      <xdr:row>118</xdr:row>
      <xdr:rowOff>10915</xdr:rowOff>
    </xdr:from>
    <xdr:to>
      <xdr:col>38</xdr:col>
      <xdr:colOff>0</xdr:colOff>
      <xdr:row>132</xdr:row>
      <xdr:rowOff>48618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81</xdr:row>
      <xdr:rowOff>158750</xdr:rowOff>
    </xdr:from>
    <xdr:to>
      <xdr:col>13</xdr:col>
      <xdr:colOff>190500</xdr:colOff>
      <xdr:row>94</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10</xdr:row>
      <xdr:rowOff>60616</xdr:rowOff>
    </xdr:from>
    <xdr:to>
      <xdr:col>18</xdr:col>
      <xdr:colOff>825499</xdr:colOff>
      <xdr:row>19</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Grado en Ingeniería de Organización Industrial</a:t>
          </a:r>
        </a:p>
        <a:p>
          <a:pPr algn="l"/>
          <a:r>
            <a:rPr lang="es-ES" sz="1600" b="1" i="0" u="sng" baseline="0"/>
            <a:t>Tamaño muestral</a:t>
          </a:r>
          <a:r>
            <a:rPr lang="es-ES" sz="1600" b="1" i="0" u="none" baseline="0"/>
            <a:t>: 62;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 </a:t>
          </a:r>
          <a:r>
            <a:rPr lang="es-ES" sz="1600" b="1" i="0" u="none" baseline="0"/>
            <a:t>Abril-Mayo 2019</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sng" strike="noStrike" baseline="0">
              <a:solidFill>
                <a:schemeClr val="dk1"/>
              </a:solidFill>
              <a:latin typeface="+mn-lt"/>
              <a:ea typeface="+mn-ea"/>
              <a:cs typeface="+mn-cs"/>
            </a:rPr>
            <a:t> 100/</a:t>
          </a:r>
          <a:r>
            <a:rPr lang="es-ES" sz="1600" b="1" i="0" u="sng" strike="noStrike">
              <a:solidFill>
                <a:schemeClr val="dk1"/>
              </a:solidFill>
              <a:latin typeface="+mn-lt"/>
              <a:ea typeface="+mn-ea"/>
              <a:cs typeface="+mn-cs"/>
            </a:rPr>
            <a:t>Nº encuestas necesarias: 62</a:t>
          </a:r>
        </a:p>
        <a:p>
          <a:pPr algn="l"/>
          <a:r>
            <a:rPr lang="es-ES" sz="1600" b="1" i="0" u="sng" strike="noStrike">
              <a:solidFill>
                <a:schemeClr val="dk1"/>
              </a:solidFill>
              <a:latin typeface="+mn-lt"/>
              <a:ea typeface="+mn-ea"/>
              <a:cs typeface="+mn-cs"/>
            </a:rPr>
            <a:t>Porcentaje de encuestas recogidas sobre alumnos localizables (con e-mail): </a:t>
          </a:r>
          <a:r>
            <a:rPr lang="es-ES" sz="1600" b="1" i="0" u="none" strike="noStrike">
              <a:solidFill>
                <a:schemeClr val="dk1"/>
              </a:solidFill>
              <a:latin typeface="+mn-lt"/>
              <a:ea typeface="+mn-ea"/>
              <a:cs typeface="+mn-cs"/>
            </a:rPr>
            <a:t>100/176=56,82</a:t>
          </a:r>
          <a:r>
            <a:rPr lang="es-ES" sz="1600" b="1" i="0" u="none" strike="noStrike" baseline="0">
              <a:solidFill>
                <a:schemeClr val="dk1"/>
              </a:solidFill>
              <a:latin typeface="+mn-lt"/>
              <a:ea typeface="+mn-ea"/>
              <a:cs typeface="+mn-cs"/>
            </a:rPr>
            <a:t>%</a:t>
          </a:r>
          <a:endParaRPr lang="es-ES" sz="1600" b="1" i="0" u="none" baseline="0"/>
        </a:p>
      </xdr:txBody>
    </xdr:sp>
    <xdr:clientData/>
  </xdr:twoCellAnchor>
  <xdr:twoCellAnchor>
    <xdr:from>
      <xdr:col>7</xdr:col>
      <xdr:colOff>815974</xdr:colOff>
      <xdr:row>27</xdr:row>
      <xdr:rowOff>31751</xdr:rowOff>
    </xdr:from>
    <xdr:to>
      <xdr:col>21</xdr:col>
      <xdr:colOff>539750</xdr:colOff>
      <xdr:row>39</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142874</xdr:colOff>
      <xdr:row>26</xdr:row>
      <xdr:rowOff>136071</xdr:rowOff>
    </xdr:from>
    <xdr:to>
      <xdr:col>19</xdr:col>
      <xdr:colOff>340178</xdr:colOff>
      <xdr:row>41</xdr:row>
      <xdr:rowOff>47624</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508000</xdr:colOff>
      <xdr:row>176</xdr:row>
      <xdr:rowOff>79376</xdr:rowOff>
    </xdr:from>
    <xdr:to>
      <xdr:col>13</xdr:col>
      <xdr:colOff>142875</xdr:colOff>
      <xdr:row>190</xdr:row>
      <xdr:rowOff>238126</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587375</xdr:colOff>
      <xdr:row>176</xdr:row>
      <xdr:rowOff>239711</xdr:rowOff>
    </xdr:from>
    <xdr:to>
      <xdr:col>31</xdr:col>
      <xdr:colOff>492125</xdr:colOff>
      <xdr:row>190</xdr:row>
      <xdr:rowOff>79374</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626451</xdr:colOff>
      <xdr:row>0</xdr:row>
      <xdr:rowOff>161711</xdr:rowOff>
    </xdr:from>
    <xdr:to>
      <xdr:col>19</xdr:col>
      <xdr:colOff>345105</xdr:colOff>
      <xdr:row>4</xdr:row>
      <xdr:rowOff>100173</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8650682" y="161711"/>
          <a:ext cx="720000" cy="720000"/>
        </a:xfrm>
        <a:prstGeom prst="rect">
          <a:avLst/>
        </a:prstGeom>
        <a:noFill/>
        <a:ln w="9525">
          <a:noFill/>
          <a:miter lim="800000"/>
          <a:headEnd/>
          <a:tailEnd/>
        </a:ln>
      </xdr:spPr>
    </xdr:pic>
    <xdr:clientData/>
  </xdr:twoCellAnchor>
  <xdr:twoCellAnchor>
    <xdr:from>
      <xdr:col>19</xdr:col>
      <xdr:colOff>15875</xdr:colOff>
      <xdr:row>58</xdr:row>
      <xdr:rowOff>285750</xdr:rowOff>
    </xdr:from>
    <xdr:to>
      <xdr:col>32</xdr:col>
      <xdr:colOff>419099</xdr:colOff>
      <xdr:row>71</xdr:row>
      <xdr:rowOff>0</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142874</xdr:colOff>
      <xdr:row>102</xdr:row>
      <xdr:rowOff>0</xdr:rowOff>
    </xdr:from>
    <xdr:to>
      <xdr:col>13</xdr:col>
      <xdr:colOff>15875</xdr:colOff>
      <xdr:row>115</xdr:row>
      <xdr:rowOff>31750</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120</xdr:row>
      <xdr:rowOff>188515</xdr:rowOff>
    </xdr:from>
    <xdr:to>
      <xdr:col>15</xdr:col>
      <xdr:colOff>349250</xdr:colOff>
      <xdr:row>135</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368331</xdr:colOff>
      <xdr:row>117</xdr:row>
      <xdr:rowOff>206299</xdr:rowOff>
    </xdr:from>
    <xdr:to>
      <xdr:col>36</xdr:col>
      <xdr:colOff>366346</xdr:colOff>
      <xdr:row>131</xdr:row>
      <xdr:rowOff>24194</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174624</xdr:colOff>
      <xdr:row>84</xdr:row>
      <xdr:rowOff>158750</xdr:rowOff>
    </xdr:from>
    <xdr:to>
      <xdr:col>13</xdr:col>
      <xdr:colOff>190500</xdr:colOff>
      <xdr:row>97</xdr:row>
      <xdr:rowOff>190500</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14</xdr:row>
      <xdr:rowOff>60616</xdr:rowOff>
    </xdr:from>
    <xdr:to>
      <xdr:col>18</xdr:col>
      <xdr:colOff>825499</xdr:colOff>
      <xdr:row>23</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Doble Grado en Ingeniería Eléctrica e Ingenieria Electrónica Industrial.</a:t>
          </a:r>
        </a:p>
        <a:p>
          <a:pPr algn="l"/>
          <a:r>
            <a:rPr lang="es-ES" sz="1600" b="1" i="0" u="sng" baseline="0"/>
            <a:t>Tamaño muestral</a:t>
          </a:r>
          <a:r>
            <a:rPr lang="es-ES" sz="1600" b="1" i="0" u="none" baseline="0"/>
            <a:t>: 14;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2019</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10</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14</a:t>
          </a:r>
        </a:p>
        <a:p>
          <a:pPr algn="l"/>
          <a:r>
            <a:rPr lang="es-ES" sz="1600" b="1" i="0" u="sng" strike="noStrike">
              <a:solidFill>
                <a:schemeClr val="dk1"/>
              </a:solidFill>
              <a:latin typeface="+mn-lt"/>
              <a:ea typeface="+mn-ea"/>
              <a:cs typeface="+mn-cs"/>
            </a:rPr>
            <a:t>Porcentaje de encuestas recogidas sobre matriculados: 10/16=62,50%</a:t>
          </a:r>
          <a:endParaRPr lang="es-ES" sz="1600" b="1" i="0" u="sng" baseline="0"/>
        </a:p>
      </xdr:txBody>
    </xdr:sp>
    <xdr:clientData/>
  </xdr:twoCellAnchor>
  <xdr:twoCellAnchor>
    <xdr:from>
      <xdr:col>7</xdr:col>
      <xdr:colOff>2587624</xdr:colOff>
      <xdr:row>31</xdr:row>
      <xdr:rowOff>31751</xdr:rowOff>
    </xdr:from>
    <xdr:to>
      <xdr:col>21</xdr:col>
      <xdr:colOff>539750</xdr:colOff>
      <xdr:row>43</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184</xdr:row>
      <xdr:rowOff>65087</xdr:rowOff>
    </xdr:from>
    <xdr:to>
      <xdr:col>13</xdr:col>
      <xdr:colOff>365124</xdr:colOff>
      <xdr:row>198</xdr:row>
      <xdr:rowOff>174625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269875</xdr:colOff>
      <xdr:row>184</xdr:row>
      <xdr:rowOff>47625</xdr:rowOff>
    </xdr:from>
    <xdr:to>
      <xdr:col>33</xdr:col>
      <xdr:colOff>666750</xdr:colOff>
      <xdr:row>198</xdr:row>
      <xdr:rowOff>158750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15875</xdr:colOff>
      <xdr:row>1</xdr:row>
      <xdr:rowOff>214709</xdr:rowOff>
    </xdr:from>
    <xdr:to>
      <xdr:col>20</xdr:col>
      <xdr:colOff>709838</xdr:colOff>
      <xdr:row>5</xdr:row>
      <xdr:rowOff>4137</xdr:rowOff>
    </xdr:to>
    <xdr:pic>
      <xdr:nvPicPr>
        <xdr:cNvPr id="2" name="Picture 1"/>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512800" y="471884"/>
          <a:ext cx="695324" cy="790972"/>
        </a:xfrm>
        <a:prstGeom prst="rect">
          <a:avLst/>
        </a:prstGeom>
        <a:noFill/>
        <a:ln w="9525">
          <a:noFill/>
          <a:miter lim="800000"/>
          <a:headEnd/>
          <a:tailEnd/>
        </a:ln>
      </xdr:spPr>
    </xdr:pic>
    <xdr:clientData/>
  </xdr:twoCellAnchor>
  <xdr:twoCellAnchor>
    <xdr:from>
      <xdr:col>18</xdr:col>
      <xdr:colOff>655411</xdr:colOff>
      <xdr:row>57</xdr:row>
      <xdr:rowOff>89807</xdr:rowOff>
    </xdr:from>
    <xdr:to>
      <xdr:col>32</xdr:col>
      <xdr:colOff>51706</xdr:colOff>
      <xdr:row>69</xdr:row>
      <xdr:rowOff>54428</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156482</xdr:colOff>
      <xdr:row>101</xdr:row>
      <xdr:rowOff>68036</xdr:rowOff>
    </xdr:from>
    <xdr:to>
      <xdr:col>13</xdr:col>
      <xdr:colOff>29483</xdr:colOff>
      <xdr:row>114</xdr:row>
      <xdr:rowOff>72571</xdr:rowOff>
    </xdr:to>
    <xdr:graphicFrame macro="">
      <xdr:nvGraphicFramePr>
        <xdr:cNvPr id="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462359</xdr:colOff>
      <xdr:row>121</xdr:row>
      <xdr:rowOff>188515</xdr:rowOff>
    </xdr:from>
    <xdr:to>
      <xdr:col>15</xdr:col>
      <xdr:colOff>349250</xdr:colOff>
      <xdr:row>136</xdr:row>
      <xdr:rowOff>280789</xdr:rowOff>
    </xdr:to>
    <xdr:graphicFrame macro="">
      <xdr:nvGraphicFramePr>
        <xdr:cNvPr id="5"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832021</xdr:colOff>
      <xdr:row>118</xdr:row>
      <xdr:rowOff>10915</xdr:rowOff>
    </xdr:from>
    <xdr:to>
      <xdr:col>36</xdr:col>
      <xdr:colOff>830036</xdr:colOff>
      <xdr:row>131</xdr:row>
      <xdr:rowOff>143868</xdr:rowOff>
    </xdr:to>
    <xdr:graphicFrame macro="">
      <xdr:nvGraphicFramePr>
        <xdr:cNvPr id="6"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854982</xdr:colOff>
      <xdr:row>82</xdr:row>
      <xdr:rowOff>9071</xdr:rowOff>
    </xdr:from>
    <xdr:to>
      <xdr:col>12</xdr:col>
      <xdr:colOff>870857</xdr:colOff>
      <xdr:row>95</xdr:row>
      <xdr:rowOff>40821</xdr:rowOff>
    </xdr:to>
    <xdr:graphicFrame macro="">
      <xdr:nvGraphicFramePr>
        <xdr:cNvPr id="7" name="6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15</xdr:row>
      <xdr:rowOff>60616</xdr:rowOff>
    </xdr:from>
    <xdr:to>
      <xdr:col>18</xdr:col>
      <xdr:colOff>825499</xdr:colOff>
      <xdr:row>24</xdr:row>
      <xdr:rowOff>111126</xdr:rowOff>
    </xdr:to>
    <xdr:sp macro="" textlink="">
      <xdr:nvSpPr>
        <xdr:cNvPr id="8" name="7 CuadroTexto"/>
        <xdr:cNvSpPr txBox="1"/>
      </xdr:nvSpPr>
      <xdr:spPr>
        <a:xfrm>
          <a:off x="0" y="2889541"/>
          <a:ext cx="12531724" cy="2365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600" b="1" i="0" u="sng"/>
            <a:t>POBLACIÓN</a:t>
          </a:r>
          <a:r>
            <a:rPr lang="es-ES" sz="1600" b="1" i="0" u="sng" baseline="0"/>
            <a:t> ESTUDIO: </a:t>
          </a:r>
          <a:r>
            <a:rPr lang="es-ES" sz="1600" b="1" i="0" u="none" baseline="0"/>
            <a:t>Alumnos matriculados en el  Doble Grado en Ingeniería Eléctrica e Ingenieria Mecánica.</a:t>
          </a:r>
        </a:p>
        <a:p>
          <a:pPr algn="l"/>
          <a:r>
            <a:rPr lang="es-ES" sz="1600" b="1" i="0" u="sng" baseline="0"/>
            <a:t>Tamaño muestral</a:t>
          </a:r>
          <a:r>
            <a:rPr lang="es-ES" sz="1600" b="1" i="0" u="none" baseline="0"/>
            <a:t>: 19; calculado para un error de muestreo del (+)(-) 10% y un nivel de confianza del 95%</a:t>
          </a:r>
        </a:p>
        <a:p>
          <a:pPr algn="l"/>
          <a:r>
            <a:rPr lang="es-ES" sz="1600" b="1" i="0" u="sng" baseline="0"/>
            <a:t>Tipo de muestreo</a:t>
          </a:r>
          <a:r>
            <a:rPr lang="es-ES" sz="1600" b="1" i="0" u="none" baseline="0"/>
            <a:t>: aleatorio simple</a:t>
          </a:r>
        </a:p>
        <a:p>
          <a:pPr algn="l"/>
          <a:r>
            <a:rPr lang="es-ES" sz="1600" b="1" i="0" u="sng" baseline="0"/>
            <a:t>Fecha recogida</a:t>
          </a:r>
          <a:r>
            <a:rPr lang="es-ES" sz="1600" b="1" i="0" u="none" baseline="0"/>
            <a:t>: Abril-Mayo 2019</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 14</a:t>
          </a:r>
          <a:r>
            <a:rPr lang="es-ES" sz="1600" b="1" i="0" u="sng" strike="noStrike" baseline="0">
              <a:solidFill>
                <a:schemeClr val="dk1"/>
              </a:solidFill>
              <a:latin typeface="+mn-lt"/>
              <a:ea typeface="+mn-ea"/>
              <a:cs typeface="+mn-cs"/>
            </a:rPr>
            <a:t>/</a:t>
          </a:r>
          <a:r>
            <a:rPr lang="es-ES" sz="1600" b="1" i="0" u="sng" strike="noStrike">
              <a:solidFill>
                <a:schemeClr val="dk1"/>
              </a:solidFill>
              <a:latin typeface="+mn-lt"/>
              <a:ea typeface="+mn-ea"/>
              <a:cs typeface="+mn-cs"/>
            </a:rPr>
            <a:t>Nº encuestas necesarias: 19</a:t>
          </a:r>
        </a:p>
        <a:p>
          <a:pPr algn="l"/>
          <a:r>
            <a:rPr lang="es-ES" sz="1600" b="1" i="0" u="sng" strike="noStrike">
              <a:solidFill>
                <a:schemeClr val="dk1"/>
              </a:solidFill>
              <a:latin typeface="+mn-lt"/>
              <a:ea typeface="+mn-ea"/>
              <a:cs typeface="+mn-cs"/>
            </a:rPr>
            <a:t>Porcentaje de encuestas recogidas sobre alumnos matriculados: 14/23=60,87%</a:t>
          </a:r>
          <a:endParaRPr lang="es-ES" sz="1600" b="1" i="0" u="sng" baseline="0"/>
        </a:p>
      </xdr:txBody>
    </xdr:sp>
    <xdr:clientData/>
  </xdr:twoCellAnchor>
  <xdr:twoCellAnchor>
    <xdr:from>
      <xdr:col>7</xdr:col>
      <xdr:colOff>2587624</xdr:colOff>
      <xdr:row>32</xdr:row>
      <xdr:rowOff>31751</xdr:rowOff>
    </xdr:from>
    <xdr:to>
      <xdr:col>21</xdr:col>
      <xdr:colOff>539750</xdr:colOff>
      <xdr:row>44</xdr:row>
      <xdr:rowOff>47626</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142875</xdr:colOff>
      <xdr:row>185</xdr:row>
      <xdr:rowOff>65087</xdr:rowOff>
    </xdr:from>
    <xdr:to>
      <xdr:col>13</xdr:col>
      <xdr:colOff>365124</xdr:colOff>
      <xdr:row>199</xdr:row>
      <xdr:rowOff>174625</xdr:rowOff>
    </xdr:to>
    <xdr:graphicFrame macro="">
      <xdr:nvGraphicFramePr>
        <xdr:cNvPr id="10" name="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269875</xdr:colOff>
      <xdr:row>185</xdr:row>
      <xdr:rowOff>47625</xdr:rowOff>
    </xdr:from>
    <xdr:to>
      <xdr:col>33</xdr:col>
      <xdr:colOff>666750</xdr:colOff>
      <xdr:row>199</xdr:row>
      <xdr:rowOff>158750</xdr:rowOff>
    </xdr:to>
    <xdr:graphicFrame macro="">
      <xdr:nvGraphicFramePr>
        <xdr:cNvPr id="11" name="10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2.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S359"/>
  <sheetViews>
    <sheetView topLeftCell="A142" workbookViewId="0">
      <selection activeCell="A250" sqref="A250"/>
    </sheetView>
  </sheetViews>
  <sheetFormatPr baseColWidth="10" defaultColWidth="9.140625" defaultRowHeight="12.75"/>
  <cols>
    <col min="1" max="1" width="35.42578125" style="11" customWidth="1"/>
    <col min="2" max="2" width="22.7109375" style="11" customWidth="1"/>
    <col min="3" max="3" width="11.42578125" style="11" customWidth="1"/>
    <col min="4" max="4" width="11.140625" style="11" customWidth="1"/>
    <col min="5" max="6" width="13.5703125" style="11" customWidth="1"/>
    <col min="7" max="7" width="10.28515625" style="11" customWidth="1"/>
    <col min="8" max="8" width="9.85546875" style="11" customWidth="1"/>
    <col min="9" max="9" width="9.42578125" style="11" customWidth="1"/>
    <col min="10" max="10" width="13.5703125" style="11" customWidth="1"/>
    <col min="11" max="12" width="9.42578125" style="11" customWidth="1"/>
    <col min="13" max="14" width="12" style="11" customWidth="1"/>
    <col min="15" max="256" width="9.140625" style="11"/>
    <col min="257" max="258" width="22.7109375" style="11" customWidth="1"/>
    <col min="259" max="259" width="11.42578125" style="11" customWidth="1"/>
    <col min="260" max="260" width="11.140625" style="11" customWidth="1"/>
    <col min="261" max="262" width="13.5703125" style="11" customWidth="1"/>
    <col min="263" max="263" width="10.28515625" style="11" customWidth="1"/>
    <col min="264" max="264" width="9.85546875" style="11" customWidth="1"/>
    <col min="265" max="265" width="9.42578125" style="11" customWidth="1"/>
    <col min="266" max="266" width="13.5703125" style="11" customWidth="1"/>
    <col min="267" max="268" width="9.42578125" style="11" customWidth="1"/>
    <col min="269" max="270" width="12" style="11" customWidth="1"/>
    <col min="271" max="512" width="9.140625" style="11"/>
    <col min="513" max="514" width="22.7109375" style="11" customWidth="1"/>
    <col min="515" max="515" width="11.42578125" style="11" customWidth="1"/>
    <col min="516" max="516" width="11.140625" style="11" customWidth="1"/>
    <col min="517" max="518" width="13.5703125" style="11" customWidth="1"/>
    <col min="519" max="519" width="10.28515625" style="11" customWidth="1"/>
    <col min="520" max="520" width="9.85546875" style="11" customWidth="1"/>
    <col min="521" max="521" width="9.42578125" style="11" customWidth="1"/>
    <col min="522" max="522" width="13.5703125" style="11" customWidth="1"/>
    <col min="523" max="524" width="9.42578125" style="11" customWidth="1"/>
    <col min="525" max="526" width="12" style="11" customWidth="1"/>
    <col min="527" max="768" width="9.140625" style="11"/>
    <col min="769" max="770" width="22.7109375" style="11" customWidth="1"/>
    <col min="771" max="771" width="11.42578125" style="11" customWidth="1"/>
    <col min="772" max="772" width="11.140625" style="11" customWidth="1"/>
    <col min="773" max="774" width="13.5703125" style="11" customWidth="1"/>
    <col min="775" max="775" width="10.28515625" style="11" customWidth="1"/>
    <col min="776" max="776" width="9.85546875" style="11" customWidth="1"/>
    <col min="777" max="777" width="9.42578125" style="11" customWidth="1"/>
    <col min="778" max="778" width="13.5703125" style="11" customWidth="1"/>
    <col min="779" max="780" width="9.42578125" style="11" customWidth="1"/>
    <col min="781" max="782" width="12" style="11" customWidth="1"/>
    <col min="783" max="1024" width="9.140625" style="11"/>
    <col min="1025" max="1026" width="22.7109375" style="11" customWidth="1"/>
    <col min="1027" max="1027" width="11.42578125" style="11" customWidth="1"/>
    <col min="1028" max="1028" width="11.140625" style="11" customWidth="1"/>
    <col min="1029" max="1030" width="13.5703125" style="11" customWidth="1"/>
    <col min="1031" max="1031" width="10.28515625" style="11" customWidth="1"/>
    <col min="1032" max="1032" width="9.85546875" style="11" customWidth="1"/>
    <col min="1033" max="1033" width="9.42578125" style="11" customWidth="1"/>
    <col min="1034" max="1034" width="13.5703125" style="11" customWidth="1"/>
    <col min="1035" max="1036" width="9.42578125" style="11" customWidth="1"/>
    <col min="1037" max="1038" width="12" style="11" customWidth="1"/>
    <col min="1039" max="1280" width="9.140625" style="11"/>
    <col min="1281" max="1282" width="22.7109375" style="11" customWidth="1"/>
    <col min="1283" max="1283" width="11.42578125" style="11" customWidth="1"/>
    <col min="1284" max="1284" width="11.140625" style="11" customWidth="1"/>
    <col min="1285" max="1286" width="13.5703125" style="11" customWidth="1"/>
    <col min="1287" max="1287" width="10.28515625" style="11" customWidth="1"/>
    <col min="1288" max="1288" width="9.85546875" style="11" customWidth="1"/>
    <col min="1289" max="1289" width="9.42578125" style="11" customWidth="1"/>
    <col min="1290" max="1290" width="13.5703125" style="11" customWidth="1"/>
    <col min="1291" max="1292" width="9.42578125" style="11" customWidth="1"/>
    <col min="1293" max="1294" width="12" style="11" customWidth="1"/>
    <col min="1295" max="1536" width="9.140625" style="11"/>
    <col min="1537" max="1538" width="22.7109375" style="11" customWidth="1"/>
    <col min="1539" max="1539" width="11.42578125" style="11" customWidth="1"/>
    <col min="1540" max="1540" width="11.140625" style="11" customWidth="1"/>
    <col min="1541" max="1542" width="13.5703125" style="11" customWidth="1"/>
    <col min="1543" max="1543" width="10.28515625" style="11" customWidth="1"/>
    <col min="1544" max="1544" width="9.85546875" style="11" customWidth="1"/>
    <col min="1545" max="1545" width="9.42578125" style="11" customWidth="1"/>
    <col min="1546" max="1546" width="13.5703125" style="11" customWidth="1"/>
    <col min="1547" max="1548" width="9.42578125" style="11" customWidth="1"/>
    <col min="1549" max="1550" width="12" style="11" customWidth="1"/>
    <col min="1551" max="1792" width="9.140625" style="11"/>
    <col min="1793" max="1794" width="22.7109375" style="11" customWidth="1"/>
    <col min="1795" max="1795" width="11.42578125" style="11" customWidth="1"/>
    <col min="1796" max="1796" width="11.140625" style="11" customWidth="1"/>
    <col min="1797" max="1798" width="13.5703125" style="11" customWidth="1"/>
    <col min="1799" max="1799" width="10.28515625" style="11" customWidth="1"/>
    <col min="1800" max="1800" width="9.85546875" style="11" customWidth="1"/>
    <col min="1801" max="1801" width="9.42578125" style="11" customWidth="1"/>
    <col min="1802" max="1802" width="13.5703125" style="11" customWidth="1"/>
    <col min="1803" max="1804" width="9.42578125" style="11" customWidth="1"/>
    <col min="1805" max="1806" width="12" style="11" customWidth="1"/>
    <col min="1807" max="2048" width="9.140625" style="11"/>
    <col min="2049" max="2050" width="22.7109375" style="11" customWidth="1"/>
    <col min="2051" max="2051" width="11.42578125" style="11" customWidth="1"/>
    <col min="2052" max="2052" width="11.140625" style="11" customWidth="1"/>
    <col min="2053" max="2054" width="13.5703125" style="11" customWidth="1"/>
    <col min="2055" max="2055" width="10.28515625" style="11" customWidth="1"/>
    <col min="2056" max="2056" width="9.85546875" style="11" customWidth="1"/>
    <col min="2057" max="2057" width="9.42578125" style="11" customWidth="1"/>
    <col min="2058" max="2058" width="13.5703125" style="11" customWidth="1"/>
    <col min="2059" max="2060" width="9.42578125" style="11" customWidth="1"/>
    <col min="2061" max="2062" width="12" style="11" customWidth="1"/>
    <col min="2063" max="2304" width="9.140625" style="11"/>
    <col min="2305" max="2306" width="22.7109375" style="11" customWidth="1"/>
    <col min="2307" max="2307" width="11.42578125" style="11" customWidth="1"/>
    <col min="2308" max="2308" width="11.140625" style="11" customWidth="1"/>
    <col min="2309" max="2310" width="13.5703125" style="11" customWidth="1"/>
    <col min="2311" max="2311" width="10.28515625" style="11" customWidth="1"/>
    <col min="2312" max="2312" width="9.85546875" style="11" customWidth="1"/>
    <col min="2313" max="2313" width="9.42578125" style="11" customWidth="1"/>
    <col min="2314" max="2314" width="13.5703125" style="11" customWidth="1"/>
    <col min="2315" max="2316" width="9.42578125" style="11" customWidth="1"/>
    <col min="2317" max="2318" width="12" style="11" customWidth="1"/>
    <col min="2319" max="2560" width="9.140625" style="11"/>
    <col min="2561" max="2562" width="22.7109375" style="11" customWidth="1"/>
    <col min="2563" max="2563" width="11.42578125" style="11" customWidth="1"/>
    <col min="2564" max="2564" width="11.140625" style="11" customWidth="1"/>
    <col min="2565" max="2566" width="13.5703125" style="11" customWidth="1"/>
    <col min="2567" max="2567" width="10.28515625" style="11" customWidth="1"/>
    <col min="2568" max="2568" width="9.85546875" style="11" customWidth="1"/>
    <col min="2569" max="2569" width="9.42578125" style="11" customWidth="1"/>
    <col min="2570" max="2570" width="13.5703125" style="11" customWidth="1"/>
    <col min="2571" max="2572" width="9.42578125" style="11" customWidth="1"/>
    <col min="2573" max="2574" width="12" style="11" customWidth="1"/>
    <col min="2575" max="2816" width="9.140625" style="11"/>
    <col min="2817" max="2818" width="22.7109375" style="11" customWidth="1"/>
    <col min="2819" max="2819" width="11.42578125" style="11" customWidth="1"/>
    <col min="2820" max="2820" width="11.140625" style="11" customWidth="1"/>
    <col min="2821" max="2822" width="13.5703125" style="11" customWidth="1"/>
    <col min="2823" max="2823" width="10.28515625" style="11" customWidth="1"/>
    <col min="2824" max="2824" width="9.85546875" style="11" customWidth="1"/>
    <col min="2825" max="2825" width="9.42578125" style="11" customWidth="1"/>
    <col min="2826" max="2826" width="13.5703125" style="11" customWidth="1"/>
    <col min="2827" max="2828" width="9.42578125" style="11" customWidth="1"/>
    <col min="2829" max="2830" width="12" style="11" customWidth="1"/>
    <col min="2831" max="3072" width="9.140625" style="11"/>
    <col min="3073" max="3074" width="22.7109375" style="11" customWidth="1"/>
    <col min="3075" max="3075" width="11.42578125" style="11" customWidth="1"/>
    <col min="3076" max="3076" width="11.140625" style="11" customWidth="1"/>
    <col min="3077" max="3078" width="13.5703125" style="11" customWidth="1"/>
    <col min="3079" max="3079" width="10.28515625" style="11" customWidth="1"/>
    <col min="3080" max="3080" width="9.85546875" style="11" customWidth="1"/>
    <col min="3081" max="3081" width="9.42578125" style="11" customWidth="1"/>
    <col min="3082" max="3082" width="13.5703125" style="11" customWidth="1"/>
    <col min="3083" max="3084" width="9.42578125" style="11" customWidth="1"/>
    <col min="3085" max="3086" width="12" style="11" customWidth="1"/>
    <col min="3087" max="3328" width="9.140625" style="11"/>
    <col min="3329" max="3330" width="22.7109375" style="11" customWidth="1"/>
    <col min="3331" max="3331" width="11.42578125" style="11" customWidth="1"/>
    <col min="3332" max="3332" width="11.140625" style="11" customWidth="1"/>
    <col min="3333" max="3334" width="13.5703125" style="11" customWidth="1"/>
    <col min="3335" max="3335" width="10.28515625" style="11" customWidth="1"/>
    <col min="3336" max="3336" width="9.85546875" style="11" customWidth="1"/>
    <col min="3337" max="3337" width="9.42578125" style="11" customWidth="1"/>
    <col min="3338" max="3338" width="13.5703125" style="11" customWidth="1"/>
    <col min="3339" max="3340" width="9.42578125" style="11" customWidth="1"/>
    <col min="3341" max="3342" width="12" style="11" customWidth="1"/>
    <col min="3343" max="3584" width="9.140625" style="11"/>
    <col min="3585" max="3586" width="22.7109375" style="11" customWidth="1"/>
    <col min="3587" max="3587" width="11.42578125" style="11" customWidth="1"/>
    <col min="3588" max="3588" width="11.140625" style="11" customWidth="1"/>
    <col min="3589" max="3590" width="13.5703125" style="11" customWidth="1"/>
    <col min="3591" max="3591" width="10.28515625" style="11" customWidth="1"/>
    <col min="3592" max="3592" width="9.85546875" style="11" customWidth="1"/>
    <col min="3593" max="3593" width="9.42578125" style="11" customWidth="1"/>
    <col min="3594" max="3594" width="13.5703125" style="11" customWidth="1"/>
    <col min="3595" max="3596" width="9.42578125" style="11" customWidth="1"/>
    <col min="3597" max="3598" width="12" style="11" customWidth="1"/>
    <col min="3599" max="3840" width="9.140625" style="11"/>
    <col min="3841" max="3842" width="22.7109375" style="11" customWidth="1"/>
    <col min="3843" max="3843" width="11.42578125" style="11" customWidth="1"/>
    <col min="3844" max="3844" width="11.140625" style="11" customWidth="1"/>
    <col min="3845" max="3846" width="13.5703125" style="11" customWidth="1"/>
    <col min="3847" max="3847" width="10.28515625" style="11" customWidth="1"/>
    <col min="3848" max="3848" width="9.85546875" style="11" customWidth="1"/>
    <col min="3849" max="3849" width="9.42578125" style="11" customWidth="1"/>
    <col min="3850" max="3850" width="13.5703125" style="11" customWidth="1"/>
    <col min="3851" max="3852" width="9.42578125" style="11" customWidth="1"/>
    <col min="3853" max="3854" width="12" style="11" customWidth="1"/>
    <col min="3855" max="4096" width="9.140625" style="11"/>
    <col min="4097" max="4098" width="22.7109375" style="11" customWidth="1"/>
    <col min="4099" max="4099" width="11.42578125" style="11" customWidth="1"/>
    <col min="4100" max="4100" width="11.140625" style="11" customWidth="1"/>
    <col min="4101" max="4102" width="13.5703125" style="11" customWidth="1"/>
    <col min="4103" max="4103" width="10.28515625" style="11" customWidth="1"/>
    <col min="4104" max="4104" width="9.85546875" style="11" customWidth="1"/>
    <col min="4105" max="4105" width="9.42578125" style="11" customWidth="1"/>
    <col min="4106" max="4106" width="13.5703125" style="11" customWidth="1"/>
    <col min="4107" max="4108" width="9.42578125" style="11" customWidth="1"/>
    <col min="4109" max="4110" width="12" style="11" customWidth="1"/>
    <col min="4111" max="4352" width="9.140625" style="11"/>
    <col min="4353" max="4354" width="22.7109375" style="11" customWidth="1"/>
    <col min="4355" max="4355" width="11.42578125" style="11" customWidth="1"/>
    <col min="4356" max="4356" width="11.140625" style="11" customWidth="1"/>
    <col min="4357" max="4358" width="13.5703125" style="11" customWidth="1"/>
    <col min="4359" max="4359" width="10.28515625" style="11" customWidth="1"/>
    <col min="4360" max="4360" width="9.85546875" style="11" customWidth="1"/>
    <col min="4361" max="4361" width="9.42578125" style="11" customWidth="1"/>
    <col min="4362" max="4362" width="13.5703125" style="11" customWidth="1"/>
    <col min="4363" max="4364" width="9.42578125" style="11" customWidth="1"/>
    <col min="4365" max="4366" width="12" style="11" customWidth="1"/>
    <col min="4367" max="4608" width="9.140625" style="11"/>
    <col min="4609" max="4610" width="22.7109375" style="11" customWidth="1"/>
    <col min="4611" max="4611" width="11.42578125" style="11" customWidth="1"/>
    <col min="4612" max="4612" width="11.140625" style="11" customWidth="1"/>
    <col min="4613" max="4614" width="13.5703125" style="11" customWidth="1"/>
    <col min="4615" max="4615" width="10.28515625" style="11" customWidth="1"/>
    <col min="4616" max="4616" width="9.85546875" style="11" customWidth="1"/>
    <col min="4617" max="4617" width="9.42578125" style="11" customWidth="1"/>
    <col min="4618" max="4618" width="13.5703125" style="11" customWidth="1"/>
    <col min="4619" max="4620" width="9.42578125" style="11" customWidth="1"/>
    <col min="4621" max="4622" width="12" style="11" customWidth="1"/>
    <col min="4623" max="4864" width="9.140625" style="11"/>
    <col min="4865" max="4866" width="22.7109375" style="11" customWidth="1"/>
    <col min="4867" max="4867" width="11.42578125" style="11" customWidth="1"/>
    <col min="4868" max="4868" width="11.140625" style="11" customWidth="1"/>
    <col min="4869" max="4870" width="13.5703125" style="11" customWidth="1"/>
    <col min="4871" max="4871" width="10.28515625" style="11" customWidth="1"/>
    <col min="4872" max="4872" width="9.85546875" style="11" customWidth="1"/>
    <col min="4873" max="4873" width="9.42578125" style="11" customWidth="1"/>
    <col min="4874" max="4874" width="13.5703125" style="11" customWidth="1"/>
    <col min="4875" max="4876" width="9.42578125" style="11" customWidth="1"/>
    <col min="4877" max="4878" width="12" style="11" customWidth="1"/>
    <col min="4879" max="5120" width="9.140625" style="11"/>
    <col min="5121" max="5122" width="22.7109375" style="11" customWidth="1"/>
    <col min="5123" max="5123" width="11.42578125" style="11" customWidth="1"/>
    <col min="5124" max="5124" width="11.140625" style="11" customWidth="1"/>
    <col min="5125" max="5126" width="13.5703125" style="11" customWidth="1"/>
    <col min="5127" max="5127" width="10.28515625" style="11" customWidth="1"/>
    <col min="5128" max="5128" width="9.85546875" style="11" customWidth="1"/>
    <col min="5129" max="5129" width="9.42578125" style="11" customWidth="1"/>
    <col min="5130" max="5130" width="13.5703125" style="11" customWidth="1"/>
    <col min="5131" max="5132" width="9.42578125" style="11" customWidth="1"/>
    <col min="5133" max="5134" width="12" style="11" customWidth="1"/>
    <col min="5135" max="5376" width="9.140625" style="11"/>
    <col min="5377" max="5378" width="22.7109375" style="11" customWidth="1"/>
    <col min="5379" max="5379" width="11.42578125" style="11" customWidth="1"/>
    <col min="5380" max="5380" width="11.140625" style="11" customWidth="1"/>
    <col min="5381" max="5382" width="13.5703125" style="11" customWidth="1"/>
    <col min="5383" max="5383" width="10.28515625" style="11" customWidth="1"/>
    <col min="5384" max="5384" width="9.85546875" style="11" customWidth="1"/>
    <col min="5385" max="5385" width="9.42578125" style="11" customWidth="1"/>
    <col min="5386" max="5386" width="13.5703125" style="11" customWidth="1"/>
    <col min="5387" max="5388" width="9.42578125" style="11" customWidth="1"/>
    <col min="5389" max="5390" width="12" style="11" customWidth="1"/>
    <col min="5391" max="5632" width="9.140625" style="11"/>
    <col min="5633" max="5634" width="22.7109375" style="11" customWidth="1"/>
    <col min="5635" max="5635" width="11.42578125" style="11" customWidth="1"/>
    <col min="5636" max="5636" width="11.140625" style="11" customWidth="1"/>
    <col min="5637" max="5638" width="13.5703125" style="11" customWidth="1"/>
    <col min="5639" max="5639" width="10.28515625" style="11" customWidth="1"/>
    <col min="5640" max="5640" width="9.85546875" style="11" customWidth="1"/>
    <col min="5641" max="5641" width="9.42578125" style="11" customWidth="1"/>
    <col min="5642" max="5642" width="13.5703125" style="11" customWidth="1"/>
    <col min="5643" max="5644" width="9.42578125" style="11" customWidth="1"/>
    <col min="5645" max="5646" width="12" style="11" customWidth="1"/>
    <col min="5647" max="5888" width="9.140625" style="11"/>
    <col min="5889" max="5890" width="22.7109375" style="11" customWidth="1"/>
    <col min="5891" max="5891" width="11.42578125" style="11" customWidth="1"/>
    <col min="5892" max="5892" width="11.140625" style="11" customWidth="1"/>
    <col min="5893" max="5894" width="13.5703125" style="11" customWidth="1"/>
    <col min="5895" max="5895" width="10.28515625" style="11" customWidth="1"/>
    <col min="5896" max="5896" width="9.85546875" style="11" customWidth="1"/>
    <col min="5897" max="5897" width="9.42578125" style="11" customWidth="1"/>
    <col min="5898" max="5898" width="13.5703125" style="11" customWidth="1"/>
    <col min="5899" max="5900" width="9.42578125" style="11" customWidth="1"/>
    <col min="5901" max="5902" width="12" style="11" customWidth="1"/>
    <col min="5903" max="6144" width="9.140625" style="11"/>
    <col min="6145" max="6146" width="22.7109375" style="11" customWidth="1"/>
    <col min="6147" max="6147" width="11.42578125" style="11" customWidth="1"/>
    <col min="6148" max="6148" width="11.140625" style="11" customWidth="1"/>
    <col min="6149" max="6150" width="13.5703125" style="11" customWidth="1"/>
    <col min="6151" max="6151" width="10.28515625" style="11" customWidth="1"/>
    <col min="6152" max="6152" width="9.85546875" style="11" customWidth="1"/>
    <col min="6153" max="6153" width="9.42578125" style="11" customWidth="1"/>
    <col min="6154" max="6154" width="13.5703125" style="11" customWidth="1"/>
    <col min="6155" max="6156" width="9.42578125" style="11" customWidth="1"/>
    <col min="6157" max="6158" width="12" style="11" customWidth="1"/>
    <col min="6159" max="6400" width="9.140625" style="11"/>
    <col min="6401" max="6402" width="22.7109375" style="11" customWidth="1"/>
    <col min="6403" max="6403" width="11.42578125" style="11" customWidth="1"/>
    <col min="6404" max="6404" width="11.140625" style="11" customWidth="1"/>
    <col min="6405" max="6406" width="13.5703125" style="11" customWidth="1"/>
    <col min="6407" max="6407" width="10.28515625" style="11" customWidth="1"/>
    <col min="6408" max="6408" width="9.85546875" style="11" customWidth="1"/>
    <col min="6409" max="6409" width="9.42578125" style="11" customWidth="1"/>
    <col min="6410" max="6410" width="13.5703125" style="11" customWidth="1"/>
    <col min="6411" max="6412" width="9.42578125" style="11" customWidth="1"/>
    <col min="6413" max="6414" width="12" style="11" customWidth="1"/>
    <col min="6415" max="6656" width="9.140625" style="11"/>
    <col min="6657" max="6658" width="22.7109375" style="11" customWidth="1"/>
    <col min="6659" max="6659" width="11.42578125" style="11" customWidth="1"/>
    <col min="6660" max="6660" width="11.140625" style="11" customWidth="1"/>
    <col min="6661" max="6662" width="13.5703125" style="11" customWidth="1"/>
    <col min="6663" max="6663" width="10.28515625" style="11" customWidth="1"/>
    <col min="6664" max="6664" width="9.85546875" style="11" customWidth="1"/>
    <col min="6665" max="6665" width="9.42578125" style="11" customWidth="1"/>
    <col min="6666" max="6666" width="13.5703125" style="11" customWidth="1"/>
    <col min="6667" max="6668" width="9.42578125" style="11" customWidth="1"/>
    <col min="6669" max="6670" width="12" style="11" customWidth="1"/>
    <col min="6671" max="6912" width="9.140625" style="11"/>
    <col min="6913" max="6914" width="22.7109375" style="11" customWidth="1"/>
    <col min="6915" max="6915" width="11.42578125" style="11" customWidth="1"/>
    <col min="6916" max="6916" width="11.140625" style="11" customWidth="1"/>
    <col min="6917" max="6918" width="13.5703125" style="11" customWidth="1"/>
    <col min="6919" max="6919" width="10.28515625" style="11" customWidth="1"/>
    <col min="6920" max="6920" width="9.85546875" style="11" customWidth="1"/>
    <col min="6921" max="6921" width="9.42578125" style="11" customWidth="1"/>
    <col min="6922" max="6922" width="13.5703125" style="11" customWidth="1"/>
    <col min="6923" max="6924" width="9.42578125" style="11" customWidth="1"/>
    <col min="6925" max="6926" width="12" style="11" customWidth="1"/>
    <col min="6927" max="7168" width="9.140625" style="11"/>
    <col min="7169" max="7170" width="22.7109375" style="11" customWidth="1"/>
    <col min="7171" max="7171" width="11.42578125" style="11" customWidth="1"/>
    <col min="7172" max="7172" width="11.140625" style="11" customWidth="1"/>
    <col min="7173" max="7174" width="13.5703125" style="11" customWidth="1"/>
    <col min="7175" max="7175" width="10.28515625" style="11" customWidth="1"/>
    <col min="7176" max="7176" width="9.85546875" style="11" customWidth="1"/>
    <col min="7177" max="7177" width="9.42578125" style="11" customWidth="1"/>
    <col min="7178" max="7178" width="13.5703125" style="11" customWidth="1"/>
    <col min="7179" max="7180" width="9.42578125" style="11" customWidth="1"/>
    <col min="7181" max="7182" width="12" style="11" customWidth="1"/>
    <col min="7183" max="7424" width="9.140625" style="11"/>
    <col min="7425" max="7426" width="22.7109375" style="11" customWidth="1"/>
    <col min="7427" max="7427" width="11.42578125" style="11" customWidth="1"/>
    <col min="7428" max="7428" width="11.140625" style="11" customWidth="1"/>
    <col min="7429" max="7430" width="13.5703125" style="11" customWidth="1"/>
    <col min="7431" max="7431" width="10.28515625" style="11" customWidth="1"/>
    <col min="7432" max="7432" width="9.85546875" style="11" customWidth="1"/>
    <col min="7433" max="7433" width="9.42578125" style="11" customWidth="1"/>
    <col min="7434" max="7434" width="13.5703125" style="11" customWidth="1"/>
    <col min="7435" max="7436" width="9.42578125" style="11" customWidth="1"/>
    <col min="7437" max="7438" width="12" style="11" customWidth="1"/>
    <col min="7439" max="7680" width="9.140625" style="11"/>
    <col min="7681" max="7682" width="22.7109375" style="11" customWidth="1"/>
    <col min="7683" max="7683" width="11.42578125" style="11" customWidth="1"/>
    <col min="7684" max="7684" width="11.140625" style="11" customWidth="1"/>
    <col min="7685" max="7686" width="13.5703125" style="11" customWidth="1"/>
    <col min="7687" max="7687" width="10.28515625" style="11" customWidth="1"/>
    <col min="7688" max="7688" width="9.85546875" style="11" customWidth="1"/>
    <col min="7689" max="7689" width="9.42578125" style="11" customWidth="1"/>
    <col min="7690" max="7690" width="13.5703125" style="11" customWidth="1"/>
    <col min="7691" max="7692" width="9.42578125" style="11" customWidth="1"/>
    <col min="7693" max="7694" width="12" style="11" customWidth="1"/>
    <col min="7695" max="7936" width="9.140625" style="11"/>
    <col min="7937" max="7938" width="22.7109375" style="11" customWidth="1"/>
    <col min="7939" max="7939" width="11.42578125" style="11" customWidth="1"/>
    <col min="7940" max="7940" width="11.140625" style="11" customWidth="1"/>
    <col min="7941" max="7942" width="13.5703125" style="11" customWidth="1"/>
    <col min="7943" max="7943" width="10.28515625" style="11" customWidth="1"/>
    <col min="7944" max="7944" width="9.85546875" style="11" customWidth="1"/>
    <col min="7945" max="7945" width="9.42578125" style="11" customWidth="1"/>
    <col min="7946" max="7946" width="13.5703125" style="11" customWidth="1"/>
    <col min="7947" max="7948" width="9.42578125" style="11" customWidth="1"/>
    <col min="7949" max="7950" width="12" style="11" customWidth="1"/>
    <col min="7951" max="8192" width="9.140625" style="11"/>
    <col min="8193" max="8194" width="22.7109375" style="11" customWidth="1"/>
    <col min="8195" max="8195" width="11.42578125" style="11" customWidth="1"/>
    <col min="8196" max="8196" width="11.140625" style="11" customWidth="1"/>
    <col min="8197" max="8198" width="13.5703125" style="11" customWidth="1"/>
    <col min="8199" max="8199" width="10.28515625" style="11" customWidth="1"/>
    <col min="8200" max="8200" width="9.85546875" style="11" customWidth="1"/>
    <col min="8201" max="8201" width="9.42578125" style="11" customWidth="1"/>
    <col min="8202" max="8202" width="13.5703125" style="11" customWidth="1"/>
    <col min="8203" max="8204" width="9.42578125" style="11" customWidth="1"/>
    <col min="8205" max="8206" width="12" style="11" customWidth="1"/>
    <col min="8207" max="8448" width="9.140625" style="11"/>
    <col min="8449" max="8450" width="22.7109375" style="11" customWidth="1"/>
    <col min="8451" max="8451" width="11.42578125" style="11" customWidth="1"/>
    <col min="8452" max="8452" width="11.140625" style="11" customWidth="1"/>
    <col min="8453" max="8454" width="13.5703125" style="11" customWidth="1"/>
    <col min="8455" max="8455" width="10.28515625" style="11" customWidth="1"/>
    <col min="8456" max="8456" width="9.85546875" style="11" customWidth="1"/>
    <col min="8457" max="8457" width="9.42578125" style="11" customWidth="1"/>
    <col min="8458" max="8458" width="13.5703125" style="11" customWidth="1"/>
    <col min="8459" max="8460" width="9.42578125" style="11" customWidth="1"/>
    <col min="8461" max="8462" width="12" style="11" customWidth="1"/>
    <col min="8463" max="8704" width="9.140625" style="11"/>
    <col min="8705" max="8706" width="22.7109375" style="11" customWidth="1"/>
    <col min="8707" max="8707" width="11.42578125" style="11" customWidth="1"/>
    <col min="8708" max="8708" width="11.140625" style="11" customWidth="1"/>
    <col min="8709" max="8710" width="13.5703125" style="11" customWidth="1"/>
    <col min="8711" max="8711" width="10.28515625" style="11" customWidth="1"/>
    <col min="8712" max="8712" width="9.85546875" style="11" customWidth="1"/>
    <col min="8713" max="8713" width="9.42578125" style="11" customWidth="1"/>
    <col min="8714" max="8714" width="13.5703125" style="11" customWidth="1"/>
    <col min="8715" max="8716" width="9.42578125" style="11" customWidth="1"/>
    <col min="8717" max="8718" width="12" style="11" customWidth="1"/>
    <col min="8719" max="8960" width="9.140625" style="11"/>
    <col min="8961" max="8962" width="22.7109375" style="11" customWidth="1"/>
    <col min="8963" max="8963" width="11.42578125" style="11" customWidth="1"/>
    <col min="8964" max="8964" width="11.140625" style="11" customWidth="1"/>
    <col min="8965" max="8966" width="13.5703125" style="11" customWidth="1"/>
    <col min="8967" max="8967" width="10.28515625" style="11" customWidth="1"/>
    <col min="8968" max="8968" width="9.85546875" style="11" customWidth="1"/>
    <col min="8969" max="8969" width="9.42578125" style="11" customWidth="1"/>
    <col min="8970" max="8970" width="13.5703125" style="11" customWidth="1"/>
    <col min="8971" max="8972" width="9.42578125" style="11" customWidth="1"/>
    <col min="8973" max="8974" width="12" style="11" customWidth="1"/>
    <col min="8975" max="9216" width="9.140625" style="11"/>
    <col min="9217" max="9218" width="22.7109375" style="11" customWidth="1"/>
    <col min="9219" max="9219" width="11.42578125" style="11" customWidth="1"/>
    <col min="9220" max="9220" width="11.140625" style="11" customWidth="1"/>
    <col min="9221" max="9222" width="13.5703125" style="11" customWidth="1"/>
    <col min="9223" max="9223" width="10.28515625" style="11" customWidth="1"/>
    <col min="9224" max="9224" width="9.85546875" style="11" customWidth="1"/>
    <col min="9225" max="9225" width="9.42578125" style="11" customWidth="1"/>
    <col min="9226" max="9226" width="13.5703125" style="11" customWidth="1"/>
    <col min="9227" max="9228" width="9.42578125" style="11" customWidth="1"/>
    <col min="9229" max="9230" width="12" style="11" customWidth="1"/>
    <col min="9231" max="9472" width="9.140625" style="11"/>
    <col min="9473" max="9474" width="22.7109375" style="11" customWidth="1"/>
    <col min="9475" max="9475" width="11.42578125" style="11" customWidth="1"/>
    <col min="9476" max="9476" width="11.140625" style="11" customWidth="1"/>
    <col min="9477" max="9478" width="13.5703125" style="11" customWidth="1"/>
    <col min="9479" max="9479" width="10.28515625" style="11" customWidth="1"/>
    <col min="9480" max="9480" width="9.85546875" style="11" customWidth="1"/>
    <col min="9481" max="9481" width="9.42578125" style="11" customWidth="1"/>
    <col min="9482" max="9482" width="13.5703125" style="11" customWidth="1"/>
    <col min="9483" max="9484" width="9.42578125" style="11" customWidth="1"/>
    <col min="9485" max="9486" width="12" style="11" customWidth="1"/>
    <col min="9487" max="9728" width="9.140625" style="11"/>
    <col min="9729" max="9730" width="22.7109375" style="11" customWidth="1"/>
    <col min="9731" max="9731" width="11.42578125" style="11" customWidth="1"/>
    <col min="9732" max="9732" width="11.140625" style="11" customWidth="1"/>
    <col min="9733" max="9734" width="13.5703125" style="11" customWidth="1"/>
    <col min="9735" max="9735" width="10.28515625" style="11" customWidth="1"/>
    <col min="9736" max="9736" width="9.85546875" style="11" customWidth="1"/>
    <col min="9737" max="9737" width="9.42578125" style="11" customWidth="1"/>
    <col min="9738" max="9738" width="13.5703125" style="11" customWidth="1"/>
    <col min="9739" max="9740" width="9.42578125" style="11" customWidth="1"/>
    <col min="9741" max="9742" width="12" style="11" customWidth="1"/>
    <col min="9743" max="9984" width="9.140625" style="11"/>
    <col min="9985" max="9986" width="22.7109375" style="11" customWidth="1"/>
    <col min="9987" max="9987" width="11.42578125" style="11" customWidth="1"/>
    <col min="9988" max="9988" width="11.140625" style="11" customWidth="1"/>
    <col min="9989" max="9990" width="13.5703125" style="11" customWidth="1"/>
    <col min="9991" max="9991" width="10.28515625" style="11" customWidth="1"/>
    <col min="9992" max="9992" width="9.85546875" style="11" customWidth="1"/>
    <col min="9993" max="9993" width="9.42578125" style="11" customWidth="1"/>
    <col min="9994" max="9994" width="13.5703125" style="11" customWidth="1"/>
    <col min="9995" max="9996" width="9.42578125" style="11" customWidth="1"/>
    <col min="9997" max="9998" width="12" style="11" customWidth="1"/>
    <col min="9999" max="10240" width="9.140625" style="11"/>
    <col min="10241" max="10242" width="22.7109375" style="11" customWidth="1"/>
    <col min="10243" max="10243" width="11.42578125" style="11" customWidth="1"/>
    <col min="10244" max="10244" width="11.140625" style="11" customWidth="1"/>
    <col min="10245" max="10246" width="13.5703125" style="11" customWidth="1"/>
    <col min="10247" max="10247" width="10.28515625" style="11" customWidth="1"/>
    <col min="10248" max="10248" width="9.85546875" style="11" customWidth="1"/>
    <col min="10249" max="10249" width="9.42578125" style="11" customWidth="1"/>
    <col min="10250" max="10250" width="13.5703125" style="11" customWidth="1"/>
    <col min="10251" max="10252" width="9.42578125" style="11" customWidth="1"/>
    <col min="10253" max="10254" width="12" style="11" customWidth="1"/>
    <col min="10255" max="10496" width="9.140625" style="11"/>
    <col min="10497" max="10498" width="22.7109375" style="11" customWidth="1"/>
    <col min="10499" max="10499" width="11.42578125" style="11" customWidth="1"/>
    <col min="10500" max="10500" width="11.140625" style="11" customWidth="1"/>
    <col min="10501" max="10502" width="13.5703125" style="11" customWidth="1"/>
    <col min="10503" max="10503" width="10.28515625" style="11" customWidth="1"/>
    <col min="10504" max="10504" width="9.85546875" style="11" customWidth="1"/>
    <col min="10505" max="10505" width="9.42578125" style="11" customWidth="1"/>
    <col min="10506" max="10506" width="13.5703125" style="11" customWidth="1"/>
    <col min="10507" max="10508" width="9.42578125" style="11" customWidth="1"/>
    <col min="10509" max="10510" width="12" style="11" customWidth="1"/>
    <col min="10511" max="10752" width="9.140625" style="11"/>
    <col min="10753" max="10754" width="22.7109375" style="11" customWidth="1"/>
    <col min="10755" max="10755" width="11.42578125" style="11" customWidth="1"/>
    <col min="10756" max="10756" width="11.140625" style="11" customWidth="1"/>
    <col min="10757" max="10758" width="13.5703125" style="11" customWidth="1"/>
    <col min="10759" max="10759" width="10.28515625" style="11" customWidth="1"/>
    <col min="10760" max="10760" width="9.85546875" style="11" customWidth="1"/>
    <col min="10761" max="10761" width="9.42578125" style="11" customWidth="1"/>
    <col min="10762" max="10762" width="13.5703125" style="11" customWidth="1"/>
    <col min="10763" max="10764" width="9.42578125" style="11" customWidth="1"/>
    <col min="10765" max="10766" width="12" style="11" customWidth="1"/>
    <col min="10767" max="11008" width="9.140625" style="11"/>
    <col min="11009" max="11010" width="22.7109375" style="11" customWidth="1"/>
    <col min="11011" max="11011" width="11.42578125" style="11" customWidth="1"/>
    <col min="11012" max="11012" width="11.140625" style="11" customWidth="1"/>
    <col min="11013" max="11014" width="13.5703125" style="11" customWidth="1"/>
    <col min="11015" max="11015" width="10.28515625" style="11" customWidth="1"/>
    <col min="11016" max="11016" width="9.85546875" style="11" customWidth="1"/>
    <col min="11017" max="11017" width="9.42578125" style="11" customWidth="1"/>
    <col min="11018" max="11018" width="13.5703125" style="11" customWidth="1"/>
    <col min="11019" max="11020" width="9.42578125" style="11" customWidth="1"/>
    <col min="11021" max="11022" width="12" style="11" customWidth="1"/>
    <col min="11023" max="11264" width="9.140625" style="11"/>
    <col min="11265" max="11266" width="22.7109375" style="11" customWidth="1"/>
    <col min="11267" max="11267" width="11.42578125" style="11" customWidth="1"/>
    <col min="11268" max="11268" width="11.140625" style="11" customWidth="1"/>
    <col min="11269" max="11270" width="13.5703125" style="11" customWidth="1"/>
    <col min="11271" max="11271" width="10.28515625" style="11" customWidth="1"/>
    <col min="11272" max="11272" width="9.85546875" style="11" customWidth="1"/>
    <col min="11273" max="11273" width="9.42578125" style="11" customWidth="1"/>
    <col min="11274" max="11274" width="13.5703125" style="11" customWidth="1"/>
    <col min="11275" max="11276" width="9.42578125" style="11" customWidth="1"/>
    <col min="11277" max="11278" width="12" style="11" customWidth="1"/>
    <col min="11279" max="11520" width="9.140625" style="11"/>
    <col min="11521" max="11522" width="22.7109375" style="11" customWidth="1"/>
    <col min="11523" max="11523" width="11.42578125" style="11" customWidth="1"/>
    <col min="11524" max="11524" width="11.140625" style="11" customWidth="1"/>
    <col min="11525" max="11526" width="13.5703125" style="11" customWidth="1"/>
    <col min="11527" max="11527" width="10.28515625" style="11" customWidth="1"/>
    <col min="11528" max="11528" width="9.85546875" style="11" customWidth="1"/>
    <col min="11529" max="11529" width="9.42578125" style="11" customWidth="1"/>
    <col min="11530" max="11530" width="13.5703125" style="11" customWidth="1"/>
    <col min="11531" max="11532" width="9.42578125" style="11" customWidth="1"/>
    <col min="11533" max="11534" width="12" style="11" customWidth="1"/>
    <col min="11535" max="11776" width="9.140625" style="11"/>
    <col min="11777" max="11778" width="22.7109375" style="11" customWidth="1"/>
    <col min="11779" max="11779" width="11.42578125" style="11" customWidth="1"/>
    <col min="11780" max="11780" width="11.140625" style="11" customWidth="1"/>
    <col min="11781" max="11782" width="13.5703125" style="11" customWidth="1"/>
    <col min="11783" max="11783" width="10.28515625" style="11" customWidth="1"/>
    <col min="11784" max="11784" width="9.85546875" style="11" customWidth="1"/>
    <col min="11785" max="11785" width="9.42578125" style="11" customWidth="1"/>
    <col min="11786" max="11786" width="13.5703125" style="11" customWidth="1"/>
    <col min="11787" max="11788" width="9.42578125" style="11" customWidth="1"/>
    <col min="11789" max="11790" width="12" style="11" customWidth="1"/>
    <col min="11791" max="12032" width="9.140625" style="11"/>
    <col min="12033" max="12034" width="22.7109375" style="11" customWidth="1"/>
    <col min="12035" max="12035" width="11.42578125" style="11" customWidth="1"/>
    <col min="12036" max="12036" width="11.140625" style="11" customWidth="1"/>
    <col min="12037" max="12038" width="13.5703125" style="11" customWidth="1"/>
    <col min="12039" max="12039" width="10.28515625" style="11" customWidth="1"/>
    <col min="12040" max="12040" width="9.85546875" style="11" customWidth="1"/>
    <col min="12041" max="12041" width="9.42578125" style="11" customWidth="1"/>
    <col min="12042" max="12042" width="13.5703125" style="11" customWidth="1"/>
    <col min="12043" max="12044" width="9.42578125" style="11" customWidth="1"/>
    <col min="12045" max="12046" width="12" style="11" customWidth="1"/>
    <col min="12047" max="12288" width="9.140625" style="11"/>
    <col min="12289" max="12290" width="22.7109375" style="11" customWidth="1"/>
    <col min="12291" max="12291" width="11.42578125" style="11" customWidth="1"/>
    <col min="12292" max="12292" width="11.140625" style="11" customWidth="1"/>
    <col min="12293" max="12294" width="13.5703125" style="11" customWidth="1"/>
    <col min="12295" max="12295" width="10.28515625" style="11" customWidth="1"/>
    <col min="12296" max="12296" width="9.85546875" style="11" customWidth="1"/>
    <col min="12297" max="12297" width="9.42578125" style="11" customWidth="1"/>
    <col min="12298" max="12298" width="13.5703125" style="11" customWidth="1"/>
    <col min="12299" max="12300" width="9.42578125" style="11" customWidth="1"/>
    <col min="12301" max="12302" width="12" style="11" customWidth="1"/>
    <col min="12303" max="12544" width="9.140625" style="11"/>
    <col min="12545" max="12546" width="22.7109375" style="11" customWidth="1"/>
    <col min="12547" max="12547" width="11.42578125" style="11" customWidth="1"/>
    <col min="12548" max="12548" width="11.140625" style="11" customWidth="1"/>
    <col min="12549" max="12550" width="13.5703125" style="11" customWidth="1"/>
    <col min="12551" max="12551" width="10.28515625" style="11" customWidth="1"/>
    <col min="12552" max="12552" width="9.85546875" style="11" customWidth="1"/>
    <col min="12553" max="12553" width="9.42578125" style="11" customWidth="1"/>
    <col min="12554" max="12554" width="13.5703125" style="11" customWidth="1"/>
    <col min="12555" max="12556" width="9.42578125" style="11" customWidth="1"/>
    <col min="12557" max="12558" width="12" style="11" customWidth="1"/>
    <col min="12559" max="12800" width="9.140625" style="11"/>
    <col min="12801" max="12802" width="22.7109375" style="11" customWidth="1"/>
    <col min="12803" max="12803" width="11.42578125" style="11" customWidth="1"/>
    <col min="12804" max="12804" width="11.140625" style="11" customWidth="1"/>
    <col min="12805" max="12806" width="13.5703125" style="11" customWidth="1"/>
    <col min="12807" max="12807" width="10.28515625" style="11" customWidth="1"/>
    <col min="12808" max="12808" width="9.85546875" style="11" customWidth="1"/>
    <col min="12809" max="12809" width="9.42578125" style="11" customWidth="1"/>
    <col min="12810" max="12810" width="13.5703125" style="11" customWidth="1"/>
    <col min="12811" max="12812" width="9.42578125" style="11" customWidth="1"/>
    <col min="12813" max="12814" width="12" style="11" customWidth="1"/>
    <col min="12815" max="13056" width="9.140625" style="11"/>
    <col min="13057" max="13058" width="22.7109375" style="11" customWidth="1"/>
    <col min="13059" max="13059" width="11.42578125" style="11" customWidth="1"/>
    <col min="13060" max="13060" width="11.140625" style="11" customWidth="1"/>
    <col min="13061" max="13062" width="13.5703125" style="11" customWidth="1"/>
    <col min="13063" max="13063" width="10.28515625" style="11" customWidth="1"/>
    <col min="13064" max="13064" width="9.85546875" style="11" customWidth="1"/>
    <col min="13065" max="13065" width="9.42578125" style="11" customWidth="1"/>
    <col min="13066" max="13066" width="13.5703125" style="11" customWidth="1"/>
    <col min="13067" max="13068" width="9.42578125" style="11" customWidth="1"/>
    <col min="13069" max="13070" width="12" style="11" customWidth="1"/>
    <col min="13071" max="13312" width="9.140625" style="11"/>
    <col min="13313" max="13314" width="22.7109375" style="11" customWidth="1"/>
    <col min="13315" max="13315" width="11.42578125" style="11" customWidth="1"/>
    <col min="13316" max="13316" width="11.140625" style="11" customWidth="1"/>
    <col min="13317" max="13318" width="13.5703125" style="11" customWidth="1"/>
    <col min="13319" max="13319" width="10.28515625" style="11" customWidth="1"/>
    <col min="13320" max="13320" width="9.85546875" style="11" customWidth="1"/>
    <col min="13321" max="13321" width="9.42578125" style="11" customWidth="1"/>
    <col min="13322" max="13322" width="13.5703125" style="11" customWidth="1"/>
    <col min="13323" max="13324" width="9.42578125" style="11" customWidth="1"/>
    <col min="13325" max="13326" width="12" style="11" customWidth="1"/>
    <col min="13327" max="13568" width="9.140625" style="11"/>
    <col min="13569" max="13570" width="22.7109375" style="11" customWidth="1"/>
    <col min="13571" max="13571" width="11.42578125" style="11" customWidth="1"/>
    <col min="13572" max="13572" width="11.140625" style="11" customWidth="1"/>
    <col min="13573" max="13574" width="13.5703125" style="11" customWidth="1"/>
    <col min="13575" max="13575" width="10.28515625" style="11" customWidth="1"/>
    <col min="13576" max="13576" width="9.85546875" style="11" customWidth="1"/>
    <col min="13577" max="13577" width="9.42578125" style="11" customWidth="1"/>
    <col min="13578" max="13578" width="13.5703125" style="11" customWidth="1"/>
    <col min="13579" max="13580" width="9.42578125" style="11" customWidth="1"/>
    <col min="13581" max="13582" width="12" style="11" customWidth="1"/>
    <col min="13583" max="13824" width="9.140625" style="11"/>
    <col min="13825" max="13826" width="22.7109375" style="11" customWidth="1"/>
    <col min="13827" max="13827" width="11.42578125" style="11" customWidth="1"/>
    <col min="13828" max="13828" width="11.140625" style="11" customWidth="1"/>
    <col min="13829" max="13830" width="13.5703125" style="11" customWidth="1"/>
    <col min="13831" max="13831" width="10.28515625" style="11" customWidth="1"/>
    <col min="13832" max="13832" width="9.85546875" style="11" customWidth="1"/>
    <col min="13833" max="13833" width="9.42578125" style="11" customWidth="1"/>
    <col min="13834" max="13834" width="13.5703125" style="11" customWidth="1"/>
    <col min="13835" max="13836" width="9.42578125" style="11" customWidth="1"/>
    <col min="13837" max="13838" width="12" style="11" customWidth="1"/>
    <col min="13839" max="14080" width="9.140625" style="11"/>
    <col min="14081" max="14082" width="22.7109375" style="11" customWidth="1"/>
    <col min="14083" max="14083" width="11.42578125" style="11" customWidth="1"/>
    <col min="14084" max="14084" width="11.140625" style="11" customWidth="1"/>
    <col min="14085" max="14086" width="13.5703125" style="11" customWidth="1"/>
    <col min="14087" max="14087" width="10.28515625" style="11" customWidth="1"/>
    <col min="14088" max="14088" width="9.85546875" style="11" customWidth="1"/>
    <col min="14089" max="14089" width="9.42578125" style="11" customWidth="1"/>
    <col min="14090" max="14090" width="13.5703125" style="11" customWidth="1"/>
    <col min="14091" max="14092" width="9.42578125" style="11" customWidth="1"/>
    <col min="14093" max="14094" width="12" style="11" customWidth="1"/>
    <col min="14095" max="14336" width="9.140625" style="11"/>
    <col min="14337" max="14338" width="22.7109375" style="11" customWidth="1"/>
    <col min="14339" max="14339" width="11.42578125" style="11" customWidth="1"/>
    <col min="14340" max="14340" width="11.140625" style="11" customWidth="1"/>
    <col min="14341" max="14342" width="13.5703125" style="11" customWidth="1"/>
    <col min="14343" max="14343" width="10.28515625" style="11" customWidth="1"/>
    <col min="14344" max="14344" width="9.85546875" style="11" customWidth="1"/>
    <col min="14345" max="14345" width="9.42578125" style="11" customWidth="1"/>
    <col min="14346" max="14346" width="13.5703125" style="11" customWidth="1"/>
    <col min="14347" max="14348" width="9.42578125" style="11" customWidth="1"/>
    <col min="14349" max="14350" width="12" style="11" customWidth="1"/>
    <col min="14351" max="14592" width="9.140625" style="11"/>
    <col min="14593" max="14594" width="22.7109375" style="11" customWidth="1"/>
    <col min="14595" max="14595" width="11.42578125" style="11" customWidth="1"/>
    <col min="14596" max="14596" width="11.140625" style="11" customWidth="1"/>
    <col min="14597" max="14598" width="13.5703125" style="11" customWidth="1"/>
    <col min="14599" max="14599" width="10.28515625" style="11" customWidth="1"/>
    <col min="14600" max="14600" width="9.85546875" style="11" customWidth="1"/>
    <col min="14601" max="14601" width="9.42578125" style="11" customWidth="1"/>
    <col min="14602" max="14602" width="13.5703125" style="11" customWidth="1"/>
    <col min="14603" max="14604" width="9.42578125" style="11" customWidth="1"/>
    <col min="14605" max="14606" width="12" style="11" customWidth="1"/>
    <col min="14607" max="14848" width="9.140625" style="11"/>
    <col min="14849" max="14850" width="22.7109375" style="11" customWidth="1"/>
    <col min="14851" max="14851" width="11.42578125" style="11" customWidth="1"/>
    <col min="14852" max="14852" width="11.140625" style="11" customWidth="1"/>
    <col min="14853" max="14854" width="13.5703125" style="11" customWidth="1"/>
    <col min="14855" max="14855" width="10.28515625" style="11" customWidth="1"/>
    <col min="14856" max="14856" width="9.85546875" style="11" customWidth="1"/>
    <col min="14857" max="14857" width="9.42578125" style="11" customWidth="1"/>
    <col min="14858" max="14858" width="13.5703125" style="11" customWidth="1"/>
    <col min="14859" max="14860" width="9.42578125" style="11" customWidth="1"/>
    <col min="14861" max="14862" width="12" style="11" customWidth="1"/>
    <col min="14863" max="15104" width="9.140625" style="11"/>
    <col min="15105" max="15106" width="22.7109375" style="11" customWidth="1"/>
    <col min="15107" max="15107" width="11.42578125" style="11" customWidth="1"/>
    <col min="15108" max="15108" width="11.140625" style="11" customWidth="1"/>
    <col min="15109" max="15110" width="13.5703125" style="11" customWidth="1"/>
    <col min="15111" max="15111" width="10.28515625" style="11" customWidth="1"/>
    <col min="15112" max="15112" width="9.85546875" style="11" customWidth="1"/>
    <col min="15113" max="15113" width="9.42578125" style="11" customWidth="1"/>
    <col min="15114" max="15114" width="13.5703125" style="11" customWidth="1"/>
    <col min="15115" max="15116" width="9.42578125" style="11" customWidth="1"/>
    <col min="15117" max="15118" width="12" style="11" customWidth="1"/>
    <col min="15119" max="15360" width="9.140625" style="11"/>
    <col min="15361" max="15362" width="22.7109375" style="11" customWidth="1"/>
    <col min="15363" max="15363" width="11.42578125" style="11" customWidth="1"/>
    <col min="15364" max="15364" width="11.140625" style="11" customWidth="1"/>
    <col min="15365" max="15366" width="13.5703125" style="11" customWidth="1"/>
    <col min="15367" max="15367" width="10.28515625" style="11" customWidth="1"/>
    <col min="15368" max="15368" width="9.85546875" style="11" customWidth="1"/>
    <col min="15369" max="15369" width="9.42578125" style="11" customWidth="1"/>
    <col min="15370" max="15370" width="13.5703125" style="11" customWidth="1"/>
    <col min="15371" max="15372" width="9.42578125" style="11" customWidth="1"/>
    <col min="15373" max="15374" width="12" style="11" customWidth="1"/>
    <col min="15375" max="15616" width="9.140625" style="11"/>
    <col min="15617" max="15618" width="22.7109375" style="11" customWidth="1"/>
    <col min="15619" max="15619" width="11.42578125" style="11" customWidth="1"/>
    <col min="15620" max="15620" width="11.140625" style="11" customWidth="1"/>
    <col min="15621" max="15622" width="13.5703125" style="11" customWidth="1"/>
    <col min="15623" max="15623" width="10.28515625" style="11" customWidth="1"/>
    <col min="15624" max="15624" width="9.85546875" style="11" customWidth="1"/>
    <col min="15625" max="15625" width="9.42578125" style="11" customWidth="1"/>
    <col min="15626" max="15626" width="13.5703125" style="11" customWidth="1"/>
    <col min="15627" max="15628" width="9.42578125" style="11" customWidth="1"/>
    <col min="15629" max="15630" width="12" style="11" customWidth="1"/>
    <col min="15631" max="15872" width="9.140625" style="11"/>
    <col min="15873" max="15874" width="22.7109375" style="11" customWidth="1"/>
    <col min="15875" max="15875" width="11.42578125" style="11" customWidth="1"/>
    <col min="15876" max="15876" width="11.140625" style="11" customWidth="1"/>
    <col min="15877" max="15878" width="13.5703125" style="11" customWidth="1"/>
    <col min="15879" max="15879" width="10.28515625" style="11" customWidth="1"/>
    <col min="15880" max="15880" width="9.85546875" style="11" customWidth="1"/>
    <col min="15881" max="15881" width="9.42578125" style="11" customWidth="1"/>
    <col min="15882" max="15882" width="13.5703125" style="11" customWidth="1"/>
    <col min="15883" max="15884" width="9.42578125" style="11" customWidth="1"/>
    <col min="15885" max="15886" width="12" style="11" customWidth="1"/>
    <col min="15887" max="16128" width="9.140625" style="11"/>
    <col min="16129" max="16130" width="22.7109375" style="11" customWidth="1"/>
    <col min="16131" max="16131" width="11.42578125" style="11" customWidth="1"/>
    <col min="16132" max="16132" width="11.140625" style="11" customWidth="1"/>
    <col min="16133" max="16134" width="13.5703125" style="11" customWidth="1"/>
    <col min="16135" max="16135" width="10.28515625" style="11" customWidth="1"/>
    <col min="16136" max="16136" width="9.85546875" style="11" customWidth="1"/>
    <col min="16137" max="16137" width="9.42578125" style="11" customWidth="1"/>
    <col min="16138" max="16138" width="13.5703125" style="11" customWidth="1"/>
    <col min="16139" max="16140" width="9.42578125" style="11" customWidth="1"/>
    <col min="16141" max="16142" width="12" style="11" customWidth="1"/>
    <col min="16143" max="16384" width="9.140625" style="11"/>
  </cols>
  <sheetData>
    <row r="2" spans="1:14" ht="16.5">
      <c r="A2" s="12" t="s">
        <v>66</v>
      </c>
    </row>
    <row r="4" spans="1:14" ht="15.95" customHeight="1" thickBot="1">
      <c r="A4" s="252" t="s">
        <v>51</v>
      </c>
      <c r="B4" s="13" t="s">
        <v>52</v>
      </c>
      <c r="C4" s="14" t="s">
        <v>53</v>
      </c>
      <c r="D4" s="14" t="s">
        <v>54</v>
      </c>
      <c r="E4" s="14" t="s">
        <v>55</v>
      </c>
      <c r="F4" s="14" t="s">
        <v>56</v>
      </c>
      <c r="G4" s="254" t="s">
        <v>57</v>
      </c>
      <c r="H4" s="255"/>
      <c r="I4" s="255"/>
      <c r="J4" s="255"/>
      <c r="K4" s="255"/>
      <c r="L4" s="255"/>
      <c r="M4" s="255"/>
      <c r="N4" s="256"/>
    </row>
    <row r="5" spans="1:14" ht="27" customHeight="1" thickBot="1">
      <c r="A5" s="260"/>
      <c r="B5" s="15" t="s">
        <v>58</v>
      </c>
      <c r="C5" s="16" t="s">
        <v>58</v>
      </c>
      <c r="D5" s="16" t="s">
        <v>58</v>
      </c>
      <c r="E5" s="16" t="s">
        <v>58</v>
      </c>
      <c r="F5" s="16" t="s">
        <v>58</v>
      </c>
      <c r="G5" s="16" t="s">
        <v>58</v>
      </c>
      <c r="H5" s="16" t="s">
        <v>59</v>
      </c>
      <c r="I5" s="16" t="s">
        <v>9</v>
      </c>
      <c r="J5" s="16" t="s">
        <v>60</v>
      </c>
      <c r="K5" s="16" t="s">
        <v>11</v>
      </c>
      <c r="L5" s="16" t="s">
        <v>12</v>
      </c>
      <c r="M5" s="16" t="s">
        <v>13</v>
      </c>
      <c r="N5" s="17" t="s">
        <v>14</v>
      </c>
    </row>
    <row r="6" spans="1:14" ht="24.95" customHeight="1">
      <c r="A6" s="18" t="s">
        <v>61</v>
      </c>
      <c r="B6" s="19">
        <v>3</v>
      </c>
      <c r="C6" s="20">
        <v>8</v>
      </c>
      <c r="D6" s="20">
        <v>21</v>
      </c>
      <c r="E6" s="20">
        <v>31</v>
      </c>
      <c r="F6" s="20">
        <v>37</v>
      </c>
      <c r="G6" s="20">
        <v>100</v>
      </c>
      <c r="H6" s="20">
        <v>2</v>
      </c>
      <c r="I6" s="21">
        <v>3.9099999999999988</v>
      </c>
      <c r="J6" s="21">
        <v>1.0833449882822939</v>
      </c>
      <c r="K6" s="20">
        <v>4</v>
      </c>
      <c r="L6" s="20">
        <v>5</v>
      </c>
      <c r="M6" s="21">
        <v>3</v>
      </c>
      <c r="N6" s="22">
        <v>5</v>
      </c>
    </row>
    <row r="7" spans="1:14" ht="24.95" customHeight="1">
      <c r="A7" s="23" t="s">
        <v>62</v>
      </c>
      <c r="B7" s="24">
        <v>1</v>
      </c>
      <c r="C7" s="25">
        <v>5</v>
      </c>
      <c r="D7" s="25">
        <v>14</v>
      </c>
      <c r="E7" s="25">
        <v>35</v>
      </c>
      <c r="F7" s="25">
        <v>45</v>
      </c>
      <c r="G7" s="25">
        <v>100</v>
      </c>
      <c r="H7" s="25">
        <v>2</v>
      </c>
      <c r="I7" s="26">
        <v>4.1800000000000006</v>
      </c>
      <c r="J7" s="26">
        <v>0.92529001732517147</v>
      </c>
      <c r="K7" s="25">
        <v>4</v>
      </c>
      <c r="L7" s="25">
        <v>5</v>
      </c>
      <c r="M7" s="26">
        <v>4</v>
      </c>
      <c r="N7" s="27">
        <v>5</v>
      </c>
    </row>
    <row r="8" spans="1:14" ht="24.95" customHeight="1">
      <c r="A8" s="23" t="s">
        <v>63</v>
      </c>
      <c r="B8" s="24">
        <v>64</v>
      </c>
      <c r="C8" s="25">
        <v>15</v>
      </c>
      <c r="D8" s="25">
        <v>13</v>
      </c>
      <c r="E8" s="25">
        <v>5</v>
      </c>
      <c r="F8" s="25">
        <v>3</v>
      </c>
      <c r="G8" s="25">
        <v>100</v>
      </c>
      <c r="H8" s="25">
        <v>2</v>
      </c>
      <c r="I8" s="26">
        <v>1.6800000000000004</v>
      </c>
      <c r="J8" s="26">
        <v>1.0719565798533579</v>
      </c>
      <c r="K8" s="25">
        <v>1</v>
      </c>
      <c r="L8" s="25">
        <v>1</v>
      </c>
      <c r="M8" s="26">
        <v>1</v>
      </c>
      <c r="N8" s="27">
        <v>2</v>
      </c>
    </row>
    <row r="9" spans="1:14" ht="24.95" customHeight="1">
      <c r="A9" s="23" t="s">
        <v>64</v>
      </c>
      <c r="B9" s="24">
        <v>50</v>
      </c>
      <c r="C9" s="25">
        <v>14</v>
      </c>
      <c r="D9" s="25">
        <v>17</v>
      </c>
      <c r="E9" s="25">
        <v>9</v>
      </c>
      <c r="F9" s="25">
        <v>10</v>
      </c>
      <c r="G9" s="25">
        <v>100</v>
      </c>
      <c r="H9" s="25">
        <v>2</v>
      </c>
      <c r="I9" s="26">
        <v>2.1499999999999986</v>
      </c>
      <c r="J9" s="26">
        <v>1.3880805728658827</v>
      </c>
      <c r="K9" s="25">
        <v>1.5</v>
      </c>
      <c r="L9" s="25">
        <v>1</v>
      </c>
      <c r="M9" s="26">
        <v>1</v>
      </c>
      <c r="N9" s="27">
        <v>3</v>
      </c>
    </row>
    <row r="10" spans="1:14" ht="24.95" customHeight="1" thickBot="1">
      <c r="A10" s="28" t="s">
        <v>65</v>
      </c>
      <c r="B10" s="29">
        <v>18</v>
      </c>
      <c r="C10" s="30">
        <v>18</v>
      </c>
      <c r="D10" s="30">
        <v>41</v>
      </c>
      <c r="E10" s="30">
        <v>16</v>
      </c>
      <c r="F10" s="30">
        <v>7</v>
      </c>
      <c r="G10" s="30">
        <v>100</v>
      </c>
      <c r="H10" s="30">
        <v>2</v>
      </c>
      <c r="I10" s="31">
        <v>2.76</v>
      </c>
      <c r="J10" s="31">
        <v>1.1381359915904319</v>
      </c>
      <c r="K10" s="30">
        <v>3</v>
      </c>
      <c r="L10" s="30">
        <v>3</v>
      </c>
      <c r="M10" s="31">
        <v>2</v>
      </c>
      <c r="N10" s="32">
        <v>3</v>
      </c>
    </row>
    <row r="13" spans="1:14" ht="16.5">
      <c r="A13" s="12" t="s">
        <v>67</v>
      </c>
    </row>
    <row r="15" spans="1:14" ht="18" customHeight="1" thickBot="1">
      <c r="A15" s="250" t="s">
        <v>28</v>
      </c>
      <c r="B15" s="251"/>
      <c r="C15" s="251"/>
      <c r="D15" s="251"/>
      <c r="E15" s="251"/>
      <c r="F15" s="251"/>
    </row>
    <row r="16" spans="1:14" ht="27" customHeight="1" thickBot="1">
      <c r="A16" s="252" t="s">
        <v>51</v>
      </c>
      <c r="B16" s="253"/>
      <c r="C16" s="33" t="s">
        <v>68</v>
      </c>
      <c r="D16" s="34" t="s">
        <v>69</v>
      </c>
      <c r="E16" s="34" t="s">
        <v>70</v>
      </c>
      <c r="F16" s="35" t="s">
        <v>71</v>
      </c>
    </row>
    <row r="17" spans="1:6" ht="15.95" customHeight="1">
      <c r="A17" s="259" t="s">
        <v>72</v>
      </c>
      <c r="B17" s="36" t="s">
        <v>27</v>
      </c>
      <c r="C17" s="19">
        <v>56</v>
      </c>
      <c r="D17" s="37">
        <v>54.901960784313722</v>
      </c>
      <c r="E17" s="37">
        <v>56.565656565656568</v>
      </c>
      <c r="F17" s="38">
        <v>56.565656565656568</v>
      </c>
    </row>
    <row r="18" spans="1:6" ht="15.95" customHeight="1">
      <c r="A18" s="248"/>
      <c r="B18" s="39" t="s">
        <v>73</v>
      </c>
      <c r="C18" s="24">
        <v>43</v>
      </c>
      <c r="D18" s="40">
        <v>42.156862745098039</v>
      </c>
      <c r="E18" s="40">
        <v>43.434343434343432</v>
      </c>
      <c r="F18" s="41">
        <v>100</v>
      </c>
    </row>
    <row r="19" spans="1:6" ht="15.95" customHeight="1">
      <c r="A19" s="248"/>
      <c r="B19" s="39" t="s">
        <v>57</v>
      </c>
      <c r="C19" s="24">
        <v>99</v>
      </c>
      <c r="D19" s="40">
        <v>97.058823529411768</v>
      </c>
      <c r="E19" s="40">
        <v>100</v>
      </c>
      <c r="F19" s="42"/>
    </row>
    <row r="20" spans="1:6" ht="15.95" customHeight="1">
      <c r="A20" s="43" t="s">
        <v>59</v>
      </c>
      <c r="B20" s="39" t="s">
        <v>74</v>
      </c>
      <c r="C20" s="24">
        <v>3</v>
      </c>
      <c r="D20" s="40">
        <v>2.9411764705882355</v>
      </c>
      <c r="E20" s="44"/>
      <c r="F20" s="42"/>
    </row>
    <row r="21" spans="1:6" ht="15.95" customHeight="1" thickBot="1">
      <c r="A21" s="257" t="s">
        <v>57</v>
      </c>
      <c r="B21" s="258"/>
      <c r="C21" s="29">
        <v>102</v>
      </c>
      <c r="D21" s="45">
        <v>100</v>
      </c>
      <c r="E21" s="46"/>
      <c r="F21" s="47"/>
    </row>
    <row r="23" spans="1:6" ht="18" customHeight="1" thickBot="1">
      <c r="A23" s="250" t="s">
        <v>29</v>
      </c>
      <c r="B23" s="251"/>
      <c r="C23" s="251"/>
      <c r="D23" s="251"/>
      <c r="E23" s="251"/>
      <c r="F23" s="251"/>
    </row>
    <row r="24" spans="1:6" ht="27" customHeight="1" thickBot="1">
      <c r="A24" s="252" t="s">
        <v>51</v>
      </c>
      <c r="B24" s="253"/>
      <c r="C24" s="33" t="s">
        <v>68</v>
      </c>
      <c r="D24" s="34" t="s">
        <v>69</v>
      </c>
      <c r="E24" s="34" t="s">
        <v>70</v>
      </c>
      <c r="F24" s="35" t="s">
        <v>71</v>
      </c>
    </row>
    <row r="25" spans="1:6" ht="15.95" customHeight="1">
      <c r="A25" s="259" t="s">
        <v>72</v>
      </c>
      <c r="B25" s="36" t="s">
        <v>27</v>
      </c>
      <c r="C25" s="19">
        <v>62</v>
      </c>
      <c r="D25" s="37">
        <v>60.784313725490193</v>
      </c>
      <c r="E25" s="37">
        <v>62.626262626262623</v>
      </c>
      <c r="F25" s="38">
        <v>62.626262626262623</v>
      </c>
    </row>
    <row r="26" spans="1:6" ht="15.95" customHeight="1">
      <c r="A26" s="248"/>
      <c r="B26" s="39" t="s">
        <v>73</v>
      </c>
      <c r="C26" s="24">
        <v>37</v>
      </c>
      <c r="D26" s="40">
        <v>36.274509803921568</v>
      </c>
      <c r="E26" s="40">
        <v>37.373737373737377</v>
      </c>
      <c r="F26" s="41">
        <v>100</v>
      </c>
    </row>
    <row r="27" spans="1:6" ht="15.95" customHeight="1">
      <c r="A27" s="248"/>
      <c r="B27" s="39" t="s">
        <v>57</v>
      </c>
      <c r="C27" s="24">
        <v>99</v>
      </c>
      <c r="D27" s="40">
        <v>97.058823529411768</v>
      </c>
      <c r="E27" s="40">
        <v>100</v>
      </c>
      <c r="F27" s="42"/>
    </row>
    <row r="28" spans="1:6" ht="15.95" customHeight="1">
      <c r="A28" s="43" t="s">
        <v>59</v>
      </c>
      <c r="B28" s="39" t="s">
        <v>74</v>
      </c>
      <c r="C28" s="24">
        <v>3</v>
      </c>
      <c r="D28" s="40">
        <v>2.9411764705882355</v>
      </c>
      <c r="E28" s="44"/>
      <c r="F28" s="42"/>
    </row>
    <row r="29" spans="1:6" ht="15.95" customHeight="1" thickBot="1">
      <c r="A29" s="257" t="s">
        <v>57</v>
      </c>
      <c r="B29" s="258"/>
      <c r="C29" s="29">
        <v>102</v>
      </c>
      <c r="D29" s="45">
        <v>100</v>
      </c>
      <c r="E29" s="46"/>
      <c r="F29" s="47"/>
    </row>
    <row r="31" spans="1:6" ht="18" customHeight="1" thickBot="1">
      <c r="A31" s="250" t="s">
        <v>30</v>
      </c>
      <c r="B31" s="251"/>
      <c r="C31" s="251"/>
      <c r="D31" s="251"/>
      <c r="E31" s="251"/>
      <c r="F31" s="251"/>
    </row>
    <row r="32" spans="1:6" ht="27" customHeight="1" thickBot="1">
      <c r="A32" s="252" t="s">
        <v>51</v>
      </c>
      <c r="B32" s="253"/>
      <c r="C32" s="33" t="s">
        <v>68</v>
      </c>
      <c r="D32" s="34" t="s">
        <v>69</v>
      </c>
      <c r="E32" s="34" t="s">
        <v>70</v>
      </c>
      <c r="F32" s="35" t="s">
        <v>71</v>
      </c>
    </row>
    <row r="33" spans="1:6" ht="15.95" customHeight="1">
      <c r="A33" s="259" t="s">
        <v>72</v>
      </c>
      <c r="B33" s="36" t="s">
        <v>27</v>
      </c>
      <c r="C33" s="19">
        <v>52</v>
      </c>
      <c r="D33" s="37">
        <v>50.980392156862742</v>
      </c>
      <c r="E33" s="37">
        <v>52.525252525252526</v>
      </c>
      <c r="F33" s="38">
        <v>52.525252525252526</v>
      </c>
    </row>
    <row r="34" spans="1:6" ht="15.95" customHeight="1">
      <c r="A34" s="248"/>
      <c r="B34" s="39" t="s">
        <v>73</v>
      </c>
      <c r="C34" s="24">
        <v>47</v>
      </c>
      <c r="D34" s="40">
        <v>46.078431372549019</v>
      </c>
      <c r="E34" s="40">
        <v>47.474747474747474</v>
      </c>
      <c r="F34" s="41">
        <v>100</v>
      </c>
    </row>
    <row r="35" spans="1:6" ht="15.95" customHeight="1">
      <c r="A35" s="248"/>
      <c r="B35" s="39" t="s">
        <v>57</v>
      </c>
      <c r="C35" s="24">
        <v>99</v>
      </c>
      <c r="D35" s="40">
        <v>97.058823529411768</v>
      </c>
      <c r="E35" s="40">
        <v>100</v>
      </c>
      <c r="F35" s="42"/>
    </row>
    <row r="36" spans="1:6" ht="15.95" customHeight="1">
      <c r="A36" s="43" t="s">
        <v>59</v>
      </c>
      <c r="B36" s="39" t="s">
        <v>74</v>
      </c>
      <c r="C36" s="24">
        <v>3</v>
      </c>
      <c r="D36" s="40">
        <v>2.9411764705882355</v>
      </c>
      <c r="E36" s="44"/>
      <c r="F36" s="42"/>
    </row>
    <row r="37" spans="1:6" ht="15.95" customHeight="1" thickBot="1">
      <c r="A37" s="257" t="s">
        <v>57</v>
      </c>
      <c r="B37" s="258"/>
      <c r="C37" s="29">
        <v>102</v>
      </c>
      <c r="D37" s="45">
        <v>100</v>
      </c>
      <c r="E37" s="46"/>
      <c r="F37" s="47"/>
    </row>
    <row r="39" spans="1:6" ht="18" customHeight="1" thickBot="1">
      <c r="A39" s="250" t="s">
        <v>31</v>
      </c>
      <c r="B39" s="251"/>
      <c r="C39" s="251"/>
      <c r="D39" s="251"/>
      <c r="E39" s="251"/>
      <c r="F39" s="251"/>
    </row>
    <row r="40" spans="1:6" ht="27" customHeight="1" thickBot="1">
      <c r="A40" s="252" t="s">
        <v>51</v>
      </c>
      <c r="B40" s="253"/>
      <c r="C40" s="33" t="s">
        <v>68</v>
      </c>
      <c r="D40" s="34" t="s">
        <v>69</v>
      </c>
      <c r="E40" s="34" t="s">
        <v>70</v>
      </c>
      <c r="F40" s="35" t="s">
        <v>71</v>
      </c>
    </row>
    <row r="41" spans="1:6" ht="15.95" customHeight="1">
      <c r="A41" s="259" t="s">
        <v>72</v>
      </c>
      <c r="B41" s="36" t="s">
        <v>27</v>
      </c>
      <c r="C41" s="19">
        <v>95</v>
      </c>
      <c r="D41" s="37">
        <v>93.137254901960787</v>
      </c>
      <c r="E41" s="37">
        <v>95.959595959595958</v>
      </c>
      <c r="F41" s="38">
        <v>95.959595959595958</v>
      </c>
    </row>
    <row r="42" spans="1:6" ht="15.95" customHeight="1">
      <c r="A42" s="248"/>
      <c r="B42" s="39" t="s">
        <v>73</v>
      </c>
      <c r="C42" s="24">
        <v>4</v>
      </c>
      <c r="D42" s="40">
        <v>3.9215686274509802</v>
      </c>
      <c r="E42" s="40">
        <v>4.0404040404040407</v>
      </c>
      <c r="F42" s="41">
        <v>100</v>
      </c>
    </row>
    <row r="43" spans="1:6" ht="15.95" customHeight="1">
      <c r="A43" s="248"/>
      <c r="B43" s="39" t="s">
        <v>57</v>
      </c>
      <c r="C43" s="24">
        <v>99</v>
      </c>
      <c r="D43" s="40">
        <v>97.058823529411768</v>
      </c>
      <c r="E43" s="40">
        <v>100</v>
      </c>
      <c r="F43" s="42"/>
    </row>
    <row r="44" spans="1:6" ht="15.95" customHeight="1">
      <c r="A44" s="43" t="s">
        <v>59</v>
      </c>
      <c r="B44" s="39" t="s">
        <v>74</v>
      </c>
      <c r="C44" s="24">
        <v>3</v>
      </c>
      <c r="D44" s="40">
        <v>2.9411764705882355</v>
      </c>
      <c r="E44" s="44"/>
      <c r="F44" s="42"/>
    </row>
    <row r="45" spans="1:6" ht="15.95" customHeight="1" thickBot="1">
      <c r="A45" s="257" t="s">
        <v>57</v>
      </c>
      <c r="B45" s="258"/>
      <c r="C45" s="29">
        <v>102</v>
      </c>
      <c r="D45" s="45">
        <v>100</v>
      </c>
      <c r="E45" s="46"/>
      <c r="F45" s="47"/>
    </row>
    <row r="47" spans="1:6" ht="18" customHeight="1" thickBot="1">
      <c r="A47" s="250" t="s">
        <v>75</v>
      </c>
      <c r="B47" s="251"/>
      <c r="C47" s="251"/>
      <c r="D47" s="251"/>
      <c r="E47" s="251"/>
      <c r="F47" s="251"/>
    </row>
    <row r="48" spans="1:6" ht="27" customHeight="1" thickBot="1">
      <c r="A48" s="252" t="s">
        <v>51</v>
      </c>
      <c r="B48" s="253"/>
      <c r="C48" s="33" t="s">
        <v>68</v>
      </c>
      <c r="D48" s="34" t="s">
        <v>69</v>
      </c>
      <c r="E48" s="34" t="s">
        <v>70</v>
      </c>
      <c r="F48" s="35" t="s">
        <v>71</v>
      </c>
    </row>
    <row r="49" spans="1:6" ht="15.95" customHeight="1">
      <c r="A49" s="259" t="s">
        <v>72</v>
      </c>
      <c r="B49" s="36" t="s">
        <v>27</v>
      </c>
      <c r="C49" s="19">
        <v>79</v>
      </c>
      <c r="D49" s="37">
        <v>77.450980392156865</v>
      </c>
      <c r="E49" s="37">
        <v>79.797979797979792</v>
      </c>
      <c r="F49" s="38">
        <v>79.797979797979792</v>
      </c>
    </row>
    <row r="50" spans="1:6" ht="15.95" customHeight="1">
      <c r="A50" s="248"/>
      <c r="B50" s="39" t="s">
        <v>73</v>
      </c>
      <c r="C50" s="24">
        <v>20</v>
      </c>
      <c r="D50" s="40">
        <v>19.607843137254903</v>
      </c>
      <c r="E50" s="40">
        <v>20.202020202020201</v>
      </c>
      <c r="F50" s="41">
        <v>100</v>
      </c>
    </row>
    <row r="51" spans="1:6" ht="15.95" customHeight="1">
      <c r="A51" s="248"/>
      <c r="B51" s="39" t="s">
        <v>57</v>
      </c>
      <c r="C51" s="24">
        <v>99</v>
      </c>
      <c r="D51" s="40">
        <v>97.058823529411768</v>
      </c>
      <c r="E51" s="40">
        <v>100</v>
      </c>
      <c r="F51" s="42"/>
    </row>
    <row r="52" spans="1:6" ht="15.95" customHeight="1">
      <c r="A52" s="43" t="s">
        <v>59</v>
      </c>
      <c r="B52" s="39" t="s">
        <v>74</v>
      </c>
      <c r="C52" s="24">
        <v>3</v>
      </c>
      <c r="D52" s="40">
        <v>2.9411764705882355</v>
      </c>
      <c r="E52" s="44"/>
      <c r="F52" s="42"/>
    </row>
    <row r="53" spans="1:6" ht="15.95" customHeight="1" thickBot="1">
      <c r="A53" s="257" t="s">
        <v>57</v>
      </c>
      <c r="B53" s="258"/>
      <c r="C53" s="29">
        <v>102</v>
      </c>
      <c r="D53" s="45">
        <v>100</v>
      </c>
      <c r="E53" s="46"/>
      <c r="F53" s="47"/>
    </row>
    <row r="55" spans="1:6" ht="18" customHeight="1" thickBot="1">
      <c r="A55" s="250" t="s">
        <v>76</v>
      </c>
      <c r="B55" s="251"/>
      <c r="C55" s="251"/>
      <c r="D55" s="251"/>
      <c r="E55" s="251"/>
      <c r="F55" s="251"/>
    </row>
    <row r="56" spans="1:6" ht="27" customHeight="1" thickBot="1">
      <c r="A56" s="252" t="s">
        <v>51</v>
      </c>
      <c r="B56" s="253"/>
      <c r="C56" s="33" t="s">
        <v>68</v>
      </c>
      <c r="D56" s="34" t="s">
        <v>69</v>
      </c>
      <c r="E56" s="34" t="s">
        <v>70</v>
      </c>
      <c r="F56" s="35" t="s">
        <v>71</v>
      </c>
    </row>
    <row r="57" spans="1:6" ht="15.95" customHeight="1" thickBot="1">
      <c r="A57" s="247" t="s">
        <v>72</v>
      </c>
      <c r="B57" s="36" t="s">
        <v>51</v>
      </c>
      <c r="C57" s="19">
        <v>82</v>
      </c>
      <c r="D57" s="37">
        <v>80.392156862745097</v>
      </c>
      <c r="E57" s="37">
        <v>80.392156862745097</v>
      </c>
      <c r="F57" s="38">
        <v>80.392156862745097</v>
      </c>
    </row>
    <row r="58" spans="1:6" ht="24.95" customHeight="1">
      <c r="A58" s="248"/>
      <c r="B58" s="39" t="s">
        <v>77</v>
      </c>
      <c r="C58" s="24">
        <v>1</v>
      </c>
      <c r="D58" s="40">
        <v>0.98039215686274506</v>
      </c>
      <c r="E58" s="40">
        <v>0.98039215686274506</v>
      </c>
      <c r="F58" s="41">
        <v>81.372549019607845</v>
      </c>
    </row>
    <row r="59" spans="1:6" ht="15.95" customHeight="1">
      <c r="A59" s="248"/>
      <c r="B59" s="39" t="s">
        <v>78</v>
      </c>
      <c r="C59" s="24">
        <v>1</v>
      </c>
      <c r="D59" s="40">
        <v>0.98039215686274506</v>
      </c>
      <c r="E59" s="40">
        <v>0.98039215686274506</v>
      </c>
      <c r="F59" s="41">
        <v>82.352941176470594</v>
      </c>
    </row>
    <row r="60" spans="1:6" ht="15.95" customHeight="1">
      <c r="A60" s="248"/>
      <c r="B60" s="39" t="s">
        <v>79</v>
      </c>
      <c r="C60" s="24">
        <v>3</v>
      </c>
      <c r="D60" s="40">
        <v>2.9411764705882355</v>
      </c>
      <c r="E60" s="40">
        <v>2.9411764705882355</v>
      </c>
      <c r="F60" s="41">
        <v>85.294117647058826</v>
      </c>
    </row>
    <row r="61" spans="1:6" ht="15.95" customHeight="1">
      <c r="A61" s="248"/>
      <c r="B61" s="39" t="s">
        <v>80</v>
      </c>
      <c r="C61" s="24">
        <v>1</v>
      </c>
      <c r="D61" s="40">
        <v>0.98039215686274506</v>
      </c>
      <c r="E61" s="40">
        <v>0.98039215686274506</v>
      </c>
      <c r="F61" s="41">
        <v>86.274509803921575</v>
      </c>
    </row>
    <row r="62" spans="1:6" ht="24.95" customHeight="1">
      <c r="A62" s="248"/>
      <c r="B62" s="39" t="s">
        <v>81</v>
      </c>
      <c r="C62" s="24">
        <v>1</v>
      </c>
      <c r="D62" s="40">
        <v>0.98039215686274506</v>
      </c>
      <c r="E62" s="40">
        <v>0.98039215686274506</v>
      </c>
      <c r="F62" s="41">
        <v>87.254901960784309</v>
      </c>
    </row>
    <row r="63" spans="1:6" ht="15.95" customHeight="1">
      <c r="A63" s="248"/>
      <c r="B63" s="39" t="s">
        <v>82</v>
      </c>
      <c r="C63" s="24">
        <v>1</v>
      </c>
      <c r="D63" s="40">
        <v>0.98039215686274506</v>
      </c>
      <c r="E63" s="40">
        <v>0.98039215686274506</v>
      </c>
      <c r="F63" s="41">
        <v>88.235294117647058</v>
      </c>
    </row>
    <row r="64" spans="1:6" ht="24.95" customHeight="1">
      <c r="A64" s="248"/>
      <c r="B64" s="39" t="s">
        <v>83</v>
      </c>
      <c r="C64" s="24">
        <v>1</v>
      </c>
      <c r="D64" s="40">
        <v>0.98039215686274506</v>
      </c>
      <c r="E64" s="40">
        <v>0.98039215686274506</v>
      </c>
      <c r="F64" s="41">
        <v>89.215686274509807</v>
      </c>
    </row>
    <row r="65" spans="1:6" ht="15.95" customHeight="1">
      <c r="A65" s="248"/>
      <c r="B65" s="39" t="s">
        <v>84</v>
      </c>
      <c r="C65" s="24">
        <v>1</v>
      </c>
      <c r="D65" s="40">
        <v>0.98039215686274506</v>
      </c>
      <c r="E65" s="40">
        <v>0.98039215686274506</v>
      </c>
      <c r="F65" s="41">
        <v>90.196078431372555</v>
      </c>
    </row>
    <row r="66" spans="1:6" ht="15.95" customHeight="1">
      <c r="A66" s="248"/>
      <c r="B66" s="39" t="s">
        <v>85</v>
      </c>
      <c r="C66" s="24">
        <v>1</v>
      </c>
      <c r="D66" s="40">
        <v>0.98039215686274506</v>
      </c>
      <c r="E66" s="40">
        <v>0.98039215686274506</v>
      </c>
      <c r="F66" s="41">
        <v>91.17647058823529</v>
      </c>
    </row>
    <row r="67" spans="1:6" ht="24.95" customHeight="1">
      <c r="A67" s="248"/>
      <c r="B67" s="39" t="s">
        <v>86</v>
      </c>
      <c r="C67" s="24">
        <v>1</v>
      </c>
      <c r="D67" s="40">
        <v>0.98039215686274506</v>
      </c>
      <c r="E67" s="40">
        <v>0.98039215686274506</v>
      </c>
      <c r="F67" s="41">
        <v>92.156862745098039</v>
      </c>
    </row>
    <row r="68" spans="1:6" ht="15.95" customHeight="1">
      <c r="A68" s="248"/>
      <c r="B68" s="39" t="s">
        <v>87</v>
      </c>
      <c r="C68" s="24">
        <v>1</v>
      </c>
      <c r="D68" s="40">
        <v>0.98039215686274506</v>
      </c>
      <c r="E68" s="40">
        <v>0.98039215686274506</v>
      </c>
      <c r="F68" s="41">
        <v>93.137254901960787</v>
      </c>
    </row>
    <row r="69" spans="1:6" ht="15.95" customHeight="1">
      <c r="A69" s="248"/>
      <c r="B69" s="39" t="s">
        <v>88</v>
      </c>
      <c r="C69" s="24">
        <v>1</v>
      </c>
      <c r="D69" s="40">
        <v>0.98039215686274506</v>
      </c>
      <c r="E69" s="40">
        <v>0.98039215686274506</v>
      </c>
      <c r="F69" s="41">
        <v>94.117647058823536</v>
      </c>
    </row>
    <row r="70" spans="1:6" ht="15.95" customHeight="1">
      <c r="A70" s="248"/>
      <c r="B70" s="39" t="s">
        <v>89</v>
      </c>
      <c r="C70" s="24">
        <v>1</v>
      </c>
      <c r="D70" s="40">
        <v>0.98039215686274506</v>
      </c>
      <c r="E70" s="40">
        <v>0.98039215686274506</v>
      </c>
      <c r="F70" s="41">
        <v>95.098039215686271</v>
      </c>
    </row>
    <row r="71" spans="1:6" ht="15.95" customHeight="1">
      <c r="A71" s="248"/>
      <c r="B71" s="39" t="s">
        <v>90</v>
      </c>
      <c r="C71" s="24">
        <v>1</v>
      </c>
      <c r="D71" s="40">
        <v>0.98039215686274506</v>
      </c>
      <c r="E71" s="40">
        <v>0.98039215686274506</v>
      </c>
      <c r="F71" s="41">
        <v>96.078431372549019</v>
      </c>
    </row>
    <row r="72" spans="1:6" ht="24.95" customHeight="1">
      <c r="A72" s="248"/>
      <c r="B72" s="39" t="s">
        <v>91</v>
      </c>
      <c r="C72" s="24">
        <v>1</v>
      </c>
      <c r="D72" s="40">
        <v>0.98039215686274506</v>
      </c>
      <c r="E72" s="40">
        <v>0.98039215686274506</v>
      </c>
      <c r="F72" s="41">
        <v>97.058823529411768</v>
      </c>
    </row>
    <row r="73" spans="1:6" ht="24.95" customHeight="1">
      <c r="A73" s="248"/>
      <c r="B73" s="39" t="s">
        <v>92</v>
      </c>
      <c r="C73" s="24">
        <v>1</v>
      </c>
      <c r="D73" s="40">
        <v>0.98039215686274506</v>
      </c>
      <c r="E73" s="40">
        <v>0.98039215686274506</v>
      </c>
      <c r="F73" s="41">
        <v>98.039215686274517</v>
      </c>
    </row>
    <row r="74" spans="1:6" ht="15.95" customHeight="1">
      <c r="A74" s="248"/>
      <c r="B74" s="39" t="s">
        <v>93</v>
      </c>
      <c r="C74" s="24">
        <v>1</v>
      </c>
      <c r="D74" s="40">
        <v>0.98039215686274506</v>
      </c>
      <c r="E74" s="40">
        <v>0.98039215686274506</v>
      </c>
      <c r="F74" s="41">
        <v>99.019607843137251</v>
      </c>
    </row>
    <row r="75" spans="1:6" ht="35.1" customHeight="1">
      <c r="A75" s="248"/>
      <c r="B75" s="39" t="s">
        <v>94</v>
      </c>
      <c r="C75" s="24">
        <v>1</v>
      </c>
      <c r="D75" s="40">
        <v>0.98039215686274506</v>
      </c>
      <c r="E75" s="40">
        <v>0.98039215686274506</v>
      </c>
      <c r="F75" s="41">
        <v>100</v>
      </c>
    </row>
    <row r="76" spans="1:6" ht="15.95" customHeight="1" thickBot="1">
      <c r="A76" s="249"/>
      <c r="B76" s="48" t="s">
        <v>57</v>
      </c>
      <c r="C76" s="29">
        <v>102</v>
      </c>
      <c r="D76" s="45">
        <v>100</v>
      </c>
      <c r="E76" s="45">
        <v>100</v>
      </c>
      <c r="F76" s="47"/>
    </row>
    <row r="79" spans="1:6" ht="16.5">
      <c r="A79" s="12" t="s">
        <v>66</v>
      </c>
    </row>
    <row r="81" spans="1:14" ht="15.95" customHeight="1" thickBot="1">
      <c r="A81" s="252" t="s">
        <v>51</v>
      </c>
      <c r="B81" s="13" t="s">
        <v>52</v>
      </c>
      <c r="C81" s="14" t="s">
        <v>53</v>
      </c>
      <c r="D81" s="14" t="s">
        <v>54</v>
      </c>
      <c r="E81" s="14" t="s">
        <v>55</v>
      </c>
      <c r="F81" s="14" t="s">
        <v>56</v>
      </c>
      <c r="G81" s="254" t="s">
        <v>57</v>
      </c>
      <c r="H81" s="255"/>
      <c r="I81" s="255"/>
      <c r="J81" s="255"/>
      <c r="K81" s="255"/>
      <c r="L81" s="255"/>
      <c r="M81" s="255"/>
      <c r="N81" s="256"/>
    </row>
    <row r="82" spans="1:14" ht="27" customHeight="1" thickBot="1">
      <c r="A82" s="260"/>
      <c r="B82" s="15" t="s">
        <v>58</v>
      </c>
      <c r="C82" s="16" t="s">
        <v>58</v>
      </c>
      <c r="D82" s="16" t="s">
        <v>58</v>
      </c>
      <c r="E82" s="16" t="s">
        <v>58</v>
      </c>
      <c r="F82" s="16" t="s">
        <v>58</v>
      </c>
      <c r="G82" s="16" t="s">
        <v>58</v>
      </c>
      <c r="H82" s="16" t="s">
        <v>59</v>
      </c>
      <c r="I82" s="16" t="s">
        <v>9</v>
      </c>
      <c r="J82" s="16" t="s">
        <v>60</v>
      </c>
      <c r="K82" s="16" t="s">
        <v>11</v>
      </c>
      <c r="L82" s="16" t="s">
        <v>12</v>
      </c>
      <c r="M82" s="16" t="s">
        <v>13</v>
      </c>
      <c r="N82" s="17" t="s">
        <v>14</v>
      </c>
    </row>
    <row r="83" spans="1:14" ht="102" customHeight="1">
      <c r="A83" s="18" t="s">
        <v>95</v>
      </c>
      <c r="B83" s="19">
        <v>19</v>
      </c>
      <c r="C83" s="20">
        <v>18</v>
      </c>
      <c r="D83" s="20">
        <v>22</v>
      </c>
      <c r="E83" s="20">
        <v>28</v>
      </c>
      <c r="F83" s="20">
        <v>11</v>
      </c>
      <c r="G83" s="20">
        <v>98</v>
      </c>
      <c r="H83" s="20">
        <v>4</v>
      </c>
      <c r="I83" s="21">
        <v>2.9387755102040805</v>
      </c>
      <c r="J83" s="21">
        <v>1.3067337618438275</v>
      </c>
      <c r="K83" s="20">
        <v>3</v>
      </c>
      <c r="L83" s="20">
        <v>4</v>
      </c>
      <c r="M83" s="21">
        <v>2</v>
      </c>
      <c r="N83" s="22">
        <v>4</v>
      </c>
    </row>
    <row r="84" spans="1:14" ht="92.1" customHeight="1">
      <c r="A84" s="55" t="s">
        <v>159</v>
      </c>
      <c r="B84" s="24">
        <v>26</v>
      </c>
      <c r="C84" s="25">
        <v>27</v>
      </c>
      <c r="D84" s="25">
        <v>25</v>
      </c>
      <c r="E84" s="25">
        <v>14</v>
      </c>
      <c r="F84" s="25">
        <v>3</v>
      </c>
      <c r="G84" s="25">
        <v>95</v>
      </c>
      <c r="H84" s="25">
        <v>7</v>
      </c>
      <c r="I84" s="26">
        <v>2.3789473684210516</v>
      </c>
      <c r="J84" s="26">
        <v>1.131548998275514</v>
      </c>
      <c r="K84" s="25">
        <v>2</v>
      </c>
      <c r="L84" s="25">
        <v>2</v>
      </c>
      <c r="M84" s="26">
        <v>1</v>
      </c>
      <c r="N84" s="27">
        <v>3</v>
      </c>
    </row>
    <row r="85" spans="1:14" ht="81" customHeight="1" thickBot="1">
      <c r="A85" s="56" t="s">
        <v>161</v>
      </c>
      <c r="B85" s="29">
        <v>16</v>
      </c>
      <c r="C85" s="30">
        <v>20</v>
      </c>
      <c r="D85" s="30">
        <v>27</v>
      </c>
      <c r="E85" s="30">
        <v>20</v>
      </c>
      <c r="F85" s="30">
        <v>12</v>
      </c>
      <c r="G85" s="30">
        <v>95</v>
      </c>
      <c r="H85" s="30">
        <v>7</v>
      </c>
      <c r="I85" s="31">
        <v>2.9157894736842116</v>
      </c>
      <c r="J85" s="31">
        <v>1.2688003874890144</v>
      </c>
      <c r="K85" s="30">
        <v>3</v>
      </c>
      <c r="L85" s="30">
        <v>3</v>
      </c>
      <c r="M85" s="31">
        <v>2</v>
      </c>
      <c r="N85" s="32">
        <v>4</v>
      </c>
    </row>
    <row r="88" spans="1:14" ht="16.5">
      <c r="A88" s="12" t="s">
        <v>96</v>
      </c>
    </row>
    <row r="90" spans="1:14" ht="29.1" customHeight="1" thickBot="1">
      <c r="A90" s="250" t="s">
        <v>97</v>
      </c>
      <c r="B90" s="251"/>
      <c r="C90" s="251"/>
      <c r="D90" s="251"/>
      <c r="E90" s="251"/>
      <c r="F90" s="251"/>
    </row>
    <row r="91" spans="1:14" ht="27" customHeight="1" thickBot="1">
      <c r="A91" s="252" t="s">
        <v>51</v>
      </c>
      <c r="B91" s="253"/>
      <c r="C91" s="33" t="s">
        <v>68</v>
      </c>
      <c r="D91" s="34" t="s">
        <v>69</v>
      </c>
      <c r="E91" s="34" t="s">
        <v>70</v>
      </c>
      <c r="F91" s="35" t="s">
        <v>71</v>
      </c>
    </row>
    <row r="92" spans="1:14" ht="15.95" customHeight="1">
      <c r="A92" s="259" t="s">
        <v>72</v>
      </c>
      <c r="B92" s="36" t="s">
        <v>26</v>
      </c>
      <c r="C92" s="19">
        <v>83</v>
      </c>
      <c r="D92" s="37">
        <v>81.372549019607845</v>
      </c>
      <c r="E92" s="37">
        <v>84.693877551020407</v>
      </c>
      <c r="F92" s="38">
        <v>84.693877551020407</v>
      </c>
    </row>
    <row r="93" spans="1:14" ht="15.95" customHeight="1">
      <c r="A93" s="248"/>
      <c r="B93" s="39" t="s">
        <v>27</v>
      </c>
      <c r="C93" s="24">
        <v>15</v>
      </c>
      <c r="D93" s="40">
        <v>14.705882352941176</v>
      </c>
      <c r="E93" s="40">
        <v>15.306122448979592</v>
      </c>
      <c r="F93" s="41">
        <v>100</v>
      </c>
    </row>
    <row r="94" spans="1:14" ht="15.95" customHeight="1">
      <c r="A94" s="248"/>
      <c r="B94" s="39" t="s">
        <v>57</v>
      </c>
      <c r="C94" s="24">
        <v>98</v>
      </c>
      <c r="D94" s="40">
        <v>96.078431372549019</v>
      </c>
      <c r="E94" s="40">
        <v>100</v>
      </c>
      <c r="F94" s="42"/>
    </row>
    <row r="95" spans="1:14" ht="15.95" customHeight="1">
      <c r="A95" s="43" t="s">
        <v>59</v>
      </c>
      <c r="B95" s="39" t="s">
        <v>156</v>
      </c>
      <c r="C95" s="24">
        <v>4</v>
      </c>
      <c r="D95" s="40">
        <v>3.9215686274509802</v>
      </c>
      <c r="E95" s="44"/>
      <c r="F95" s="42"/>
    </row>
    <row r="96" spans="1:14" ht="15.95" customHeight="1" thickBot="1">
      <c r="A96" s="257" t="s">
        <v>57</v>
      </c>
      <c r="B96" s="258"/>
      <c r="C96" s="29">
        <v>102</v>
      </c>
      <c r="D96" s="45">
        <v>100</v>
      </c>
      <c r="E96" s="46"/>
      <c r="F96" s="47"/>
    </row>
    <row r="99" spans="1:14" ht="16.5">
      <c r="A99" s="12" t="s">
        <v>66</v>
      </c>
    </row>
    <row r="101" spans="1:14" ht="15.95" customHeight="1" thickBot="1">
      <c r="A101" s="252" t="s">
        <v>51</v>
      </c>
      <c r="B101" s="13" t="s">
        <v>52</v>
      </c>
      <c r="C101" s="14" t="s">
        <v>53</v>
      </c>
      <c r="D101" s="14" t="s">
        <v>54</v>
      </c>
      <c r="E101" s="14" t="s">
        <v>55</v>
      </c>
      <c r="F101" s="14" t="s">
        <v>56</v>
      </c>
      <c r="G101" s="254" t="s">
        <v>57</v>
      </c>
      <c r="H101" s="255"/>
      <c r="I101" s="255"/>
      <c r="J101" s="255"/>
      <c r="K101" s="255"/>
      <c r="L101" s="255"/>
      <c r="M101" s="255"/>
      <c r="N101" s="256"/>
    </row>
    <row r="102" spans="1:14" ht="27" customHeight="1" thickBot="1">
      <c r="A102" s="260"/>
      <c r="B102" s="15" t="s">
        <v>58</v>
      </c>
      <c r="C102" s="16" t="s">
        <v>58</v>
      </c>
      <c r="D102" s="16" t="s">
        <v>58</v>
      </c>
      <c r="E102" s="16" t="s">
        <v>58</v>
      </c>
      <c r="F102" s="16" t="s">
        <v>58</v>
      </c>
      <c r="G102" s="16" t="s">
        <v>58</v>
      </c>
      <c r="H102" s="16" t="s">
        <v>59</v>
      </c>
      <c r="I102" s="16" t="s">
        <v>9</v>
      </c>
      <c r="J102" s="16" t="s">
        <v>60</v>
      </c>
      <c r="K102" s="16" t="s">
        <v>11</v>
      </c>
      <c r="L102" s="16" t="s">
        <v>12</v>
      </c>
      <c r="M102" s="16" t="s">
        <v>13</v>
      </c>
      <c r="N102" s="17" t="s">
        <v>14</v>
      </c>
    </row>
    <row r="103" spans="1:14" ht="48.95" customHeight="1" thickBot="1">
      <c r="A103" s="49" t="s">
        <v>41</v>
      </c>
      <c r="B103" s="50">
        <v>5</v>
      </c>
      <c r="C103" s="51">
        <v>11</v>
      </c>
      <c r="D103" s="51">
        <v>29</v>
      </c>
      <c r="E103" s="51">
        <v>26</v>
      </c>
      <c r="F103" s="51">
        <v>9</v>
      </c>
      <c r="G103" s="51">
        <v>80</v>
      </c>
      <c r="H103" s="51">
        <v>22</v>
      </c>
      <c r="I103" s="52">
        <v>3.2875000000000014</v>
      </c>
      <c r="J103" s="52">
        <v>1.0457115559406658</v>
      </c>
      <c r="K103" s="51">
        <v>3</v>
      </c>
      <c r="L103" s="51">
        <v>3</v>
      </c>
      <c r="M103" s="52">
        <v>3</v>
      </c>
      <c r="N103" s="53">
        <v>4</v>
      </c>
    </row>
    <row r="105" spans="1:14" ht="13.5">
      <c r="A105" s="54" t="s">
        <v>98</v>
      </c>
    </row>
    <row r="106" spans="1:14" ht="13.5">
      <c r="A106" s="54" t="s">
        <v>99</v>
      </c>
    </row>
    <row r="109" spans="1:14" ht="16.5">
      <c r="A109" s="12" t="s">
        <v>96</v>
      </c>
    </row>
    <row r="112" spans="1:14" ht="16.5">
      <c r="A112" s="12" t="s">
        <v>67</v>
      </c>
    </row>
    <row r="114" spans="1:6" ht="18" customHeight="1" thickBot="1">
      <c r="A114" s="250" t="s">
        <v>100</v>
      </c>
      <c r="B114" s="251"/>
      <c r="C114" s="251"/>
      <c r="D114" s="251"/>
      <c r="E114" s="251"/>
      <c r="F114" s="251"/>
    </row>
    <row r="115" spans="1:6" ht="27" customHeight="1" thickBot="1">
      <c r="A115" s="252" t="s">
        <v>51</v>
      </c>
      <c r="B115" s="253"/>
      <c r="C115" s="33" t="s">
        <v>68</v>
      </c>
      <c r="D115" s="34" t="s">
        <v>69</v>
      </c>
      <c r="E115" s="34" t="s">
        <v>70</v>
      </c>
      <c r="F115" s="35" t="s">
        <v>71</v>
      </c>
    </row>
    <row r="116" spans="1:6" ht="15.95" customHeight="1">
      <c r="A116" s="259" t="s">
        <v>72</v>
      </c>
      <c r="B116" s="36" t="s">
        <v>26</v>
      </c>
      <c r="C116" s="19">
        <v>90</v>
      </c>
      <c r="D116" s="37">
        <v>88.235294117647058</v>
      </c>
      <c r="E116" s="37">
        <v>92.783505154639172</v>
      </c>
      <c r="F116" s="38">
        <v>92.783505154639172</v>
      </c>
    </row>
    <row r="117" spans="1:6" ht="15.95" customHeight="1">
      <c r="A117" s="248"/>
      <c r="B117" s="39" t="s">
        <v>27</v>
      </c>
      <c r="C117" s="24">
        <v>7</v>
      </c>
      <c r="D117" s="40">
        <v>6.8627450980392153</v>
      </c>
      <c r="E117" s="40">
        <v>7.2164948453608249</v>
      </c>
      <c r="F117" s="41">
        <v>100</v>
      </c>
    </row>
    <row r="118" spans="1:6" ht="15.95" customHeight="1">
      <c r="A118" s="248"/>
      <c r="B118" s="39" t="s">
        <v>57</v>
      </c>
      <c r="C118" s="24">
        <v>97</v>
      </c>
      <c r="D118" s="40">
        <v>95.098039215686271</v>
      </c>
      <c r="E118" s="40">
        <v>100</v>
      </c>
      <c r="F118" s="42"/>
    </row>
    <row r="119" spans="1:6" ht="15.95" customHeight="1">
      <c r="A119" s="43" t="s">
        <v>59</v>
      </c>
      <c r="B119" s="39" t="s">
        <v>156</v>
      </c>
      <c r="C119" s="24">
        <v>5</v>
      </c>
      <c r="D119" s="40">
        <v>4.9019607843137258</v>
      </c>
      <c r="E119" s="44"/>
      <c r="F119" s="42"/>
    </row>
    <row r="120" spans="1:6" ht="15.95" customHeight="1" thickBot="1">
      <c r="A120" s="257" t="s">
        <v>57</v>
      </c>
      <c r="B120" s="258"/>
      <c r="C120" s="29">
        <v>102</v>
      </c>
      <c r="D120" s="45">
        <v>100</v>
      </c>
      <c r="E120" s="46"/>
      <c r="F120" s="47"/>
    </row>
    <row r="122" spans="1:6" ht="18" customHeight="1" thickBot="1">
      <c r="A122" s="250" t="s">
        <v>101</v>
      </c>
      <c r="B122" s="251"/>
      <c r="C122" s="251"/>
      <c r="D122" s="251"/>
      <c r="E122" s="251"/>
      <c r="F122" s="251"/>
    </row>
    <row r="123" spans="1:6" ht="27" customHeight="1" thickBot="1">
      <c r="A123" s="252" t="s">
        <v>51</v>
      </c>
      <c r="B123" s="253"/>
      <c r="C123" s="33" t="s">
        <v>68</v>
      </c>
      <c r="D123" s="34" t="s">
        <v>69</v>
      </c>
      <c r="E123" s="34" t="s">
        <v>70</v>
      </c>
      <c r="F123" s="35" t="s">
        <v>71</v>
      </c>
    </row>
    <row r="124" spans="1:6" ht="15.95" customHeight="1">
      <c r="A124" s="259" t="s">
        <v>72</v>
      </c>
      <c r="B124" s="36" t="s">
        <v>26</v>
      </c>
      <c r="C124" s="19">
        <v>85</v>
      </c>
      <c r="D124" s="37">
        <v>83.333333333333329</v>
      </c>
      <c r="E124" s="37">
        <v>87.628865979381445</v>
      </c>
      <c r="F124" s="38">
        <v>87.628865979381445</v>
      </c>
    </row>
    <row r="125" spans="1:6" ht="15.95" customHeight="1">
      <c r="A125" s="248"/>
      <c r="B125" s="39" t="s">
        <v>27</v>
      </c>
      <c r="C125" s="24">
        <v>12</v>
      </c>
      <c r="D125" s="40">
        <v>11.764705882352942</v>
      </c>
      <c r="E125" s="40">
        <v>12.371134020618557</v>
      </c>
      <c r="F125" s="41">
        <v>100</v>
      </c>
    </row>
    <row r="126" spans="1:6" ht="15.95" customHeight="1">
      <c r="A126" s="248"/>
      <c r="B126" s="39" t="s">
        <v>57</v>
      </c>
      <c r="C126" s="24">
        <v>97</v>
      </c>
      <c r="D126" s="40">
        <v>95.098039215686271</v>
      </c>
      <c r="E126" s="40">
        <v>100</v>
      </c>
      <c r="F126" s="42"/>
    </row>
    <row r="127" spans="1:6" ht="15.95" customHeight="1">
      <c r="A127" s="43" t="s">
        <v>59</v>
      </c>
      <c r="B127" s="39" t="s">
        <v>156</v>
      </c>
      <c r="C127" s="24">
        <v>5</v>
      </c>
      <c r="D127" s="40">
        <v>4.9019607843137258</v>
      </c>
      <c r="E127" s="44"/>
      <c r="F127" s="42"/>
    </row>
    <row r="128" spans="1:6" ht="15.95" customHeight="1" thickBot="1">
      <c r="A128" s="257" t="s">
        <v>57</v>
      </c>
      <c r="B128" s="258"/>
      <c r="C128" s="29">
        <v>102</v>
      </c>
      <c r="D128" s="45">
        <v>100</v>
      </c>
      <c r="E128" s="46"/>
      <c r="F128" s="47"/>
    </row>
    <row r="131" spans="1:14" ht="16.5">
      <c r="A131" s="12" t="s">
        <v>66</v>
      </c>
    </row>
    <row r="133" spans="1:14" ht="15.95" customHeight="1" thickBot="1">
      <c r="A133" s="252" t="s">
        <v>51</v>
      </c>
      <c r="B133" s="13" t="s">
        <v>52</v>
      </c>
      <c r="C133" s="14" t="s">
        <v>53</v>
      </c>
      <c r="D133" s="14" t="s">
        <v>54</v>
      </c>
      <c r="E133" s="14" t="s">
        <v>55</v>
      </c>
      <c r="F133" s="14" t="s">
        <v>56</v>
      </c>
      <c r="G133" s="254" t="s">
        <v>57</v>
      </c>
      <c r="H133" s="255"/>
      <c r="I133" s="255"/>
      <c r="J133" s="255"/>
      <c r="K133" s="255"/>
      <c r="L133" s="255"/>
      <c r="M133" s="255"/>
      <c r="N133" s="256"/>
    </row>
    <row r="134" spans="1:14" ht="27" customHeight="1" thickBot="1">
      <c r="A134" s="260"/>
      <c r="B134" s="15" t="s">
        <v>58</v>
      </c>
      <c r="C134" s="16" t="s">
        <v>58</v>
      </c>
      <c r="D134" s="16" t="s">
        <v>58</v>
      </c>
      <c r="E134" s="16" t="s">
        <v>58</v>
      </c>
      <c r="F134" s="16" t="s">
        <v>58</v>
      </c>
      <c r="G134" s="16" t="s">
        <v>58</v>
      </c>
      <c r="H134" s="16" t="s">
        <v>59</v>
      </c>
      <c r="I134" s="16" t="s">
        <v>9</v>
      </c>
      <c r="J134" s="16" t="s">
        <v>60</v>
      </c>
      <c r="K134" s="16" t="s">
        <v>11</v>
      </c>
      <c r="L134" s="16" t="s">
        <v>12</v>
      </c>
      <c r="M134" s="16" t="s">
        <v>13</v>
      </c>
      <c r="N134" s="17" t="s">
        <v>14</v>
      </c>
    </row>
    <row r="135" spans="1:14" ht="48.95" customHeight="1">
      <c r="A135" s="18" t="s">
        <v>44</v>
      </c>
      <c r="B135" s="19">
        <v>5</v>
      </c>
      <c r="C135" s="20">
        <v>13</v>
      </c>
      <c r="D135" s="20">
        <v>19</v>
      </c>
      <c r="E135" s="20">
        <v>34</v>
      </c>
      <c r="F135" s="20">
        <v>13</v>
      </c>
      <c r="G135" s="20">
        <v>84</v>
      </c>
      <c r="H135" s="20">
        <v>18</v>
      </c>
      <c r="I135" s="21">
        <v>3.4404761904761911</v>
      </c>
      <c r="J135" s="21">
        <v>1.1123749744414544</v>
      </c>
      <c r="K135" s="20">
        <v>4</v>
      </c>
      <c r="L135" s="20">
        <v>4</v>
      </c>
      <c r="M135" s="21">
        <v>3</v>
      </c>
      <c r="N135" s="22">
        <v>4</v>
      </c>
    </row>
    <row r="136" spans="1:14" ht="48.95" customHeight="1">
      <c r="A136" s="23" t="s">
        <v>45</v>
      </c>
      <c r="B136" s="24">
        <v>8</v>
      </c>
      <c r="C136" s="25">
        <v>19</v>
      </c>
      <c r="D136" s="25">
        <v>26</v>
      </c>
      <c r="E136" s="25">
        <v>25</v>
      </c>
      <c r="F136" s="25">
        <v>6</v>
      </c>
      <c r="G136" s="25">
        <v>84</v>
      </c>
      <c r="H136" s="25">
        <v>18</v>
      </c>
      <c r="I136" s="26">
        <v>3.0238095238095237</v>
      </c>
      <c r="J136" s="26">
        <v>1.0973812253010091</v>
      </c>
      <c r="K136" s="25">
        <v>3</v>
      </c>
      <c r="L136" s="25">
        <v>3</v>
      </c>
      <c r="M136" s="26">
        <v>2</v>
      </c>
      <c r="N136" s="27">
        <v>4</v>
      </c>
    </row>
    <row r="137" spans="1:14" ht="102" customHeight="1">
      <c r="A137" s="23" t="s">
        <v>46</v>
      </c>
      <c r="B137" s="24">
        <v>25</v>
      </c>
      <c r="C137" s="25">
        <v>26</v>
      </c>
      <c r="D137" s="25">
        <v>24</v>
      </c>
      <c r="E137" s="25">
        <v>13</v>
      </c>
      <c r="F137" s="25">
        <v>2</v>
      </c>
      <c r="G137" s="25">
        <v>90</v>
      </c>
      <c r="H137" s="25">
        <v>12</v>
      </c>
      <c r="I137" s="26">
        <v>2.3444444444444446</v>
      </c>
      <c r="J137" s="26">
        <v>1.1032241932057179</v>
      </c>
      <c r="K137" s="25">
        <v>2</v>
      </c>
      <c r="L137" s="25">
        <v>2</v>
      </c>
      <c r="M137" s="26">
        <v>1</v>
      </c>
      <c r="N137" s="27">
        <v>3</v>
      </c>
    </row>
    <row r="138" spans="1:14" ht="35.1" customHeight="1">
      <c r="A138" s="23" t="s">
        <v>102</v>
      </c>
      <c r="B138" s="24">
        <v>9</v>
      </c>
      <c r="C138" s="25">
        <v>21</v>
      </c>
      <c r="D138" s="25">
        <v>25</v>
      </c>
      <c r="E138" s="25">
        <v>35</v>
      </c>
      <c r="F138" s="25">
        <v>3</v>
      </c>
      <c r="G138" s="25">
        <v>93</v>
      </c>
      <c r="H138" s="25">
        <v>9</v>
      </c>
      <c r="I138" s="26">
        <v>3.0215053763440864</v>
      </c>
      <c r="J138" s="26">
        <v>1.0629991883474335</v>
      </c>
      <c r="K138" s="25">
        <v>3</v>
      </c>
      <c r="L138" s="25">
        <v>4</v>
      </c>
      <c r="M138" s="26">
        <v>2</v>
      </c>
      <c r="N138" s="27">
        <v>4</v>
      </c>
    </row>
    <row r="139" spans="1:14" ht="35.1" customHeight="1">
      <c r="A139" s="23" t="s">
        <v>103</v>
      </c>
      <c r="B139" s="24">
        <v>13</v>
      </c>
      <c r="C139" s="25">
        <v>14</v>
      </c>
      <c r="D139" s="25">
        <v>26</v>
      </c>
      <c r="E139" s="25">
        <v>21</v>
      </c>
      <c r="F139" s="25">
        <v>11</v>
      </c>
      <c r="G139" s="25">
        <v>85</v>
      </c>
      <c r="H139" s="25">
        <v>17</v>
      </c>
      <c r="I139" s="26">
        <v>3.0352941176470596</v>
      </c>
      <c r="J139" s="26">
        <v>1.2483041717955319</v>
      </c>
      <c r="K139" s="25">
        <v>3</v>
      </c>
      <c r="L139" s="25">
        <v>3</v>
      </c>
      <c r="M139" s="26">
        <v>2</v>
      </c>
      <c r="N139" s="27">
        <v>4</v>
      </c>
    </row>
    <row r="140" spans="1:14" ht="60" customHeight="1">
      <c r="A140" s="23" t="s">
        <v>104</v>
      </c>
      <c r="B140" s="24">
        <v>15</v>
      </c>
      <c r="C140" s="25">
        <v>19</v>
      </c>
      <c r="D140" s="25">
        <v>28</v>
      </c>
      <c r="E140" s="25">
        <v>16</v>
      </c>
      <c r="F140" s="25">
        <v>3</v>
      </c>
      <c r="G140" s="25">
        <v>81</v>
      </c>
      <c r="H140" s="25">
        <v>21</v>
      </c>
      <c r="I140" s="26">
        <v>2.6666666666666674</v>
      </c>
      <c r="J140" s="26">
        <v>1.106797181058933</v>
      </c>
      <c r="K140" s="25">
        <v>3</v>
      </c>
      <c r="L140" s="25">
        <v>3</v>
      </c>
      <c r="M140" s="26">
        <v>2</v>
      </c>
      <c r="N140" s="27">
        <v>3</v>
      </c>
    </row>
    <row r="141" spans="1:14" ht="60" customHeight="1">
      <c r="A141" s="23" t="s">
        <v>105</v>
      </c>
      <c r="B141" s="24">
        <v>24</v>
      </c>
      <c r="C141" s="25">
        <v>25</v>
      </c>
      <c r="D141" s="25">
        <v>18</v>
      </c>
      <c r="E141" s="25">
        <v>20</v>
      </c>
      <c r="F141" s="25">
        <v>6</v>
      </c>
      <c r="G141" s="25">
        <v>93</v>
      </c>
      <c r="H141" s="25">
        <v>9</v>
      </c>
      <c r="I141" s="26">
        <v>2.5591397849462361</v>
      </c>
      <c r="J141" s="26">
        <v>1.263727798079588</v>
      </c>
      <c r="K141" s="25">
        <v>2</v>
      </c>
      <c r="L141" s="25">
        <v>2</v>
      </c>
      <c r="M141" s="26">
        <v>1</v>
      </c>
      <c r="N141" s="27">
        <v>4</v>
      </c>
    </row>
    <row r="142" spans="1:14" ht="48.95" customHeight="1">
      <c r="A142" s="23" t="s">
        <v>106</v>
      </c>
      <c r="B142" s="24">
        <v>29</v>
      </c>
      <c r="C142" s="25">
        <v>15</v>
      </c>
      <c r="D142" s="25">
        <v>20</v>
      </c>
      <c r="E142" s="25">
        <v>17</v>
      </c>
      <c r="F142" s="25">
        <v>8</v>
      </c>
      <c r="G142" s="25">
        <v>89</v>
      </c>
      <c r="H142" s="25">
        <v>13</v>
      </c>
      <c r="I142" s="26">
        <v>2.5505617977528092</v>
      </c>
      <c r="J142" s="26">
        <v>1.3568951520010688</v>
      </c>
      <c r="K142" s="25">
        <v>3</v>
      </c>
      <c r="L142" s="25">
        <v>1</v>
      </c>
      <c r="M142" s="26">
        <v>1</v>
      </c>
      <c r="N142" s="27">
        <v>4</v>
      </c>
    </row>
    <row r="143" spans="1:14" ht="81" customHeight="1">
      <c r="A143" s="23" t="s">
        <v>47</v>
      </c>
      <c r="B143" s="24">
        <v>5</v>
      </c>
      <c r="C143" s="25">
        <v>8</v>
      </c>
      <c r="D143" s="25">
        <v>10</v>
      </c>
      <c r="E143" s="25">
        <v>34</v>
      </c>
      <c r="F143" s="25">
        <v>34</v>
      </c>
      <c r="G143" s="25">
        <v>91</v>
      </c>
      <c r="H143" s="25">
        <v>11</v>
      </c>
      <c r="I143" s="26">
        <v>3.923076923076922</v>
      </c>
      <c r="J143" s="26">
        <v>1.1569189852628134</v>
      </c>
      <c r="K143" s="25">
        <v>4</v>
      </c>
      <c r="L143" s="25">
        <v>4</v>
      </c>
      <c r="M143" s="26">
        <v>3</v>
      </c>
      <c r="N143" s="27">
        <v>5</v>
      </c>
    </row>
    <row r="144" spans="1:14" ht="60" customHeight="1">
      <c r="A144" s="23" t="s">
        <v>48</v>
      </c>
      <c r="B144" s="24">
        <v>7</v>
      </c>
      <c r="C144" s="25">
        <v>10</v>
      </c>
      <c r="D144" s="25">
        <v>18</v>
      </c>
      <c r="E144" s="25">
        <v>36</v>
      </c>
      <c r="F144" s="25">
        <v>18</v>
      </c>
      <c r="G144" s="25">
        <v>89</v>
      </c>
      <c r="H144" s="25">
        <v>13</v>
      </c>
      <c r="I144" s="26">
        <v>3.5393258426966292</v>
      </c>
      <c r="J144" s="26">
        <v>1.1682949870263628</v>
      </c>
      <c r="K144" s="25">
        <v>4</v>
      </c>
      <c r="L144" s="25">
        <v>4</v>
      </c>
      <c r="M144" s="26">
        <v>3</v>
      </c>
      <c r="N144" s="27">
        <v>4</v>
      </c>
    </row>
    <row r="145" spans="1:14" ht="48.95" customHeight="1">
      <c r="A145" s="23" t="s">
        <v>49</v>
      </c>
      <c r="B145" s="24">
        <v>3</v>
      </c>
      <c r="C145" s="25">
        <v>4</v>
      </c>
      <c r="D145" s="25">
        <v>9</v>
      </c>
      <c r="E145" s="25">
        <v>39</v>
      </c>
      <c r="F145" s="25">
        <v>35</v>
      </c>
      <c r="G145" s="25">
        <v>90</v>
      </c>
      <c r="H145" s="25">
        <v>12</v>
      </c>
      <c r="I145" s="26">
        <v>4.0999999999999996</v>
      </c>
      <c r="J145" s="26">
        <v>0.98357294103542647</v>
      </c>
      <c r="K145" s="25">
        <v>4</v>
      </c>
      <c r="L145" s="25">
        <v>4</v>
      </c>
      <c r="M145" s="26">
        <v>4</v>
      </c>
      <c r="N145" s="27">
        <v>5</v>
      </c>
    </row>
    <row r="146" spans="1:14" ht="35.1" customHeight="1" thickBot="1">
      <c r="A146" s="28" t="s">
        <v>50</v>
      </c>
      <c r="B146" s="29">
        <v>5</v>
      </c>
      <c r="C146" s="30">
        <v>4</v>
      </c>
      <c r="D146" s="30">
        <v>10</v>
      </c>
      <c r="E146" s="30">
        <v>33</v>
      </c>
      <c r="F146" s="30">
        <v>27</v>
      </c>
      <c r="G146" s="30">
        <v>79</v>
      </c>
      <c r="H146" s="30">
        <v>23</v>
      </c>
      <c r="I146" s="31">
        <v>3.9240506329113933</v>
      </c>
      <c r="J146" s="31">
        <v>1.1182879760613722</v>
      </c>
      <c r="K146" s="30">
        <v>4</v>
      </c>
      <c r="L146" s="30">
        <v>4</v>
      </c>
      <c r="M146" s="31">
        <v>4</v>
      </c>
      <c r="N146" s="32">
        <v>5</v>
      </c>
    </row>
    <row r="149" spans="1:14" ht="16.5">
      <c r="A149" s="12" t="s">
        <v>96</v>
      </c>
    </row>
    <row r="151" spans="1:14" ht="18" customHeight="1" thickBot="1">
      <c r="A151" s="250" t="s">
        <v>107</v>
      </c>
      <c r="B151" s="251"/>
      <c r="C151" s="251"/>
      <c r="D151" s="251"/>
      <c r="E151" s="251"/>
      <c r="F151" s="251"/>
    </row>
    <row r="152" spans="1:14" ht="27" customHeight="1" thickBot="1">
      <c r="A152" s="252" t="s">
        <v>51</v>
      </c>
      <c r="B152" s="253"/>
      <c r="C152" s="33" t="s">
        <v>68</v>
      </c>
      <c r="D152" s="34" t="s">
        <v>69</v>
      </c>
      <c r="E152" s="34" t="s">
        <v>70</v>
      </c>
      <c r="F152" s="35" t="s">
        <v>71</v>
      </c>
    </row>
    <row r="153" spans="1:14" ht="15.95" customHeight="1">
      <c r="A153" s="259" t="s">
        <v>72</v>
      </c>
      <c r="B153" s="36" t="s">
        <v>26</v>
      </c>
      <c r="C153" s="19">
        <v>24</v>
      </c>
      <c r="D153" s="37">
        <v>23.529411764705884</v>
      </c>
      <c r="E153" s="37">
        <v>24.489795918367346</v>
      </c>
      <c r="F153" s="38">
        <v>24.489795918367346</v>
      </c>
    </row>
    <row r="154" spans="1:14" ht="15.95" customHeight="1">
      <c r="A154" s="248"/>
      <c r="B154" s="39" t="s">
        <v>27</v>
      </c>
      <c r="C154" s="24">
        <v>74</v>
      </c>
      <c r="D154" s="40">
        <v>72.549019607843135</v>
      </c>
      <c r="E154" s="40">
        <v>75.510204081632651</v>
      </c>
      <c r="F154" s="41">
        <v>100</v>
      </c>
    </row>
    <row r="155" spans="1:14" ht="15.95" customHeight="1">
      <c r="A155" s="248"/>
      <c r="B155" s="39" t="s">
        <v>57</v>
      </c>
      <c r="C155" s="24">
        <v>98</v>
      </c>
      <c r="D155" s="40">
        <v>96.078431372549019</v>
      </c>
      <c r="E155" s="40">
        <v>100</v>
      </c>
      <c r="F155" s="42"/>
    </row>
    <row r="156" spans="1:14" ht="15.95" customHeight="1">
      <c r="A156" s="43" t="s">
        <v>59</v>
      </c>
      <c r="B156" s="39" t="s">
        <v>156</v>
      </c>
      <c r="C156" s="24">
        <v>4</v>
      </c>
      <c r="D156" s="40">
        <v>3.9215686274509802</v>
      </c>
      <c r="E156" s="44"/>
      <c r="F156" s="42"/>
    </row>
    <row r="157" spans="1:14" ht="15.95" customHeight="1" thickBot="1">
      <c r="A157" s="257" t="s">
        <v>57</v>
      </c>
      <c r="B157" s="258"/>
      <c r="C157" s="29">
        <v>102</v>
      </c>
      <c r="D157" s="45">
        <v>100</v>
      </c>
      <c r="E157" s="46"/>
      <c r="F157" s="47"/>
    </row>
    <row r="160" spans="1:14" ht="16.5">
      <c r="A160" s="12" t="s">
        <v>66</v>
      </c>
    </row>
    <row r="162" spans="1:14" ht="15.95" customHeight="1" thickBot="1">
      <c r="A162" s="252" t="s">
        <v>51</v>
      </c>
      <c r="B162" s="13" t="s">
        <v>52</v>
      </c>
      <c r="C162" s="14" t="s">
        <v>53</v>
      </c>
      <c r="D162" s="14" t="s">
        <v>54</v>
      </c>
      <c r="E162" s="14" t="s">
        <v>55</v>
      </c>
      <c r="F162" s="14" t="s">
        <v>56</v>
      </c>
      <c r="G162" s="254" t="s">
        <v>57</v>
      </c>
      <c r="H162" s="255"/>
      <c r="I162" s="255"/>
      <c r="J162" s="255"/>
      <c r="K162" s="255"/>
      <c r="L162" s="255"/>
      <c r="M162" s="255"/>
      <c r="N162" s="256"/>
    </row>
    <row r="163" spans="1:14" ht="27" customHeight="1" thickBot="1">
      <c r="A163" s="260"/>
      <c r="B163" s="15" t="s">
        <v>58</v>
      </c>
      <c r="C163" s="16" t="s">
        <v>58</v>
      </c>
      <c r="D163" s="16" t="s">
        <v>58</v>
      </c>
      <c r="E163" s="16" t="s">
        <v>58</v>
      </c>
      <c r="F163" s="16" t="s">
        <v>58</v>
      </c>
      <c r="G163" s="16" t="s">
        <v>58</v>
      </c>
      <c r="H163" s="16" t="s">
        <v>59</v>
      </c>
      <c r="I163" s="16" t="s">
        <v>9</v>
      </c>
      <c r="J163" s="16" t="s">
        <v>60</v>
      </c>
      <c r="K163" s="16" t="s">
        <v>11</v>
      </c>
      <c r="L163" s="16" t="s">
        <v>12</v>
      </c>
      <c r="M163" s="16" t="s">
        <v>13</v>
      </c>
      <c r="N163" s="17" t="s">
        <v>14</v>
      </c>
    </row>
    <row r="164" spans="1:14" ht="48.95" customHeight="1" thickBot="1">
      <c r="A164" s="49" t="s">
        <v>108</v>
      </c>
      <c r="B164" s="50">
        <v>5</v>
      </c>
      <c r="C164" s="51">
        <v>4</v>
      </c>
      <c r="D164" s="51">
        <v>8</v>
      </c>
      <c r="E164" s="51">
        <v>5</v>
      </c>
      <c r="F164" s="51">
        <v>2</v>
      </c>
      <c r="G164" s="51">
        <v>24</v>
      </c>
      <c r="H164" s="51">
        <v>78</v>
      </c>
      <c r="I164" s="52">
        <v>2.7916666666666665</v>
      </c>
      <c r="J164" s="52">
        <v>1.2503622663458176</v>
      </c>
      <c r="K164" s="51">
        <v>3</v>
      </c>
      <c r="L164" s="51">
        <v>3</v>
      </c>
      <c r="M164" s="52">
        <v>2</v>
      </c>
      <c r="N164" s="53">
        <v>4</v>
      </c>
    </row>
    <row r="166" spans="1:14" ht="13.5">
      <c r="A166" s="54" t="s">
        <v>109</v>
      </c>
    </row>
    <row r="167" spans="1:14" ht="13.5">
      <c r="A167" s="54" t="s">
        <v>99</v>
      </c>
    </row>
    <row r="170" spans="1:14" ht="16.5">
      <c r="A170" s="12" t="s">
        <v>96</v>
      </c>
    </row>
    <row r="173" spans="1:14" ht="16.5">
      <c r="A173" s="12" t="s">
        <v>67</v>
      </c>
    </row>
    <row r="175" spans="1:14" ht="18" customHeight="1" thickBot="1">
      <c r="A175" s="250" t="s">
        <v>110</v>
      </c>
      <c r="B175" s="251"/>
      <c r="C175" s="251"/>
      <c r="D175" s="251"/>
      <c r="E175" s="251"/>
      <c r="F175" s="251"/>
    </row>
    <row r="176" spans="1:14" ht="27" customHeight="1" thickBot="1">
      <c r="A176" s="252" t="s">
        <v>51</v>
      </c>
      <c r="B176" s="253"/>
      <c r="C176" s="33" t="s">
        <v>68</v>
      </c>
      <c r="D176" s="34" t="s">
        <v>69</v>
      </c>
      <c r="E176" s="34" t="s">
        <v>70</v>
      </c>
      <c r="F176" s="35" t="s">
        <v>71</v>
      </c>
    </row>
    <row r="177" spans="1:6" ht="24.95" customHeight="1" thickBot="1">
      <c r="A177" s="247" t="s">
        <v>72</v>
      </c>
      <c r="B177" s="36" t="s">
        <v>111</v>
      </c>
      <c r="C177" s="19">
        <v>28</v>
      </c>
      <c r="D177" s="37">
        <v>27.450980392156861</v>
      </c>
      <c r="E177" s="37">
        <v>27.450980392156861</v>
      </c>
      <c r="F177" s="38">
        <v>27.450980392156861</v>
      </c>
    </row>
    <row r="178" spans="1:6" ht="24.95" customHeight="1">
      <c r="A178" s="248"/>
      <c r="B178" s="39" t="s">
        <v>112</v>
      </c>
      <c r="C178" s="24">
        <v>14</v>
      </c>
      <c r="D178" s="40">
        <v>13.725490196078431</v>
      </c>
      <c r="E178" s="40">
        <v>13.725490196078431</v>
      </c>
      <c r="F178" s="41">
        <v>41.176470588235297</v>
      </c>
    </row>
    <row r="179" spans="1:6" ht="24.95" customHeight="1">
      <c r="A179" s="248"/>
      <c r="B179" s="39" t="s">
        <v>113</v>
      </c>
      <c r="C179" s="24">
        <v>15</v>
      </c>
      <c r="D179" s="40">
        <v>14.705882352941176</v>
      </c>
      <c r="E179" s="40">
        <v>14.705882352941176</v>
      </c>
      <c r="F179" s="41">
        <v>55.882352941176471</v>
      </c>
    </row>
    <row r="180" spans="1:6" ht="24.95" customHeight="1">
      <c r="A180" s="248"/>
      <c r="B180" s="39" t="s">
        <v>114</v>
      </c>
      <c r="C180" s="24">
        <v>36</v>
      </c>
      <c r="D180" s="40">
        <v>35.294117647058826</v>
      </c>
      <c r="E180" s="40">
        <v>35.294117647058826</v>
      </c>
      <c r="F180" s="41">
        <v>91.17647058823529</v>
      </c>
    </row>
    <row r="181" spans="1:6" ht="24.95" customHeight="1">
      <c r="A181" s="248"/>
      <c r="B181" s="39" t="s">
        <v>115</v>
      </c>
      <c r="C181" s="24">
        <v>9</v>
      </c>
      <c r="D181" s="40">
        <v>8.8235294117647065</v>
      </c>
      <c r="E181" s="40">
        <v>8.8235294117647065</v>
      </c>
      <c r="F181" s="41">
        <v>100</v>
      </c>
    </row>
    <row r="182" spans="1:6" ht="15.95" customHeight="1" thickBot="1">
      <c r="A182" s="249"/>
      <c r="B182" s="48" t="s">
        <v>57</v>
      </c>
      <c r="C182" s="29">
        <v>102</v>
      </c>
      <c r="D182" s="45">
        <v>100</v>
      </c>
      <c r="E182" s="45">
        <v>100</v>
      </c>
      <c r="F182" s="47"/>
    </row>
    <row r="184" spans="1:6" ht="18" customHeight="1" thickBot="1">
      <c r="A184" s="250" t="s">
        <v>116</v>
      </c>
      <c r="B184" s="251"/>
      <c r="C184" s="251"/>
      <c r="D184" s="251"/>
      <c r="E184" s="251"/>
      <c r="F184" s="251"/>
    </row>
    <row r="185" spans="1:6" ht="27" customHeight="1" thickBot="1">
      <c r="A185" s="252" t="s">
        <v>51</v>
      </c>
      <c r="B185" s="253"/>
      <c r="C185" s="33" t="s">
        <v>68</v>
      </c>
      <c r="D185" s="34" t="s">
        <v>69</v>
      </c>
      <c r="E185" s="34" t="s">
        <v>70</v>
      </c>
      <c r="F185" s="35" t="s">
        <v>71</v>
      </c>
    </row>
    <row r="186" spans="1:6" ht="15.95" customHeight="1" thickBot="1">
      <c r="A186" s="247" t="s">
        <v>72</v>
      </c>
      <c r="B186" s="36" t="s">
        <v>117</v>
      </c>
      <c r="C186" s="19">
        <v>61</v>
      </c>
      <c r="D186" s="37">
        <v>59.803921568627452</v>
      </c>
      <c r="E186" s="37">
        <v>59.803921568627452</v>
      </c>
      <c r="F186" s="38">
        <v>59.803921568627452</v>
      </c>
    </row>
    <row r="187" spans="1:6" ht="15.95" customHeight="1">
      <c r="A187" s="248"/>
      <c r="B187" s="39" t="s">
        <v>118</v>
      </c>
      <c r="C187" s="24">
        <v>41</v>
      </c>
      <c r="D187" s="40">
        <v>40.196078431372548</v>
      </c>
      <c r="E187" s="40">
        <v>40.196078431372548</v>
      </c>
      <c r="F187" s="41">
        <v>100</v>
      </c>
    </row>
    <row r="188" spans="1:6" ht="15.95" customHeight="1" thickBot="1">
      <c r="A188" s="249"/>
      <c r="B188" s="48" t="s">
        <v>57</v>
      </c>
      <c r="C188" s="29">
        <v>102</v>
      </c>
      <c r="D188" s="45">
        <v>100</v>
      </c>
      <c r="E188" s="45">
        <v>100</v>
      </c>
      <c r="F188" s="47"/>
    </row>
    <row r="190" spans="1:6" ht="18" customHeight="1" thickBot="1">
      <c r="A190" s="250" t="s">
        <v>119</v>
      </c>
      <c r="B190" s="251"/>
      <c r="C190" s="251"/>
      <c r="D190" s="251"/>
      <c r="E190" s="251"/>
      <c r="F190" s="251"/>
    </row>
    <row r="191" spans="1:6" ht="27" customHeight="1" thickBot="1">
      <c r="A191" s="252" t="s">
        <v>51</v>
      </c>
      <c r="B191" s="253"/>
      <c r="C191" s="33" t="s">
        <v>68</v>
      </c>
      <c r="D191" s="34" t="s">
        <v>69</v>
      </c>
      <c r="E191" s="34" t="s">
        <v>70</v>
      </c>
      <c r="F191" s="35" t="s">
        <v>71</v>
      </c>
    </row>
    <row r="192" spans="1:6" ht="15.95" customHeight="1" thickBot="1">
      <c r="A192" s="247" t="s">
        <v>72</v>
      </c>
      <c r="B192" s="36" t="s">
        <v>51</v>
      </c>
      <c r="C192" s="19">
        <v>68</v>
      </c>
      <c r="D192" s="37">
        <v>66.666666666666671</v>
      </c>
      <c r="E192" s="37">
        <v>66.666666666666671</v>
      </c>
      <c r="F192" s="38">
        <v>66.666666666666671</v>
      </c>
    </row>
    <row r="193" spans="1:6" ht="144.94999999999999" customHeight="1">
      <c r="A193" s="248"/>
      <c r="B193" s="39" t="s">
        <v>120</v>
      </c>
      <c r="C193" s="24">
        <v>1</v>
      </c>
      <c r="D193" s="40">
        <v>0.98039215686274506</v>
      </c>
      <c r="E193" s="40">
        <v>0.98039215686274506</v>
      </c>
      <c r="F193" s="41">
        <v>67.647058823529406</v>
      </c>
    </row>
    <row r="194" spans="1:6" ht="92.1" customHeight="1">
      <c r="A194" s="248"/>
      <c r="B194" s="39" t="s">
        <v>121</v>
      </c>
      <c r="C194" s="24">
        <v>1</v>
      </c>
      <c r="D194" s="40">
        <v>0.98039215686274506</v>
      </c>
      <c r="E194" s="40">
        <v>0.98039215686274506</v>
      </c>
      <c r="F194" s="41">
        <v>68.627450980392155</v>
      </c>
    </row>
    <row r="195" spans="1:6" ht="48.95" customHeight="1">
      <c r="A195" s="248"/>
      <c r="B195" s="39" t="s">
        <v>122</v>
      </c>
      <c r="C195" s="24">
        <v>1</v>
      </c>
      <c r="D195" s="40">
        <v>0.98039215686274506</v>
      </c>
      <c r="E195" s="40">
        <v>0.98039215686274506</v>
      </c>
      <c r="F195" s="41">
        <v>69.607843137254903</v>
      </c>
    </row>
    <row r="196" spans="1:6" ht="156" customHeight="1">
      <c r="A196" s="248"/>
      <c r="B196" s="39" t="s">
        <v>123</v>
      </c>
      <c r="C196" s="24">
        <v>1</v>
      </c>
      <c r="D196" s="40">
        <v>0.98039215686274506</v>
      </c>
      <c r="E196" s="40">
        <v>0.98039215686274506</v>
      </c>
      <c r="F196" s="41">
        <v>70.588235294117652</v>
      </c>
    </row>
    <row r="197" spans="1:6" ht="409.6" customHeight="1">
      <c r="A197" s="248"/>
      <c r="B197" s="39" t="s">
        <v>124</v>
      </c>
      <c r="C197" s="24">
        <v>1</v>
      </c>
      <c r="D197" s="40">
        <v>0.98039215686274506</v>
      </c>
      <c r="E197" s="40">
        <v>0.98039215686274506</v>
      </c>
      <c r="F197" s="41">
        <v>71.568627450980387</v>
      </c>
    </row>
    <row r="198" spans="1:6" ht="336.95" customHeight="1">
      <c r="A198" s="248"/>
      <c r="B198" s="39" t="s">
        <v>125</v>
      </c>
      <c r="C198" s="24">
        <v>1</v>
      </c>
      <c r="D198" s="40">
        <v>0.98039215686274506</v>
      </c>
      <c r="E198" s="40">
        <v>0.98039215686274506</v>
      </c>
      <c r="F198" s="41">
        <v>72.549019607843135</v>
      </c>
    </row>
    <row r="199" spans="1:6" ht="113.1" customHeight="1">
      <c r="A199" s="248"/>
      <c r="B199" s="39" t="s">
        <v>126</v>
      </c>
      <c r="C199" s="24">
        <v>1</v>
      </c>
      <c r="D199" s="40">
        <v>0.98039215686274506</v>
      </c>
      <c r="E199" s="40">
        <v>0.98039215686274506</v>
      </c>
      <c r="F199" s="41">
        <v>73.529411764705884</v>
      </c>
    </row>
    <row r="200" spans="1:6" ht="409.6" customHeight="1">
      <c r="A200" s="248"/>
      <c r="B200" s="39" t="s">
        <v>127</v>
      </c>
      <c r="C200" s="24">
        <v>1</v>
      </c>
      <c r="D200" s="40">
        <v>0.98039215686274506</v>
      </c>
      <c r="E200" s="40">
        <v>0.98039215686274506</v>
      </c>
      <c r="F200" s="41">
        <v>74.509803921568633</v>
      </c>
    </row>
    <row r="201" spans="1:6" ht="69.95" customHeight="1">
      <c r="A201" s="248"/>
      <c r="B201" s="39" t="s">
        <v>128</v>
      </c>
      <c r="C201" s="24">
        <v>1</v>
      </c>
      <c r="D201" s="40">
        <v>0.98039215686274506</v>
      </c>
      <c r="E201" s="40">
        <v>0.98039215686274506</v>
      </c>
      <c r="F201" s="41">
        <v>75.490196078431367</v>
      </c>
    </row>
    <row r="202" spans="1:6" ht="123.95" customHeight="1">
      <c r="A202" s="248"/>
      <c r="B202" s="39" t="s">
        <v>129</v>
      </c>
      <c r="C202" s="24">
        <v>1</v>
      </c>
      <c r="D202" s="40">
        <v>0.98039215686274506</v>
      </c>
      <c r="E202" s="40">
        <v>0.98039215686274506</v>
      </c>
      <c r="F202" s="41">
        <v>76.470588235294116</v>
      </c>
    </row>
    <row r="203" spans="1:6" ht="135" customHeight="1">
      <c r="A203" s="248"/>
      <c r="B203" s="39" t="s">
        <v>130</v>
      </c>
      <c r="C203" s="24">
        <v>1</v>
      </c>
      <c r="D203" s="40">
        <v>0.98039215686274506</v>
      </c>
      <c r="E203" s="40">
        <v>0.98039215686274506</v>
      </c>
      <c r="F203" s="41">
        <v>77.450980392156865</v>
      </c>
    </row>
    <row r="204" spans="1:6" ht="113.1" customHeight="1">
      <c r="A204" s="248"/>
      <c r="B204" s="39" t="s">
        <v>131</v>
      </c>
      <c r="C204" s="24">
        <v>1</v>
      </c>
      <c r="D204" s="40">
        <v>0.98039215686274506</v>
      </c>
      <c r="E204" s="40">
        <v>0.98039215686274506</v>
      </c>
      <c r="F204" s="41">
        <v>78.431372549019613</v>
      </c>
    </row>
    <row r="205" spans="1:6" ht="24.95" customHeight="1">
      <c r="A205" s="248"/>
      <c r="B205" s="39" t="s">
        <v>132</v>
      </c>
      <c r="C205" s="24">
        <v>1</v>
      </c>
      <c r="D205" s="40">
        <v>0.98039215686274506</v>
      </c>
      <c r="E205" s="40">
        <v>0.98039215686274506</v>
      </c>
      <c r="F205" s="41">
        <v>79.411764705882348</v>
      </c>
    </row>
    <row r="206" spans="1:6" ht="92.1" customHeight="1">
      <c r="A206" s="248"/>
      <c r="B206" s="39" t="s">
        <v>133</v>
      </c>
      <c r="C206" s="24">
        <v>1</v>
      </c>
      <c r="D206" s="40">
        <v>0.98039215686274506</v>
      </c>
      <c r="E206" s="40">
        <v>0.98039215686274506</v>
      </c>
      <c r="F206" s="41">
        <v>80.392156862745097</v>
      </c>
    </row>
    <row r="207" spans="1:6" ht="35.1" customHeight="1">
      <c r="A207" s="248"/>
      <c r="B207" s="39" t="s">
        <v>134</v>
      </c>
      <c r="C207" s="24">
        <v>1</v>
      </c>
      <c r="D207" s="40">
        <v>0.98039215686274506</v>
      </c>
      <c r="E207" s="40">
        <v>0.98039215686274506</v>
      </c>
      <c r="F207" s="41">
        <v>81.372549019607845</v>
      </c>
    </row>
    <row r="208" spans="1:6" ht="156" customHeight="1">
      <c r="A208" s="248"/>
      <c r="B208" s="39" t="s">
        <v>135</v>
      </c>
      <c r="C208" s="24">
        <v>1</v>
      </c>
      <c r="D208" s="40">
        <v>0.98039215686274506</v>
      </c>
      <c r="E208" s="40">
        <v>0.98039215686274506</v>
      </c>
      <c r="F208" s="41">
        <v>82.352941176470594</v>
      </c>
    </row>
    <row r="209" spans="1:6" ht="261.95" customHeight="1">
      <c r="A209" s="248"/>
      <c r="B209" s="39" t="s">
        <v>136</v>
      </c>
      <c r="C209" s="24">
        <v>1</v>
      </c>
      <c r="D209" s="40">
        <v>0.98039215686274506</v>
      </c>
      <c r="E209" s="40">
        <v>0.98039215686274506</v>
      </c>
      <c r="F209" s="41">
        <v>83.333333333333329</v>
      </c>
    </row>
    <row r="210" spans="1:6" ht="48.95" customHeight="1">
      <c r="A210" s="248"/>
      <c r="B210" s="39" t="s">
        <v>137</v>
      </c>
      <c r="C210" s="24">
        <v>1</v>
      </c>
      <c r="D210" s="40">
        <v>0.98039215686274506</v>
      </c>
      <c r="E210" s="40">
        <v>0.98039215686274506</v>
      </c>
      <c r="F210" s="41">
        <v>84.313725490196077</v>
      </c>
    </row>
    <row r="211" spans="1:6" ht="102" customHeight="1">
      <c r="A211" s="248"/>
      <c r="B211" s="39" t="s">
        <v>138</v>
      </c>
      <c r="C211" s="24">
        <v>1</v>
      </c>
      <c r="D211" s="40">
        <v>0.98039215686274506</v>
      </c>
      <c r="E211" s="40">
        <v>0.98039215686274506</v>
      </c>
      <c r="F211" s="41">
        <v>85.294117647058826</v>
      </c>
    </row>
    <row r="212" spans="1:6" ht="198.95" customHeight="1">
      <c r="A212" s="248"/>
      <c r="B212" s="39" t="s">
        <v>139</v>
      </c>
      <c r="C212" s="24">
        <v>1</v>
      </c>
      <c r="D212" s="40">
        <v>0.98039215686274506</v>
      </c>
      <c r="E212" s="40">
        <v>0.98039215686274506</v>
      </c>
      <c r="F212" s="41">
        <v>86.274509803921575</v>
      </c>
    </row>
    <row r="213" spans="1:6" ht="48.95" customHeight="1">
      <c r="A213" s="248"/>
      <c r="B213" s="39" t="s">
        <v>140</v>
      </c>
      <c r="C213" s="24">
        <v>1</v>
      </c>
      <c r="D213" s="40">
        <v>0.98039215686274506</v>
      </c>
      <c r="E213" s="40">
        <v>0.98039215686274506</v>
      </c>
      <c r="F213" s="41">
        <v>87.254901960784309</v>
      </c>
    </row>
    <row r="214" spans="1:6" ht="69.95" customHeight="1">
      <c r="A214" s="248"/>
      <c r="B214" s="39" t="s">
        <v>141</v>
      </c>
      <c r="C214" s="24">
        <v>1</v>
      </c>
      <c r="D214" s="40">
        <v>0.98039215686274506</v>
      </c>
      <c r="E214" s="40">
        <v>0.98039215686274506</v>
      </c>
      <c r="F214" s="41">
        <v>88.235294117647058</v>
      </c>
    </row>
    <row r="215" spans="1:6" ht="24.95" customHeight="1">
      <c r="A215" s="248"/>
      <c r="B215" s="39" t="s">
        <v>142</v>
      </c>
      <c r="C215" s="24">
        <v>1</v>
      </c>
      <c r="D215" s="40">
        <v>0.98039215686274506</v>
      </c>
      <c r="E215" s="40">
        <v>0.98039215686274506</v>
      </c>
      <c r="F215" s="41">
        <v>89.215686274509807</v>
      </c>
    </row>
    <row r="216" spans="1:6" ht="167.1" customHeight="1">
      <c r="A216" s="248"/>
      <c r="B216" s="39" t="s">
        <v>143</v>
      </c>
      <c r="C216" s="24">
        <v>1</v>
      </c>
      <c r="D216" s="40">
        <v>0.98039215686274506</v>
      </c>
      <c r="E216" s="40">
        <v>0.98039215686274506</v>
      </c>
      <c r="F216" s="41">
        <v>90.196078431372555</v>
      </c>
    </row>
    <row r="217" spans="1:6" ht="92.1" customHeight="1">
      <c r="A217" s="248"/>
      <c r="B217" s="39" t="s">
        <v>144</v>
      </c>
      <c r="C217" s="24">
        <v>1</v>
      </c>
      <c r="D217" s="40">
        <v>0.98039215686274506</v>
      </c>
      <c r="E217" s="40">
        <v>0.98039215686274506</v>
      </c>
      <c r="F217" s="41">
        <v>91.17647058823529</v>
      </c>
    </row>
    <row r="218" spans="1:6" ht="81" customHeight="1">
      <c r="A218" s="248"/>
      <c r="B218" s="39" t="s">
        <v>145</v>
      </c>
      <c r="C218" s="24">
        <v>1</v>
      </c>
      <c r="D218" s="40">
        <v>0.98039215686274506</v>
      </c>
      <c r="E218" s="40">
        <v>0.98039215686274506</v>
      </c>
      <c r="F218" s="41">
        <v>92.156862745098039</v>
      </c>
    </row>
    <row r="219" spans="1:6" ht="113.1" customHeight="1">
      <c r="A219" s="248"/>
      <c r="B219" s="39" t="s">
        <v>146</v>
      </c>
      <c r="C219" s="24">
        <v>1</v>
      </c>
      <c r="D219" s="40">
        <v>0.98039215686274506</v>
      </c>
      <c r="E219" s="40">
        <v>0.98039215686274506</v>
      </c>
      <c r="F219" s="41">
        <v>93.137254901960787</v>
      </c>
    </row>
    <row r="220" spans="1:6" ht="135" customHeight="1">
      <c r="A220" s="248"/>
      <c r="B220" s="39" t="s">
        <v>147</v>
      </c>
      <c r="C220" s="24">
        <v>1</v>
      </c>
      <c r="D220" s="40">
        <v>0.98039215686274506</v>
      </c>
      <c r="E220" s="40">
        <v>0.98039215686274506</v>
      </c>
      <c r="F220" s="41">
        <v>94.117647058823536</v>
      </c>
    </row>
    <row r="221" spans="1:6" ht="92.1" customHeight="1">
      <c r="A221" s="248"/>
      <c r="B221" s="39" t="s">
        <v>148</v>
      </c>
      <c r="C221" s="24">
        <v>1</v>
      </c>
      <c r="D221" s="40">
        <v>0.98039215686274506</v>
      </c>
      <c r="E221" s="40">
        <v>0.98039215686274506</v>
      </c>
      <c r="F221" s="41">
        <v>95.098039215686271</v>
      </c>
    </row>
    <row r="222" spans="1:6" ht="144.94999999999999" customHeight="1">
      <c r="A222" s="248"/>
      <c r="B222" s="39" t="s">
        <v>149</v>
      </c>
      <c r="C222" s="24">
        <v>1</v>
      </c>
      <c r="D222" s="40">
        <v>0.98039215686274506</v>
      </c>
      <c r="E222" s="40">
        <v>0.98039215686274506</v>
      </c>
      <c r="F222" s="41">
        <v>96.078431372549019</v>
      </c>
    </row>
    <row r="223" spans="1:6" ht="60" customHeight="1">
      <c r="A223" s="248"/>
      <c r="B223" s="39" t="s">
        <v>150</v>
      </c>
      <c r="C223" s="24">
        <v>1</v>
      </c>
      <c r="D223" s="40">
        <v>0.98039215686274506</v>
      </c>
      <c r="E223" s="40">
        <v>0.98039215686274506</v>
      </c>
      <c r="F223" s="41">
        <v>97.058823529411768</v>
      </c>
    </row>
    <row r="224" spans="1:6" ht="261.95" customHeight="1">
      <c r="A224" s="248"/>
      <c r="B224" s="39" t="s">
        <v>151</v>
      </c>
      <c r="C224" s="24">
        <v>1</v>
      </c>
      <c r="D224" s="40">
        <v>0.98039215686274506</v>
      </c>
      <c r="E224" s="40">
        <v>0.98039215686274506</v>
      </c>
      <c r="F224" s="41">
        <v>98.039215686274517</v>
      </c>
    </row>
    <row r="225" spans="1:15" ht="81" customHeight="1">
      <c r="A225" s="248"/>
      <c r="B225" s="39" t="s">
        <v>152</v>
      </c>
      <c r="C225" s="24">
        <v>1</v>
      </c>
      <c r="D225" s="40">
        <v>0.98039215686274506</v>
      </c>
      <c r="E225" s="40">
        <v>0.98039215686274506</v>
      </c>
      <c r="F225" s="41">
        <v>99.019607843137251</v>
      </c>
    </row>
    <row r="226" spans="1:15" ht="92.1" customHeight="1">
      <c r="A226" s="248"/>
      <c r="B226" s="39" t="s">
        <v>153</v>
      </c>
      <c r="C226" s="24">
        <v>1</v>
      </c>
      <c r="D226" s="40">
        <v>0.98039215686274506</v>
      </c>
      <c r="E226" s="40">
        <v>0.98039215686274506</v>
      </c>
      <c r="F226" s="41">
        <v>100</v>
      </c>
    </row>
    <row r="227" spans="1:15" ht="15.95" customHeight="1" thickBot="1">
      <c r="A227" s="249"/>
      <c r="B227" s="48" t="s">
        <v>57</v>
      </c>
      <c r="C227" s="29">
        <v>102</v>
      </c>
      <c r="D227" s="45">
        <v>100</v>
      </c>
      <c r="E227" s="45">
        <v>100</v>
      </c>
      <c r="F227" s="47"/>
    </row>
    <row r="229" spans="1:15" ht="13.5">
      <c r="A229" s="54" t="s">
        <v>154</v>
      </c>
    </row>
    <row r="230" spans="1:15" ht="13.5">
      <c r="A230" s="54" t="s">
        <v>155</v>
      </c>
    </row>
    <row r="231" spans="1:15" ht="13.5" thickBot="1"/>
    <row r="232" spans="1:15" ht="13.5" thickBot="1">
      <c r="A232" s="236" t="s">
        <v>51</v>
      </c>
      <c r="B232" s="59" t="s">
        <v>52</v>
      </c>
      <c r="C232" s="60" t="s">
        <v>53</v>
      </c>
      <c r="D232" s="60" t="s">
        <v>54</v>
      </c>
      <c r="E232" s="60" t="s">
        <v>55</v>
      </c>
      <c r="F232" s="60" t="s">
        <v>56</v>
      </c>
      <c r="G232" s="238" t="s">
        <v>57</v>
      </c>
      <c r="H232" s="239"/>
      <c r="I232" s="239"/>
      <c r="J232" s="239"/>
      <c r="K232" s="239"/>
      <c r="L232" s="239"/>
      <c r="M232" s="239"/>
      <c r="N232" s="240"/>
      <c r="O232" s="61"/>
    </row>
    <row r="233" spans="1:15" ht="24.75" thickBot="1">
      <c r="A233" s="237"/>
      <c r="B233" s="62" t="s">
        <v>58</v>
      </c>
      <c r="C233" s="63" t="s">
        <v>58</v>
      </c>
      <c r="D233" s="63" t="s">
        <v>58</v>
      </c>
      <c r="E233" s="63" t="s">
        <v>58</v>
      </c>
      <c r="F233" s="63" t="s">
        <v>58</v>
      </c>
      <c r="G233" s="63" t="s">
        <v>58</v>
      </c>
      <c r="H233" s="63" t="s">
        <v>59</v>
      </c>
      <c r="I233" s="63" t="s">
        <v>9</v>
      </c>
      <c r="J233" s="63" t="s">
        <v>60</v>
      </c>
      <c r="K233" s="63" t="s">
        <v>11</v>
      </c>
      <c r="L233" s="63" t="s">
        <v>12</v>
      </c>
      <c r="M233" s="63" t="s">
        <v>13</v>
      </c>
      <c r="N233" s="64" t="s">
        <v>14</v>
      </c>
      <c r="O233" s="61"/>
    </row>
    <row r="234" spans="1:15" ht="60">
      <c r="A234" s="65" t="s">
        <v>95</v>
      </c>
      <c r="B234" s="66">
        <v>9</v>
      </c>
      <c r="C234" s="67">
        <v>7</v>
      </c>
      <c r="D234" s="67">
        <v>6</v>
      </c>
      <c r="E234" s="67">
        <v>8</v>
      </c>
      <c r="F234" s="67">
        <v>6</v>
      </c>
      <c r="G234" s="67">
        <v>36</v>
      </c>
      <c r="H234" s="67">
        <v>0</v>
      </c>
      <c r="I234" s="68">
        <v>2.8611111111111107</v>
      </c>
      <c r="J234" s="68">
        <v>1.4570572648375468</v>
      </c>
      <c r="K234" s="67">
        <v>3</v>
      </c>
      <c r="L234" s="67">
        <v>1</v>
      </c>
      <c r="M234" s="67">
        <v>1.5</v>
      </c>
      <c r="N234" s="69">
        <v>4</v>
      </c>
      <c r="O234" s="61"/>
    </row>
    <row r="235" spans="1:15" ht="60">
      <c r="A235" s="70" t="s">
        <v>163</v>
      </c>
      <c r="B235" s="71">
        <v>9</v>
      </c>
      <c r="C235" s="72">
        <v>9</v>
      </c>
      <c r="D235" s="72">
        <v>9</v>
      </c>
      <c r="E235" s="72">
        <v>6</v>
      </c>
      <c r="F235" s="72">
        <v>2</v>
      </c>
      <c r="G235" s="72">
        <v>35</v>
      </c>
      <c r="H235" s="72">
        <v>1</v>
      </c>
      <c r="I235" s="73">
        <v>2.5142857142857147</v>
      </c>
      <c r="J235" s="73">
        <v>1.2216533775134073</v>
      </c>
      <c r="K235" s="72">
        <v>2</v>
      </c>
      <c r="L235" s="72">
        <v>1</v>
      </c>
      <c r="M235" s="72">
        <v>1</v>
      </c>
      <c r="N235" s="74">
        <v>3</v>
      </c>
      <c r="O235" s="61"/>
    </row>
    <row r="236" spans="1:15" ht="48">
      <c r="A236" s="70" t="s">
        <v>164</v>
      </c>
      <c r="B236" s="71">
        <v>7</v>
      </c>
      <c r="C236" s="72">
        <v>8</v>
      </c>
      <c r="D236" s="72">
        <v>8</v>
      </c>
      <c r="E236" s="72">
        <v>6</v>
      </c>
      <c r="F236" s="72">
        <v>6</v>
      </c>
      <c r="G236" s="72">
        <v>35</v>
      </c>
      <c r="H236" s="72">
        <v>1</v>
      </c>
      <c r="I236" s="73">
        <v>2.8857142857142857</v>
      </c>
      <c r="J236" s="73">
        <v>1.3884275611053587</v>
      </c>
      <c r="K236" s="72">
        <v>3</v>
      </c>
      <c r="L236" s="72">
        <v>2</v>
      </c>
      <c r="M236" s="72">
        <v>2</v>
      </c>
      <c r="N236" s="74">
        <v>4</v>
      </c>
      <c r="O236" s="61"/>
    </row>
    <row r="237" spans="1:15" ht="36">
      <c r="A237" s="70" t="s">
        <v>41</v>
      </c>
      <c r="B237" s="71">
        <v>3</v>
      </c>
      <c r="C237" s="72">
        <v>7</v>
      </c>
      <c r="D237" s="72">
        <v>9</v>
      </c>
      <c r="E237" s="72">
        <v>10</v>
      </c>
      <c r="F237" s="72">
        <v>5</v>
      </c>
      <c r="G237" s="72">
        <v>34</v>
      </c>
      <c r="H237" s="72">
        <v>2</v>
      </c>
      <c r="I237" s="73">
        <v>3.2058823529411762</v>
      </c>
      <c r="J237" s="73">
        <v>1.2004900959975617</v>
      </c>
      <c r="K237" s="72">
        <v>3</v>
      </c>
      <c r="L237" s="72">
        <v>4</v>
      </c>
      <c r="M237" s="72">
        <v>2</v>
      </c>
      <c r="N237" s="74">
        <v>4</v>
      </c>
      <c r="O237" s="61"/>
    </row>
    <row r="238" spans="1:15" ht="36">
      <c r="A238" s="70" t="s">
        <v>44</v>
      </c>
      <c r="B238" s="71">
        <v>4</v>
      </c>
      <c r="C238" s="72">
        <v>6</v>
      </c>
      <c r="D238" s="72">
        <v>6</v>
      </c>
      <c r="E238" s="72">
        <v>11</v>
      </c>
      <c r="F238" s="72">
        <v>4</v>
      </c>
      <c r="G238" s="72">
        <v>31</v>
      </c>
      <c r="H238" s="72">
        <v>5</v>
      </c>
      <c r="I238" s="73">
        <v>3.1612903225806455</v>
      </c>
      <c r="J238" s="73">
        <v>1.2674587223666205</v>
      </c>
      <c r="K238" s="72">
        <v>3</v>
      </c>
      <c r="L238" s="72">
        <v>4</v>
      </c>
      <c r="M238" s="72">
        <v>2</v>
      </c>
      <c r="N238" s="74">
        <v>4</v>
      </c>
      <c r="O238" s="61"/>
    </row>
    <row r="239" spans="1:15" ht="24">
      <c r="A239" s="70" t="s">
        <v>45</v>
      </c>
      <c r="B239" s="71">
        <v>4</v>
      </c>
      <c r="C239" s="72">
        <v>7</v>
      </c>
      <c r="D239" s="72">
        <v>11</v>
      </c>
      <c r="E239" s="72">
        <v>8</v>
      </c>
      <c r="F239" s="72">
        <v>1</v>
      </c>
      <c r="G239" s="72">
        <v>31</v>
      </c>
      <c r="H239" s="72">
        <v>5</v>
      </c>
      <c r="I239" s="73">
        <v>2.8387096774193554</v>
      </c>
      <c r="J239" s="73">
        <v>1.0676071123014119</v>
      </c>
      <c r="K239" s="72">
        <v>3</v>
      </c>
      <c r="L239" s="72">
        <v>3</v>
      </c>
      <c r="M239" s="72">
        <v>2</v>
      </c>
      <c r="N239" s="74">
        <v>4</v>
      </c>
      <c r="O239" s="61"/>
    </row>
    <row r="240" spans="1:15" ht="60">
      <c r="A240" s="70" t="s">
        <v>46</v>
      </c>
      <c r="B240" s="71">
        <v>14</v>
      </c>
      <c r="C240" s="72">
        <v>7</v>
      </c>
      <c r="D240" s="72">
        <v>6</v>
      </c>
      <c r="E240" s="72">
        <v>4</v>
      </c>
      <c r="F240" s="72">
        <v>1</v>
      </c>
      <c r="G240" s="72">
        <v>32</v>
      </c>
      <c r="H240" s="72">
        <v>4</v>
      </c>
      <c r="I240" s="73">
        <v>2.0937499999999996</v>
      </c>
      <c r="J240" s="73">
        <v>1.2010580013390881</v>
      </c>
      <c r="K240" s="72">
        <v>2</v>
      </c>
      <c r="L240" s="72">
        <v>1</v>
      </c>
      <c r="M240" s="72">
        <v>1</v>
      </c>
      <c r="N240" s="74">
        <v>3</v>
      </c>
      <c r="O240" s="61"/>
    </row>
    <row r="241" spans="1:19" ht="24">
      <c r="A241" s="70" t="s">
        <v>102</v>
      </c>
      <c r="B241" s="71">
        <v>3</v>
      </c>
      <c r="C241" s="72">
        <v>6</v>
      </c>
      <c r="D241" s="72">
        <v>11</v>
      </c>
      <c r="E241" s="72">
        <v>12</v>
      </c>
      <c r="F241" s="72">
        <v>1</v>
      </c>
      <c r="G241" s="72">
        <v>33</v>
      </c>
      <c r="H241" s="72">
        <v>3</v>
      </c>
      <c r="I241" s="73">
        <v>3.060606060606061</v>
      </c>
      <c r="J241" s="73">
        <v>1.0289373747765804</v>
      </c>
      <c r="K241" s="72">
        <v>3</v>
      </c>
      <c r="L241" s="72">
        <v>4</v>
      </c>
      <c r="M241" s="72">
        <v>2</v>
      </c>
      <c r="N241" s="74">
        <v>4</v>
      </c>
      <c r="O241" s="61"/>
    </row>
    <row r="242" spans="1:19" ht="24">
      <c r="A242" s="70" t="s">
        <v>103</v>
      </c>
      <c r="B242" s="71">
        <v>4</v>
      </c>
      <c r="C242" s="72">
        <v>5</v>
      </c>
      <c r="D242" s="72">
        <v>7</v>
      </c>
      <c r="E242" s="72">
        <v>8</v>
      </c>
      <c r="F242" s="72">
        <v>7</v>
      </c>
      <c r="G242" s="72">
        <v>31</v>
      </c>
      <c r="H242" s="72">
        <v>5</v>
      </c>
      <c r="I242" s="73">
        <v>3.2903225806451615</v>
      </c>
      <c r="J242" s="73">
        <v>1.3464409477605956</v>
      </c>
      <c r="K242" s="72">
        <v>3</v>
      </c>
      <c r="L242" s="72">
        <v>4</v>
      </c>
      <c r="M242" s="72">
        <v>2</v>
      </c>
      <c r="N242" s="74">
        <v>4</v>
      </c>
      <c r="O242" s="61"/>
    </row>
    <row r="243" spans="1:19" ht="36">
      <c r="A243" s="70" t="s">
        <v>104</v>
      </c>
      <c r="B243" s="71">
        <v>9</v>
      </c>
      <c r="C243" s="72">
        <v>6</v>
      </c>
      <c r="D243" s="72">
        <v>7</v>
      </c>
      <c r="E243" s="72">
        <v>4</v>
      </c>
      <c r="F243" s="72">
        <v>2</v>
      </c>
      <c r="G243" s="72">
        <v>28</v>
      </c>
      <c r="H243" s="72">
        <v>8</v>
      </c>
      <c r="I243" s="73">
        <v>2.4285714285714288</v>
      </c>
      <c r="J243" s="73">
        <v>1.2889436222642405</v>
      </c>
      <c r="K243" s="72">
        <v>2</v>
      </c>
      <c r="L243" s="72">
        <v>1</v>
      </c>
      <c r="M243" s="72">
        <v>1</v>
      </c>
      <c r="N243" s="74">
        <v>3</v>
      </c>
      <c r="O243" s="61"/>
    </row>
    <row r="244" spans="1:19" ht="36">
      <c r="A244" s="70" t="s">
        <v>105</v>
      </c>
      <c r="B244" s="71">
        <v>7</v>
      </c>
      <c r="C244" s="72">
        <v>9</v>
      </c>
      <c r="D244" s="72">
        <v>7</v>
      </c>
      <c r="E244" s="72">
        <v>7</v>
      </c>
      <c r="F244" s="72">
        <v>3</v>
      </c>
      <c r="G244" s="72">
        <v>33</v>
      </c>
      <c r="H244" s="72">
        <v>3</v>
      </c>
      <c r="I244" s="73">
        <v>2.6969696969696972</v>
      </c>
      <c r="J244" s="73">
        <v>1.2865858037080276</v>
      </c>
      <c r="K244" s="72">
        <v>3</v>
      </c>
      <c r="L244" s="72">
        <v>2</v>
      </c>
      <c r="M244" s="72">
        <v>2</v>
      </c>
      <c r="N244" s="74">
        <v>4</v>
      </c>
      <c r="O244" s="61"/>
    </row>
    <row r="245" spans="1:19" ht="24">
      <c r="A245" s="70" t="s">
        <v>106</v>
      </c>
      <c r="B245" s="71">
        <v>9</v>
      </c>
      <c r="C245" s="72">
        <v>6</v>
      </c>
      <c r="D245" s="72">
        <v>10</v>
      </c>
      <c r="E245" s="72">
        <v>5</v>
      </c>
      <c r="F245" s="72">
        <v>3</v>
      </c>
      <c r="G245" s="72">
        <v>33</v>
      </c>
      <c r="H245" s="72">
        <v>3</v>
      </c>
      <c r="I245" s="73">
        <v>2.6060606060606069</v>
      </c>
      <c r="J245" s="73">
        <v>1.297579331375204</v>
      </c>
      <c r="K245" s="72">
        <v>3</v>
      </c>
      <c r="L245" s="72">
        <v>3</v>
      </c>
      <c r="M245" s="72">
        <v>1</v>
      </c>
      <c r="N245" s="74">
        <v>3</v>
      </c>
      <c r="O245" s="61"/>
    </row>
    <row r="246" spans="1:19" ht="48">
      <c r="A246" s="70" t="s">
        <v>47</v>
      </c>
      <c r="B246" s="71">
        <v>3</v>
      </c>
      <c r="C246" s="72">
        <v>6</v>
      </c>
      <c r="D246" s="72">
        <v>3</v>
      </c>
      <c r="E246" s="72">
        <v>13</v>
      </c>
      <c r="F246" s="72">
        <v>8</v>
      </c>
      <c r="G246" s="72">
        <v>33</v>
      </c>
      <c r="H246" s="72">
        <v>3</v>
      </c>
      <c r="I246" s="73">
        <v>3.5151515151515151</v>
      </c>
      <c r="J246" s="73">
        <v>1.3019507508257591</v>
      </c>
      <c r="K246" s="72">
        <v>4</v>
      </c>
      <c r="L246" s="72">
        <v>4</v>
      </c>
      <c r="M246" s="72">
        <v>2</v>
      </c>
      <c r="N246" s="74">
        <v>4</v>
      </c>
      <c r="O246" s="61"/>
    </row>
    <row r="247" spans="1:19" ht="36">
      <c r="A247" s="70" t="s">
        <v>48</v>
      </c>
      <c r="B247" s="71">
        <v>5</v>
      </c>
      <c r="C247" s="72">
        <v>4</v>
      </c>
      <c r="D247" s="72">
        <v>7</v>
      </c>
      <c r="E247" s="72">
        <v>10</v>
      </c>
      <c r="F247" s="72">
        <v>5</v>
      </c>
      <c r="G247" s="72">
        <v>31</v>
      </c>
      <c r="H247" s="72">
        <v>5</v>
      </c>
      <c r="I247" s="73">
        <v>3.1935483870967736</v>
      </c>
      <c r="J247" s="73">
        <v>1.3271361356622933</v>
      </c>
      <c r="K247" s="72">
        <v>3</v>
      </c>
      <c r="L247" s="72">
        <v>4</v>
      </c>
      <c r="M247" s="72">
        <v>2</v>
      </c>
      <c r="N247" s="74">
        <v>4</v>
      </c>
      <c r="O247" s="61"/>
    </row>
    <row r="248" spans="1:19" ht="24">
      <c r="A248" s="70" t="s">
        <v>49</v>
      </c>
      <c r="B248" s="71">
        <v>2</v>
      </c>
      <c r="C248" s="72">
        <v>3</v>
      </c>
      <c r="D248" s="72">
        <v>5</v>
      </c>
      <c r="E248" s="72">
        <v>14</v>
      </c>
      <c r="F248" s="72">
        <v>9</v>
      </c>
      <c r="G248" s="72">
        <v>33</v>
      </c>
      <c r="H248" s="72">
        <v>3</v>
      </c>
      <c r="I248" s="73">
        <v>3.7575757575757578</v>
      </c>
      <c r="J248" s="73">
        <v>1.1464702086813856</v>
      </c>
      <c r="K248" s="72">
        <v>4</v>
      </c>
      <c r="L248" s="72">
        <v>4</v>
      </c>
      <c r="M248" s="72">
        <v>3</v>
      </c>
      <c r="N248" s="74">
        <v>5</v>
      </c>
      <c r="O248" s="61"/>
    </row>
    <row r="249" spans="1:19" ht="24">
      <c r="A249" s="70" t="s">
        <v>50</v>
      </c>
      <c r="B249" s="71">
        <v>4</v>
      </c>
      <c r="C249" s="72">
        <v>2</v>
      </c>
      <c r="D249" s="72">
        <v>3</v>
      </c>
      <c r="E249" s="72">
        <v>8</v>
      </c>
      <c r="F249" s="72">
        <v>10</v>
      </c>
      <c r="G249" s="72">
        <v>27</v>
      </c>
      <c r="H249" s="72">
        <v>9</v>
      </c>
      <c r="I249" s="73">
        <v>3.6666666666666665</v>
      </c>
      <c r="J249" s="73">
        <v>1.4411533842457842</v>
      </c>
      <c r="K249" s="72">
        <v>4</v>
      </c>
      <c r="L249" s="72">
        <v>5</v>
      </c>
      <c r="M249" s="72">
        <v>3</v>
      </c>
      <c r="N249" s="74">
        <v>5</v>
      </c>
      <c r="O249" s="61"/>
    </row>
    <row r="250" spans="1:19" ht="36.75" thickBot="1">
      <c r="A250" s="75" t="s">
        <v>108</v>
      </c>
      <c r="B250" s="76">
        <v>0</v>
      </c>
      <c r="C250" s="77">
        <v>2</v>
      </c>
      <c r="D250" s="77">
        <v>2</v>
      </c>
      <c r="E250" s="77">
        <v>1</v>
      </c>
      <c r="F250" s="77">
        <v>2</v>
      </c>
      <c r="G250" s="77">
        <v>7</v>
      </c>
      <c r="H250" s="77">
        <v>29</v>
      </c>
      <c r="I250" s="78">
        <v>3.4285714285714288</v>
      </c>
      <c r="J250" s="78">
        <v>1.2724180205607034</v>
      </c>
      <c r="K250" s="77">
        <v>3</v>
      </c>
      <c r="L250" s="77">
        <v>2</v>
      </c>
      <c r="M250" s="77">
        <v>2</v>
      </c>
      <c r="N250" s="79">
        <v>5</v>
      </c>
      <c r="O250" s="61"/>
    </row>
    <row r="251" spans="1:19">
      <c r="A251" s="61"/>
      <c r="B251" s="61"/>
      <c r="C251" s="61"/>
      <c r="D251" s="61"/>
      <c r="E251" s="61"/>
      <c r="F251" s="61"/>
      <c r="G251" s="61"/>
      <c r="H251" s="61"/>
      <c r="I251" s="61"/>
      <c r="J251" s="61"/>
      <c r="K251" s="61"/>
      <c r="L251" s="61"/>
      <c r="M251" s="61"/>
      <c r="N251" s="61"/>
      <c r="O251" s="61"/>
    </row>
    <row r="253" spans="1:19">
      <c r="A253" s="61"/>
      <c r="B253" s="61"/>
      <c r="C253" s="61"/>
      <c r="D253" s="61"/>
      <c r="E253" s="61"/>
      <c r="F253" s="61"/>
      <c r="G253" s="61"/>
      <c r="H253" s="61"/>
      <c r="I253" s="61"/>
      <c r="J253" s="61"/>
      <c r="K253" s="61"/>
      <c r="L253" s="61"/>
      <c r="M253" s="61"/>
      <c r="N253" s="61"/>
      <c r="O253" s="61"/>
      <c r="P253" s="61"/>
      <c r="Q253" s="61"/>
      <c r="R253" s="61"/>
      <c r="S253" s="61"/>
    </row>
    <row r="254" spans="1:19" ht="16.5">
      <c r="A254" s="80" t="s">
        <v>165</v>
      </c>
      <c r="B254" s="61"/>
      <c r="C254" s="61"/>
      <c r="D254" s="61"/>
      <c r="E254" s="61"/>
      <c r="F254" s="61"/>
      <c r="G254" s="61"/>
      <c r="H254" s="61"/>
      <c r="I254" s="61"/>
      <c r="J254" s="61"/>
      <c r="K254" s="61"/>
      <c r="L254" s="61"/>
      <c r="M254" s="61"/>
      <c r="N254" s="61"/>
      <c r="O254" s="61"/>
      <c r="P254" s="61"/>
      <c r="Q254" s="61"/>
      <c r="R254" s="61"/>
      <c r="S254" s="61"/>
    </row>
    <row r="255" spans="1:19">
      <c r="A255" s="61"/>
      <c r="B255" s="61"/>
      <c r="C255" s="61"/>
      <c r="D255" s="61"/>
      <c r="E255" s="61"/>
      <c r="F255" s="61"/>
      <c r="G255" s="61"/>
      <c r="H255" s="61"/>
      <c r="I255" s="61"/>
      <c r="J255" s="61"/>
      <c r="K255" s="61"/>
      <c r="L255" s="61"/>
      <c r="M255" s="61"/>
      <c r="N255" s="61"/>
      <c r="O255" s="61"/>
      <c r="P255" s="61"/>
      <c r="Q255" s="61"/>
      <c r="R255" s="61"/>
      <c r="S255" s="61"/>
    </row>
    <row r="265" spans="1:19">
      <c r="A265" s="61"/>
      <c r="B265" s="61"/>
      <c r="C265" s="61"/>
      <c r="D265" s="61"/>
      <c r="E265" s="61"/>
      <c r="F265" s="61"/>
      <c r="G265" s="61"/>
      <c r="H265" s="61"/>
      <c r="I265" s="61"/>
      <c r="J265" s="61"/>
      <c r="K265" s="61"/>
      <c r="L265" s="61"/>
      <c r="M265" s="61"/>
      <c r="N265" s="61"/>
      <c r="O265" s="61"/>
      <c r="P265" s="61"/>
      <c r="Q265" s="61"/>
      <c r="R265" s="61"/>
      <c r="S265" s="61"/>
    </row>
    <row r="266" spans="1:19">
      <c r="A266" s="61"/>
      <c r="B266" s="61"/>
      <c r="C266" s="61"/>
      <c r="D266" s="61"/>
      <c r="E266" s="61"/>
      <c r="F266" s="61"/>
      <c r="G266" s="61"/>
      <c r="H266" s="61"/>
      <c r="I266" s="61"/>
      <c r="J266" s="61"/>
      <c r="K266" s="61"/>
      <c r="L266" s="61"/>
      <c r="M266" s="61"/>
      <c r="N266" s="61"/>
      <c r="O266" s="61"/>
      <c r="P266" s="61"/>
      <c r="Q266" s="61"/>
      <c r="R266" s="61"/>
      <c r="S266" s="61"/>
    </row>
    <row r="267" spans="1:19">
      <c r="A267" s="61"/>
      <c r="B267" s="61"/>
      <c r="C267" s="61"/>
      <c r="D267" s="61"/>
      <c r="E267" s="61"/>
      <c r="F267" s="61"/>
      <c r="G267" s="61"/>
      <c r="H267" s="61"/>
      <c r="I267" s="61"/>
      <c r="J267" s="61"/>
      <c r="K267" s="61"/>
      <c r="L267" s="61"/>
      <c r="M267" s="61"/>
      <c r="N267" s="61"/>
      <c r="O267" s="61"/>
      <c r="P267" s="61"/>
      <c r="Q267" s="61"/>
      <c r="R267" s="61"/>
      <c r="S267" s="61"/>
    </row>
    <row r="268" spans="1:19" ht="16.5">
      <c r="A268" s="80" t="s">
        <v>67</v>
      </c>
      <c r="B268" s="61"/>
      <c r="C268" s="61"/>
      <c r="D268" s="61"/>
      <c r="E268" s="61"/>
      <c r="F268" s="61"/>
      <c r="G268" s="61"/>
      <c r="H268" s="61"/>
      <c r="I268" s="61"/>
      <c r="J268" s="61"/>
      <c r="K268" s="61"/>
      <c r="L268" s="61"/>
      <c r="M268" s="61"/>
      <c r="N268" s="61"/>
      <c r="O268" s="61"/>
      <c r="P268" s="61"/>
      <c r="Q268" s="61"/>
      <c r="R268" s="61"/>
      <c r="S268" s="61"/>
    </row>
    <row r="269" spans="1:19" ht="13.5" customHeight="1">
      <c r="A269" s="61"/>
      <c r="B269" s="61"/>
      <c r="C269" s="61"/>
      <c r="D269" s="61"/>
      <c r="E269" s="61"/>
      <c r="F269" s="61"/>
      <c r="G269" s="61"/>
      <c r="H269" s="61"/>
      <c r="I269" s="61"/>
      <c r="J269" s="61"/>
      <c r="K269" s="61"/>
      <c r="L269" s="61"/>
      <c r="M269" s="61"/>
      <c r="N269" s="61"/>
      <c r="O269" s="61"/>
      <c r="P269" s="61"/>
      <c r="Q269" s="61"/>
      <c r="R269" s="61"/>
      <c r="S269" s="61"/>
    </row>
    <row r="270" spans="1:19">
      <c r="A270" s="61"/>
      <c r="B270" s="61"/>
      <c r="C270" s="61"/>
      <c r="D270" s="61"/>
      <c r="E270" s="61"/>
      <c r="F270" s="61"/>
      <c r="G270" s="61"/>
      <c r="H270" s="61"/>
      <c r="I270" s="61"/>
      <c r="J270" s="61"/>
      <c r="K270" s="61"/>
      <c r="L270" s="61"/>
      <c r="M270" s="61"/>
      <c r="N270" s="61"/>
      <c r="O270" s="61"/>
      <c r="P270" s="61"/>
      <c r="Q270" s="61"/>
      <c r="R270" s="61"/>
      <c r="S270" s="61"/>
    </row>
    <row r="271" spans="1:19" ht="13.5" thickBot="1">
      <c r="A271" s="241" t="s">
        <v>166</v>
      </c>
      <c r="B271" s="242"/>
      <c r="C271" s="242"/>
      <c r="D271" s="242"/>
      <c r="E271" s="242"/>
      <c r="F271" s="242"/>
      <c r="G271" s="61"/>
      <c r="H271" s="61"/>
      <c r="I271" s="61"/>
      <c r="J271" s="61"/>
      <c r="K271" s="61"/>
      <c r="L271" s="61"/>
      <c r="M271" s="61"/>
      <c r="N271" s="61"/>
      <c r="O271" s="61"/>
      <c r="P271" s="61"/>
      <c r="Q271" s="61"/>
      <c r="R271" s="61"/>
      <c r="S271" s="61"/>
    </row>
    <row r="272" spans="1:19" ht="24.75" thickBot="1">
      <c r="A272" s="236" t="s">
        <v>51</v>
      </c>
      <c r="B272" s="243"/>
      <c r="C272" s="81" t="s">
        <v>68</v>
      </c>
      <c r="D272" s="82" t="s">
        <v>69</v>
      </c>
      <c r="E272" s="82" t="s">
        <v>70</v>
      </c>
      <c r="F272" s="83" t="s">
        <v>71</v>
      </c>
      <c r="G272" s="61"/>
      <c r="H272" s="61"/>
      <c r="I272" s="61"/>
      <c r="J272" s="61"/>
      <c r="K272" s="61"/>
      <c r="L272" s="61"/>
      <c r="M272" s="61"/>
      <c r="N272" s="61"/>
      <c r="O272" s="61"/>
      <c r="P272" s="61"/>
      <c r="Q272" s="61"/>
      <c r="R272" s="61"/>
      <c r="S272" s="61"/>
    </row>
    <row r="273" spans="1:19" ht="13.5" thickBot="1">
      <c r="A273" s="244" t="s">
        <v>72</v>
      </c>
      <c r="B273" s="84" t="s">
        <v>27</v>
      </c>
      <c r="C273" s="66">
        <v>20</v>
      </c>
      <c r="D273" s="87">
        <v>55.555555555555557</v>
      </c>
      <c r="E273" s="87">
        <v>55.555555555555557</v>
      </c>
      <c r="F273" s="88">
        <v>55.555555555555557</v>
      </c>
      <c r="G273" s="61"/>
      <c r="H273" s="61"/>
      <c r="I273" s="61"/>
      <c r="J273" s="61"/>
      <c r="K273" s="61"/>
      <c r="L273" s="61"/>
      <c r="M273" s="61"/>
      <c r="N273" s="61"/>
      <c r="O273" s="61"/>
      <c r="P273" s="61"/>
      <c r="Q273" s="61"/>
      <c r="R273" s="61"/>
      <c r="S273" s="61"/>
    </row>
    <row r="274" spans="1:19">
      <c r="A274" s="245"/>
      <c r="B274" s="85" t="s">
        <v>73</v>
      </c>
      <c r="C274" s="71">
        <v>16</v>
      </c>
      <c r="D274" s="89">
        <v>44.444444444444443</v>
      </c>
      <c r="E274" s="89">
        <v>44.444444444444443</v>
      </c>
      <c r="F274" s="90">
        <v>100</v>
      </c>
      <c r="G274" s="61"/>
      <c r="H274" s="61"/>
      <c r="I274" s="61"/>
      <c r="J274" s="61"/>
      <c r="K274" s="61"/>
      <c r="L274" s="61"/>
      <c r="M274" s="61"/>
      <c r="N274" s="61"/>
      <c r="O274" s="61"/>
      <c r="P274" s="61"/>
      <c r="Q274" s="61"/>
      <c r="R274" s="61"/>
      <c r="S274" s="61"/>
    </row>
    <row r="275" spans="1:19" ht="13.5" thickBot="1">
      <c r="A275" s="246"/>
      <c r="B275" s="86" t="s">
        <v>57</v>
      </c>
      <c r="C275" s="76">
        <v>36</v>
      </c>
      <c r="D275" s="91">
        <v>100</v>
      </c>
      <c r="E275" s="91">
        <v>100</v>
      </c>
      <c r="F275" s="92"/>
      <c r="G275" s="61"/>
      <c r="H275" s="61"/>
      <c r="I275" s="61"/>
      <c r="J275" s="61"/>
      <c r="K275" s="61"/>
      <c r="L275" s="61"/>
      <c r="M275" s="61"/>
      <c r="N275" s="61"/>
      <c r="O275" s="61"/>
      <c r="P275" s="61"/>
      <c r="Q275" s="61"/>
      <c r="R275" s="61"/>
      <c r="S275" s="61"/>
    </row>
    <row r="276" spans="1:19">
      <c r="A276" s="61"/>
      <c r="B276" s="61"/>
      <c r="C276" s="61"/>
      <c r="D276" s="61"/>
      <c r="E276" s="61"/>
      <c r="F276" s="61"/>
      <c r="G276" s="61"/>
      <c r="H276" s="61"/>
      <c r="I276" s="61"/>
      <c r="J276" s="61"/>
      <c r="K276" s="61"/>
      <c r="L276" s="61"/>
      <c r="M276" s="61"/>
      <c r="N276" s="61"/>
      <c r="O276" s="61"/>
      <c r="P276" s="61"/>
      <c r="Q276" s="61"/>
      <c r="R276" s="61"/>
      <c r="S276" s="61"/>
    </row>
    <row r="277" spans="1:19">
      <c r="A277" s="61"/>
      <c r="B277" s="61"/>
      <c r="C277" s="61"/>
      <c r="D277" s="61"/>
      <c r="E277" s="61"/>
      <c r="F277" s="61"/>
      <c r="G277" s="61"/>
      <c r="H277" s="61"/>
      <c r="I277" s="61"/>
      <c r="J277" s="61"/>
      <c r="K277" s="61"/>
      <c r="L277" s="61"/>
      <c r="M277" s="61"/>
      <c r="N277" s="61"/>
      <c r="O277" s="61"/>
      <c r="P277" s="61"/>
      <c r="Q277" s="61"/>
      <c r="R277" s="61"/>
      <c r="S277" s="61"/>
    </row>
    <row r="278" spans="1:19" ht="13.5" thickBot="1">
      <c r="A278" s="241" t="s">
        <v>167</v>
      </c>
      <c r="B278" s="242"/>
      <c r="C278" s="242"/>
      <c r="D278" s="242"/>
      <c r="E278" s="242"/>
      <c r="F278" s="242"/>
      <c r="G278" s="61"/>
      <c r="H278" s="61"/>
      <c r="I278" s="61"/>
      <c r="J278" s="61"/>
      <c r="K278" s="61"/>
      <c r="L278" s="61"/>
      <c r="M278" s="61"/>
      <c r="N278" s="61"/>
      <c r="O278" s="61"/>
      <c r="P278" s="61"/>
      <c r="Q278" s="61"/>
      <c r="R278" s="61"/>
      <c r="S278" s="61"/>
    </row>
    <row r="279" spans="1:19" ht="24.75" thickBot="1">
      <c r="A279" s="236" t="s">
        <v>51</v>
      </c>
      <c r="B279" s="243"/>
      <c r="C279" s="81" t="s">
        <v>68</v>
      </c>
      <c r="D279" s="82" t="s">
        <v>69</v>
      </c>
      <c r="E279" s="82" t="s">
        <v>70</v>
      </c>
      <c r="F279" s="83" t="s">
        <v>71</v>
      </c>
      <c r="G279" s="61"/>
      <c r="H279" s="61"/>
      <c r="I279" s="61"/>
      <c r="J279" s="61"/>
      <c r="K279" s="61"/>
      <c r="L279" s="61"/>
      <c r="M279" s="61"/>
      <c r="N279" s="61"/>
      <c r="O279" s="61"/>
      <c r="P279" s="61"/>
      <c r="Q279" s="61"/>
      <c r="R279" s="61"/>
      <c r="S279" s="61"/>
    </row>
    <row r="280" spans="1:19" ht="13.5" thickBot="1">
      <c r="A280" s="244" t="s">
        <v>72</v>
      </c>
      <c r="B280" s="84" t="s">
        <v>27</v>
      </c>
      <c r="C280" s="66">
        <v>21</v>
      </c>
      <c r="D280" s="87">
        <v>58.333333333333336</v>
      </c>
      <c r="E280" s="87">
        <v>58.333333333333336</v>
      </c>
      <c r="F280" s="88">
        <v>58.333333333333336</v>
      </c>
      <c r="G280" s="61"/>
      <c r="H280" s="61"/>
      <c r="I280" s="61"/>
      <c r="J280" s="61"/>
      <c r="K280" s="61"/>
      <c r="L280" s="61"/>
      <c r="M280" s="61"/>
      <c r="N280" s="61"/>
      <c r="O280" s="61"/>
      <c r="P280" s="61"/>
      <c r="Q280" s="61"/>
      <c r="R280" s="61"/>
      <c r="S280" s="61"/>
    </row>
    <row r="281" spans="1:19">
      <c r="A281" s="245"/>
      <c r="B281" s="85" t="s">
        <v>73</v>
      </c>
      <c r="C281" s="71">
        <v>15</v>
      </c>
      <c r="D281" s="89">
        <v>41.666666666666664</v>
      </c>
      <c r="E281" s="89">
        <v>41.666666666666664</v>
      </c>
      <c r="F281" s="90">
        <v>100</v>
      </c>
      <c r="G281" s="61"/>
      <c r="H281" s="61"/>
      <c r="I281" s="61"/>
      <c r="J281" s="61"/>
      <c r="K281" s="61"/>
      <c r="L281" s="61"/>
      <c r="M281" s="61"/>
      <c r="N281" s="61"/>
      <c r="O281" s="61"/>
      <c r="P281" s="61"/>
      <c r="Q281" s="61"/>
      <c r="R281" s="61"/>
      <c r="S281" s="61"/>
    </row>
    <row r="282" spans="1:19" ht="13.5" thickBot="1">
      <c r="A282" s="246"/>
      <c r="B282" s="86" t="s">
        <v>57</v>
      </c>
      <c r="C282" s="76">
        <v>36</v>
      </c>
      <c r="D282" s="91">
        <v>100</v>
      </c>
      <c r="E282" s="91">
        <v>100</v>
      </c>
      <c r="F282" s="92"/>
      <c r="G282" s="61"/>
      <c r="H282" s="61"/>
      <c r="I282" s="61"/>
      <c r="J282" s="61"/>
      <c r="K282" s="61"/>
      <c r="L282" s="61"/>
      <c r="M282" s="61"/>
      <c r="N282" s="61"/>
      <c r="O282" s="61"/>
      <c r="P282" s="61"/>
      <c r="Q282" s="61"/>
      <c r="R282" s="61"/>
      <c r="S282" s="61"/>
    </row>
    <row r="283" spans="1:19">
      <c r="A283" s="61"/>
      <c r="B283" s="61"/>
      <c r="C283" s="61"/>
      <c r="D283" s="61"/>
      <c r="E283" s="61"/>
      <c r="F283" s="61"/>
      <c r="G283" s="61"/>
      <c r="H283" s="61"/>
      <c r="I283" s="61"/>
      <c r="J283" s="61"/>
      <c r="K283" s="61"/>
      <c r="L283" s="61"/>
      <c r="M283" s="61"/>
      <c r="N283" s="61"/>
      <c r="O283" s="61"/>
      <c r="P283" s="61"/>
      <c r="Q283" s="61"/>
      <c r="R283" s="61"/>
      <c r="S283" s="61"/>
    </row>
    <row r="284" spans="1:19">
      <c r="A284" s="61"/>
      <c r="B284" s="61"/>
      <c r="C284" s="61"/>
      <c r="D284" s="61"/>
      <c r="E284" s="61"/>
      <c r="F284" s="61"/>
      <c r="G284" s="61"/>
      <c r="H284" s="61"/>
      <c r="I284" s="61"/>
      <c r="J284" s="61"/>
      <c r="K284" s="61"/>
      <c r="L284" s="61"/>
      <c r="M284" s="61"/>
      <c r="N284" s="61"/>
      <c r="O284" s="61"/>
      <c r="P284" s="61"/>
      <c r="Q284" s="61"/>
      <c r="R284" s="61"/>
      <c r="S284" s="61"/>
    </row>
    <row r="285" spans="1:19" ht="13.5" thickBot="1">
      <c r="A285" s="241" t="s">
        <v>168</v>
      </c>
      <c r="B285" s="242"/>
      <c r="C285" s="242"/>
      <c r="D285" s="242"/>
      <c r="E285" s="242"/>
      <c r="F285" s="242"/>
      <c r="G285" s="61"/>
      <c r="H285" s="61"/>
      <c r="I285" s="61"/>
      <c r="J285" s="61"/>
      <c r="K285" s="61"/>
      <c r="L285" s="61"/>
      <c r="M285" s="61"/>
      <c r="N285" s="61"/>
      <c r="O285" s="61"/>
      <c r="P285" s="61"/>
      <c r="Q285" s="61"/>
      <c r="R285" s="61"/>
      <c r="S285" s="61"/>
    </row>
    <row r="286" spans="1:19" ht="24.75" thickBot="1">
      <c r="A286" s="236" t="s">
        <v>51</v>
      </c>
      <c r="B286" s="243"/>
      <c r="C286" s="81" t="s">
        <v>68</v>
      </c>
      <c r="D286" s="82" t="s">
        <v>69</v>
      </c>
      <c r="E286" s="82" t="s">
        <v>70</v>
      </c>
      <c r="F286" s="83" t="s">
        <v>71</v>
      </c>
      <c r="G286" s="61"/>
      <c r="H286" s="61"/>
      <c r="I286" s="61"/>
      <c r="J286" s="61"/>
      <c r="K286" s="61"/>
      <c r="L286" s="61"/>
      <c r="M286" s="61"/>
      <c r="N286" s="61"/>
      <c r="O286" s="61"/>
      <c r="P286" s="61"/>
      <c r="Q286" s="61"/>
      <c r="R286" s="61"/>
      <c r="S286" s="61"/>
    </row>
    <row r="287" spans="1:19" ht="13.5" thickBot="1">
      <c r="A287" s="244" t="s">
        <v>72</v>
      </c>
      <c r="B287" s="84" t="s">
        <v>27</v>
      </c>
      <c r="C287" s="66">
        <v>17</v>
      </c>
      <c r="D287" s="87">
        <v>47.222222222222221</v>
      </c>
      <c r="E287" s="87">
        <v>47.222222222222221</v>
      </c>
      <c r="F287" s="88">
        <v>47.222222222222221</v>
      </c>
      <c r="G287" s="61"/>
      <c r="H287" s="61"/>
      <c r="I287" s="61"/>
      <c r="J287" s="61"/>
      <c r="K287" s="61"/>
      <c r="L287" s="61"/>
      <c r="M287" s="61"/>
      <c r="N287" s="61"/>
      <c r="O287" s="61"/>
      <c r="P287" s="61"/>
      <c r="Q287" s="61"/>
      <c r="R287" s="61"/>
      <c r="S287" s="61"/>
    </row>
    <row r="288" spans="1:19">
      <c r="A288" s="245"/>
      <c r="B288" s="85" t="s">
        <v>73</v>
      </c>
      <c r="C288" s="71">
        <v>19</v>
      </c>
      <c r="D288" s="89">
        <v>52.777777777777779</v>
      </c>
      <c r="E288" s="89">
        <v>52.777777777777779</v>
      </c>
      <c r="F288" s="90">
        <v>100</v>
      </c>
      <c r="G288" s="61"/>
      <c r="H288" s="61"/>
      <c r="I288" s="61"/>
      <c r="J288" s="61"/>
      <c r="K288" s="61"/>
      <c r="L288" s="61"/>
      <c r="M288" s="61"/>
      <c r="N288" s="61"/>
      <c r="O288" s="61"/>
      <c r="P288" s="61"/>
      <c r="Q288" s="61"/>
      <c r="R288" s="61"/>
      <c r="S288" s="61"/>
    </row>
    <row r="289" spans="1:19" ht="13.5" thickBot="1">
      <c r="A289" s="246"/>
      <c r="B289" s="86" t="s">
        <v>57</v>
      </c>
      <c r="C289" s="76">
        <v>36</v>
      </c>
      <c r="D289" s="91">
        <v>100</v>
      </c>
      <c r="E289" s="91">
        <v>100</v>
      </c>
      <c r="F289" s="92"/>
      <c r="G289" s="61"/>
      <c r="H289" s="61"/>
      <c r="I289" s="61"/>
      <c r="J289" s="61"/>
      <c r="K289" s="61"/>
      <c r="L289" s="61"/>
      <c r="M289" s="61"/>
      <c r="N289" s="61"/>
      <c r="O289" s="61"/>
      <c r="P289" s="61"/>
      <c r="Q289" s="61"/>
      <c r="R289" s="61"/>
      <c r="S289" s="61"/>
    </row>
    <row r="290" spans="1:19">
      <c r="A290" s="61"/>
      <c r="B290" s="61"/>
      <c r="C290" s="61"/>
      <c r="D290" s="61"/>
      <c r="E290" s="61"/>
      <c r="F290" s="61"/>
      <c r="G290" s="61"/>
      <c r="H290" s="61"/>
      <c r="I290" s="61"/>
      <c r="J290" s="61"/>
      <c r="K290" s="61"/>
      <c r="L290" s="61"/>
      <c r="M290" s="61"/>
      <c r="N290" s="61"/>
      <c r="O290" s="61"/>
      <c r="P290" s="61"/>
      <c r="Q290" s="61"/>
      <c r="R290" s="61"/>
      <c r="S290" s="61"/>
    </row>
    <row r="291" spans="1:19">
      <c r="A291" s="61"/>
      <c r="B291" s="61"/>
      <c r="C291" s="61"/>
      <c r="D291" s="61"/>
      <c r="E291" s="61"/>
      <c r="F291" s="61"/>
      <c r="G291" s="61"/>
      <c r="H291" s="61"/>
      <c r="I291" s="61"/>
      <c r="J291" s="61"/>
      <c r="K291" s="61"/>
      <c r="L291" s="61"/>
      <c r="M291" s="61"/>
      <c r="N291" s="61"/>
      <c r="O291" s="61"/>
      <c r="P291" s="61"/>
      <c r="Q291" s="61"/>
      <c r="R291" s="61"/>
      <c r="S291" s="61"/>
    </row>
    <row r="292" spans="1:19" ht="13.5" thickBot="1">
      <c r="A292" s="241" t="s">
        <v>169</v>
      </c>
      <c r="B292" s="242"/>
      <c r="C292" s="242"/>
      <c r="D292" s="242"/>
      <c r="E292" s="242"/>
      <c r="F292" s="242"/>
      <c r="G292" s="61"/>
      <c r="H292" s="61"/>
      <c r="I292" s="61"/>
      <c r="J292" s="61"/>
      <c r="K292" s="61"/>
      <c r="L292" s="61"/>
      <c r="M292" s="61"/>
      <c r="N292" s="61"/>
      <c r="O292" s="61"/>
      <c r="P292" s="61"/>
      <c r="Q292" s="61"/>
      <c r="R292" s="61"/>
      <c r="S292" s="61"/>
    </row>
    <row r="293" spans="1:19" ht="24.75" thickBot="1">
      <c r="A293" s="236" t="s">
        <v>51</v>
      </c>
      <c r="B293" s="243"/>
      <c r="C293" s="81" t="s">
        <v>68</v>
      </c>
      <c r="D293" s="82" t="s">
        <v>69</v>
      </c>
      <c r="E293" s="82" t="s">
        <v>70</v>
      </c>
      <c r="F293" s="83" t="s">
        <v>71</v>
      </c>
      <c r="G293" s="61"/>
      <c r="H293" s="61"/>
      <c r="I293" s="61"/>
      <c r="J293" s="61"/>
      <c r="K293" s="61"/>
      <c r="L293" s="61"/>
      <c r="M293" s="61"/>
      <c r="N293" s="61"/>
      <c r="O293" s="61"/>
      <c r="P293" s="61"/>
      <c r="Q293" s="61"/>
      <c r="R293" s="61"/>
      <c r="S293" s="61"/>
    </row>
    <row r="294" spans="1:19" ht="13.5" thickBot="1">
      <c r="A294" s="244" t="s">
        <v>72</v>
      </c>
      <c r="B294" s="84" t="s">
        <v>27</v>
      </c>
      <c r="C294" s="66">
        <v>34</v>
      </c>
      <c r="D294" s="87">
        <v>94.444444444444443</v>
      </c>
      <c r="E294" s="87">
        <v>94.444444444444443</v>
      </c>
      <c r="F294" s="88">
        <v>94.444444444444443</v>
      </c>
      <c r="G294" s="61"/>
      <c r="H294" s="61"/>
      <c r="I294" s="61"/>
      <c r="J294" s="61"/>
      <c r="K294" s="61"/>
      <c r="L294" s="61"/>
      <c r="M294" s="61"/>
      <c r="N294" s="61"/>
      <c r="O294" s="61"/>
      <c r="P294" s="61"/>
      <c r="Q294" s="61"/>
      <c r="R294" s="61"/>
      <c r="S294" s="61"/>
    </row>
    <row r="295" spans="1:19">
      <c r="A295" s="245"/>
      <c r="B295" s="85" t="s">
        <v>73</v>
      </c>
      <c r="C295" s="71">
        <v>2</v>
      </c>
      <c r="D295" s="89">
        <v>5.5555555555555554</v>
      </c>
      <c r="E295" s="89">
        <v>5.5555555555555554</v>
      </c>
      <c r="F295" s="90">
        <v>100</v>
      </c>
      <c r="G295" s="61"/>
      <c r="H295" s="61"/>
      <c r="I295" s="61"/>
      <c r="J295" s="61"/>
      <c r="K295" s="61"/>
      <c r="L295" s="61"/>
      <c r="M295" s="61"/>
      <c r="N295" s="61"/>
      <c r="O295" s="61"/>
      <c r="P295" s="61"/>
      <c r="Q295" s="61"/>
      <c r="R295" s="61"/>
      <c r="S295" s="61"/>
    </row>
    <row r="296" spans="1:19" ht="13.5" thickBot="1">
      <c r="A296" s="246"/>
      <c r="B296" s="86" t="s">
        <v>57</v>
      </c>
      <c r="C296" s="76">
        <v>36</v>
      </c>
      <c r="D296" s="91">
        <v>100</v>
      </c>
      <c r="E296" s="91">
        <v>100</v>
      </c>
      <c r="F296" s="92"/>
      <c r="G296" s="61"/>
      <c r="H296" s="61"/>
      <c r="I296" s="61"/>
      <c r="J296" s="61"/>
      <c r="K296" s="61"/>
      <c r="L296" s="61"/>
      <c r="M296" s="61"/>
      <c r="N296" s="61"/>
      <c r="O296" s="61"/>
      <c r="P296" s="61"/>
      <c r="Q296" s="61"/>
      <c r="R296" s="61"/>
      <c r="S296" s="61"/>
    </row>
    <row r="297" spans="1:19">
      <c r="A297" s="61"/>
      <c r="B297" s="61"/>
      <c r="C297" s="61"/>
      <c r="D297" s="61"/>
      <c r="E297" s="61"/>
      <c r="F297" s="61"/>
      <c r="G297" s="61"/>
      <c r="H297" s="61"/>
      <c r="I297" s="61"/>
      <c r="J297" s="61"/>
      <c r="K297" s="61"/>
      <c r="L297" s="61"/>
      <c r="M297" s="61"/>
      <c r="N297" s="61"/>
      <c r="O297" s="61"/>
      <c r="P297" s="61"/>
      <c r="Q297" s="61"/>
      <c r="R297" s="61"/>
      <c r="S297" s="61"/>
    </row>
    <row r="298" spans="1:19">
      <c r="A298" s="61"/>
      <c r="B298" s="61"/>
      <c r="C298" s="61"/>
      <c r="D298" s="61"/>
      <c r="E298" s="61"/>
      <c r="F298" s="61"/>
      <c r="G298" s="61"/>
      <c r="H298" s="61"/>
      <c r="I298" s="61"/>
      <c r="J298" s="61"/>
      <c r="K298" s="61"/>
      <c r="L298" s="61"/>
      <c r="M298" s="61"/>
      <c r="N298" s="61"/>
      <c r="O298" s="61"/>
      <c r="P298" s="61"/>
      <c r="Q298" s="61"/>
      <c r="R298" s="61"/>
      <c r="S298" s="61"/>
    </row>
    <row r="299" spans="1:19" ht="13.5" thickBot="1">
      <c r="A299" s="241" t="s">
        <v>170</v>
      </c>
      <c r="B299" s="242"/>
      <c r="C299" s="242"/>
      <c r="D299" s="242"/>
      <c r="E299" s="242"/>
      <c r="F299" s="242"/>
      <c r="G299" s="61"/>
      <c r="H299" s="61"/>
      <c r="I299" s="61"/>
      <c r="J299" s="61"/>
      <c r="K299" s="61"/>
      <c r="L299" s="61"/>
      <c r="M299" s="61"/>
      <c r="N299" s="61"/>
      <c r="O299" s="61"/>
      <c r="P299" s="61"/>
      <c r="Q299" s="61"/>
      <c r="R299" s="61"/>
      <c r="S299" s="61"/>
    </row>
    <row r="300" spans="1:19" ht="24.75" thickBot="1">
      <c r="A300" s="236" t="s">
        <v>51</v>
      </c>
      <c r="B300" s="243"/>
      <c r="C300" s="81" t="s">
        <v>68</v>
      </c>
      <c r="D300" s="82" t="s">
        <v>69</v>
      </c>
      <c r="E300" s="82" t="s">
        <v>70</v>
      </c>
      <c r="F300" s="83" t="s">
        <v>71</v>
      </c>
      <c r="G300" s="61"/>
      <c r="H300" s="61"/>
      <c r="I300" s="61"/>
      <c r="J300" s="61"/>
      <c r="K300" s="61"/>
      <c r="L300" s="61"/>
      <c r="M300" s="61"/>
      <c r="N300" s="61"/>
      <c r="O300" s="61"/>
      <c r="P300" s="61"/>
      <c r="Q300" s="61"/>
      <c r="R300" s="61"/>
      <c r="S300" s="61"/>
    </row>
    <row r="301" spans="1:19" ht="13.5" thickBot="1">
      <c r="A301" s="244" t="s">
        <v>72</v>
      </c>
      <c r="B301" s="84" t="s">
        <v>27</v>
      </c>
      <c r="C301" s="66">
        <v>30</v>
      </c>
      <c r="D301" s="87">
        <v>83.333333333333329</v>
      </c>
      <c r="E301" s="87">
        <v>83.333333333333329</v>
      </c>
      <c r="F301" s="88">
        <v>83.333333333333329</v>
      </c>
      <c r="G301" s="61"/>
      <c r="H301" s="61"/>
      <c r="I301" s="61"/>
      <c r="J301" s="61"/>
      <c r="K301" s="61"/>
      <c r="L301" s="61"/>
      <c r="M301" s="61"/>
      <c r="N301" s="61"/>
      <c r="O301" s="61"/>
      <c r="P301" s="61"/>
      <c r="Q301" s="61"/>
      <c r="R301" s="61"/>
      <c r="S301" s="61"/>
    </row>
    <row r="302" spans="1:19">
      <c r="A302" s="245"/>
      <c r="B302" s="85" t="s">
        <v>73</v>
      </c>
      <c r="C302" s="71">
        <v>6</v>
      </c>
      <c r="D302" s="89">
        <v>16.666666666666668</v>
      </c>
      <c r="E302" s="89">
        <v>16.666666666666668</v>
      </c>
      <c r="F302" s="90">
        <v>100</v>
      </c>
      <c r="G302" s="61"/>
      <c r="H302" s="61"/>
      <c r="I302" s="61"/>
      <c r="J302" s="61"/>
      <c r="K302" s="61"/>
      <c r="L302" s="61"/>
      <c r="M302" s="61"/>
      <c r="N302" s="61"/>
      <c r="O302" s="61"/>
      <c r="P302" s="61"/>
      <c r="Q302" s="61"/>
      <c r="R302" s="61"/>
      <c r="S302" s="61"/>
    </row>
    <row r="303" spans="1:19" ht="13.5" thickBot="1">
      <c r="A303" s="246"/>
      <c r="B303" s="86" t="s">
        <v>57</v>
      </c>
      <c r="C303" s="76">
        <v>36</v>
      </c>
      <c r="D303" s="91">
        <v>100</v>
      </c>
      <c r="E303" s="91">
        <v>100</v>
      </c>
      <c r="F303" s="92"/>
      <c r="G303" s="61"/>
      <c r="H303" s="61"/>
      <c r="I303" s="61"/>
      <c r="J303" s="61"/>
      <c r="K303" s="61"/>
      <c r="L303" s="61"/>
      <c r="M303" s="61"/>
      <c r="N303" s="61"/>
      <c r="O303" s="61"/>
      <c r="P303" s="61"/>
      <c r="Q303" s="61"/>
      <c r="R303" s="61"/>
      <c r="S303" s="61"/>
    </row>
    <row r="304" spans="1:19">
      <c r="A304" s="61"/>
      <c r="B304" s="61"/>
      <c r="C304" s="61"/>
      <c r="D304" s="61"/>
      <c r="E304" s="61"/>
      <c r="F304" s="61"/>
      <c r="G304" s="61"/>
      <c r="H304" s="61"/>
      <c r="I304" s="61"/>
      <c r="J304" s="61"/>
      <c r="K304" s="61"/>
      <c r="L304" s="61"/>
      <c r="M304" s="61"/>
      <c r="N304" s="61"/>
      <c r="O304" s="61"/>
      <c r="P304" s="61"/>
      <c r="Q304" s="61"/>
      <c r="R304" s="61"/>
      <c r="S304" s="61"/>
    </row>
    <row r="305" spans="1:19">
      <c r="A305" s="61"/>
      <c r="B305" s="61"/>
      <c r="C305" s="61"/>
      <c r="D305" s="61"/>
      <c r="E305" s="61"/>
      <c r="F305" s="61"/>
      <c r="G305" s="61"/>
      <c r="H305" s="61"/>
      <c r="I305" s="61"/>
      <c r="J305" s="61"/>
      <c r="K305" s="61"/>
      <c r="L305" s="61"/>
      <c r="M305" s="61"/>
      <c r="N305" s="61"/>
      <c r="O305" s="61"/>
      <c r="P305" s="61"/>
      <c r="Q305" s="61"/>
      <c r="R305" s="61"/>
      <c r="S305" s="61"/>
    </row>
    <row r="306" spans="1:19" ht="13.5" thickBot="1">
      <c r="A306" s="241" t="s">
        <v>171</v>
      </c>
      <c r="B306" s="242"/>
      <c r="C306" s="242"/>
      <c r="D306" s="242"/>
      <c r="E306" s="242"/>
      <c r="F306" s="242"/>
      <c r="G306" s="61"/>
      <c r="H306" s="61"/>
      <c r="I306" s="61"/>
      <c r="J306" s="61"/>
      <c r="K306" s="61"/>
      <c r="L306" s="61"/>
      <c r="M306" s="61"/>
      <c r="N306" s="61"/>
      <c r="O306" s="61"/>
      <c r="P306" s="61"/>
      <c r="Q306" s="61"/>
      <c r="R306" s="61"/>
      <c r="S306" s="61"/>
    </row>
    <row r="307" spans="1:19" ht="24.75" thickBot="1">
      <c r="A307" s="236" t="s">
        <v>51</v>
      </c>
      <c r="B307" s="243"/>
      <c r="C307" s="81" t="s">
        <v>68</v>
      </c>
      <c r="D307" s="82" t="s">
        <v>69</v>
      </c>
      <c r="E307" s="82" t="s">
        <v>70</v>
      </c>
      <c r="F307" s="83" t="s">
        <v>71</v>
      </c>
      <c r="G307" s="61"/>
      <c r="H307" s="61"/>
      <c r="I307" s="61"/>
      <c r="J307" s="61"/>
      <c r="K307" s="61"/>
      <c r="L307" s="61"/>
      <c r="M307" s="61"/>
      <c r="N307" s="61"/>
      <c r="O307" s="61"/>
      <c r="P307" s="61"/>
      <c r="Q307" s="61"/>
      <c r="R307" s="61"/>
      <c r="S307" s="61"/>
    </row>
    <row r="308" spans="1:19" ht="13.5" thickBot="1">
      <c r="A308" s="244" t="s">
        <v>72</v>
      </c>
      <c r="B308" s="84" t="s">
        <v>51</v>
      </c>
      <c r="C308" s="66">
        <v>30</v>
      </c>
      <c r="D308" s="87">
        <v>83.333333333333329</v>
      </c>
      <c r="E308" s="87">
        <v>83.333333333333329</v>
      </c>
      <c r="F308" s="88">
        <v>83.333333333333329</v>
      </c>
      <c r="G308" s="61"/>
      <c r="H308" s="61"/>
      <c r="I308" s="61"/>
      <c r="J308" s="61"/>
      <c r="K308" s="61"/>
      <c r="L308" s="61"/>
      <c r="M308" s="61"/>
      <c r="N308" s="61"/>
      <c r="O308" s="61"/>
      <c r="P308" s="61"/>
      <c r="Q308" s="61"/>
      <c r="R308" s="61"/>
      <c r="S308" s="61"/>
    </row>
    <row r="309" spans="1:19">
      <c r="A309" s="245"/>
      <c r="B309" s="85" t="s">
        <v>81</v>
      </c>
      <c r="C309" s="71">
        <v>1</v>
      </c>
      <c r="D309" s="89">
        <v>2.7777777777777777</v>
      </c>
      <c r="E309" s="89">
        <v>2.7777777777777777</v>
      </c>
      <c r="F309" s="90">
        <v>86.111111111111114</v>
      </c>
      <c r="G309" s="61"/>
      <c r="H309" s="61"/>
      <c r="I309" s="61"/>
      <c r="J309" s="61"/>
      <c r="K309" s="61"/>
      <c r="L309" s="61"/>
      <c r="M309" s="61"/>
      <c r="N309" s="61"/>
      <c r="O309" s="61"/>
      <c r="P309" s="61"/>
      <c r="Q309" s="61"/>
      <c r="R309" s="61"/>
      <c r="S309" s="61"/>
    </row>
    <row r="310" spans="1:19">
      <c r="A310" s="245"/>
      <c r="B310" s="85" t="s">
        <v>82</v>
      </c>
      <c r="C310" s="71">
        <v>1</v>
      </c>
      <c r="D310" s="89">
        <v>2.7777777777777777</v>
      </c>
      <c r="E310" s="89">
        <v>2.7777777777777777</v>
      </c>
      <c r="F310" s="90">
        <v>88.888888888888886</v>
      </c>
      <c r="G310" s="61"/>
      <c r="H310" s="61"/>
      <c r="I310" s="61"/>
      <c r="J310" s="61"/>
      <c r="K310" s="61"/>
      <c r="L310" s="61"/>
      <c r="M310" s="61"/>
      <c r="N310" s="61"/>
      <c r="O310" s="61"/>
      <c r="P310" s="61"/>
      <c r="Q310" s="61"/>
      <c r="R310" s="61"/>
      <c r="S310" s="61"/>
    </row>
    <row r="311" spans="1:19">
      <c r="A311" s="245"/>
      <c r="B311" s="85" t="s">
        <v>85</v>
      </c>
      <c r="C311" s="71">
        <v>1</v>
      </c>
      <c r="D311" s="89">
        <v>2.7777777777777777</v>
      </c>
      <c r="E311" s="89">
        <v>2.7777777777777777</v>
      </c>
      <c r="F311" s="90">
        <v>91.666666666666671</v>
      </c>
      <c r="G311" s="61"/>
      <c r="H311" s="61"/>
      <c r="I311" s="61"/>
      <c r="J311" s="61"/>
      <c r="K311" s="61"/>
      <c r="L311" s="61"/>
      <c r="M311" s="61"/>
      <c r="N311" s="61"/>
      <c r="O311" s="61"/>
      <c r="P311" s="61"/>
      <c r="Q311" s="61"/>
      <c r="R311" s="61"/>
      <c r="S311" s="61"/>
    </row>
    <row r="312" spans="1:19" ht="24">
      <c r="A312" s="245"/>
      <c r="B312" s="85" t="s">
        <v>86</v>
      </c>
      <c r="C312" s="71">
        <v>1</v>
      </c>
      <c r="D312" s="89">
        <v>2.7777777777777777</v>
      </c>
      <c r="E312" s="89">
        <v>2.7777777777777777</v>
      </c>
      <c r="F312" s="90">
        <v>94.444444444444443</v>
      </c>
      <c r="G312" s="61"/>
      <c r="H312" s="61"/>
      <c r="I312" s="61"/>
      <c r="J312" s="61"/>
      <c r="K312" s="61"/>
      <c r="L312" s="61"/>
      <c r="M312" s="61"/>
      <c r="N312" s="61"/>
      <c r="O312" s="61"/>
      <c r="P312" s="61"/>
      <c r="Q312" s="61"/>
      <c r="R312" s="61"/>
      <c r="S312" s="61"/>
    </row>
    <row r="313" spans="1:19">
      <c r="A313" s="245"/>
      <c r="B313" s="85" t="s">
        <v>90</v>
      </c>
      <c r="C313" s="71">
        <v>1</v>
      </c>
      <c r="D313" s="89">
        <v>2.7777777777777777</v>
      </c>
      <c r="E313" s="89">
        <v>2.7777777777777777</v>
      </c>
      <c r="F313" s="90">
        <v>97.222222222222229</v>
      </c>
      <c r="G313" s="61"/>
      <c r="H313" s="61"/>
      <c r="I313" s="61"/>
      <c r="J313" s="61"/>
      <c r="K313" s="61"/>
      <c r="L313" s="61"/>
      <c r="M313" s="61"/>
      <c r="N313" s="61"/>
      <c r="O313" s="61"/>
      <c r="P313" s="61"/>
      <c r="Q313" s="61"/>
      <c r="R313" s="61"/>
      <c r="S313" s="61"/>
    </row>
    <row r="314" spans="1:19" ht="24">
      <c r="A314" s="245"/>
      <c r="B314" s="85" t="s">
        <v>91</v>
      </c>
      <c r="C314" s="71">
        <v>1</v>
      </c>
      <c r="D314" s="89">
        <v>2.7777777777777777</v>
      </c>
      <c r="E314" s="89">
        <v>2.7777777777777777</v>
      </c>
      <c r="F314" s="90">
        <v>100</v>
      </c>
      <c r="G314" s="61"/>
      <c r="H314" s="61"/>
      <c r="I314" s="61"/>
      <c r="J314" s="61"/>
      <c r="K314" s="61"/>
      <c r="L314" s="61"/>
      <c r="M314" s="61"/>
      <c r="N314" s="61"/>
      <c r="O314" s="61"/>
      <c r="P314" s="61"/>
      <c r="Q314" s="61"/>
      <c r="R314" s="61"/>
      <c r="S314" s="61"/>
    </row>
    <row r="315" spans="1:19" ht="13.5" thickBot="1">
      <c r="A315" s="246"/>
      <c r="B315" s="86" t="s">
        <v>57</v>
      </c>
      <c r="C315" s="76">
        <v>36</v>
      </c>
      <c r="D315" s="91">
        <v>100</v>
      </c>
      <c r="E315" s="91">
        <v>100</v>
      </c>
      <c r="F315" s="92"/>
      <c r="G315" s="61"/>
      <c r="H315" s="61"/>
      <c r="I315" s="61"/>
      <c r="J315" s="61"/>
      <c r="K315" s="61"/>
      <c r="L315" s="61"/>
      <c r="M315" s="61"/>
      <c r="N315" s="61"/>
      <c r="O315" s="61"/>
      <c r="P315" s="61"/>
      <c r="Q315" s="61"/>
      <c r="R315" s="61"/>
      <c r="S315" s="61"/>
    </row>
    <row r="316" spans="1:19">
      <c r="A316" s="61"/>
      <c r="B316" s="61"/>
      <c r="C316" s="61"/>
      <c r="D316" s="61"/>
      <c r="E316" s="61"/>
      <c r="F316" s="61"/>
      <c r="G316" s="61"/>
      <c r="H316" s="61"/>
      <c r="I316" s="61"/>
      <c r="J316" s="61"/>
      <c r="K316" s="61"/>
      <c r="L316" s="61"/>
      <c r="M316" s="61"/>
      <c r="N316" s="61"/>
      <c r="O316" s="61"/>
      <c r="P316" s="61"/>
      <c r="Q316" s="61"/>
      <c r="R316" s="61"/>
      <c r="S316" s="61"/>
    </row>
    <row r="317" spans="1:19">
      <c r="A317" s="61"/>
      <c r="B317" s="61"/>
      <c r="C317" s="61"/>
      <c r="D317" s="61"/>
      <c r="E317" s="61"/>
      <c r="F317" s="61"/>
      <c r="G317" s="61"/>
      <c r="H317" s="61"/>
      <c r="I317" s="61"/>
      <c r="J317" s="61"/>
      <c r="K317" s="61"/>
      <c r="L317" s="61"/>
      <c r="M317" s="61"/>
      <c r="N317" s="61"/>
      <c r="O317" s="61"/>
      <c r="P317" s="61"/>
      <c r="Q317" s="61"/>
      <c r="R317" s="61"/>
      <c r="S317" s="61"/>
    </row>
    <row r="318" spans="1:19" ht="13.5" thickBot="1">
      <c r="A318" s="241" t="s">
        <v>172</v>
      </c>
      <c r="B318" s="242"/>
      <c r="C318" s="242"/>
      <c r="D318" s="242"/>
      <c r="E318" s="242"/>
      <c r="F318" s="242"/>
      <c r="G318" s="61"/>
      <c r="H318" s="61"/>
      <c r="I318" s="61"/>
      <c r="J318" s="61"/>
      <c r="K318" s="61"/>
      <c r="L318" s="61"/>
      <c r="M318" s="61"/>
      <c r="N318" s="61"/>
      <c r="O318" s="61"/>
      <c r="P318" s="61"/>
      <c r="Q318" s="61"/>
      <c r="R318" s="61"/>
      <c r="S318" s="61"/>
    </row>
    <row r="319" spans="1:19" ht="24.75" thickBot="1">
      <c r="A319" s="236" t="s">
        <v>51</v>
      </c>
      <c r="B319" s="243"/>
      <c r="C319" s="81" t="s">
        <v>68</v>
      </c>
      <c r="D319" s="82" t="s">
        <v>69</v>
      </c>
      <c r="E319" s="82" t="s">
        <v>70</v>
      </c>
      <c r="F319" s="83" t="s">
        <v>71</v>
      </c>
      <c r="G319" s="61"/>
      <c r="H319" s="61"/>
      <c r="I319" s="61"/>
      <c r="J319" s="61"/>
      <c r="K319" s="61"/>
      <c r="L319" s="61"/>
      <c r="M319" s="61"/>
      <c r="N319" s="61"/>
      <c r="O319" s="61"/>
      <c r="P319" s="61"/>
      <c r="Q319" s="61"/>
      <c r="R319" s="61"/>
      <c r="S319" s="61"/>
    </row>
    <row r="320" spans="1:19" ht="13.5" thickBot="1">
      <c r="A320" s="244" t="s">
        <v>72</v>
      </c>
      <c r="B320" s="84" t="s">
        <v>26</v>
      </c>
      <c r="C320" s="66">
        <v>34</v>
      </c>
      <c r="D320" s="87">
        <v>94.444444444444443</v>
      </c>
      <c r="E320" s="87">
        <v>94.444444444444443</v>
      </c>
      <c r="F320" s="88">
        <v>94.444444444444443</v>
      </c>
      <c r="G320" s="61"/>
      <c r="H320" s="61"/>
      <c r="I320" s="61"/>
      <c r="J320" s="61"/>
      <c r="K320" s="61"/>
      <c r="L320" s="61"/>
      <c r="M320" s="61"/>
      <c r="N320" s="61"/>
      <c r="O320" s="61"/>
      <c r="P320" s="61"/>
      <c r="Q320" s="61"/>
      <c r="R320" s="61"/>
      <c r="S320" s="61"/>
    </row>
    <row r="321" spans="1:19">
      <c r="A321" s="245"/>
      <c r="B321" s="85" t="s">
        <v>27</v>
      </c>
      <c r="C321" s="71">
        <v>2</v>
      </c>
      <c r="D321" s="89">
        <v>5.5555555555555554</v>
      </c>
      <c r="E321" s="89">
        <v>5.5555555555555554</v>
      </c>
      <c r="F321" s="90">
        <v>100</v>
      </c>
      <c r="G321" s="61"/>
      <c r="H321" s="61"/>
      <c r="I321" s="61"/>
      <c r="J321" s="61"/>
      <c r="K321" s="61"/>
      <c r="L321" s="61"/>
      <c r="M321" s="61"/>
      <c r="N321" s="61"/>
      <c r="O321" s="61"/>
      <c r="P321" s="61"/>
      <c r="Q321" s="61"/>
      <c r="R321" s="61"/>
      <c r="S321" s="61"/>
    </row>
    <row r="322" spans="1:19" ht="13.5" thickBot="1">
      <c r="A322" s="246"/>
      <c r="B322" s="86" t="s">
        <v>156</v>
      </c>
      <c r="C322" s="76">
        <v>0</v>
      </c>
      <c r="D322" s="91">
        <v>100</v>
      </c>
      <c r="E322" s="91">
        <v>100</v>
      </c>
      <c r="F322" s="92"/>
      <c r="G322" s="61"/>
      <c r="H322" s="61"/>
      <c r="I322" s="61"/>
      <c r="J322" s="61"/>
      <c r="K322" s="61"/>
      <c r="L322" s="61"/>
      <c r="M322" s="61"/>
      <c r="N322" s="61"/>
      <c r="O322" s="61"/>
      <c r="P322" s="61"/>
      <c r="Q322" s="61"/>
      <c r="R322" s="61"/>
      <c r="S322" s="61"/>
    </row>
    <row r="323" spans="1:19">
      <c r="A323" s="61"/>
      <c r="B323" s="61"/>
      <c r="C323" s="61"/>
      <c r="D323" s="61"/>
      <c r="E323" s="61"/>
      <c r="F323" s="61"/>
      <c r="G323" s="61"/>
      <c r="H323" s="61"/>
      <c r="I323" s="61"/>
      <c r="J323" s="61"/>
      <c r="K323" s="61"/>
      <c r="L323" s="61"/>
      <c r="M323" s="61"/>
      <c r="N323" s="61"/>
      <c r="O323" s="61"/>
      <c r="P323" s="61"/>
      <c r="Q323" s="61"/>
      <c r="R323" s="61"/>
      <c r="S323" s="61"/>
    </row>
    <row r="324" spans="1:19">
      <c r="A324" s="61"/>
      <c r="B324" s="61"/>
      <c r="C324" s="61"/>
      <c r="D324" s="61"/>
      <c r="E324" s="61"/>
      <c r="F324" s="61"/>
      <c r="G324" s="61"/>
      <c r="H324" s="61"/>
      <c r="I324" s="61"/>
      <c r="J324" s="61"/>
      <c r="K324" s="61"/>
      <c r="L324" s="61"/>
      <c r="M324" s="61"/>
      <c r="N324" s="61"/>
      <c r="O324" s="61"/>
      <c r="P324" s="61"/>
      <c r="Q324" s="61"/>
      <c r="R324" s="61"/>
      <c r="S324" s="61"/>
    </row>
    <row r="325" spans="1:19" ht="13.5" thickBot="1">
      <c r="A325" s="241" t="s">
        <v>173</v>
      </c>
      <c r="B325" s="242"/>
      <c r="C325" s="242"/>
      <c r="D325" s="242"/>
      <c r="E325" s="242"/>
      <c r="F325" s="242"/>
      <c r="G325" s="61"/>
      <c r="H325" s="61"/>
      <c r="I325" s="61"/>
      <c r="J325" s="61"/>
      <c r="K325" s="61"/>
      <c r="L325" s="61"/>
      <c r="M325" s="61"/>
      <c r="N325" s="61"/>
      <c r="O325" s="61"/>
      <c r="P325" s="61"/>
      <c r="Q325" s="61"/>
      <c r="R325" s="61"/>
      <c r="S325" s="61"/>
    </row>
    <row r="326" spans="1:19" ht="24.75" thickBot="1">
      <c r="A326" s="236" t="s">
        <v>51</v>
      </c>
      <c r="B326" s="243"/>
      <c r="C326" s="81" t="s">
        <v>68</v>
      </c>
      <c r="D326" s="82" t="s">
        <v>69</v>
      </c>
      <c r="E326" s="82" t="s">
        <v>70</v>
      </c>
      <c r="F326" s="83" t="s">
        <v>71</v>
      </c>
      <c r="G326" s="61"/>
      <c r="H326" s="61"/>
      <c r="I326" s="61"/>
      <c r="J326" s="61"/>
      <c r="K326" s="61"/>
      <c r="L326" s="61"/>
      <c r="M326" s="61"/>
      <c r="N326" s="61"/>
      <c r="O326" s="61"/>
      <c r="P326" s="61"/>
      <c r="Q326" s="61"/>
      <c r="R326" s="61"/>
      <c r="S326" s="61"/>
    </row>
    <row r="327" spans="1:19" ht="13.5" thickBot="1">
      <c r="A327" s="244" t="s">
        <v>72</v>
      </c>
      <c r="B327" s="84" t="s">
        <v>26</v>
      </c>
      <c r="C327" s="66">
        <v>33</v>
      </c>
      <c r="D327" s="87">
        <v>91.666666666666671</v>
      </c>
      <c r="E327" s="87">
        <v>91.666666666666671</v>
      </c>
      <c r="F327" s="88">
        <v>91.666666666666671</v>
      </c>
      <c r="G327" s="61"/>
      <c r="H327" s="61"/>
      <c r="I327" s="61"/>
      <c r="J327" s="61"/>
      <c r="K327" s="61"/>
      <c r="L327" s="61"/>
      <c r="M327" s="61"/>
      <c r="N327" s="61"/>
      <c r="O327" s="61"/>
      <c r="P327" s="61"/>
      <c r="Q327" s="61"/>
      <c r="R327" s="61"/>
      <c r="S327" s="61"/>
    </row>
    <row r="328" spans="1:19">
      <c r="A328" s="245"/>
      <c r="B328" s="85" t="s">
        <v>27</v>
      </c>
      <c r="C328" s="71">
        <v>3</v>
      </c>
      <c r="D328" s="89">
        <v>8.3333333333333339</v>
      </c>
      <c r="E328" s="89">
        <v>8.3333333333333339</v>
      </c>
      <c r="F328" s="90">
        <v>100</v>
      </c>
      <c r="G328" s="61"/>
      <c r="H328" s="61"/>
      <c r="I328" s="61"/>
      <c r="J328" s="61"/>
      <c r="K328" s="61"/>
      <c r="L328" s="61"/>
      <c r="M328" s="61"/>
      <c r="N328" s="61"/>
      <c r="O328" s="61"/>
      <c r="P328" s="61"/>
      <c r="Q328" s="61"/>
      <c r="R328" s="61"/>
      <c r="S328" s="61"/>
    </row>
    <row r="329" spans="1:19" ht="13.5" thickBot="1">
      <c r="A329" s="246"/>
      <c r="B329" s="86" t="s">
        <v>156</v>
      </c>
      <c r="C329" s="76">
        <v>0</v>
      </c>
      <c r="D329" s="91">
        <v>100</v>
      </c>
      <c r="E329" s="91">
        <v>100</v>
      </c>
      <c r="F329" s="92"/>
      <c r="G329" s="61"/>
      <c r="H329" s="61"/>
      <c r="I329" s="61"/>
      <c r="J329" s="61"/>
      <c r="K329" s="61"/>
      <c r="L329" s="61"/>
      <c r="M329" s="61"/>
      <c r="N329" s="61"/>
      <c r="O329" s="61"/>
      <c r="P329" s="61"/>
      <c r="Q329" s="61"/>
      <c r="R329" s="61"/>
      <c r="S329" s="61"/>
    </row>
    <row r="330" spans="1:19">
      <c r="A330" s="61"/>
      <c r="B330" s="61"/>
      <c r="C330" s="61"/>
      <c r="D330" s="61"/>
      <c r="E330" s="61"/>
      <c r="F330" s="61"/>
      <c r="G330" s="61"/>
      <c r="H330" s="61"/>
      <c r="I330" s="61"/>
      <c r="J330" s="61"/>
      <c r="K330" s="61"/>
      <c r="L330" s="61"/>
      <c r="M330" s="61"/>
      <c r="N330" s="61"/>
      <c r="O330" s="61"/>
      <c r="P330" s="61"/>
      <c r="Q330" s="61"/>
      <c r="R330" s="61"/>
      <c r="S330" s="61"/>
    </row>
    <row r="331" spans="1:19">
      <c r="A331" s="61"/>
      <c r="B331" s="61"/>
      <c r="C331" s="61"/>
      <c r="D331" s="61"/>
      <c r="E331" s="61"/>
      <c r="F331" s="61"/>
      <c r="G331" s="61"/>
      <c r="H331" s="61"/>
      <c r="I331" s="61"/>
      <c r="J331" s="61"/>
      <c r="K331" s="61"/>
      <c r="L331" s="61"/>
      <c r="M331" s="61"/>
      <c r="N331" s="61"/>
      <c r="O331" s="61"/>
      <c r="P331" s="61"/>
      <c r="Q331" s="61"/>
      <c r="R331" s="61"/>
      <c r="S331" s="61"/>
    </row>
    <row r="332" spans="1:19" ht="13.5" thickBot="1">
      <c r="A332" s="241" t="s">
        <v>174</v>
      </c>
      <c r="B332" s="242"/>
      <c r="C332" s="242"/>
      <c r="D332" s="242"/>
      <c r="E332" s="242"/>
      <c r="F332" s="242"/>
      <c r="G332" s="61"/>
      <c r="H332" s="61"/>
      <c r="I332" s="61"/>
      <c r="J332" s="61"/>
      <c r="K332" s="61"/>
      <c r="L332" s="61"/>
      <c r="M332" s="61"/>
      <c r="N332" s="61"/>
      <c r="O332" s="61"/>
      <c r="P332" s="61"/>
      <c r="Q332" s="61"/>
      <c r="R332" s="61"/>
      <c r="S332" s="61"/>
    </row>
    <row r="333" spans="1:19" ht="24.75" thickBot="1">
      <c r="A333" s="236" t="s">
        <v>51</v>
      </c>
      <c r="B333" s="243"/>
      <c r="C333" s="81" t="s">
        <v>68</v>
      </c>
      <c r="D333" s="82" t="s">
        <v>69</v>
      </c>
      <c r="E333" s="82" t="s">
        <v>70</v>
      </c>
      <c r="F333" s="83" t="s">
        <v>71</v>
      </c>
      <c r="G333" s="61"/>
      <c r="H333" s="61"/>
      <c r="I333" s="61"/>
      <c r="J333" s="61"/>
      <c r="K333" s="61"/>
      <c r="L333" s="61"/>
      <c r="M333" s="61"/>
      <c r="N333" s="61"/>
      <c r="O333" s="61"/>
      <c r="P333" s="61"/>
      <c r="Q333" s="61"/>
      <c r="R333" s="61"/>
      <c r="S333" s="61"/>
    </row>
    <row r="334" spans="1:19" ht="13.5" thickBot="1">
      <c r="A334" s="244" t="s">
        <v>72</v>
      </c>
      <c r="B334" s="84" t="s">
        <v>26</v>
      </c>
      <c r="C334" s="66">
        <v>32</v>
      </c>
      <c r="D334" s="87">
        <v>88.888888888888886</v>
      </c>
      <c r="E334" s="87">
        <v>88.888888888888886</v>
      </c>
      <c r="F334" s="88">
        <v>88.888888888888886</v>
      </c>
      <c r="G334" s="61"/>
      <c r="H334" s="61"/>
      <c r="I334" s="61"/>
      <c r="J334" s="61"/>
      <c r="K334" s="61"/>
      <c r="L334" s="61"/>
      <c r="M334" s="61"/>
      <c r="N334" s="61"/>
      <c r="O334" s="61"/>
      <c r="P334" s="61"/>
      <c r="Q334" s="61"/>
      <c r="R334" s="61"/>
      <c r="S334" s="61"/>
    </row>
    <row r="335" spans="1:19">
      <c r="A335" s="245"/>
      <c r="B335" s="85" t="s">
        <v>27</v>
      </c>
      <c r="C335" s="71">
        <v>4</v>
      </c>
      <c r="D335" s="89">
        <v>11.111111111111111</v>
      </c>
      <c r="E335" s="89">
        <v>11.111111111111111</v>
      </c>
      <c r="F335" s="90">
        <v>100</v>
      </c>
      <c r="G335" s="61"/>
      <c r="H335" s="61"/>
      <c r="I335" s="61"/>
      <c r="J335" s="61"/>
      <c r="K335" s="61"/>
      <c r="L335" s="61"/>
      <c r="M335" s="61"/>
      <c r="N335" s="61"/>
      <c r="O335" s="61"/>
      <c r="P335" s="61"/>
      <c r="Q335" s="61"/>
      <c r="R335" s="61"/>
      <c r="S335" s="61"/>
    </row>
    <row r="336" spans="1:19" ht="13.5" thickBot="1">
      <c r="A336" s="246"/>
      <c r="B336" s="86" t="s">
        <v>156</v>
      </c>
      <c r="C336" s="76">
        <v>0</v>
      </c>
      <c r="D336" s="91">
        <v>100</v>
      </c>
      <c r="E336" s="91">
        <v>100</v>
      </c>
      <c r="F336" s="92"/>
      <c r="G336" s="61"/>
      <c r="H336" s="61"/>
      <c r="I336" s="61"/>
      <c r="J336" s="61"/>
      <c r="K336" s="61"/>
      <c r="L336" s="61"/>
      <c r="M336" s="61"/>
      <c r="N336" s="61"/>
      <c r="O336" s="61"/>
      <c r="P336" s="61"/>
      <c r="Q336" s="61"/>
      <c r="R336" s="61"/>
      <c r="S336" s="61"/>
    </row>
    <row r="337" spans="1:19">
      <c r="A337" s="61"/>
      <c r="B337" s="61"/>
      <c r="C337" s="61"/>
      <c r="D337" s="61"/>
      <c r="E337" s="61"/>
      <c r="F337" s="61"/>
      <c r="G337" s="61"/>
      <c r="H337" s="61"/>
      <c r="I337" s="61"/>
      <c r="J337" s="61"/>
      <c r="K337" s="61"/>
      <c r="L337" s="61"/>
      <c r="M337" s="61"/>
      <c r="N337" s="61"/>
      <c r="O337" s="61"/>
      <c r="P337" s="61"/>
      <c r="Q337" s="61"/>
      <c r="R337" s="61"/>
      <c r="S337" s="61"/>
    </row>
    <row r="338" spans="1:19">
      <c r="A338" s="61"/>
      <c r="B338" s="61"/>
      <c r="C338" s="61"/>
      <c r="D338" s="61"/>
      <c r="E338" s="61"/>
      <c r="F338" s="61"/>
      <c r="G338" s="61"/>
      <c r="H338" s="61"/>
      <c r="I338" s="61"/>
      <c r="J338" s="61"/>
      <c r="K338" s="61"/>
      <c r="L338" s="61"/>
      <c r="M338" s="61"/>
      <c r="N338" s="61"/>
      <c r="O338" s="61"/>
      <c r="P338" s="61"/>
      <c r="Q338" s="61"/>
      <c r="R338" s="61"/>
      <c r="S338" s="61"/>
    </row>
    <row r="339" spans="1:19" ht="13.5" thickBot="1">
      <c r="A339" s="241" t="s">
        <v>175</v>
      </c>
      <c r="B339" s="242"/>
      <c r="C339" s="242"/>
      <c r="D339" s="242"/>
      <c r="E339" s="242"/>
      <c r="F339" s="242"/>
      <c r="G339" s="61"/>
      <c r="H339" s="61"/>
      <c r="I339" s="61"/>
      <c r="J339" s="61"/>
      <c r="K339" s="61"/>
      <c r="L339" s="61"/>
      <c r="M339" s="61"/>
      <c r="N339" s="61"/>
      <c r="O339" s="61"/>
      <c r="P339" s="61"/>
      <c r="Q339" s="61"/>
      <c r="R339" s="61"/>
      <c r="S339" s="61"/>
    </row>
    <row r="340" spans="1:19" ht="24.75" thickBot="1">
      <c r="A340" s="236" t="s">
        <v>51</v>
      </c>
      <c r="B340" s="243"/>
      <c r="C340" s="81" t="s">
        <v>68</v>
      </c>
      <c r="D340" s="82" t="s">
        <v>69</v>
      </c>
      <c r="E340" s="82" t="s">
        <v>70</v>
      </c>
      <c r="F340" s="83" t="s">
        <v>71</v>
      </c>
      <c r="G340" s="61"/>
      <c r="H340" s="61"/>
      <c r="I340" s="61"/>
      <c r="J340" s="61"/>
      <c r="K340" s="61"/>
      <c r="L340" s="61"/>
      <c r="M340" s="61"/>
      <c r="N340" s="61"/>
      <c r="O340" s="61"/>
      <c r="P340" s="61"/>
      <c r="Q340" s="61"/>
      <c r="R340" s="61"/>
      <c r="S340" s="61"/>
    </row>
    <row r="341" spans="1:19" ht="13.5" thickBot="1">
      <c r="A341" s="244" t="s">
        <v>72</v>
      </c>
      <c r="B341" s="84" t="s">
        <v>26</v>
      </c>
      <c r="C341" s="66">
        <v>7</v>
      </c>
      <c r="D341" s="87">
        <v>19.444444444444443</v>
      </c>
      <c r="E341" s="87">
        <v>19.444444444444443</v>
      </c>
      <c r="F341" s="88">
        <v>19.444444444444443</v>
      </c>
      <c r="G341" s="61"/>
      <c r="H341" s="61"/>
      <c r="I341" s="61"/>
      <c r="J341" s="61"/>
      <c r="K341" s="61"/>
      <c r="L341" s="61"/>
      <c r="M341" s="61"/>
      <c r="N341" s="61"/>
      <c r="O341" s="61"/>
      <c r="P341" s="61"/>
      <c r="Q341" s="61"/>
      <c r="R341" s="61"/>
      <c r="S341" s="61"/>
    </row>
    <row r="342" spans="1:19">
      <c r="A342" s="245"/>
      <c r="B342" s="85" t="s">
        <v>27</v>
      </c>
      <c r="C342" s="71">
        <v>29</v>
      </c>
      <c r="D342" s="89">
        <v>80.555555555555557</v>
      </c>
      <c r="E342" s="89">
        <v>80.555555555555557</v>
      </c>
      <c r="F342" s="90">
        <v>100</v>
      </c>
      <c r="G342" s="61"/>
      <c r="H342" s="61"/>
      <c r="I342" s="61"/>
      <c r="J342" s="61"/>
      <c r="K342" s="61"/>
      <c r="L342" s="61"/>
      <c r="M342" s="61"/>
      <c r="N342" s="61"/>
      <c r="O342" s="61"/>
      <c r="P342" s="61"/>
      <c r="Q342" s="61"/>
      <c r="R342" s="61"/>
      <c r="S342" s="61"/>
    </row>
    <row r="343" spans="1:19" ht="13.5" thickBot="1">
      <c r="A343" s="246"/>
      <c r="B343" s="86" t="s">
        <v>156</v>
      </c>
      <c r="C343" s="76">
        <v>0</v>
      </c>
      <c r="D343" s="91">
        <v>100</v>
      </c>
      <c r="E343" s="91">
        <v>100</v>
      </c>
      <c r="F343" s="92"/>
      <c r="G343" s="61"/>
      <c r="H343" s="61"/>
      <c r="I343" s="61"/>
      <c r="J343" s="61"/>
      <c r="K343" s="61"/>
      <c r="L343" s="61"/>
      <c r="M343" s="61"/>
      <c r="N343" s="61"/>
      <c r="O343" s="61"/>
      <c r="P343" s="61"/>
      <c r="Q343" s="61"/>
      <c r="R343" s="61"/>
      <c r="S343" s="61"/>
    </row>
    <row r="344" spans="1:19">
      <c r="A344" s="61"/>
      <c r="B344" s="61"/>
      <c r="C344" s="61"/>
      <c r="D344" s="61"/>
      <c r="E344" s="61"/>
      <c r="F344" s="61"/>
      <c r="G344" s="61"/>
      <c r="H344" s="61"/>
      <c r="I344" s="61"/>
      <c r="J344" s="61"/>
      <c r="K344" s="61"/>
      <c r="L344" s="61"/>
      <c r="M344" s="61"/>
      <c r="N344" s="61"/>
      <c r="O344" s="61"/>
      <c r="P344" s="61"/>
      <c r="Q344" s="61"/>
      <c r="R344" s="61"/>
      <c r="S344" s="61"/>
    </row>
    <row r="345" spans="1:19">
      <c r="A345" s="61"/>
      <c r="B345" s="61"/>
      <c r="C345" s="61"/>
      <c r="D345" s="61"/>
      <c r="E345" s="61"/>
      <c r="F345" s="61"/>
      <c r="G345" s="61"/>
      <c r="H345" s="61"/>
      <c r="I345" s="61"/>
      <c r="J345" s="61"/>
      <c r="K345" s="61"/>
      <c r="L345" s="61"/>
      <c r="M345" s="61"/>
      <c r="N345" s="61"/>
      <c r="O345" s="61"/>
      <c r="P345" s="61"/>
      <c r="Q345" s="61"/>
      <c r="R345" s="61"/>
      <c r="S345" s="61"/>
    </row>
    <row r="346" spans="1:19" ht="13.5" thickBot="1">
      <c r="A346" s="241" t="s">
        <v>176</v>
      </c>
      <c r="B346" s="242"/>
      <c r="C346" s="242"/>
      <c r="D346" s="242"/>
      <c r="E346" s="242"/>
      <c r="F346" s="242"/>
      <c r="G346" s="61"/>
      <c r="H346" s="61"/>
      <c r="I346" s="61"/>
      <c r="J346" s="61"/>
      <c r="K346" s="61"/>
      <c r="L346" s="61"/>
      <c r="M346" s="61"/>
      <c r="N346" s="61"/>
      <c r="O346" s="61"/>
      <c r="P346" s="61"/>
      <c r="Q346" s="61"/>
      <c r="R346" s="61"/>
      <c r="S346" s="61"/>
    </row>
    <row r="347" spans="1:19" ht="24.75" thickBot="1">
      <c r="A347" s="236" t="s">
        <v>51</v>
      </c>
      <c r="B347" s="243"/>
      <c r="C347" s="81" t="s">
        <v>68</v>
      </c>
      <c r="D347" s="82" t="s">
        <v>69</v>
      </c>
      <c r="E347" s="82" t="s">
        <v>70</v>
      </c>
      <c r="F347" s="83" t="s">
        <v>71</v>
      </c>
      <c r="G347" s="61"/>
      <c r="H347" s="61"/>
      <c r="I347" s="61"/>
      <c r="J347" s="61"/>
      <c r="K347" s="61"/>
      <c r="L347" s="61"/>
      <c r="M347" s="61"/>
      <c r="N347" s="61"/>
      <c r="O347" s="61"/>
      <c r="P347" s="61"/>
      <c r="Q347" s="61"/>
      <c r="R347" s="61"/>
      <c r="S347" s="61"/>
    </row>
    <row r="348" spans="1:19" ht="13.5" thickBot="1">
      <c r="A348" s="244" t="s">
        <v>72</v>
      </c>
      <c r="B348" s="84" t="s">
        <v>117</v>
      </c>
      <c r="C348" s="66">
        <v>24</v>
      </c>
      <c r="D348" s="87">
        <v>66.666666666666671</v>
      </c>
      <c r="E348" s="87">
        <v>66.666666666666671</v>
      </c>
      <c r="F348" s="88">
        <v>66.666666666666671</v>
      </c>
      <c r="G348" s="61"/>
      <c r="H348" s="61"/>
      <c r="I348" s="61"/>
      <c r="J348" s="61"/>
      <c r="K348" s="61"/>
      <c r="L348" s="61"/>
      <c r="M348" s="61"/>
      <c r="N348" s="61"/>
      <c r="O348" s="61"/>
      <c r="P348" s="61"/>
      <c r="Q348" s="61"/>
      <c r="R348" s="61"/>
      <c r="S348" s="61"/>
    </row>
    <row r="349" spans="1:19">
      <c r="A349" s="245"/>
      <c r="B349" s="85" t="s">
        <v>118</v>
      </c>
      <c r="C349" s="71">
        <v>12</v>
      </c>
      <c r="D349" s="89">
        <v>33.333333333333336</v>
      </c>
      <c r="E349" s="89">
        <v>33.333333333333336</v>
      </c>
      <c r="F349" s="90">
        <v>100</v>
      </c>
      <c r="G349" s="61"/>
      <c r="H349" s="61"/>
      <c r="I349" s="61"/>
      <c r="J349" s="61"/>
      <c r="K349" s="61"/>
      <c r="L349" s="61"/>
      <c r="M349" s="61"/>
      <c r="N349" s="61"/>
      <c r="O349" s="61"/>
      <c r="P349" s="61"/>
      <c r="Q349" s="61"/>
      <c r="R349" s="61"/>
      <c r="S349" s="61"/>
    </row>
    <row r="350" spans="1:19" ht="13.5" thickBot="1">
      <c r="A350" s="246"/>
      <c r="B350" s="86" t="s">
        <v>156</v>
      </c>
      <c r="C350" s="76">
        <v>0</v>
      </c>
      <c r="D350" s="91">
        <v>100</v>
      </c>
      <c r="E350" s="91">
        <v>100</v>
      </c>
      <c r="F350" s="92"/>
      <c r="G350" s="61"/>
      <c r="H350" s="61"/>
      <c r="I350" s="61"/>
      <c r="J350" s="61"/>
      <c r="K350" s="61"/>
      <c r="L350" s="61"/>
      <c r="M350" s="61"/>
      <c r="N350" s="61"/>
      <c r="O350" s="61"/>
      <c r="P350" s="61"/>
      <c r="Q350" s="61"/>
      <c r="R350" s="61"/>
      <c r="S350" s="61"/>
    </row>
    <row r="351" spans="1:19" ht="13.5" thickBot="1">
      <c r="A351" s="61"/>
      <c r="B351" s="61"/>
      <c r="C351" s="61"/>
      <c r="D351" s="61"/>
      <c r="E351" s="61"/>
      <c r="F351" s="61"/>
      <c r="G351" s="61"/>
      <c r="H351" s="61"/>
      <c r="I351" s="61"/>
      <c r="J351" s="61"/>
      <c r="K351" s="61"/>
      <c r="L351" s="61"/>
      <c r="M351" s="61"/>
      <c r="N351" s="61"/>
      <c r="O351" s="61"/>
      <c r="P351" s="61"/>
      <c r="Q351" s="61"/>
      <c r="R351" s="61"/>
      <c r="S351" s="61"/>
    </row>
    <row r="352" spans="1:19" ht="13.5" thickBot="1">
      <c r="A352" s="236" t="s">
        <v>51</v>
      </c>
      <c r="B352" s="59" t="s">
        <v>52</v>
      </c>
      <c r="C352" s="60" t="s">
        <v>53</v>
      </c>
      <c r="D352" s="60" t="s">
        <v>54</v>
      </c>
      <c r="E352" s="60" t="s">
        <v>55</v>
      </c>
      <c r="F352" s="60" t="s">
        <v>56</v>
      </c>
      <c r="G352" s="238" t="s">
        <v>57</v>
      </c>
      <c r="H352" s="239"/>
      <c r="I352" s="239"/>
      <c r="J352" s="239"/>
      <c r="K352" s="239"/>
      <c r="L352" s="239"/>
      <c r="M352" s="239"/>
      <c r="N352" s="240"/>
      <c r="O352" s="61"/>
    </row>
    <row r="353" spans="1:15" ht="24.75" thickBot="1">
      <c r="A353" s="237"/>
      <c r="B353" s="62" t="s">
        <v>58</v>
      </c>
      <c r="C353" s="63" t="s">
        <v>58</v>
      </c>
      <c r="D353" s="63" t="s">
        <v>58</v>
      </c>
      <c r="E353" s="63" t="s">
        <v>58</v>
      </c>
      <c r="F353" s="63" t="s">
        <v>58</v>
      </c>
      <c r="G353" s="63" t="s">
        <v>58</v>
      </c>
      <c r="H353" s="63" t="s">
        <v>59</v>
      </c>
      <c r="I353" s="63" t="s">
        <v>9</v>
      </c>
      <c r="J353" s="63" t="s">
        <v>60</v>
      </c>
      <c r="K353" s="63" t="s">
        <v>11</v>
      </c>
      <c r="L353" s="63" t="s">
        <v>12</v>
      </c>
      <c r="M353" s="63" t="s">
        <v>13</v>
      </c>
      <c r="N353" s="64" t="s">
        <v>14</v>
      </c>
      <c r="O353" s="61"/>
    </row>
    <row r="354" spans="1:15">
      <c r="A354" s="65" t="s">
        <v>61</v>
      </c>
      <c r="B354" s="66">
        <v>2</v>
      </c>
      <c r="C354" s="67">
        <v>5</v>
      </c>
      <c r="D354" s="67">
        <v>9</v>
      </c>
      <c r="E354" s="67">
        <v>7</v>
      </c>
      <c r="F354" s="67">
        <v>13</v>
      </c>
      <c r="G354" s="67">
        <v>36</v>
      </c>
      <c r="H354" s="67">
        <v>0</v>
      </c>
      <c r="I354" s="68">
        <v>3.6666666666666674</v>
      </c>
      <c r="J354" s="68">
        <v>1.264911064067352</v>
      </c>
      <c r="K354" s="67">
        <v>4</v>
      </c>
      <c r="L354" s="67">
        <v>5</v>
      </c>
      <c r="M354" s="67">
        <v>3</v>
      </c>
      <c r="N354" s="69">
        <v>5</v>
      </c>
      <c r="O354" s="61"/>
    </row>
    <row r="355" spans="1:15">
      <c r="A355" s="70" t="s">
        <v>62</v>
      </c>
      <c r="B355" s="71">
        <v>0</v>
      </c>
      <c r="C355" s="72">
        <v>1</v>
      </c>
      <c r="D355" s="72">
        <v>5</v>
      </c>
      <c r="E355" s="72">
        <v>15</v>
      </c>
      <c r="F355" s="72">
        <v>15</v>
      </c>
      <c r="G355" s="72">
        <v>36</v>
      </c>
      <c r="H355" s="72">
        <v>0</v>
      </c>
      <c r="I355" s="73">
        <v>4.2222222222222223</v>
      </c>
      <c r="J355" s="73">
        <v>0.79681907288959597</v>
      </c>
      <c r="K355" s="72">
        <v>4</v>
      </c>
      <c r="L355" s="72">
        <v>4</v>
      </c>
      <c r="M355" s="72">
        <v>4</v>
      </c>
      <c r="N355" s="74">
        <v>5</v>
      </c>
      <c r="O355" s="61"/>
    </row>
    <row r="356" spans="1:15" ht="24">
      <c r="A356" s="70" t="s">
        <v>63</v>
      </c>
      <c r="B356" s="71">
        <v>21</v>
      </c>
      <c r="C356" s="72">
        <v>7</v>
      </c>
      <c r="D356" s="72">
        <v>6</v>
      </c>
      <c r="E356" s="72">
        <v>2</v>
      </c>
      <c r="F356" s="72">
        <v>0</v>
      </c>
      <c r="G356" s="72">
        <v>36</v>
      </c>
      <c r="H356" s="72">
        <v>0</v>
      </c>
      <c r="I356" s="73">
        <v>1.6944444444444442</v>
      </c>
      <c r="J356" s="73">
        <v>0.9507724512038902</v>
      </c>
      <c r="K356" s="72">
        <v>1</v>
      </c>
      <c r="L356" s="72">
        <v>1</v>
      </c>
      <c r="M356" s="72">
        <v>1</v>
      </c>
      <c r="N356" s="74">
        <v>2</v>
      </c>
      <c r="O356" s="61"/>
    </row>
    <row r="357" spans="1:15">
      <c r="A357" s="70" t="s">
        <v>64</v>
      </c>
      <c r="B357" s="71">
        <v>17</v>
      </c>
      <c r="C357" s="72">
        <v>6</v>
      </c>
      <c r="D357" s="72">
        <v>6</v>
      </c>
      <c r="E357" s="72">
        <v>3</v>
      </c>
      <c r="F357" s="72">
        <v>4</v>
      </c>
      <c r="G357" s="72">
        <v>36</v>
      </c>
      <c r="H357" s="72">
        <v>0</v>
      </c>
      <c r="I357" s="73">
        <v>2.1944444444444442</v>
      </c>
      <c r="J357" s="73">
        <v>1.4105610726524886</v>
      </c>
      <c r="K357" s="72">
        <v>2</v>
      </c>
      <c r="L357" s="72">
        <v>1</v>
      </c>
      <c r="M357" s="72">
        <v>1</v>
      </c>
      <c r="N357" s="74">
        <v>3</v>
      </c>
      <c r="O357" s="61"/>
    </row>
    <row r="358" spans="1:15" ht="13.5" thickBot="1">
      <c r="A358" s="75" t="s">
        <v>65</v>
      </c>
      <c r="B358" s="76">
        <v>8</v>
      </c>
      <c r="C358" s="77">
        <v>7</v>
      </c>
      <c r="D358" s="77">
        <v>12</v>
      </c>
      <c r="E358" s="77">
        <v>5</v>
      </c>
      <c r="F358" s="77">
        <v>4</v>
      </c>
      <c r="G358" s="77">
        <v>36</v>
      </c>
      <c r="H358" s="77">
        <v>0</v>
      </c>
      <c r="I358" s="78">
        <v>2.7222222222222223</v>
      </c>
      <c r="J358" s="78">
        <v>1.2786401506759573</v>
      </c>
      <c r="K358" s="77">
        <v>3</v>
      </c>
      <c r="L358" s="77">
        <v>3</v>
      </c>
      <c r="M358" s="77">
        <v>2</v>
      </c>
      <c r="N358" s="79">
        <v>3.5</v>
      </c>
      <c r="O358" s="61"/>
    </row>
    <row r="359" spans="1:15">
      <c r="A359" s="61"/>
      <c r="B359" s="61"/>
      <c r="C359" s="61"/>
      <c r="D359" s="61"/>
      <c r="E359" s="61"/>
      <c r="F359" s="61"/>
      <c r="G359" s="61"/>
      <c r="H359" s="61"/>
      <c r="I359" s="61"/>
      <c r="J359" s="61"/>
      <c r="K359" s="61"/>
      <c r="L359" s="61"/>
      <c r="M359" s="61"/>
      <c r="N359" s="61"/>
      <c r="O359" s="61"/>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231"/>
  <sheetViews>
    <sheetView view="pageBreakPreview" topLeftCell="BE27" zoomScaleNormal="100" zoomScaleSheetLayoutView="100" workbookViewId="0">
      <selection activeCell="BD27" sqref="AM1:BD1048576"/>
    </sheetView>
  </sheetViews>
  <sheetFormatPr baseColWidth="10" defaultColWidth="15" defaultRowHeight="20.25" customHeight="1"/>
  <cols>
    <col min="22" max="32" width="15" customWidth="1"/>
    <col min="39" max="39" width="50" style="214" hidden="1" customWidth="1"/>
    <col min="40" max="56" width="15" hidden="1"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375</v>
      </c>
      <c r="AU1" t="s">
        <v>375</v>
      </c>
    </row>
    <row r="2" spans="1:56"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N2">
        <v>1</v>
      </c>
      <c r="AO2">
        <v>2</v>
      </c>
      <c r="AP2">
        <v>3</v>
      </c>
      <c r="AQ2">
        <v>4</v>
      </c>
      <c r="AR2">
        <v>5</v>
      </c>
      <c r="AS2" t="s">
        <v>283</v>
      </c>
      <c r="AT2" t="s">
        <v>57</v>
      </c>
      <c r="AV2">
        <v>1</v>
      </c>
      <c r="AW2">
        <v>2</v>
      </c>
      <c r="AX2">
        <v>3</v>
      </c>
      <c r="AY2">
        <v>4</v>
      </c>
      <c r="AZ2">
        <v>5</v>
      </c>
      <c r="BA2" t="s">
        <v>57</v>
      </c>
    </row>
    <row r="3" spans="1:56" ht="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M3" s="214" t="s">
        <v>284</v>
      </c>
      <c r="AN3">
        <v>0</v>
      </c>
      <c r="AO3">
        <v>0</v>
      </c>
      <c r="AP3">
        <v>0</v>
      </c>
      <c r="AQ3">
        <v>1</v>
      </c>
      <c r="AR3">
        <v>4</v>
      </c>
      <c r="AS3">
        <v>0</v>
      </c>
      <c r="AT3">
        <v>5</v>
      </c>
      <c r="AU3" t="s">
        <v>284</v>
      </c>
      <c r="AV3">
        <v>0</v>
      </c>
      <c r="AW3">
        <v>0</v>
      </c>
      <c r="AX3">
        <v>0</v>
      </c>
      <c r="AY3">
        <v>1</v>
      </c>
      <c r="AZ3">
        <v>4</v>
      </c>
      <c r="BA3">
        <v>4.8</v>
      </c>
      <c r="BB3">
        <v>0.45</v>
      </c>
      <c r="BC3">
        <v>5</v>
      </c>
      <c r="BD3">
        <v>5</v>
      </c>
    </row>
    <row r="4" spans="1:56" ht="15">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214" t="s">
        <v>285</v>
      </c>
      <c r="AN4">
        <v>0</v>
      </c>
      <c r="AO4">
        <v>0</v>
      </c>
      <c r="AP4">
        <v>0</v>
      </c>
      <c r="AQ4">
        <v>1</v>
      </c>
      <c r="AR4">
        <v>4</v>
      </c>
      <c r="AS4">
        <v>0</v>
      </c>
      <c r="AT4">
        <v>5</v>
      </c>
      <c r="AU4" t="s">
        <v>285</v>
      </c>
      <c r="AV4">
        <v>0</v>
      </c>
      <c r="AW4">
        <v>0</v>
      </c>
      <c r="AX4">
        <v>0</v>
      </c>
      <c r="AY4">
        <v>1</v>
      </c>
      <c r="AZ4">
        <v>4</v>
      </c>
      <c r="BA4">
        <v>4.8</v>
      </c>
      <c r="BB4">
        <v>0.45</v>
      </c>
      <c r="BC4">
        <v>5</v>
      </c>
      <c r="BD4">
        <v>5</v>
      </c>
    </row>
    <row r="5" spans="1:56" ht="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M5" s="214" t="s">
        <v>286</v>
      </c>
      <c r="AN5">
        <v>5</v>
      </c>
      <c r="AO5">
        <v>0</v>
      </c>
      <c r="AP5">
        <v>0</v>
      </c>
      <c r="AQ5">
        <v>0</v>
      </c>
      <c r="AR5">
        <v>0</v>
      </c>
      <c r="AS5">
        <v>0</v>
      </c>
      <c r="AT5">
        <v>5</v>
      </c>
      <c r="AU5" t="s">
        <v>286</v>
      </c>
      <c r="AV5">
        <v>5</v>
      </c>
      <c r="AW5">
        <v>0</v>
      </c>
      <c r="AX5">
        <v>0</v>
      </c>
      <c r="AY5">
        <v>0</v>
      </c>
      <c r="AZ5">
        <v>0</v>
      </c>
      <c r="BA5">
        <v>1</v>
      </c>
      <c r="BB5">
        <v>0</v>
      </c>
      <c r="BC5">
        <v>1</v>
      </c>
      <c r="BD5">
        <v>1</v>
      </c>
    </row>
    <row r="6" spans="1:56" ht="15.75">
      <c r="A6" s="294" t="s">
        <v>355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2</v>
      </c>
      <c r="AO6">
        <v>0</v>
      </c>
      <c r="AP6">
        <v>2</v>
      </c>
      <c r="AQ6">
        <v>0</v>
      </c>
      <c r="AR6">
        <v>1</v>
      </c>
      <c r="AS6">
        <v>0</v>
      </c>
      <c r="AT6">
        <v>5</v>
      </c>
      <c r="AU6" t="s">
        <v>287</v>
      </c>
      <c r="AV6">
        <v>2</v>
      </c>
      <c r="AW6">
        <v>0</v>
      </c>
      <c r="AX6">
        <v>2</v>
      </c>
      <c r="AY6">
        <v>0</v>
      </c>
      <c r="AZ6">
        <v>1</v>
      </c>
      <c r="BA6">
        <v>2.6</v>
      </c>
      <c r="BB6">
        <v>1.67</v>
      </c>
      <c r="BC6">
        <v>3</v>
      </c>
      <c r="BD6">
        <v>1</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0</v>
      </c>
      <c r="AO7" s="193">
        <v>0</v>
      </c>
      <c r="AP7" s="193">
        <v>4</v>
      </c>
      <c r="AQ7" s="193">
        <v>1</v>
      </c>
      <c r="AR7" s="193">
        <v>0</v>
      </c>
      <c r="AS7" s="193">
        <v>0</v>
      </c>
      <c r="AT7" s="193">
        <v>5</v>
      </c>
      <c r="AU7" s="193" t="s">
        <v>288</v>
      </c>
      <c r="AV7" s="193">
        <v>0</v>
      </c>
      <c r="AW7" s="193">
        <v>0</v>
      </c>
      <c r="AX7" s="193">
        <v>4</v>
      </c>
      <c r="AY7" s="193">
        <v>1</v>
      </c>
      <c r="AZ7" s="193">
        <v>0</v>
      </c>
      <c r="BA7" s="193">
        <v>3.2</v>
      </c>
      <c r="BB7" s="193">
        <v>0.45</v>
      </c>
      <c r="BC7" s="193">
        <v>3</v>
      </c>
      <c r="BD7" s="193">
        <v>3</v>
      </c>
    </row>
    <row r="8" spans="1:56" s="193" customFormat="1" ht="24.75" customHeight="1">
      <c r="A8" s="308" t="s">
        <v>374</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0</v>
      </c>
      <c r="AO8" s="193">
        <v>1</v>
      </c>
      <c r="AP8" s="193">
        <v>2</v>
      </c>
      <c r="AQ8" s="193">
        <v>4</v>
      </c>
      <c r="AR8" s="193">
        <v>3</v>
      </c>
      <c r="AS8" s="193">
        <v>0</v>
      </c>
      <c r="AT8" s="193">
        <v>10</v>
      </c>
      <c r="AU8" s="193" t="s">
        <v>289</v>
      </c>
      <c r="AV8" s="193">
        <v>0</v>
      </c>
      <c r="AW8" s="193">
        <v>1</v>
      </c>
      <c r="AX8" s="193">
        <v>2</v>
      </c>
      <c r="AY8" s="193">
        <v>4</v>
      </c>
      <c r="AZ8" s="193">
        <v>3</v>
      </c>
      <c r="BA8" s="193">
        <v>3.9</v>
      </c>
      <c r="BB8" s="193">
        <v>0.99</v>
      </c>
      <c r="BC8" s="193">
        <v>4</v>
      </c>
      <c r="BD8" s="193">
        <v>4</v>
      </c>
    </row>
    <row r="9" spans="1:56" ht="24.75" customHeight="1">
      <c r="AM9" s="214" t="s">
        <v>290</v>
      </c>
      <c r="AN9">
        <v>3</v>
      </c>
      <c r="AO9">
        <v>3</v>
      </c>
      <c r="AP9">
        <v>1</v>
      </c>
      <c r="AQ9">
        <v>2</v>
      </c>
      <c r="AR9">
        <v>1</v>
      </c>
      <c r="AS9">
        <v>0</v>
      </c>
      <c r="AT9">
        <v>10</v>
      </c>
      <c r="AU9" t="s">
        <v>290</v>
      </c>
      <c r="AV9">
        <v>3</v>
      </c>
      <c r="AW9">
        <v>3</v>
      </c>
      <c r="AX9">
        <v>1</v>
      </c>
      <c r="AY9">
        <v>2</v>
      </c>
      <c r="AZ9">
        <v>1</v>
      </c>
      <c r="BA9">
        <v>2.5</v>
      </c>
      <c r="BB9">
        <v>1.43</v>
      </c>
      <c r="BC9">
        <v>2</v>
      </c>
      <c r="BD9">
        <v>1</v>
      </c>
    </row>
    <row r="10" spans="1:56" ht="1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14" t="s">
        <v>291</v>
      </c>
      <c r="AN10">
        <v>0</v>
      </c>
      <c r="AO10">
        <v>1</v>
      </c>
      <c r="AP10">
        <v>0</v>
      </c>
      <c r="AQ10">
        <v>2</v>
      </c>
      <c r="AR10">
        <v>7</v>
      </c>
      <c r="AS10">
        <v>0</v>
      </c>
      <c r="AT10">
        <v>10</v>
      </c>
      <c r="AU10" t="s">
        <v>291</v>
      </c>
      <c r="AV10">
        <v>0</v>
      </c>
      <c r="AW10">
        <v>1</v>
      </c>
      <c r="AX10">
        <v>0</v>
      </c>
      <c r="AY10">
        <v>2</v>
      </c>
      <c r="AZ10">
        <v>7</v>
      </c>
      <c r="BA10">
        <v>4.5</v>
      </c>
      <c r="BB10">
        <v>0.97</v>
      </c>
      <c r="BC10">
        <v>5</v>
      </c>
      <c r="BD10">
        <v>5</v>
      </c>
    </row>
    <row r="11" spans="1:56" ht="33.75">
      <c r="A11" s="292"/>
      <c r="B11" s="292"/>
      <c r="C11" s="292"/>
      <c r="D11" s="292"/>
      <c r="E11" s="292"/>
      <c r="F11" s="292"/>
      <c r="G11" s="292"/>
      <c r="AM11" s="214" t="s">
        <v>292</v>
      </c>
      <c r="AN11">
        <v>0</v>
      </c>
      <c r="AO11">
        <v>0</v>
      </c>
      <c r="AP11">
        <v>0</v>
      </c>
      <c r="AQ11">
        <v>2</v>
      </c>
      <c r="AR11">
        <v>2</v>
      </c>
      <c r="AS11">
        <v>0</v>
      </c>
      <c r="AT11">
        <v>4</v>
      </c>
      <c r="AU11" t="s">
        <v>292</v>
      </c>
      <c r="AV11">
        <v>0</v>
      </c>
      <c r="AW11">
        <v>0</v>
      </c>
      <c r="AX11">
        <v>0</v>
      </c>
      <c r="AY11">
        <v>2</v>
      </c>
      <c r="AZ11">
        <v>2</v>
      </c>
      <c r="BA11">
        <v>4.5</v>
      </c>
      <c r="BB11">
        <v>0.57999999999999996</v>
      </c>
      <c r="BC11">
        <v>5</v>
      </c>
      <c r="BD11">
        <v>4</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2</v>
      </c>
      <c r="AO12">
        <v>1</v>
      </c>
      <c r="AP12">
        <v>1</v>
      </c>
      <c r="AQ12">
        <v>4</v>
      </c>
      <c r="AR12">
        <v>2</v>
      </c>
      <c r="AS12">
        <v>0</v>
      </c>
      <c r="AT12">
        <v>10</v>
      </c>
      <c r="AU12" t="s">
        <v>293</v>
      </c>
      <c r="AV12">
        <v>2</v>
      </c>
      <c r="AW12">
        <v>1</v>
      </c>
      <c r="AX12">
        <v>1</v>
      </c>
      <c r="AY12">
        <v>4</v>
      </c>
      <c r="AZ12">
        <v>2</v>
      </c>
      <c r="BA12">
        <v>3.3</v>
      </c>
      <c r="BB12">
        <v>1.49</v>
      </c>
      <c r="BC12">
        <v>4</v>
      </c>
      <c r="BD12">
        <v>4</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0</v>
      </c>
      <c r="AO13">
        <v>0</v>
      </c>
      <c r="AP13">
        <v>3</v>
      </c>
      <c r="AQ13">
        <v>3</v>
      </c>
      <c r="AR13">
        <v>4</v>
      </c>
      <c r="AS13">
        <v>0</v>
      </c>
      <c r="AT13">
        <v>10</v>
      </c>
      <c r="AU13" t="s">
        <v>294</v>
      </c>
      <c r="AV13">
        <v>0</v>
      </c>
      <c r="AW13">
        <v>0</v>
      </c>
      <c r="AX13">
        <v>3</v>
      </c>
      <c r="AY13">
        <v>3</v>
      </c>
      <c r="AZ13">
        <v>4</v>
      </c>
      <c r="BA13">
        <v>4.0999999999999996</v>
      </c>
      <c r="BB13">
        <v>0.88</v>
      </c>
      <c r="BC13">
        <v>4</v>
      </c>
      <c r="BD13">
        <v>5</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1</v>
      </c>
      <c r="AO14">
        <v>2</v>
      </c>
      <c r="AP14">
        <v>0</v>
      </c>
      <c r="AQ14">
        <v>3</v>
      </c>
      <c r="AR14">
        <v>4</v>
      </c>
      <c r="AS14">
        <v>0</v>
      </c>
      <c r="AT14">
        <v>10</v>
      </c>
      <c r="AU14" t="s">
        <v>295</v>
      </c>
      <c r="AV14">
        <v>1</v>
      </c>
      <c r="AW14">
        <v>2</v>
      </c>
      <c r="AX14">
        <v>0</v>
      </c>
      <c r="AY14">
        <v>3</v>
      </c>
      <c r="AZ14">
        <v>4</v>
      </c>
      <c r="BA14">
        <v>3.7</v>
      </c>
      <c r="BB14">
        <v>1.49</v>
      </c>
      <c r="BC14">
        <v>4</v>
      </c>
      <c r="BD14">
        <v>5</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2</v>
      </c>
      <c r="AO15">
        <v>3</v>
      </c>
      <c r="AP15">
        <v>2</v>
      </c>
      <c r="AQ15">
        <v>3</v>
      </c>
      <c r="AR15">
        <v>0</v>
      </c>
      <c r="AS15">
        <v>0</v>
      </c>
      <c r="AT15">
        <v>10</v>
      </c>
      <c r="AU15" t="s">
        <v>296</v>
      </c>
      <c r="AV15">
        <v>2</v>
      </c>
      <c r="AW15">
        <v>3</v>
      </c>
      <c r="AX15">
        <v>2</v>
      </c>
      <c r="AY15">
        <v>3</v>
      </c>
      <c r="AZ15">
        <v>0</v>
      </c>
      <c r="BA15">
        <v>2.6</v>
      </c>
      <c r="BB15">
        <v>1.17</v>
      </c>
      <c r="BC15">
        <v>3</v>
      </c>
      <c r="BD15">
        <v>2</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0</v>
      </c>
      <c r="AO16">
        <v>1</v>
      </c>
      <c r="AP16">
        <v>1</v>
      </c>
      <c r="AQ16">
        <v>5</v>
      </c>
      <c r="AR16">
        <v>3</v>
      </c>
      <c r="AS16">
        <v>0</v>
      </c>
      <c r="AT16">
        <v>10</v>
      </c>
      <c r="AU16" t="s">
        <v>297</v>
      </c>
      <c r="AV16">
        <v>0</v>
      </c>
      <c r="AW16">
        <v>1</v>
      </c>
      <c r="AX16">
        <v>1</v>
      </c>
      <c r="AY16">
        <v>5</v>
      </c>
      <c r="AZ16">
        <v>3</v>
      </c>
      <c r="BA16">
        <v>4</v>
      </c>
      <c r="BB16">
        <v>0.94</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2</v>
      </c>
      <c r="AO17">
        <v>2</v>
      </c>
      <c r="AP17">
        <v>3</v>
      </c>
      <c r="AQ17">
        <v>1</v>
      </c>
      <c r="AR17">
        <v>1</v>
      </c>
      <c r="AS17">
        <v>1</v>
      </c>
      <c r="AT17">
        <v>10</v>
      </c>
      <c r="AU17" t="s">
        <v>298</v>
      </c>
      <c r="AV17">
        <v>2</v>
      </c>
      <c r="AW17">
        <v>2</v>
      </c>
      <c r="AX17">
        <v>3</v>
      </c>
      <c r="AY17">
        <v>1</v>
      </c>
      <c r="AZ17">
        <v>1</v>
      </c>
      <c r="BA17">
        <v>2.67</v>
      </c>
      <c r="BB17">
        <v>1.32</v>
      </c>
      <c r="BC17">
        <v>3</v>
      </c>
      <c r="BD17">
        <v>3</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3</v>
      </c>
      <c r="AO18">
        <v>0</v>
      </c>
      <c r="AP18">
        <v>2</v>
      </c>
      <c r="AQ18">
        <v>3</v>
      </c>
      <c r="AR18">
        <v>1</v>
      </c>
      <c r="AS18">
        <v>1</v>
      </c>
      <c r="AT18">
        <v>10</v>
      </c>
      <c r="AU18" t="s">
        <v>299</v>
      </c>
      <c r="AV18">
        <v>3</v>
      </c>
      <c r="AW18">
        <v>0</v>
      </c>
      <c r="AX18">
        <v>2</v>
      </c>
      <c r="AY18">
        <v>3</v>
      </c>
      <c r="AZ18">
        <v>1</v>
      </c>
      <c r="BA18">
        <v>2.89</v>
      </c>
      <c r="BB18">
        <v>1.54</v>
      </c>
      <c r="BC18">
        <v>3</v>
      </c>
      <c r="BD18">
        <v>1</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1</v>
      </c>
      <c r="AO19">
        <v>2</v>
      </c>
      <c r="AP19">
        <v>4</v>
      </c>
      <c r="AQ19">
        <v>2</v>
      </c>
      <c r="AR19">
        <v>1</v>
      </c>
      <c r="AS19">
        <v>0</v>
      </c>
      <c r="AT19">
        <v>10</v>
      </c>
      <c r="AU19" t="s">
        <v>300</v>
      </c>
      <c r="AV19">
        <v>1</v>
      </c>
      <c r="AW19">
        <v>2</v>
      </c>
      <c r="AX19">
        <v>4</v>
      </c>
      <c r="AY19">
        <v>2</v>
      </c>
      <c r="AZ19">
        <v>1</v>
      </c>
      <c r="BA19">
        <v>3</v>
      </c>
      <c r="BB19">
        <v>1.1499999999999999</v>
      </c>
      <c r="BC19">
        <v>3</v>
      </c>
      <c r="BD19">
        <v>3</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2</v>
      </c>
      <c r="AO20">
        <v>3</v>
      </c>
      <c r="AP20">
        <v>2</v>
      </c>
      <c r="AQ20">
        <v>3</v>
      </c>
      <c r="AR20">
        <v>0</v>
      </c>
      <c r="AS20">
        <v>0</v>
      </c>
      <c r="AT20">
        <v>10</v>
      </c>
      <c r="AU20" t="s">
        <v>301</v>
      </c>
      <c r="AV20">
        <v>2</v>
      </c>
      <c r="AW20">
        <v>3</v>
      </c>
      <c r="AX20">
        <v>2</v>
      </c>
      <c r="AY20">
        <v>3</v>
      </c>
      <c r="AZ20">
        <v>0</v>
      </c>
      <c r="BA20">
        <v>2.6</v>
      </c>
      <c r="BB20">
        <v>1.17</v>
      </c>
      <c r="BC20">
        <v>3</v>
      </c>
      <c r="BD20">
        <v>2</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0</v>
      </c>
      <c r="AO21">
        <v>1</v>
      </c>
      <c r="AP21">
        <v>2</v>
      </c>
      <c r="AQ21">
        <v>3</v>
      </c>
      <c r="AR21">
        <v>4</v>
      </c>
      <c r="AS21">
        <v>0</v>
      </c>
      <c r="AT21">
        <v>10</v>
      </c>
      <c r="AU21" t="s">
        <v>302</v>
      </c>
      <c r="AV21">
        <v>0</v>
      </c>
      <c r="AW21">
        <v>1</v>
      </c>
      <c r="AX21">
        <v>2</v>
      </c>
      <c r="AY21">
        <v>3</v>
      </c>
      <c r="AZ21">
        <v>4</v>
      </c>
      <c r="BA21">
        <v>4</v>
      </c>
      <c r="BB21">
        <v>1.05</v>
      </c>
      <c r="BC21">
        <v>4</v>
      </c>
      <c r="BD21">
        <v>5</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1</v>
      </c>
      <c r="AO22">
        <v>0</v>
      </c>
      <c r="AP22">
        <v>2</v>
      </c>
      <c r="AQ22">
        <v>5</v>
      </c>
      <c r="AR22">
        <v>1</v>
      </c>
      <c r="AS22">
        <v>1</v>
      </c>
      <c r="AT22">
        <v>10</v>
      </c>
      <c r="AU22" t="s">
        <v>303</v>
      </c>
      <c r="AV22">
        <v>1</v>
      </c>
      <c r="AW22">
        <v>0</v>
      </c>
      <c r="AX22">
        <v>2</v>
      </c>
      <c r="AY22">
        <v>5</v>
      </c>
      <c r="AZ22">
        <v>1</v>
      </c>
      <c r="BA22">
        <v>3.56</v>
      </c>
      <c r="BB22">
        <v>1.1299999999999999</v>
      </c>
      <c r="BC22">
        <v>4</v>
      </c>
      <c r="BD22">
        <v>4</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0</v>
      </c>
      <c r="AO23">
        <v>2</v>
      </c>
      <c r="AP23">
        <v>1</v>
      </c>
      <c r="AQ23">
        <v>4</v>
      </c>
      <c r="AR23">
        <v>2</v>
      </c>
      <c r="AS23">
        <v>1</v>
      </c>
      <c r="AT23">
        <v>10</v>
      </c>
      <c r="AU23" t="s">
        <v>304</v>
      </c>
      <c r="AV23">
        <v>0</v>
      </c>
      <c r="AW23">
        <v>2</v>
      </c>
      <c r="AX23">
        <v>1</v>
      </c>
      <c r="AY23">
        <v>4</v>
      </c>
      <c r="AZ23">
        <v>2</v>
      </c>
      <c r="BA23">
        <v>3.67</v>
      </c>
      <c r="BB23">
        <v>1.1200000000000001</v>
      </c>
      <c r="BC23">
        <v>4</v>
      </c>
      <c r="BD23">
        <v>4</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2</v>
      </c>
      <c r="AO24">
        <v>1</v>
      </c>
      <c r="AP24">
        <v>4</v>
      </c>
      <c r="AQ24">
        <v>0</v>
      </c>
      <c r="AR24">
        <v>1</v>
      </c>
      <c r="AS24">
        <v>2</v>
      </c>
      <c r="AT24">
        <v>10</v>
      </c>
      <c r="AU24" t="s">
        <v>305</v>
      </c>
      <c r="AV24">
        <v>2</v>
      </c>
      <c r="AW24">
        <v>1</v>
      </c>
      <c r="AX24">
        <v>4</v>
      </c>
      <c r="AY24">
        <v>0</v>
      </c>
      <c r="AZ24">
        <v>1</v>
      </c>
      <c r="BA24">
        <v>2.63</v>
      </c>
      <c r="BB24">
        <v>1.3</v>
      </c>
      <c r="BC24">
        <v>3</v>
      </c>
      <c r="BD24">
        <v>3</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0</v>
      </c>
      <c r="AO25">
        <v>0</v>
      </c>
      <c r="AP25">
        <v>0</v>
      </c>
      <c r="AQ25">
        <v>0</v>
      </c>
      <c r="AR25">
        <v>0</v>
      </c>
      <c r="AS25">
        <v>0</v>
      </c>
      <c r="AT25">
        <v>0</v>
      </c>
      <c r="AU25" t="s">
        <v>306</v>
      </c>
      <c r="AV25">
        <v>0</v>
      </c>
      <c r="AW25">
        <v>0</v>
      </c>
      <c r="AX25">
        <v>0</v>
      </c>
      <c r="AY25">
        <v>0</v>
      </c>
      <c r="AZ25">
        <v>0</v>
      </c>
      <c r="BA25" t="s">
        <v>339</v>
      </c>
      <c r="BB25" t="s">
        <v>339</v>
      </c>
      <c r="BC25" t="s">
        <v>339</v>
      </c>
      <c r="BD25" t="s">
        <v>339</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0</v>
      </c>
      <c r="AO26">
        <v>0</v>
      </c>
      <c r="AP26">
        <v>0</v>
      </c>
      <c r="AQ26">
        <v>0</v>
      </c>
      <c r="AR26">
        <v>0</v>
      </c>
      <c r="AS26">
        <v>0</v>
      </c>
      <c r="AT26">
        <v>0</v>
      </c>
      <c r="AU26" t="s">
        <v>307</v>
      </c>
      <c r="AV26">
        <v>0</v>
      </c>
      <c r="AW26">
        <v>0</v>
      </c>
      <c r="AX26">
        <v>0</v>
      </c>
      <c r="AY26">
        <v>0</v>
      </c>
      <c r="AZ26">
        <v>0</v>
      </c>
      <c r="BA26" t="s">
        <v>339</v>
      </c>
      <c r="BB26" t="s">
        <v>339</v>
      </c>
      <c r="BC26" t="s">
        <v>339</v>
      </c>
      <c r="BD26" t="s">
        <v>339</v>
      </c>
    </row>
    <row r="27" spans="1:56" s="187" customFormat="1" ht="20.25" customHeight="1">
      <c r="A27" s="227"/>
      <c r="B27" s="227"/>
      <c r="C27" s="227"/>
      <c r="D27" s="227"/>
      <c r="E27" s="227"/>
      <c r="F27" s="227"/>
      <c r="G27" s="227"/>
      <c r="H27" s="227"/>
      <c r="I27" s="227"/>
      <c r="J27" s="227"/>
      <c r="K27" s="227"/>
      <c r="L27" s="227"/>
      <c r="M27" s="227"/>
      <c r="N27" s="227"/>
      <c r="O27" s="227"/>
      <c r="P27" s="227"/>
      <c r="Q27" s="227"/>
      <c r="R27" s="227"/>
      <c r="S27" s="227"/>
      <c r="T27" s="227"/>
      <c r="U27" s="227"/>
      <c r="V27" s="131"/>
      <c r="W27" s="131"/>
      <c r="X27" s="131"/>
      <c r="Y27" s="184"/>
      <c r="Z27" s="177"/>
      <c r="AA27" s="178"/>
      <c r="AB27" s="179"/>
      <c r="AC27" s="179"/>
      <c r="AD27" s="179"/>
      <c r="AE27" s="186"/>
      <c r="AF27" s="131"/>
      <c r="AG27" s="131"/>
      <c r="AH27" s="131"/>
      <c r="AI27" s="131"/>
      <c r="AJ27" s="182"/>
      <c r="AK27" s="177"/>
      <c r="AL27" s="178"/>
      <c r="AM27" s="216" t="s">
        <v>308</v>
      </c>
      <c r="AN27" s="187">
        <v>0</v>
      </c>
      <c r="AO27" s="187">
        <v>0</v>
      </c>
      <c r="AP27" s="187">
        <v>0</v>
      </c>
      <c r="AQ27" s="187">
        <v>0</v>
      </c>
      <c r="AR27" s="187">
        <v>0</v>
      </c>
      <c r="AS27" s="187">
        <v>0</v>
      </c>
      <c r="AT27" s="187">
        <v>0</v>
      </c>
      <c r="AU27" s="187" t="s">
        <v>308</v>
      </c>
      <c r="AV27" s="187">
        <v>0</v>
      </c>
      <c r="AW27" s="187">
        <v>0</v>
      </c>
      <c r="AX27" s="187">
        <v>0</v>
      </c>
      <c r="AY27" s="187">
        <v>0</v>
      </c>
      <c r="AZ27" s="187">
        <v>0</v>
      </c>
      <c r="BA27" s="187" t="s">
        <v>339</v>
      </c>
      <c r="BB27" s="187" t="s">
        <v>339</v>
      </c>
      <c r="BC27" s="187" t="s">
        <v>339</v>
      </c>
      <c r="BD27" s="187" t="s">
        <v>339</v>
      </c>
    </row>
    <row r="28" spans="1:56" ht="20.25" customHeight="1">
      <c r="A28" s="174" t="s">
        <v>217</v>
      </c>
      <c r="B28" s="179"/>
      <c r="C28" s="175"/>
      <c r="D28" s="7"/>
      <c r="E28" s="7"/>
      <c r="F28" s="7"/>
      <c r="G28" s="7"/>
      <c r="H28" s="182"/>
      <c r="I28" s="177"/>
      <c r="J28" s="178"/>
      <c r="K28" s="179"/>
      <c r="L28" s="179"/>
      <c r="M28" s="179"/>
      <c r="N28" s="175"/>
      <c r="AM28" s="214" t="s">
        <v>309</v>
      </c>
      <c r="AN28">
        <v>0</v>
      </c>
      <c r="AO28">
        <v>0</v>
      </c>
      <c r="AP28">
        <v>0</v>
      </c>
      <c r="AQ28">
        <v>0</v>
      </c>
      <c r="AR28">
        <v>0</v>
      </c>
      <c r="AS28">
        <v>0</v>
      </c>
      <c r="AT28">
        <v>0</v>
      </c>
      <c r="AU28" t="s">
        <v>309</v>
      </c>
      <c r="AV28">
        <v>0</v>
      </c>
      <c r="AW28">
        <v>0</v>
      </c>
      <c r="AX28">
        <v>0</v>
      </c>
      <c r="AY28">
        <v>0</v>
      </c>
      <c r="AZ28">
        <v>0</v>
      </c>
      <c r="BA28" t="s">
        <v>339</v>
      </c>
      <c r="BB28" t="s">
        <v>339</v>
      </c>
      <c r="BC28" t="s">
        <v>339</v>
      </c>
      <c r="BD28" t="s">
        <v>339</v>
      </c>
    </row>
    <row r="29" spans="1:56" ht="20.25" customHeight="1">
      <c r="A29" s="179"/>
      <c r="B29" s="179"/>
      <c r="C29" s="175"/>
      <c r="D29" s="7"/>
      <c r="E29" s="7"/>
      <c r="F29" s="7"/>
      <c r="G29" s="7"/>
      <c r="H29" s="182"/>
      <c r="I29" s="177"/>
      <c r="J29" s="178"/>
      <c r="K29" s="179"/>
      <c r="L29" s="179"/>
      <c r="M29" s="180"/>
      <c r="N29" s="175"/>
      <c r="AM29" s="214" t="s">
        <v>310</v>
      </c>
      <c r="AN29">
        <v>0</v>
      </c>
      <c r="AO29">
        <v>0</v>
      </c>
      <c r="AP29">
        <v>0</v>
      </c>
      <c r="AQ29">
        <v>0</v>
      </c>
      <c r="AR29">
        <v>0</v>
      </c>
      <c r="AS29">
        <v>0</v>
      </c>
      <c r="AT29">
        <v>0</v>
      </c>
      <c r="AU29" t="s">
        <v>310</v>
      </c>
      <c r="AV29">
        <v>0</v>
      </c>
      <c r="AW29">
        <v>0</v>
      </c>
      <c r="AX29">
        <v>0</v>
      </c>
      <c r="AY29">
        <v>0</v>
      </c>
      <c r="AZ29">
        <v>0</v>
      </c>
      <c r="BA29" t="s">
        <v>339</v>
      </c>
      <c r="BB29" t="s">
        <v>339</v>
      </c>
      <c r="BC29" t="s">
        <v>339</v>
      </c>
      <c r="BD29" t="s">
        <v>339</v>
      </c>
    </row>
    <row r="30" spans="1:56" ht="20.25" customHeight="1">
      <c r="A30" s="179"/>
      <c r="D30" s="304" t="s">
        <v>228</v>
      </c>
      <c r="E30" s="304"/>
      <c r="F30" s="205">
        <f>+AO52</f>
        <v>5</v>
      </c>
      <c r="G30" s="191">
        <f>F30/$F$34</f>
        <v>0.5</v>
      </c>
      <c r="H30" s="177"/>
      <c r="I30" s="177"/>
      <c r="J30" s="178"/>
      <c r="K30" s="179"/>
      <c r="L30" s="180"/>
      <c r="M30" s="180"/>
      <c r="N30" s="175"/>
      <c r="AM30" s="214" t="s">
        <v>311</v>
      </c>
      <c r="AN30">
        <v>0</v>
      </c>
      <c r="AO30">
        <v>0</v>
      </c>
      <c r="AP30">
        <v>0</v>
      </c>
      <c r="AQ30">
        <v>0</v>
      </c>
      <c r="AR30">
        <v>0</v>
      </c>
      <c r="AS30">
        <v>0</v>
      </c>
      <c r="AT30">
        <v>0</v>
      </c>
      <c r="AU30" t="s">
        <v>311</v>
      </c>
      <c r="AV30">
        <v>0</v>
      </c>
      <c r="AW30">
        <v>0</v>
      </c>
      <c r="AX30">
        <v>0</v>
      </c>
      <c r="AY30">
        <v>0</v>
      </c>
      <c r="AZ30">
        <v>0</v>
      </c>
      <c r="BA30" t="s">
        <v>339</v>
      </c>
      <c r="BB30" t="s">
        <v>339</v>
      </c>
      <c r="BC30" t="s">
        <v>339</v>
      </c>
      <c r="BD30" t="s">
        <v>339</v>
      </c>
    </row>
    <row r="31" spans="1:56" ht="20.25" customHeight="1">
      <c r="A31" s="179"/>
      <c r="D31" s="304" t="s">
        <v>229</v>
      </c>
      <c r="E31" s="304"/>
      <c r="F31" s="205">
        <f>+AO53</f>
        <v>3</v>
      </c>
      <c r="G31" s="191">
        <f t="shared" ref="G31:G33" si="0">F31/$F$34</f>
        <v>0.3</v>
      </c>
      <c r="H31" s="184"/>
      <c r="I31" s="182"/>
      <c r="J31" s="178"/>
      <c r="K31" s="179"/>
      <c r="L31" s="180"/>
      <c r="M31" s="180"/>
      <c r="N31" s="175"/>
      <c r="AM31" s="214" t="s">
        <v>312</v>
      </c>
      <c r="AN31">
        <v>0</v>
      </c>
      <c r="AO31">
        <v>0</v>
      </c>
      <c r="AP31">
        <v>0</v>
      </c>
      <c r="AQ31">
        <v>0</v>
      </c>
      <c r="AR31">
        <v>0</v>
      </c>
      <c r="AS31">
        <v>0</v>
      </c>
      <c r="AT31">
        <v>0</v>
      </c>
      <c r="AU31" t="s">
        <v>312</v>
      </c>
      <c r="AV31">
        <v>0</v>
      </c>
      <c r="AW31">
        <v>0</v>
      </c>
      <c r="AX31">
        <v>0</v>
      </c>
      <c r="AY31">
        <v>0</v>
      </c>
      <c r="AZ31">
        <v>0</v>
      </c>
      <c r="BA31" t="s">
        <v>339</v>
      </c>
      <c r="BB31" t="s">
        <v>339</v>
      </c>
      <c r="BC31" t="s">
        <v>339</v>
      </c>
      <c r="BD31" t="s">
        <v>339</v>
      </c>
    </row>
    <row r="32" spans="1:56" ht="20.25" customHeight="1">
      <c r="A32" s="179"/>
      <c r="D32" s="304" t="s">
        <v>230</v>
      </c>
      <c r="E32" s="304"/>
      <c r="F32" s="205">
        <f t="shared" ref="F32" si="1">+AO54</f>
        <v>2</v>
      </c>
      <c r="G32" s="191">
        <f t="shared" si="0"/>
        <v>0.2</v>
      </c>
      <c r="H32" s="7"/>
      <c r="I32" s="7"/>
      <c r="J32" s="7"/>
      <c r="K32" s="7"/>
      <c r="L32" s="7"/>
      <c r="AM32" s="214" t="s">
        <v>313</v>
      </c>
      <c r="AN32">
        <v>0</v>
      </c>
      <c r="AO32">
        <v>0</v>
      </c>
      <c r="AP32">
        <v>0</v>
      </c>
      <c r="AQ32">
        <v>0</v>
      </c>
      <c r="AR32">
        <v>0</v>
      </c>
      <c r="AS32">
        <v>0</v>
      </c>
      <c r="AT32">
        <v>0</v>
      </c>
      <c r="AU32" t="s">
        <v>313</v>
      </c>
      <c r="AV32">
        <v>0</v>
      </c>
      <c r="AW32">
        <v>0</v>
      </c>
      <c r="AX32">
        <v>0</v>
      </c>
      <c r="AY32">
        <v>0</v>
      </c>
      <c r="AZ32">
        <v>0</v>
      </c>
      <c r="BA32" t="s">
        <v>339</v>
      </c>
      <c r="BB32" t="s">
        <v>339</v>
      </c>
      <c r="BC32" t="s">
        <v>339</v>
      </c>
      <c r="BD32" t="s">
        <v>339</v>
      </c>
    </row>
    <row r="33" spans="1:58" ht="18.75">
      <c r="A33" s="179"/>
      <c r="D33" s="304" t="s">
        <v>231</v>
      </c>
      <c r="E33" s="304"/>
      <c r="F33" s="205">
        <v>0</v>
      </c>
      <c r="G33" s="191">
        <f t="shared" si="0"/>
        <v>0</v>
      </c>
      <c r="H33" s="7"/>
      <c r="I33" s="7"/>
      <c r="J33" s="7"/>
      <c r="K33" s="7"/>
      <c r="L33" s="7"/>
      <c r="AM33" s="214" t="s">
        <v>376</v>
      </c>
      <c r="AU33" t="s">
        <v>376</v>
      </c>
    </row>
    <row r="34" spans="1:58" ht="18.75">
      <c r="A34" s="179"/>
      <c r="D34" s="304" t="s">
        <v>57</v>
      </c>
      <c r="E34" s="304"/>
      <c r="F34" s="190">
        <f>SUM(F30:F33)</f>
        <v>10</v>
      </c>
      <c r="G34" s="192"/>
      <c r="H34" s="7"/>
      <c r="I34" s="7"/>
      <c r="J34" s="7"/>
      <c r="K34" s="7"/>
      <c r="L34" s="7"/>
      <c r="AU34" t="s">
        <v>362</v>
      </c>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375</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10</v>
      </c>
      <c r="AP43">
        <v>10</v>
      </c>
      <c r="AQ43">
        <v>10</v>
      </c>
      <c r="AR43">
        <v>10</v>
      </c>
      <c r="AS43">
        <v>10</v>
      </c>
      <c r="AT43">
        <v>10</v>
      </c>
      <c r="AU43">
        <v>10</v>
      </c>
      <c r="AV43">
        <v>10</v>
      </c>
      <c r="AW43">
        <v>10</v>
      </c>
      <c r="AX43">
        <v>10</v>
      </c>
      <c r="AY43">
        <v>10</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376</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0</v>
      </c>
      <c r="W49" s="212">
        <f t="shared" ref="W49:AA53" si="2">+AO3</f>
        <v>0</v>
      </c>
      <c r="X49" s="212">
        <f t="shared" si="2"/>
        <v>0</v>
      </c>
      <c r="Y49" s="212">
        <f t="shared" si="2"/>
        <v>1</v>
      </c>
      <c r="Z49" s="212">
        <f t="shared" si="2"/>
        <v>4</v>
      </c>
      <c r="AA49" s="212">
        <f t="shared" si="2"/>
        <v>0</v>
      </c>
      <c r="AB49" s="212">
        <f>SUM(V49:AA49)</f>
        <v>5</v>
      </c>
      <c r="AC49" s="191">
        <f t="shared" ref="AC49:AH53" si="3">V49/$AB49</f>
        <v>0</v>
      </c>
      <c r="AD49" s="191">
        <f t="shared" si="3"/>
        <v>0</v>
      </c>
      <c r="AE49" s="191">
        <f t="shared" si="3"/>
        <v>0</v>
      </c>
      <c r="AF49" s="191">
        <f t="shared" si="3"/>
        <v>0.2</v>
      </c>
      <c r="AG49" s="191">
        <f t="shared" si="3"/>
        <v>0.8</v>
      </c>
      <c r="AH49" s="191">
        <f t="shared" si="3"/>
        <v>0</v>
      </c>
      <c r="AI49" s="232">
        <f>+BA3</f>
        <v>4.8</v>
      </c>
      <c r="AJ49" s="232">
        <f t="shared" ref="AJ49:AL53" si="4">+BB3</f>
        <v>0.45</v>
      </c>
      <c r="AK49" s="233">
        <f t="shared" si="4"/>
        <v>5</v>
      </c>
      <c r="AL49" s="233">
        <f t="shared" si="4"/>
        <v>5</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0</v>
      </c>
      <c r="X50" s="212">
        <f t="shared" si="2"/>
        <v>0</v>
      </c>
      <c r="Y50" s="212">
        <f t="shared" si="2"/>
        <v>1</v>
      </c>
      <c r="Z50" s="212">
        <f t="shared" si="2"/>
        <v>4</v>
      </c>
      <c r="AA50" s="212">
        <f t="shared" si="2"/>
        <v>0</v>
      </c>
      <c r="AB50" s="212">
        <f t="shared" ref="AB50:AB53" si="6">SUM(V50:AA50)</f>
        <v>5</v>
      </c>
      <c r="AC50" s="191">
        <f t="shared" si="3"/>
        <v>0</v>
      </c>
      <c r="AD50" s="191">
        <f t="shared" si="3"/>
        <v>0</v>
      </c>
      <c r="AE50" s="191">
        <f t="shared" si="3"/>
        <v>0</v>
      </c>
      <c r="AF50" s="191">
        <f t="shared" si="3"/>
        <v>0.2</v>
      </c>
      <c r="AG50" s="191">
        <f t="shared" si="3"/>
        <v>0.8</v>
      </c>
      <c r="AH50" s="191">
        <f t="shared" si="3"/>
        <v>0</v>
      </c>
      <c r="AI50" s="232">
        <f t="shared" ref="AI50:AI53" si="7">+BA4</f>
        <v>4.8</v>
      </c>
      <c r="AJ50" s="232">
        <f t="shared" si="4"/>
        <v>0.45</v>
      </c>
      <c r="AK50" s="233">
        <f t="shared" si="4"/>
        <v>5</v>
      </c>
      <c r="AL50" s="233">
        <f t="shared" si="4"/>
        <v>5</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5</v>
      </c>
      <c r="W51" s="212">
        <f t="shared" si="2"/>
        <v>0</v>
      </c>
      <c r="X51" s="212">
        <f t="shared" si="2"/>
        <v>0</v>
      </c>
      <c r="Y51" s="212">
        <f t="shared" si="2"/>
        <v>0</v>
      </c>
      <c r="Z51" s="212">
        <f t="shared" si="2"/>
        <v>0</v>
      </c>
      <c r="AA51" s="212">
        <f t="shared" si="2"/>
        <v>0</v>
      </c>
      <c r="AB51" s="212">
        <f t="shared" si="6"/>
        <v>5</v>
      </c>
      <c r="AC51" s="191">
        <f t="shared" si="3"/>
        <v>1</v>
      </c>
      <c r="AD51" s="191">
        <f t="shared" si="3"/>
        <v>0</v>
      </c>
      <c r="AE51" s="191">
        <f t="shared" si="3"/>
        <v>0</v>
      </c>
      <c r="AF51" s="191">
        <f t="shared" si="3"/>
        <v>0</v>
      </c>
      <c r="AG51" s="191">
        <f t="shared" si="3"/>
        <v>0</v>
      </c>
      <c r="AH51" s="191">
        <f t="shared" si="3"/>
        <v>0</v>
      </c>
      <c r="AI51" s="232">
        <f t="shared" si="7"/>
        <v>1</v>
      </c>
      <c r="AJ51" s="232">
        <f t="shared" si="4"/>
        <v>0</v>
      </c>
      <c r="AK51" s="233">
        <f t="shared" si="4"/>
        <v>1</v>
      </c>
      <c r="AL51" s="233">
        <f t="shared" si="4"/>
        <v>1</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2</v>
      </c>
      <c r="W52" s="212">
        <f t="shared" si="2"/>
        <v>0</v>
      </c>
      <c r="X52" s="212">
        <f t="shared" si="2"/>
        <v>2</v>
      </c>
      <c r="Y52" s="212">
        <f t="shared" si="2"/>
        <v>0</v>
      </c>
      <c r="Z52" s="212">
        <f t="shared" si="2"/>
        <v>1</v>
      </c>
      <c r="AA52" s="212">
        <f t="shared" si="2"/>
        <v>0</v>
      </c>
      <c r="AB52" s="212">
        <f t="shared" si="6"/>
        <v>5</v>
      </c>
      <c r="AC52" s="191">
        <f t="shared" si="3"/>
        <v>0.4</v>
      </c>
      <c r="AD52" s="191">
        <f t="shared" si="3"/>
        <v>0</v>
      </c>
      <c r="AE52" s="191">
        <f t="shared" si="3"/>
        <v>0.4</v>
      </c>
      <c r="AF52" s="191">
        <f t="shared" si="3"/>
        <v>0</v>
      </c>
      <c r="AG52" s="191">
        <f t="shared" si="3"/>
        <v>0.2</v>
      </c>
      <c r="AH52" s="191">
        <f t="shared" si="3"/>
        <v>0</v>
      </c>
      <c r="AI52" s="232">
        <f t="shared" si="7"/>
        <v>2.6</v>
      </c>
      <c r="AJ52" s="232">
        <f t="shared" si="4"/>
        <v>1.67</v>
      </c>
      <c r="AK52" s="233">
        <f t="shared" si="4"/>
        <v>3</v>
      </c>
      <c r="AL52" s="233">
        <f t="shared" si="4"/>
        <v>1</v>
      </c>
      <c r="AM52" s="214" t="s">
        <v>316</v>
      </c>
      <c r="AN52" t="s">
        <v>228</v>
      </c>
      <c r="AO52">
        <v>5</v>
      </c>
      <c r="AP52">
        <v>50</v>
      </c>
      <c r="AQ52">
        <v>50</v>
      </c>
      <c r="AR52">
        <v>50</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0</v>
      </c>
      <c r="W53" s="212">
        <f t="shared" si="2"/>
        <v>0</v>
      </c>
      <c r="X53" s="212">
        <f t="shared" si="2"/>
        <v>4</v>
      </c>
      <c r="Y53" s="212">
        <f t="shared" si="2"/>
        <v>1</v>
      </c>
      <c r="Z53" s="212">
        <f t="shared" si="2"/>
        <v>0</v>
      </c>
      <c r="AA53" s="212">
        <f t="shared" si="2"/>
        <v>0</v>
      </c>
      <c r="AB53" s="212">
        <f t="shared" si="6"/>
        <v>5</v>
      </c>
      <c r="AC53" s="191">
        <f t="shared" si="3"/>
        <v>0</v>
      </c>
      <c r="AD53" s="191">
        <f t="shared" si="3"/>
        <v>0</v>
      </c>
      <c r="AE53" s="191">
        <f t="shared" si="3"/>
        <v>0.8</v>
      </c>
      <c r="AF53" s="191">
        <f t="shared" si="3"/>
        <v>0.2</v>
      </c>
      <c r="AG53" s="191">
        <f t="shared" si="3"/>
        <v>0</v>
      </c>
      <c r="AH53" s="191">
        <f t="shared" si="3"/>
        <v>0</v>
      </c>
      <c r="AI53" s="232">
        <f t="shared" si="7"/>
        <v>3.2</v>
      </c>
      <c r="AJ53" s="232">
        <f t="shared" si="4"/>
        <v>0.45</v>
      </c>
      <c r="AK53" s="233">
        <f t="shared" si="4"/>
        <v>3</v>
      </c>
      <c r="AL53" s="233">
        <f t="shared" si="4"/>
        <v>3</v>
      </c>
      <c r="AM53" s="214"/>
      <c r="AN53" t="s">
        <v>229</v>
      </c>
      <c r="AO53">
        <v>3</v>
      </c>
      <c r="AP53">
        <v>30</v>
      </c>
      <c r="AQ53">
        <v>30</v>
      </c>
      <c r="AR53">
        <v>80</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230</v>
      </c>
      <c r="AO54">
        <v>2</v>
      </c>
      <c r="AP54">
        <v>20</v>
      </c>
      <c r="AQ54">
        <v>20</v>
      </c>
      <c r="AR54">
        <v>100</v>
      </c>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t="s">
        <v>57</v>
      </c>
      <c r="AO55">
        <v>10</v>
      </c>
      <c r="AP55">
        <v>100</v>
      </c>
      <c r="AQ55">
        <v>100</v>
      </c>
      <c r="AR55"/>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t="s">
        <v>376</v>
      </c>
      <c r="AN56"/>
      <c r="AO56"/>
      <c r="AP56"/>
      <c r="AQ56"/>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+AO63</f>
        <v>4</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c r="M60" s="282"/>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t="s">
        <v>346</v>
      </c>
      <c r="AN60"/>
      <c r="AO60"/>
      <c r="AP60"/>
      <c r="AQ60"/>
      <c r="AR60"/>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+AO64</f>
        <v>1</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c r="AN61"/>
      <c r="AO61" t="s">
        <v>68</v>
      </c>
      <c r="AP61" t="s">
        <v>69</v>
      </c>
      <c r="AQ61" t="s">
        <v>70</v>
      </c>
      <c r="AR61" t="s">
        <v>71</v>
      </c>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c r="M62" s="282"/>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t="s">
        <v>316</v>
      </c>
      <c r="AN62"/>
      <c r="AO62">
        <v>5</v>
      </c>
      <c r="AP62">
        <v>50</v>
      </c>
      <c r="AQ62">
        <v>50</v>
      </c>
      <c r="AR62">
        <v>50</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c r="M63" s="282"/>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c r="AN63" t="s">
        <v>28</v>
      </c>
      <c r="AO63">
        <v>4</v>
      </c>
      <c r="AP63">
        <v>40</v>
      </c>
      <c r="AQ63">
        <v>40</v>
      </c>
      <c r="AR63">
        <v>90</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t="s">
        <v>30</v>
      </c>
      <c r="AO64">
        <v>1</v>
      </c>
      <c r="AP64">
        <v>10</v>
      </c>
      <c r="AQ64">
        <v>10</v>
      </c>
      <c r="AR64">
        <v>100</v>
      </c>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t="s">
        <v>57</v>
      </c>
      <c r="AO65">
        <v>10</v>
      </c>
      <c r="AP65">
        <v>100</v>
      </c>
      <c r="AQ65">
        <v>100</v>
      </c>
      <c r="AR65"/>
      <c r="AS65"/>
      <c r="AT65"/>
      <c r="AU65"/>
      <c r="AV65"/>
      <c r="AW65"/>
      <c r="AX65"/>
      <c r="AY65"/>
      <c r="AZ65"/>
      <c r="BA65"/>
      <c r="BB65"/>
      <c r="BC65"/>
      <c r="BD65"/>
      <c r="BE65"/>
      <c r="BF65"/>
    </row>
    <row r="66" spans="1:58" s="9" customFormat="1" ht="20.25" customHeight="1">
      <c r="A66" s="141"/>
      <c r="B66" s="223"/>
      <c r="C66" s="223"/>
      <c r="D66" s="223"/>
      <c r="E66" s="223"/>
      <c r="F66" s="223"/>
      <c r="G66" s="223"/>
      <c r="H66" s="223"/>
      <c r="I66" s="223"/>
      <c r="J66" s="223"/>
      <c r="K66" s="223"/>
      <c r="L66" s="223"/>
      <c r="M66" s="223"/>
      <c r="N66" s="223"/>
      <c r="O66" s="223"/>
      <c r="P66" s="223"/>
      <c r="Q66" s="223"/>
      <c r="R66" s="223"/>
      <c r="S66" s="223"/>
      <c r="T66" s="223"/>
      <c r="U66" s="223"/>
      <c r="V66" s="145"/>
      <c r="W66" s="145"/>
      <c r="X66" s="145"/>
      <c r="Y66" s="143"/>
      <c r="Z66" s="143"/>
      <c r="AA66" s="143"/>
      <c r="AB66" s="143"/>
      <c r="AC66" s="143"/>
      <c r="AD66" s="143"/>
      <c r="AE66" s="143"/>
      <c r="AF66" s="143"/>
      <c r="AG66" s="143"/>
      <c r="AH66" s="143"/>
      <c r="AI66" s="143"/>
      <c r="AJ66" s="143"/>
      <c r="AK66" s="143"/>
      <c r="AL66" s="143"/>
      <c r="AM66" s="214" t="s">
        <v>376</v>
      </c>
      <c r="AN66"/>
      <c r="AO66"/>
      <c r="AP66"/>
      <c r="AQ66"/>
      <c r="AR66"/>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c r="AO67"/>
      <c r="AP67"/>
      <c r="AQ67"/>
      <c r="AR67"/>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c r="AN68"/>
      <c r="AO68"/>
      <c r="AP68"/>
      <c r="AQ68"/>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c r="AN69"/>
      <c r="AO69"/>
      <c r="AP69"/>
      <c r="AQ69"/>
      <c r="AR69"/>
      <c r="AS69"/>
      <c r="AT69"/>
      <c r="AU69"/>
      <c r="AV69"/>
      <c r="AW69"/>
      <c r="AX69"/>
      <c r="AY69"/>
      <c r="AZ69"/>
      <c r="BA69"/>
      <c r="BB69"/>
      <c r="BC69"/>
      <c r="BD69"/>
      <c r="BE69"/>
      <c r="BF69"/>
    </row>
    <row r="70" spans="1:58" s="9" customFormat="1" ht="20.25" customHeight="1">
      <c r="A70" s="145"/>
      <c r="B70" s="224"/>
      <c r="C70" s="224"/>
      <c r="D70" s="224"/>
      <c r="E70" s="224"/>
      <c r="F70" s="224"/>
      <c r="G70" s="224"/>
      <c r="H70" s="224"/>
      <c r="I70" s="224"/>
      <c r="J70" s="224"/>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t="s">
        <v>347</v>
      </c>
      <c r="AN70"/>
      <c r="AO70"/>
      <c r="AP70"/>
      <c r="AQ70"/>
      <c r="AR70"/>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c r="AO71" t="s">
        <v>68</v>
      </c>
      <c r="AP71" t="s">
        <v>69</v>
      </c>
      <c r="AQ71" t="s">
        <v>70</v>
      </c>
      <c r="AR71" t="s">
        <v>71</v>
      </c>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t="s">
        <v>316</v>
      </c>
      <c r="AN72"/>
      <c r="AO72">
        <v>10</v>
      </c>
      <c r="AP72">
        <v>100</v>
      </c>
      <c r="AQ72">
        <v>100</v>
      </c>
      <c r="AR72">
        <v>100</v>
      </c>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t="s">
        <v>376</v>
      </c>
      <c r="AN73"/>
      <c r="AO73"/>
      <c r="AP73"/>
      <c r="AQ73"/>
      <c r="AR73"/>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c r="AN74"/>
      <c r="AO74"/>
      <c r="AP74"/>
      <c r="AQ74"/>
      <c r="AR74"/>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0</v>
      </c>
      <c r="W75" s="212">
        <f t="shared" ref="W75:AA77" si="8">+AO8</f>
        <v>1</v>
      </c>
      <c r="X75" s="212">
        <f t="shared" si="8"/>
        <v>2</v>
      </c>
      <c r="Y75" s="212">
        <f t="shared" si="8"/>
        <v>4</v>
      </c>
      <c r="Z75" s="212">
        <f t="shared" si="8"/>
        <v>3</v>
      </c>
      <c r="AA75" s="212">
        <f t="shared" si="8"/>
        <v>0</v>
      </c>
      <c r="AB75" s="212">
        <f>SUM(V75:AA75)</f>
        <v>10</v>
      </c>
      <c r="AC75" s="191">
        <f>V75/$AB75</f>
        <v>0</v>
      </c>
      <c r="AD75" s="191">
        <f t="shared" ref="AD75:AH77" si="9">W75/$AB75</f>
        <v>0.1</v>
      </c>
      <c r="AE75" s="191">
        <f t="shared" si="9"/>
        <v>0.2</v>
      </c>
      <c r="AF75" s="191">
        <f t="shared" si="9"/>
        <v>0.4</v>
      </c>
      <c r="AG75" s="191">
        <f t="shared" si="9"/>
        <v>0.3</v>
      </c>
      <c r="AH75" s="191">
        <f t="shared" si="9"/>
        <v>0</v>
      </c>
      <c r="AI75" s="232">
        <f>+BA8</f>
        <v>3.9</v>
      </c>
      <c r="AJ75" s="232">
        <f t="shared" ref="AJ75:AL77" si="10">+BB8</f>
        <v>0.99</v>
      </c>
      <c r="AK75" s="233">
        <f t="shared" si="10"/>
        <v>4</v>
      </c>
      <c r="AL75" s="233">
        <f t="shared" si="10"/>
        <v>4</v>
      </c>
      <c r="AM75" s="214"/>
      <c r="AN75"/>
      <c r="AO75"/>
      <c r="AP75"/>
      <c r="AQ75"/>
      <c r="AR75"/>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1">+AN9</f>
        <v>3</v>
      </c>
      <c r="W76" s="212">
        <f t="shared" si="8"/>
        <v>3</v>
      </c>
      <c r="X76" s="212">
        <f t="shared" si="8"/>
        <v>1</v>
      </c>
      <c r="Y76" s="212">
        <f t="shared" si="8"/>
        <v>2</v>
      </c>
      <c r="Z76" s="212">
        <f t="shared" si="8"/>
        <v>1</v>
      </c>
      <c r="AA76" s="212">
        <f t="shared" si="8"/>
        <v>0</v>
      </c>
      <c r="AB76" s="212">
        <f t="shared" ref="AB76:AB77" si="12">SUM(V76:AA76)</f>
        <v>10</v>
      </c>
      <c r="AC76" s="191">
        <f t="shared" ref="AC76:AC77" si="13">V76/$AB76</f>
        <v>0.3</v>
      </c>
      <c r="AD76" s="191">
        <f t="shared" si="9"/>
        <v>0.3</v>
      </c>
      <c r="AE76" s="191">
        <f t="shared" si="9"/>
        <v>0.1</v>
      </c>
      <c r="AF76" s="191">
        <f t="shared" si="9"/>
        <v>0.2</v>
      </c>
      <c r="AG76" s="191">
        <f t="shared" si="9"/>
        <v>0.1</v>
      </c>
      <c r="AH76" s="191">
        <f t="shared" si="9"/>
        <v>0</v>
      </c>
      <c r="AI76" s="232">
        <f t="shared" ref="AI76:AI77" si="14">+BA9</f>
        <v>2.5</v>
      </c>
      <c r="AJ76" s="232">
        <f t="shared" si="10"/>
        <v>1.43</v>
      </c>
      <c r="AK76" s="233">
        <f t="shared" si="10"/>
        <v>2</v>
      </c>
      <c r="AL76" s="233">
        <f t="shared" si="10"/>
        <v>1</v>
      </c>
      <c r="AM76" s="214"/>
      <c r="AN76"/>
      <c r="AO76"/>
      <c r="AP76"/>
      <c r="AQ76"/>
      <c r="AR76"/>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1"/>
        <v>0</v>
      </c>
      <c r="W77" s="212">
        <f t="shared" si="8"/>
        <v>1</v>
      </c>
      <c r="X77" s="212">
        <f t="shared" si="8"/>
        <v>0</v>
      </c>
      <c r="Y77" s="212">
        <f t="shared" si="8"/>
        <v>2</v>
      </c>
      <c r="Z77" s="212">
        <f t="shared" si="8"/>
        <v>7</v>
      </c>
      <c r="AA77" s="212">
        <f t="shared" si="8"/>
        <v>0</v>
      </c>
      <c r="AB77" s="212">
        <f t="shared" si="12"/>
        <v>10</v>
      </c>
      <c r="AC77" s="191">
        <f t="shared" si="13"/>
        <v>0</v>
      </c>
      <c r="AD77" s="191">
        <f t="shared" si="9"/>
        <v>0.1</v>
      </c>
      <c r="AE77" s="191">
        <f t="shared" si="9"/>
        <v>0</v>
      </c>
      <c r="AF77" s="191">
        <f t="shared" si="9"/>
        <v>0.2</v>
      </c>
      <c r="AG77" s="191">
        <f t="shared" si="9"/>
        <v>0.7</v>
      </c>
      <c r="AH77" s="191">
        <f t="shared" si="9"/>
        <v>0</v>
      </c>
      <c r="AI77" s="232">
        <f t="shared" si="14"/>
        <v>4.5</v>
      </c>
      <c r="AJ77" s="232">
        <f t="shared" si="10"/>
        <v>0.97</v>
      </c>
      <c r="AK77" s="233">
        <f t="shared" si="10"/>
        <v>5</v>
      </c>
      <c r="AL77" s="233">
        <f t="shared" si="10"/>
        <v>5</v>
      </c>
      <c r="AM77" s="214" t="s">
        <v>348</v>
      </c>
      <c r="AN77"/>
      <c r="AO77"/>
      <c r="AP77"/>
      <c r="AQ77"/>
      <c r="AR77"/>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c r="AN78"/>
      <c r="AO78" t="s">
        <v>68</v>
      </c>
      <c r="AP78" t="s">
        <v>69</v>
      </c>
      <c r="AQ78" t="s">
        <v>70</v>
      </c>
      <c r="AR78" t="s">
        <v>71</v>
      </c>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t="s">
        <v>316</v>
      </c>
      <c r="AN79" t="s">
        <v>332</v>
      </c>
      <c r="AO79">
        <v>4</v>
      </c>
      <c r="AP79">
        <v>40</v>
      </c>
      <c r="AQ79">
        <v>40</v>
      </c>
      <c r="AR79">
        <v>40</v>
      </c>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c r="AN80" t="s">
        <v>27</v>
      </c>
      <c r="AO80">
        <v>6</v>
      </c>
      <c r="AP80">
        <v>60</v>
      </c>
      <c r="AQ80">
        <v>60</v>
      </c>
      <c r="AR80">
        <v>100</v>
      </c>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c r="AN81" t="s">
        <v>57</v>
      </c>
      <c r="AO81">
        <v>10</v>
      </c>
      <c r="AP81">
        <v>100</v>
      </c>
      <c r="AQ81">
        <v>100</v>
      </c>
      <c r="AR81"/>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t="s">
        <v>376</v>
      </c>
      <c r="AN82"/>
      <c r="AO82"/>
      <c r="AP82"/>
      <c r="AQ82"/>
      <c r="AR82"/>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c r="AN83"/>
      <c r="AO83"/>
      <c r="AP83"/>
      <c r="AQ83"/>
      <c r="AR83"/>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c r="AN84"/>
      <c r="AO84"/>
      <c r="AP84"/>
      <c r="AQ84"/>
      <c r="AR84"/>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c r="AN85"/>
      <c r="AO85"/>
      <c r="AP85"/>
      <c r="AQ85"/>
      <c r="AR85"/>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t="s">
        <v>349</v>
      </c>
      <c r="AN86"/>
      <c r="AO86"/>
      <c r="AP86"/>
      <c r="AQ86"/>
      <c r="AR86"/>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c r="AO87" t="s">
        <v>68</v>
      </c>
      <c r="AP87" t="s">
        <v>69</v>
      </c>
      <c r="AQ87" t="s">
        <v>70</v>
      </c>
      <c r="AR87" t="s">
        <v>71</v>
      </c>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t="s">
        <v>316</v>
      </c>
      <c r="AN88" t="s">
        <v>332</v>
      </c>
      <c r="AO88">
        <v>10</v>
      </c>
      <c r="AP88">
        <v>100</v>
      </c>
      <c r="AQ88">
        <v>100</v>
      </c>
      <c r="AR88">
        <v>100</v>
      </c>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t="s">
        <v>376</v>
      </c>
      <c r="AN89"/>
      <c r="AO89"/>
      <c r="AP89"/>
      <c r="AQ89"/>
      <c r="AR89"/>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0</v>
      </c>
      <c r="W90" s="212">
        <f t="shared" ref="W90:AA90" si="15">+AO11</f>
        <v>0</v>
      </c>
      <c r="X90" s="212">
        <f t="shared" si="15"/>
        <v>0</v>
      </c>
      <c r="Y90" s="212">
        <f t="shared" si="15"/>
        <v>2</v>
      </c>
      <c r="Z90" s="212">
        <f t="shared" si="15"/>
        <v>2</v>
      </c>
      <c r="AA90" s="212">
        <f t="shared" si="15"/>
        <v>0</v>
      </c>
      <c r="AB90" s="212">
        <f>SUM(V90:AA90)</f>
        <v>4</v>
      </c>
      <c r="AC90" s="191">
        <f>V90/$AB90</f>
        <v>0</v>
      </c>
      <c r="AD90" s="191">
        <f t="shared" ref="AD90:AH90" si="16">W90/$AB90</f>
        <v>0</v>
      </c>
      <c r="AE90" s="191">
        <f t="shared" si="16"/>
        <v>0</v>
      </c>
      <c r="AF90" s="191">
        <f t="shared" si="16"/>
        <v>0.5</v>
      </c>
      <c r="AG90" s="191">
        <f t="shared" si="16"/>
        <v>0.5</v>
      </c>
      <c r="AH90" s="191">
        <f t="shared" si="16"/>
        <v>0</v>
      </c>
      <c r="AI90" s="232">
        <f>+BA11</f>
        <v>4.5</v>
      </c>
      <c r="AJ90" s="232">
        <f t="shared" ref="AJ90:AL90" si="17">+BB11</f>
        <v>0.57999999999999996</v>
      </c>
      <c r="AK90" s="233">
        <f t="shared" si="17"/>
        <v>5</v>
      </c>
      <c r="AL90" s="233">
        <f t="shared" si="17"/>
        <v>4</v>
      </c>
      <c r="AM90" s="214"/>
      <c r="AN90"/>
      <c r="AO90"/>
      <c r="AP90"/>
      <c r="AQ90"/>
      <c r="AR90"/>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c r="AN91"/>
      <c r="AO91"/>
      <c r="AP91"/>
      <c r="AQ91"/>
      <c r="AR91"/>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c r="AN92"/>
      <c r="AO92"/>
      <c r="AP92"/>
      <c r="AQ92"/>
      <c r="AR92"/>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t="s">
        <v>350</v>
      </c>
      <c r="AN93"/>
      <c r="AO93"/>
      <c r="AP93"/>
      <c r="AQ93"/>
      <c r="AR93"/>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c r="AN94"/>
      <c r="AO94" t="s">
        <v>68</v>
      </c>
      <c r="AP94" t="s">
        <v>69</v>
      </c>
      <c r="AQ94" t="s">
        <v>70</v>
      </c>
      <c r="AR94" t="s">
        <v>71</v>
      </c>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t="s">
        <v>316</v>
      </c>
      <c r="AN95" t="s">
        <v>332</v>
      </c>
      <c r="AO95">
        <v>10</v>
      </c>
      <c r="AP95">
        <v>100</v>
      </c>
      <c r="AQ95">
        <v>100</v>
      </c>
      <c r="AR95">
        <v>100</v>
      </c>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t="s">
        <v>376</v>
      </c>
      <c r="AN96"/>
      <c r="AO96"/>
      <c r="AP96"/>
      <c r="AQ96"/>
      <c r="AR96"/>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c r="AN97"/>
      <c r="AO97"/>
      <c r="AP97"/>
      <c r="AQ97"/>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c r="AN98"/>
      <c r="AO98"/>
      <c r="AP98"/>
      <c r="AQ98"/>
      <c r="AR98"/>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c r="AN99"/>
      <c r="AO99"/>
      <c r="AP99"/>
      <c r="AQ99"/>
      <c r="AR99"/>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t="s">
        <v>351</v>
      </c>
      <c r="AN100"/>
      <c r="AO100"/>
      <c r="AP100"/>
      <c r="AQ100"/>
      <c r="AR100"/>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c r="AN101"/>
      <c r="AO101" t="s">
        <v>68</v>
      </c>
      <c r="AP101" t="s">
        <v>69</v>
      </c>
      <c r="AQ101" t="s">
        <v>70</v>
      </c>
      <c r="AR101" t="s">
        <v>71</v>
      </c>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t="s">
        <v>316</v>
      </c>
      <c r="AN102" t="s">
        <v>332</v>
      </c>
      <c r="AO102">
        <v>10</v>
      </c>
      <c r="AP102">
        <v>100</v>
      </c>
      <c r="AQ102">
        <v>100</v>
      </c>
      <c r="AR102">
        <v>100</v>
      </c>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t="s">
        <v>376</v>
      </c>
      <c r="AN103"/>
      <c r="AO103"/>
      <c r="AP103"/>
      <c r="AQ103"/>
      <c r="AR103"/>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c r="AN104"/>
      <c r="AO104"/>
      <c r="AP104"/>
      <c r="AQ104"/>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c r="AN105"/>
      <c r="AO105"/>
      <c r="AP105"/>
      <c r="AQ105"/>
      <c r="AR105"/>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c r="AN106"/>
      <c r="AO106"/>
      <c r="AP106"/>
      <c r="AQ106"/>
      <c r="AR106"/>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t="s">
        <v>352</v>
      </c>
      <c r="AN107"/>
      <c r="AO107"/>
      <c r="AP107"/>
      <c r="AQ107"/>
      <c r="AR107"/>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2</v>
      </c>
      <c r="W108" s="212">
        <f t="shared" ref="W108:AA108" si="18">+AO12</f>
        <v>1</v>
      </c>
      <c r="X108" s="212">
        <f t="shared" si="18"/>
        <v>1</v>
      </c>
      <c r="Y108" s="212">
        <f t="shared" si="18"/>
        <v>4</v>
      </c>
      <c r="Z108" s="212">
        <f t="shared" si="18"/>
        <v>2</v>
      </c>
      <c r="AA108" s="212">
        <f t="shared" si="18"/>
        <v>0</v>
      </c>
      <c r="AB108" s="212">
        <f>SUM(V108:AA108)</f>
        <v>10</v>
      </c>
      <c r="AC108" s="191">
        <f>V108/$AB108</f>
        <v>0.2</v>
      </c>
      <c r="AD108" s="191">
        <f t="shared" ref="AD108:AH108" si="19">W108/$AB108</f>
        <v>0.1</v>
      </c>
      <c r="AE108" s="191">
        <f t="shared" si="19"/>
        <v>0.1</v>
      </c>
      <c r="AF108" s="191">
        <f t="shared" si="19"/>
        <v>0.4</v>
      </c>
      <c r="AG108" s="191">
        <f t="shared" si="19"/>
        <v>0.2</v>
      </c>
      <c r="AH108" s="191">
        <f t="shared" si="19"/>
        <v>0</v>
      </c>
      <c r="AI108" s="232">
        <f>+BA12</f>
        <v>3.3</v>
      </c>
      <c r="AJ108" s="232">
        <f t="shared" ref="AJ108:AL108" si="20">+BB12</f>
        <v>1.49</v>
      </c>
      <c r="AK108" s="233">
        <f t="shared" si="20"/>
        <v>4</v>
      </c>
      <c r="AL108" s="233">
        <f t="shared" si="20"/>
        <v>4</v>
      </c>
      <c r="AM108" s="214"/>
      <c r="AN108"/>
      <c r="AO108" t="s">
        <v>68</v>
      </c>
      <c r="AP108" t="s">
        <v>69</v>
      </c>
      <c r="AQ108" t="s">
        <v>70</v>
      </c>
      <c r="AR108" t="s">
        <v>71</v>
      </c>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t="s">
        <v>316</v>
      </c>
      <c r="AN109" t="s">
        <v>27</v>
      </c>
      <c r="AO109">
        <v>10</v>
      </c>
      <c r="AP109">
        <v>100</v>
      </c>
      <c r="AQ109">
        <v>100</v>
      </c>
      <c r="AR109">
        <v>100</v>
      </c>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t="s">
        <v>376</v>
      </c>
      <c r="AN110"/>
      <c r="AO110"/>
      <c r="AP110"/>
      <c r="AQ110"/>
      <c r="AR110"/>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c r="AN111"/>
      <c r="AO111"/>
      <c r="AP111"/>
      <c r="AQ111"/>
      <c r="AR111"/>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c r="AN112"/>
      <c r="AO112"/>
      <c r="AP112"/>
      <c r="AQ112"/>
      <c r="AR112"/>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c r="AN113"/>
      <c r="AO113"/>
      <c r="AP113"/>
      <c r="AQ113"/>
      <c r="AR113"/>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t="s">
        <v>353</v>
      </c>
      <c r="AN114"/>
      <c r="AO114"/>
      <c r="AP114"/>
      <c r="AQ114"/>
      <c r="AR114"/>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c r="AN115"/>
      <c r="AO115" t="s">
        <v>68</v>
      </c>
      <c r="AP115" t="s">
        <v>69</v>
      </c>
      <c r="AQ115" t="s">
        <v>70</v>
      </c>
      <c r="AR115" t="s">
        <v>71</v>
      </c>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t="s">
        <v>316</v>
      </c>
      <c r="AN116" t="s">
        <v>27</v>
      </c>
      <c r="AO116">
        <v>10</v>
      </c>
      <c r="AP116">
        <v>100</v>
      </c>
      <c r="AQ116">
        <v>100</v>
      </c>
      <c r="AR116">
        <v>100</v>
      </c>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t="s">
        <v>376</v>
      </c>
      <c r="AN117"/>
      <c r="AO117"/>
      <c r="AP117"/>
      <c r="AQ117"/>
      <c r="AR117"/>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c r="AN118"/>
      <c r="AO118"/>
      <c r="AP118"/>
      <c r="AQ118"/>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c r="AN119"/>
      <c r="AO119"/>
      <c r="AP119"/>
      <c r="AQ119"/>
      <c r="AR119"/>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c r="AN120"/>
      <c r="AO120"/>
      <c r="AP120"/>
      <c r="AQ120"/>
      <c r="AR120"/>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c r="AN121"/>
      <c r="AO121"/>
      <c r="AP121"/>
      <c r="AQ121"/>
      <c r="AR121"/>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c r="AN122"/>
      <c r="AO122"/>
      <c r="AP122"/>
      <c r="AQ122"/>
      <c r="AR122"/>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c r="AN123"/>
      <c r="AO123"/>
      <c r="AP123"/>
      <c r="AQ123"/>
      <c r="AR123"/>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c r="AN124"/>
      <c r="AO124"/>
      <c r="AP124"/>
      <c r="AQ124"/>
      <c r="AR124"/>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c r="AN125"/>
      <c r="AO125"/>
      <c r="AP125"/>
      <c r="AQ125"/>
      <c r="AR125"/>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c r="AO126"/>
      <c r="AP126"/>
      <c r="AQ126"/>
      <c r="AR126"/>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t="s">
        <v>376</v>
      </c>
      <c r="AN127"/>
      <c r="AO127"/>
      <c r="AP127"/>
      <c r="AQ127"/>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c r="AO129"/>
      <c r="AP129"/>
      <c r="AQ129"/>
      <c r="AR129"/>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c r="AN130"/>
      <c r="AO130"/>
      <c r="AP130"/>
      <c r="AQ130"/>
      <c r="AR130"/>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c r="AN131" t="s">
        <v>57</v>
      </c>
      <c r="AO131">
        <v>100</v>
      </c>
      <c r="AP131">
        <v>100</v>
      </c>
      <c r="AQ131">
        <v>100</v>
      </c>
      <c r="AR131"/>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t="s">
        <v>373</v>
      </c>
      <c r="AN132"/>
      <c r="AO132"/>
      <c r="AP132"/>
      <c r="AQ132"/>
      <c r="AR132"/>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c r="AO133"/>
      <c r="AP133"/>
      <c r="AQ133"/>
      <c r="AR133"/>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c r="AN134"/>
      <c r="AO134"/>
      <c r="AP134"/>
      <c r="AQ134"/>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0</v>
      </c>
      <c r="W137" s="231">
        <f t="shared" ref="W137:AA138" si="21">+AO13</f>
        <v>0</v>
      </c>
      <c r="X137" s="231">
        <f t="shared" si="21"/>
        <v>3</v>
      </c>
      <c r="Y137" s="231">
        <f t="shared" si="21"/>
        <v>3</v>
      </c>
      <c r="Z137" s="231">
        <f t="shared" si="21"/>
        <v>4</v>
      </c>
      <c r="AA137" s="231">
        <f t="shared" si="21"/>
        <v>0</v>
      </c>
      <c r="AB137" s="231">
        <f>SUM(V137:AA137)</f>
        <v>10</v>
      </c>
      <c r="AC137" s="191">
        <f t="shared" ref="AC137:AH138" si="22">V137/$AB137</f>
        <v>0</v>
      </c>
      <c r="AD137" s="191">
        <f t="shared" si="22"/>
        <v>0</v>
      </c>
      <c r="AE137" s="191">
        <f t="shared" si="22"/>
        <v>0.3</v>
      </c>
      <c r="AF137" s="191">
        <f t="shared" si="22"/>
        <v>0.3</v>
      </c>
      <c r="AG137" s="191">
        <f t="shared" si="22"/>
        <v>0.4</v>
      </c>
      <c r="AH137" s="191">
        <f t="shared" si="22"/>
        <v>0</v>
      </c>
      <c r="AI137" s="232">
        <f>+BA13</f>
        <v>4.0999999999999996</v>
      </c>
      <c r="AJ137" s="232">
        <f t="shared" ref="AJ137:AL138" si="23">+BB13</f>
        <v>0.88</v>
      </c>
      <c r="AK137" s="233">
        <f t="shared" si="23"/>
        <v>4</v>
      </c>
      <c r="AL137" s="233">
        <f t="shared" si="23"/>
        <v>5</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1</v>
      </c>
      <c r="W138" s="231">
        <f t="shared" si="21"/>
        <v>2</v>
      </c>
      <c r="X138" s="231">
        <f t="shared" si="21"/>
        <v>0</v>
      </c>
      <c r="Y138" s="231">
        <f t="shared" si="21"/>
        <v>3</v>
      </c>
      <c r="Z138" s="231">
        <f t="shared" si="21"/>
        <v>4</v>
      </c>
      <c r="AA138" s="231">
        <f t="shared" si="21"/>
        <v>0</v>
      </c>
      <c r="AB138" s="231">
        <f>SUM(V138:AA138)</f>
        <v>10</v>
      </c>
      <c r="AC138" s="191">
        <f t="shared" si="22"/>
        <v>0.1</v>
      </c>
      <c r="AD138" s="191">
        <f t="shared" si="22"/>
        <v>0.2</v>
      </c>
      <c r="AE138" s="191">
        <f t="shared" si="22"/>
        <v>0</v>
      </c>
      <c r="AF138" s="191">
        <f t="shared" si="22"/>
        <v>0.3</v>
      </c>
      <c r="AG138" s="191">
        <f t="shared" si="22"/>
        <v>0.4</v>
      </c>
      <c r="AH138" s="191">
        <f t="shared" si="22"/>
        <v>0</v>
      </c>
      <c r="AI138" s="232">
        <f>+BA14</f>
        <v>3.7</v>
      </c>
      <c r="AJ138" s="232">
        <f t="shared" si="23"/>
        <v>1.49</v>
      </c>
      <c r="AK138" s="233">
        <f t="shared" si="23"/>
        <v>4</v>
      </c>
      <c r="AL138" s="233">
        <f t="shared" si="23"/>
        <v>5</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2</v>
      </c>
      <c r="W151" s="212">
        <f t="shared" ref="W151:AA166" si="24">+AO15</f>
        <v>3</v>
      </c>
      <c r="X151" s="212">
        <f t="shared" si="24"/>
        <v>2</v>
      </c>
      <c r="Y151" s="212">
        <f t="shared" si="24"/>
        <v>3</v>
      </c>
      <c r="Z151" s="212">
        <f t="shared" si="24"/>
        <v>0</v>
      </c>
      <c r="AA151" s="212">
        <f t="shared" si="24"/>
        <v>0</v>
      </c>
      <c r="AB151" s="212">
        <f>SUM(V151:AA151)</f>
        <v>10</v>
      </c>
      <c r="AC151" s="191">
        <f>V151/$AB151</f>
        <v>0.2</v>
      </c>
      <c r="AD151" s="191">
        <f t="shared" ref="AD151:AH158" si="25">W151/$AB151</f>
        <v>0.3</v>
      </c>
      <c r="AE151" s="191">
        <f t="shared" si="25"/>
        <v>0.2</v>
      </c>
      <c r="AF151" s="191">
        <f t="shared" si="25"/>
        <v>0.3</v>
      </c>
      <c r="AG151" s="191">
        <f t="shared" si="25"/>
        <v>0</v>
      </c>
      <c r="AH151" s="191">
        <f t="shared" si="25"/>
        <v>0</v>
      </c>
      <c r="AI151" s="232">
        <f>+BA15</f>
        <v>2.6</v>
      </c>
      <c r="AJ151" s="232">
        <f t="shared" ref="AJ151:AL166" si="26">+BB15</f>
        <v>1.17</v>
      </c>
      <c r="AK151" s="233">
        <f t="shared" si="26"/>
        <v>3</v>
      </c>
      <c r="AL151" s="233">
        <f t="shared" si="26"/>
        <v>2</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8" si="27">+AN16</f>
        <v>0</v>
      </c>
      <c r="W152" s="212">
        <f t="shared" si="24"/>
        <v>1</v>
      </c>
      <c r="X152" s="212">
        <f t="shared" si="24"/>
        <v>1</v>
      </c>
      <c r="Y152" s="212">
        <f t="shared" si="24"/>
        <v>5</v>
      </c>
      <c r="Z152" s="212">
        <f t="shared" si="24"/>
        <v>3</v>
      </c>
      <c r="AA152" s="212">
        <f t="shared" si="24"/>
        <v>0</v>
      </c>
      <c r="AB152" s="212">
        <f t="shared" ref="AB152:AB168" si="28">SUM(V152:AA152)</f>
        <v>10</v>
      </c>
      <c r="AC152" s="191">
        <f t="shared" ref="AC152:AH167" si="29">V152/$AB152</f>
        <v>0</v>
      </c>
      <c r="AD152" s="191">
        <f t="shared" si="25"/>
        <v>0.1</v>
      </c>
      <c r="AE152" s="191">
        <f t="shared" si="25"/>
        <v>0.1</v>
      </c>
      <c r="AF152" s="191">
        <f t="shared" si="25"/>
        <v>0.5</v>
      </c>
      <c r="AG152" s="191">
        <f t="shared" si="25"/>
        <v>0.3</v>
      </c>
      <c r="AH152" s="191">
        <f t="shared" si="25"/>
        <v>0</v>
      </c>
      <c r="AI152" s="232">
        <f t="shared" ref="AI152:AL168" si="30">+BA16</f>
        <v>4</v>
      </c>
      <c r="AJ152" s="232">
        <f t="shared" si="26"/>
        <v>0.94</v>
      </c>
      <c r="AK152" s="233">
        <f t="shared" si="26"/>
        <v>4</v>
      </c>
      <c r="AL152" s="233">
        <f t="shared" si="26"/>
        <v>4</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7"/>
        <v>2</v>
      </c>
      <c r="W153" s="212">
        <f t="shared" si="24"/>
        <v>2</v>
      </c>
      <c r="X153" s="212">
        <f t="shared" si="24"/>
        <v>3</v>
      </c>
      <c r="Y153" s="212">
        <f t="shared" si="24"/>
        <v>1</v>
      </c>
      <c r="Z153" s="212">
        <f t="shared" si="24"/>
        <v>1</v>
      </c>
      <c r="AA153" s="212">
        <f t="shared" si="24"/>
        <v>1</v>
      </c>
      <c r="AB153" s="212">
        <f t="shared" si="28"/>
        <v>10</v>
      </c>
      <c r="AC153" s="191">
        <f t="shared" si="29"/>
        <v>0.2</v>
      </c>
      <c r="AD153" s="191">
        <f t="shared" si="25"/>
        <v>0.2</v>
      </c>
      <c r="AE153" s="191">
        <f t="shared" si="25"/>
        <v>0.3</v>
      </c>
      <c r="AF153" s="191">
        <f t="shared" si="25"/>
        <v>0.1</v>
      </c>
      <c r="AG153" s="191">
        <f t="shared" si="25"/>
        <v>0.1</v>
      </c>
      <c r="AH153" s="191">
        <f t="shared" si="25"/>
        <v>0.1</v>
      </c>
      <c r="AI153" s="232">
        <f t="shared" si="30"/>
        <v>2.67</v>
      </c>
      <c r="AJ153" s="232">
        <f t="shared" si="26"/>
        <v>1.32</v>
      </c>
      <c r="AK153" s="233">
        <f t="shared" si="26"/>
        <v>3</v>
      </c>
      <c r="AL153" s="233">
        <f t="shared" si="26"/>
        <v>3</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7"/>
        <v>3</v>
      </c>
      <c r="W154" s="212">
        <f t="shared" si="24"/>
        <v>0</v>
      </c>
      <c r="X154" s="212">
        <f t="shared" si="24"/>
        <v>2</v>
      </c>
      <c r="Y154" s="212">
        <f t="shared" si="24"/>
        <v>3</v>
      </c>
      <c r="Z154" s="212">
        <f t="shared" si="24"/>
        <v>1</v>
      </c>
      <c r="AA154" s="212">
        <f t="shared" si="24"/>
        <v>1</v>
      </c>
      <c r="AB154" s="212">
        <f t="shared" si="28"/>
        <v>10</v>
      </c>
      <c r="AC154" s="191">
        <f t="shared" si="29"/>
        <v>0.3</v>
      </c>
      <c r="AD154" s="191">
        <f t="shared" si="25"/>
        <v>0</v>
      </c>
      <c r="AE154" s="191">
        <f t="shared" si="25"/>
        <v>0.2</v>
      </c>
      <c r="AF154" s="191">
        <f t="shared" si="25"/>
        <v>0.3</v>
      </c>
      <c r="AG154" s="191">
        <f t="shared" si="25"/>
        <v>0.1</v>
      </c>
      <c r="AH154" s="191">
        <f t="shared" si="25"/>
        <v>0.1</v>
      </c>
      <c r="AI154" s="232">
        <f t="shared" si="30"/>
        <v>2.89</v>
      </c>
      <c r="AJ154" s="232">
        <f t="shared" si="26"/>
        <v>1.54</v>
      </c>
      <c r="AK154" s="233">
        <f t="shared" si="26"/>
        <v>3</v>
      </c>
      <c r="AL154" s="233">
        <f t="shared" si="26"/>
        <v>1</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7"/>
        <v>1</v>
      </c>
      <c r="W155" s="212">
        <f t="shared" si="24"/>
        <v>2</v>
      </c>
      <c r="X155" s="212">
        <f t="shared" si="24"/>
        <v>4</v>
      </c>
      <c r="Y155" s="212">
        <f t="shared" si="24"/>
        <v>2</v>
      </c>
      <c r="Z155" s="212">
        <f t="shared" si="24"/>
        <v>1</v>
      </c>
      <c r="AA155" s="212">
        <f t="shared" si="24"/>
        <v>0</v>
      </c>
      <c r="AB155" s="212">
        <f t="shared" si="28"/>
        <v>10</v>
      </c>
      <c r="AC155" s="191">
        <f t="shared" si="29"/>
        <v>0.1</v>
      </c>
      <c r="AD155" s="191">
        <f t="shared" si="25"/>
        <v>0.2</v>
      </c>
      <c r="AE155" s="191">
        <f t="shared" si="25"/>
        <v>0.4</v>
      </c>
      <c r="AF155" s="191">
        <f t="shared" si="25"/>
        <v>0.2</v>
      </c>
      <c r="AG155" s="191">
        <f t="shared" si="25"/>
        <v>0.1</v>
      </c>
      <c r="AH155" s="191">
        <f t="shared" si="25"/>
        <v>0</v>
      </c>
      <c r="AI155" s="232">
        <f t="shared" si="30"/>
        <v>3</v>
      </c>
      <c r="AJ155" s="232">
        <f t="shared" si="26"/>
        <v>1.1499999999999999</v>
      </c>
      <c r="AK155" s="233">
        <f t="shared" si="26"/>
        <v>3</v>
      </c>
      <c r="AL155" s="233">
        <f t="shared" si="26"/>
        <v>3</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7"/>
        <v>2</v>
      </c>
      <c r="W156" s="212">
        <f t="shared" si="24"/>
        <v>3</v>
      </c>
      <c r="X156" s="212">
        <f t="shared" si="24"/>
        <v>2</v>
      </c>
      <c r="Y156" s="212">
        <f t="shared" si="24"/>
        <v>3</v>
      </c>
      <c r="Z156" s="212">
        <f t="shared" si="24"/>
        <v>0</v>
      </c>
      <c r="AA156" s="212">
        <f t="shared" si="24"/>
        <v>0</v>
      </c>
      <c r="AB156" s="212">
        <f t="shared" si="28"/>
        <v>10</v>
      </c>
      <c r="AC156" s="191">
        <f t="shared" si="29"/>
        <v>0.2</v>
      </c>
      <c r="AD156" s="191">
        <f t="shared" si="25"/>
        <v>0.3</v>
      </c>
      <c r="AE156" s="191">
        <f t="shared" si="25"/>
        <v>0.2</v>
      </c>
      <c r="AF156" s="191">
        <f t="shared" si="25"/>
        <v>0.3</v>
      </c>
      <c r="AG156" s="191">
        <f t="shared" si="25"/>
        <v>0</v>
      </c>
      <c r="AH156" s="191">
        <f t="shared" si="25"/>
        <v>0</v>
      </c>
      <c r="AI156" s="232">
        <f t="shared" si="30"/>
        <v>2.6</v>
      </c>
      <c r="AJ156" s="232">
        <f t="shared" si="26"/>
        <v>1.17</v>
      </c>
      <c r="AK156" s="233">
        <f t="shared" si="26"/>
        <v>3</v>
      </c>
      <c r="AL156" s="233">
        <f t="shared" si="26"/>
        <v>2</v>
      </c>
      <c r="AM156" s="214"/>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7"/>
        <v>0</v>
      </c>
      <c r="W157" s="212">
        <f t="shared" si="24"/>
        <v>1</v>
      </c>
      <c r="X157" s="212">
        <f t="shared" si="24"/>
        <v>2</v>
      </c>
      <c r="Y157" s="212">
        <f t="shared" si="24"/>
        <v>3</v>
      </c>
      <c r="Z157" s="212">
        <f t="shared" si="24"/>
        <v>4</v>
      </c>
      <c r="AA157" s="212">
        <f t="shared" si="24"/>
        <v>0</v>
      </c>
      <c r="AB157" s="212">
        <f t="shared" si="28"/>
        <v>10</v>
      </c>
      <c r="AC157" s="191">
        <f t="shared" si="29"/>
        <v>0</v>
      </c>
      <c r="AD157" s="191">
        <f t="shared" si="25"/>
        <v>0.1</v>
      </c>
      <c r="AE157" s="191">
        <f t="shared" si="25"/>
        <v>0.2</v>
      </c>
      <c r="AF157" s="191">
        <f t="shared" si="25"/>
        <v>0.3</v>
      </c>
      <c r="AG157" s="191">
        <f t="shared" si="25"/>
        <v>0.4</v>
      </c>
      <c r="AH157" s="191">
        <f t="shared" si="25"/>
        <v>0</v>
      </c>
      <c r="AI157" s="232">
        <f t="shared" si="30"/>
        <v>4</v>
      </c>
      <c r="AJ157" s="232">
        <f t="shared" si="26"/>
        <v>1.05</v>
      </c>
      <c r="AK157" s="233">
        <f t="shared" si="26"/>
        <v>4</v>
      </c>
      <c r="AL157" s="233">
        <f t="shared" si="26"/>
        <v>5</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7"/>
        <v>1</v>
      </c>
      <c r="W158" s="212">
        <f t="shared" si="24"/>
        <v>0</v>
      </c>
      <c r="X158" s="212">
        <f t="shared" si="24"/>
        <v>2</v>
      </c>
      <c r="Y158" s="212">
        <f t="shared" si="24"/>
        <v>5</v>
      </c>
      <c r="Z158" s="212">
        <f t="shared" si="24"/>
        <v>1</v>
      </c>
      <c r="AA158" s="212">
        <f t="shared" si="24"/>
        <v>1</v>
      </c>
      <c r="AB158" s="212">
        <f t="shared" si="28"/>
        <v>10</v>
      </c>
      <c r="AC158" s="191">
        <f t="shared" si="29"/>
        <v>0.1</v>
      </c>
      <c r="AD158" s="191">
        <f t="shared" si="25"/>
        <v>0</v>
      </c>
      <c r="AE158" s="191">
        <f t="shared" si="25"/>
        <v>0.2</v>
      </c>
      <c r="AF158" s="191">
        <f t="shared" si="25"/>
        <v>0.5</v>
      </c>
      <c r="AG158" s="191">
        <f t="shared" si="25"/>
        <v>0.1</v>
      </c>
      <c r="AH158" s="191">
        <f t="shared" si="25"/>
        <v>0.1</v>
      </c>
      <c r="AI158" s="232">
        <f t="shared" si="30"/>
        <v>3.56</v>
      </c>
      <c r="AJ158" s="232">
        <f t="shared" si="26"/>
        <v>1.1299999999999999</v>
      </c>
      <c r="AK158" s="233">
        <f t="shared" si="26"/>
        <v>4</v>
      </c>
      <c r="AL158" s="233">
        <f t="shared" si="26"/>
        <v>4</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7"/>
        <v>0</v>
      </c>
      <c r="W159" s="212">
        <f t="shared" si="24"/>
        <v>2</v>
      </c>
      <c r="X159" s="212">
        <f t="shared" si="24"/>
        <v>1</v>
      </c>
      <c r="Y159" s="212">
        <f t="shared" si="24"/>
        <v>4</v>
      </c>
      <c r="Z159" s="212">
        <f t="shared" si="24"/>
        <v>2</v>
      </c>
      <c r="AA159" s="212">
        <f t="shared" si="24"/>
        <v>1</v>
      </c>
      <c r="AB159" s="212">
        <f t="shared" si="28"/>
        <v>10</v>
      </c>
      <c r="AC159" s="191">
        <f t="shared" si="29"/>
        <v>0</v>
      </c>
      <c r="AD159" s="191">
        <f t="shared" si="29"/>
        <v>0.2</v>
      </c>
      <c r="AE159" s="191">
        <f t="shared" si="29"/>
        <v>0.1</v>
      </c>
      <c r="AF159" s="191">
        <f t="shared" si="29"/>
        <v>0.4</v>
      </c>
      <c r="AG159" s="191">
        <f t="shared" si="29"/>
        <v>0.2</v>
      </c>
      <c r="AH159" s="191">
        <f t="shared" si="29"/>
        <v>0.1</v>
      </c>
      <c r="AI159" s="232">
        <f t="shared" si="30"/>
        <v>3.67</v>
      </c>
      <c r="AJ159" s="232">
        <f t="shared" si="26"/>
        <v>1.1200000000000001</v>
      </c>
      <c r="AK159" s="233">
        <f t="shared" si="26"/>
        <v>4</v>
      </c>
      <c r="AL159" s="233">
        <f t="shared" si="26"/>
        <v>4</v>
      </c>
      <c r="AM159" s="214" t="s">
        <v>373</v>
      </c>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7"/>
        <v>2</v>
      </c>
      <c r="W160" s="212">
        <f t="shared" si="24"/>
        <v>1</v>
      </c>
      <c r="X160" s="212">
        <f t="shared" si="24"/>
        <v>4</v>
      </c>
      <c r="Y160" s="212">
        <f t="shared" si="24"/>
        <v>0</v>
      </c>
      <c r="Z160" s="212">
        <f t="shared" si="24"/>
        <v>1</v>
      </c>
      <c r="AA160" s="212">
        <f t="shared" si="24"/>
        <v>2</v>
      </c>
      <c r="AB160" s="212">
        <f t="shared" si="28"/>
        <v>10</v>
      </c>
      <c r="AC160" s="191">
        <f t="shared" si="29"/>
        <v>0.2</v>
      </c>
      <c r="AD160" s="191">
        <f t="shared" si="29"/>
        <v>0.1</v>
      </c>
      <c r="AE160" s="191">
        <f t="shared" si="29"/>
        <v>0.4</v>
      </c>
      <c r="AF160" s="191">
        <f t="shared" si="29"/>
        <v>0</v>
      </c>
      <c r="AG160" s="191">
        <f t="shared" si="29"/>
        <v>0.1</v>
      </c>
      <c r="AH160" s="191">
        <f t="shared" si="29"/>
        <v>0.2</v>
      </c>
      <c r="AI160" s="232">
        <f t="shared" si="30"/>
        <v>2.63</v>
      </c>
      <c r="AJ160" s="232">
        <f t="shared" si="26"/>
        <v>1.3</v>
      </c>
      <c r="AK160" s="233">
        <f t="shared" si="26"/>
        <v>3</v>
      </c>
      <c r="AL160" s="233">
        <f t="shared" si="26"/>
        <v>3</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7"/>
        <v>0</v>
      </c>
      <c r="W161" s="212">
        <f t="shared" si="24"/>
        <v>0</v>
      </c>
      <c r="X161" s="212">
        <f t="shared" si="24"/>
        <v>0</v>
      </c>
      <c r="Y161" s="212">
        <f t="shared" si="24"/>
        <v>0</v>
      </c>
      <c r="Z161" s="212">
        <f t="shared" si="24"/>
        <v>0</v>
      </c>
      <c r="AA161" s="212">
        <f t="shared" si="24"/>
        <v>0</v>
      </c>
      <c r="AB161" s="212">
        <f t="shared" si="28"/>
        <v>0</v>
      </c>
      <c r="AC161" s="191" t="e">
        <f t="shared" si="29"/>
        <v>#DIV/0!</v>
      </c>
      <c r="AD161" s="191" t="e">
        <f t="shared" si="29"/>
        <v>#DIV/0!</v>
      </c>
      <c r="AE161" s="191" t="e">
        <f t="shared" si="29"/>
        <v>#DIV/0!</v>
      </c>
      <c r="AF161" s="191" t="e">
        <f t="shared" si="29"/>
        <v>#DIV/0!</v>
      </c>
      <c r="AG161" s="191" t="e">
        <f t="shared" si="29"/>
        <v>#DIV/0!</v>
      </c>
      <c r="AH161" s="191" t="e">
        <f t="shared" si="29"/>
        <v>#DIV/0!</v>
      </c>
      <c r="AI161" s="232" t="str">
        <f t="shared" si="30"/>
        <v>.</v>
      </c>
      <c r="AJ161" s="232" t="str">
        <f t="shared" si="26"/>
        <v>.</v>
      </c>
      <c r="AK161" s="233" t="str">
        <f t="shared" si="26"/>
        <v>.</v>
      </c>
      <c r="AL161" s="233" t="str">
        <f t="shared" si="26"/>
        <v>.</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7"/>
        <v>0</v>
      </c>
      <c r="W162" s="212">
        <f t="shared" si="24"/>
        <v>0</v>
      </c>
      <c r="X162" s="212">
        <f t="shared" si="24"/>
        <v>0</v>
      </c>
      <c r="Y162" s="212">
        <f t="shared" si="24"/>
        <v>0</v>
      </c>
      <c r="Z162" s="212">
        <f t="shared" si="24"/>
        <v>0</v>
      </c>
      <c r="AA162" s="212">
        <f t="shared" si="24"/>
        <v>0</v>
      </c>
      <c r="AB162" s="212">
        <f t="shared" si="28"/>
        <v>0</v>
      </c>
      <c r="AC162" s="191" t="e">
        <f t="shared" si="29"/>
        <v>#DIV/0!</v>
      </c>
      <c r="AD162" s="191" t="e">
        <f t="shared" si="29"/>
        <v>#DIV/0!</v>
      </c>
      <c r="AE162" s="191" t="e">
        <f t="shared" si="29"/>
        <v>#DIV/0!</v>
      </c>
      <c r="AF162" s="191" t="e">
        <f t="shared" si="29"/>
        <v>#DIV/0!</v>
      </c>
      <c r="AG162" s="191" t="e">
        <f t="shared" si="29"/>
        <v>#DIV/0!</v>
      </c>
      <c r="AH162" s="191" t="e">
        <f t="shared" si="29"/>
        <v>#DIV/0!</v>
      </c>
      <c r="AI162" s="232" t="str">
        <f t="shared" si="30"/>
        <v>.</v>
      </c>
      <c r="AJ162" s="232" t="str">
        <f t="shared" si="26"/>
        <v>.</v>
      </c>
      <c r="AK162" s="233" t="str">
        <f t="shared" si="26"/>
        <v>.</v>
      </c>
      <c r="AL162" s="233" t="str">
        <f t="shared" si="26"/>
        <v>.</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7"/>
        <v>0</v>
      </c>
      <c r="W163" s="212">
        <f t="shared" si="24"/>
        <v>0</v>
      </c>
      <c r="X163" s="212">
        <f t="shared" si="24"/>
        <v>0</v>
      </c>
      <c r="Y163" s="212">
        <f t="shared" si="24"/>
        <v>0</v>
      </c>
      <c r="Z163" s="212">
        <f t="shared" si="24"/>
        <v>0</v>
      </c>
      <c r="AA163" s="212">
        <f t="shared" si="24"/>
        <v>0</v>
      </c>
      <c r="AB163" s="212">
        <f t="shared" si="28"/>
        <v>0</v>
      </c>
      <c r="AC163" s="191" t="e">
        <f t="shared" si="29"/>
        <v>#DIV/0!</v>
      </c>
      <c r="AD163" s="191" t="e">
        <f t="shared" si="29"/>
        <v>#DIV/0!</v>
      </c>
      <c r="AE163" s="191" t="e">
        <f t="shared" si="29"/>
        <v>#DIV/0!</v>
      </c>
      <c r="AF163" s="191" t="e">
        <f t="shared" si="29"/>
        <v>#DIV/0!</v>
      </c>
      <c r="AG163" s="191" t="e">
        <f t="shared" si="29"/>
        <v>#DIV/0!</v>
      </c>
      <c r="AH163" s="191" t="e">
        <f t="shared" si="29"/>
        <v>#DIV/0!</v>
      </c>
      <c r="AI163" s="232" t="str">
        <f t="shared" si="30"/>
        <v>.</v>
      </c>
      <c r="AJ163" s="232" t="str">
        <f t="shared" si="26"/>
        <v>.</v>
      </c>
      <c r="AK163" s="233" t="str">
        <f t="shared" si="26"/>
        <v>.</v>
      </c>
      <c r="AL163" s="233" t="str">
        <f t="shared" si="26"/>
        <v>.</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7"/>
        <v>0</v>
      </c>
      <c r="W164" s="212">
        <f t="shared" si="24"/>
        <v>0</v>
      </c>
      <c r="X164" s="212">
        <f t="shared" si="24"/>
        <v>0</v>
      </c>
      <c r="Y164" s="212">
        <f t="shared" si="24"/>
        <v>0</v>
      </c>
      <c r="Z164" s="212">
        <f t="shared" si="24"/>
        <v>0</v>
      </c>
      <c r="AA164" s="212">
        <f t="shared" si="24"/>
        <v>0</v>
      </c>
      <c r="AB164" s="212">
        <f t="shared" si="28"/>
        <v>0</v>
      </c>
      <c r="AC164" s="191" t="e">
        <f t="shared" si="29"/>
        <v>#DIV/0!</v>
      </c>
      <c r="AD164" s="191" t="e">
        <f t="shared" si="29"/>
        <v>#DIV/0!</v>
      </c>
      <c r="AE164" s="191" t="e">
        <f t="shared" si="29"/>
        <v>#DIV/0!</v>
      </c>
      <c r="AF164" s="191" t="e">
        <f t="shared" si="29"/>
        <v>#DIV/0!</v>
      </c>
      <c r="AG164" s="191" t="e">
        <f t="shared" si="29"/>
        <v>#DIV/0!</v>
      </c>
      <c r="AH164" s="191" t="e">
        <f t="shared" si="29"/>
        <v>#DIV/0!</v>
      </c>
      <c r="AI164" s="232" t="str">
        <f t="shared" si="30"/>
        <v>.</v>
      </c>
      <c r="AJ164" s="232" t="str">
        <f t="shared" si="26"/>
        <v>.</v>
      </c>
      <c r="AK164" s="233" t="str">
        <f t="shared" si="26"/>
        <v>.</v>
      </c>
      <c r="AL164" s="233" t="str">
        <f t="shared" si="26"/>
        <v>.</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7"/>
        <v>0</v>
      </c>
      <c r="W165" s="212">
        <f t="shared" si="24"/>
        <v>0</v>
      </c>
      <c r="X165" s="212">
        <f t="shared" si="24"/>
        <v>0</v>
      </c>
      <c r="Y165" s="212">
        <f t="shared" si="24"/>
        <v>0</v>
      </c>
      <c r="Z165" s="212">
        <f t="shared" si="24"/>
        <v>0</v>
      </c>
      <c r="AA165" s="212">
        <f t="shared" si="24"/>
        <v>0</v>
      </c>
      <c r="AB165" s="212">
        <f t="shared" si="28"/>
        <v>0</v>
      </c>
      <c r="AC165" s="191" t="e">
        <f t="shared" si="29"/>
        <v>#DIV/0!</v>
      </c>
      <c r="AD165" s="191" t="e">
        <f t="shared" si="29"/>
        <v>#DIV/0!</v>
      </c>
      <c r="AE165" s="191" t="e">
        <f t="shared" si="29"/>
        <v>#DIV/0!</v>
      </c>
      <c r="AF165" s="191" t="e">
        <f t="shared" si="29"/>
        <v>#DIV/0!</v>
      </c>
      <c r="AG165" s="191" t="e">
        <f t="shared" si="29"/>
        <v>#DIV/0!</v>
      </c>
      <c r="AH165" s="191" t="e">
        <f t="shared" si="29"/>
        <v>#DIV/0!</v>
      </c>
      <c r="AI165" s="232" t="str">
        <f t="shared" si="30"/>
        <v>.</v>
      </c>
      <c r="AJ165" s="232" t="str">
        <f t="shared" si="26"/>
        <v>.</v>
      </c>
      <c r="AK165" s="233" t="str">
        <f t="shared" si="26"/>
        <v>.</v>
      </c>
      <c r="AL165" s="233" t="str">
        <f t="shared" si="26"/>
        <v>.</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7"/>
        <v>0</v>
      </c>
      <c r="W166" s="212">
        <f t="shared" si="24"/>
        <v>0</v>
      </c>
      <c r="X166" s="212">
        <f t="shared" si="24"/>
        <v>0</v>
      </c>
      <c r="Y166" s="212">
        <f t="shared" si="24"/>
        <v>0</v>
      </c>
      <c r="Z166" s="212">
        <f t="shared" si="24"/>
        <v>0</v>
      </c>
      <c r="AA166" s="212">
        <f t="shared" si="24"/>
        <v>0</v>
      </c>
      <c r="AB166" s="212">
        <f t="shared" si="28"/>
        <v>0</v>
      </c>
      <c r="AC166" s="191" t="e">
        <f t="shared" si="29"/>
        <v>#DIV/0!</v>
      </c>
      <c r="AD166" s="191" t="e">
        <f t="shared" si="29"/>
        <v>#DIV/0!</v>
      </c>
      <c r="AE166" s="191" t="e">
        <f t="shared" si="29"/>
        <v>#DIV/0!</v>
      </c>
      <c r="AF166" s="191" t="e">
        <f t="shared" si="29"/>
        <v>#DIV/0!</v>
      </c>
      <c r="AG166" s="191" t="e">
        <f t="shared" si="29"/>
        <v>#DIV/0!</v>
      </c>
      <c r="AH166" s="191" t="e">
        <f t="shared" si="29"/>
        <v>#DIV/0!</v>
      </c>
      <c r="AI166" s="232" t="str">
        <f t="shared" si="30"/>
        <v>.</v>
      </c>
      <c r="AJ166" s="232" t="str">
        <f t="shared" si="26"/>
        <v>.</v>
      </c>
      <c r="AK166" s="233" t="str">
        <f t="shared" si="26"/>
        <v>.</v>
      </c>
      <c r="AL166" s="233" t="str">
        <f t="shared" si="26"/>
        <v>.</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7"/>
        <v>0</v>
      </c>
      <c r="W167" s="212">
        <f t="shared" si="27"/>
        <v>0</v>
      </c>
      <c r="X167" s="212">
        <f t="shared" si="27"/>
        <v>0</v>
      </c>
      <c r="Y167" s="212">
        <f t="shared" si="27"/>
        <v>0</v>
      </c>
      <c r="Z167" s="212">
        <f t="shared" si="27"/>
        <v>0</v>
      </c>
      <c r="AA167" s="212">
        <f t="shared" si="27"/>
        <v>0</v>
      </c>
      <c r="AB167" s="212">
        <f t="shared" si="28"/>
        <v>0</v>
      </c>
      <c r="AC167" s="191" t="e">
        <f t="shared" si="29"/>
        <v>#DIV/0!</v>
      </c>
      <c r="AD167" s="191" t="e">
        <f t="shared" si="29"/>
        <v>#DIV/0!</v>
      </c>
      <c r="AE167" s="191" t="e">
        <f t="shared" si="29"/>
        <v>#DIV/0!</v>
      </c>
      <c r="AF167" s="191" t="e">
        <f t="shared" si="29"/>
        <v>#DIV/0!</v>
      </c>
      <c r="AG167" s="191" t="e">
        <f t="shared" si="29"/>
        <v>#DIV/0!</v>
      </c>
      <c r="AH167" s="191" t="e">
        <f t="shared" si="29"/>
        <v>#DIV/0!</v>
      </c>
      <c r="AI167" s="232" t="str">
        <f t="shared" si="30"/>
        <v>.</v>
      </c>
      <c r="AJ167" s="232" t="str">
        <f t="shared" si="30"/>
        <v>.</v>
      </c>
      <c r="AK167" s="233" t="str">
        <f t="shared" si="30"/>
        <v>.</v>
      </c>
      <c r="AL167" s="233" t="str">
        <f t="shared" si="30"/>
        <v>.</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si="27"/>
        <v>0</v>
      </c>
      <c r="W168" s="212">
        <f t="shared" si="27"/>
        <v>0</v>
      </c>
      <c r="X168" s="212">
        <f t="shared" si="27"/>
        <v>0</v>
      </c>
      <c r="Y168" s="212">
        <f t="shared" si="27"/>
        <v>0</v>
      </c>
      <c r="Z168" s="212">
        <f t="shared" si="27"/>
        <v>0</v>
      </c>
      <c r="AA168" s="212">
        <f t="shared" si="27"/>
        <v>0</v>
      </c>
      <c r="AB168" s="212">
        <f t="shared" si="28"/>
        <v>0</v>
      </c>
      <c r="AC168" s="191" t="e">
        <f t="shared" ref="AC168:AH168" si="31">V168/$AB168</f>
        <v>#DIV/0!</v>
      </c>
      <c r="AD168" s="191" t="e">
        <f t="shared" si="31"/>
        <v>#DIV/0!</v>
      </c>
      <c r="AE168" s="191" t="e">
        <f t="shared" si="31"/>
        <v>#DIV/0!</v>
      </c>
      <c r="AF168" s="191" t="e">
        <f t="shared" si="31"/>
        <v>#DIV/0!</v>
      </c>
      <c r="AG168" s="191" t="e">
        <f t="shared" si="31"/>
        <v>#DIV/0!</v>
      </c>
      <c r="AH168" s="191" t="e">
        <f t="shared" si="31"/>
        <v>#DIV/0!</v>
      </c>
      <c r="AI168" s="232" t="str">
        <f t="shared" si="30"/>
        <v>.</v>
      </c>
      <c r="AJ168" s="232" t="str">
        <f t="shared" si="30"/>
        <v>.</v>
      </c>
      <c r="AK168" s="233" t="str">
        <f t="shared" si="30"/>
        <v>.</v>
      </c>
      <c r="AL168" s="233" t="str">
        <f t="shared" si="30"/>
        <v>.</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9"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9"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9"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9"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9"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9"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9"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c r="AM183" s="214" t="s">
        <v>281</v>
      </c>
    </row>
    <row r="184" spans="1:39"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9"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9"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9"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9"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9"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9"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9"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9"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t="s">
        <v>26</v>
      </c>
      <c r="B206" t="s">
        <v>27</v>
      </c>
      <c r="C206" s="153"/>
      <c r="D206" s="153"/>
      <c r="E206" s="153"/>
      <c r="F206" s="153"/>
      <c r="G206" s="153"/>
    </row>
    <row r="207" spans="1:38" ht="15">
      <c r="A207" s="153">
        <f>+AO79</f>
        <v>4</v>
      </c>
      <c r="B207" s="153">
        <f>+AO80</f>
        <v>6</v>
      </c>
      <c r="C207" s="153"/>
      <c r="D207" s="153"/>
      <c r="E207" s="153"/>
      <c r="F207" s="153"/>
      <c r="G207" s="153"/>
    </row>
    <row r="208" spans="1:38" ht="15">
      <c r="A208" s="153">
        <f>+AO88</f>
        <v>10</v>
      </c>
      <c r="B208" s="153">
        <f>+AO89</f>
        <v>0</v>
      </c>
      <c r="C208" s="153"/>
      <c r="D208" s="153"/>
      <c r="E208" s="153"/>
      <c r="F208" s="153"/>
      <c r="G208" s="153"/>
    </row>
    <row r="209" spans="1:7" ht="15">
      <c r="A209" s="153">
        <f>+AO95</f>
        <v>10</v>
      </c>
      <c r="B209" s="153">
        <f>+AO96</f>
        <v>0</v>
      </c>
      <c r="C209" s="153"/>
      <c r="D209" s="153"/>
      <c r="E209" s="153"/>
      <c r="F209" s="153"/>
      <c r="G209" s="153"/>
    </row>
    <row r="210" spans="1:7" ht="15">
      <c r="A210" s="153">
        <v>0</v>
      </c>
      <c r="B210" s="153">
        <f>+AO102</f>
        <v>10</v>
      </c>
      <c r="C210" s="153"/>
      <c r="D210" s="153"/>
      <c r="E210" s="153"/>
      <c r="F210" s="153"/>
      <c r="G210" s="153"/>
    </row>
    <row r="211" spans="1:7" ht="20.25" customHeight="1">
      <c r="A211" s="153">
        <v>0</v>
      </c>
      <c r="B211" s="153">
        <f>+AO109</f>
        <v>10</v>
      </c>
    </row>
    <row r="212" spans="1:7" ht="20.25" customHeight="1">
      <c r="A212" s="153">
        <v>0</v>
      </c>
      <c r="B212" s="153">
        <f>+AO116</f>
        <v>10</v>
      </c>
    </row>
    <row r="231" spans="8:16" ht="15">
      <c r="H231" s="197"/>
      <c r="I231" s="197"/>
      <c r="J231" s="197"/>
      <c r="K231" s="197"/>
      <c r="L231" s="197"/>
      <c r="M231" s="197"/>
      <c r="N231" s="197"/>
      <c r="O231" s="197"/>
      <c r="P231" s="197"/>
    </row>
  </sheetData>
  <sheetProtection sheet="1" objects="1" scenarios="1"/>
  <mergeCells count="92">
    <mergeCell ref="A26:U26"/>
    <mergeCell ref="A1:AE1"/>
    <mergeCell ref="A6:AL6"/>
    <mergeCell ref="A7:AL7"/>
    <mergeCell ref="A8:AL8"/>
    <mergeCell ref="A11:G11"/>
    <mergeCell ref="A56:U56"/>
    <mergeCell ref="L58:M58"/>
    <mergeCell ref="G59:K59"/>
    <mergeCell ref="L59:M59"/>
    <mergeCell ref="B52:U52"/>
    <mergeCell ref="B53:U53"/>
    <mergeCell ref="A99:F99"/>
    <mergeCell ref="A100:F100"/>
    <mergeCell ref="A101:F101"/>
    <mergeCell ref="B75:U75"/>
    <mergeCell ref="B76:U76"/>
    <mergeCell ref="B77:U77"/>
    <mergeCell ref="A80:U80"/>
    <mergeCell ref="B156:U156"/>
    <mergeCell ref="B157:U157"/>
    <mergeCell ref="B158:U158"/>
    <mergeCell ref="B159:U159"/>
    <mergeCell ref="B160:U160"/>
    <mergeCell ref="D30:E30"/>
    <mergeCell ref="D31:E31"/>
    <mergeCell ref="D32:E32"/>
    <mergeCell ref="V46:AA47"/>
    <mergeCell ref="AC46:AH47"/>
    <mergeCell ref="D33:E33"/>
    <mergeCell ref="D34:E34"/>
    <mergeCell ref="AI46:AL47"/>
    <mergeCell ref="A48:U48"/>
    <mergeCell ref="B49:U49"/>
    <mergeCell ref="B50:U50"/>
    <mergeCell ref="B51:U51"/>
    <mergeCell ref="G60:K60"/>
    <mergeCell ref="L60:M60"/>
    <mergeCell ref="G61:K61"/>
    <mergeCell ref="L61:M61"/>
    <mergeCell ref="L62:M62"/>
    <mergeCell ref="G62:K62"/>
    <mergeCell ref="L63:M63"/>
    <mergeCell ref="B65:U65"/>
    <mergeCell ref="B67:J67"/>
    <mergeCell ref="B68:J68"/>
    <mergeCell ref="B69:J69"/>
    <mergeCell ref="G63:K63"/>
    <mergeCell ref="V72:AA73"/>
    <mergeCell ref="AC72:AH73"/>
    <mergeCell ref="AI72:AL73"/>
    <mergeCell ref="B73:C73"/>
    <mergeCell ref="A74:U74"/>
    <mergeCell ref="V87:AA88"/>
    <mergeCell ref="AC87:AH88"/>
    <mergeCell ref="AI87:AL88"/>
    <mergeCell ref="O90:U90"/>
    <mergeCell ref="A98:U98"/>
    <mergeCell ref="V105:AA106"/>
    <mergeCell ref="AC105:AH106"/>
    <mergeCell ref="AI105:AL106"/>
    <mergeCell ref="O108:U108"/>
    <mergeCell ref="A117:U117"/>
    <mergeCell ref="X117:AL117"/>
    <mergeCell ref="AC134:AH135"/>
    <mergeCell ref="AI134:AL135"/>
    <mergeCell ref="O137:U137"/>
    <mergeCell ref="O138:U138"/>
    <mergeCell ref="A144:E144"/>
    <mergeCell ref="V134:AA135"/>
    <mergeCell ref="A145:E145"/>
    <mergeCell ref="A146:E146"/>
    <mergeCell ref="V148:AA149"/>
    <mergeCell ref="AC148:AH149"/>
    <mergeCell ref="AI148:AL149"/>
    <mergeCell ref="A147:E147"/>
    <mergeCell ref="B150:U150"/>
    <mergeCell ref="B151:U151"/>
    <mergeCell ref="B152:U152"/>
    <mergeCell ref="A172:U172"/>
    <mergeCell ref="X172:AL172"/>
    <mergeCell ref="B162:U162"/>
    <mergeCell ref="B163:U163"/>
    <mergeCell ref="B164:U164"/>
    <mergeCell ref="B165:U165"/>
    <mergeCell ref="B166:U166"/>
    <mergeCell ref="B167:U167"/>
    <mergeCell ref="B168:U168"/>
    <mergeCell ref="B161:U161"/>
    <mergeCell ref="B153:U153"/>
    <mergeCell ref="B154:U154"/>
    <mergeCell ref="B155:U155"/>
  </mergeCells>
  <pageMargins left="0" right="0" top="0" bottom="0" header="0.31496062992125984" footer="0.31496062992125984"/>
  <pageSetup paperSize="9" scale="1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231"/>
  <sheetViews>
    <sheetView view="pageBreakPreview" topLeftCell="BE1" zoomScaleNormal="100" zoomScaleSheetLayoutView="100" workbookViewId="0">
      <selection activeCell="BD1" sqref="AM1:BD1048576"/>
    </sheetView>
  </sheetViews>
  <sheetFormatPr baseColWidth="10" defaultColWidth="15" defaultRowHeight="20.25" customHeight="1"/>
  <cols>
    <col min="22" max="32" width="15" customWidth="1"/>
    <col min="39" max="39" width="50" style="214" hidden="1" customWidth="1"/>
    <col min="40" max="56" width="15" hidden="1"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378</v>
      </c>
      <c r="AU1" t="s">
        <v>378</v>
      </c>
    </row>
    <row r="2" spans="1:56"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N2">
        <v>1</v>
      </c>
      <c r="AO2">
        <v>2</v>
      </c>
      <c r="AP2">
        <v>3</v>
      </c>
      <c r="AQ2">
        <v>4</v>
      </c>
      <c r="AR2">
        <v>5</v>
      </c>
      <c r="AS2" t="s">
        <v>283</v>
      </c>
      <c r="AT2" t="s">
        <v>57</v>
      </c>
      <c r="AV2">
        <v>1</v>
      </c>
      <c r="AW2">
        <v>2</v>
      </c>
      <c r="AX2">
        <v>3</v>
      </c>
      <c r="AY2">
        <v>4</v>
      </c>
      <c r="AZ2">
        <v>5</v>
      </c>
      <c r="BA2" t="s">
        <v>57</v>
      </c>
    </row>
    <row r="3" spans="1:56" ht="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M3" s="214" t="s">
        <v>284</v>
      </c>
      <c r="AN3">
        <v>0</v>
      </c>
      <c r="AO3">
        <v>0</v>
      </c>
      <c r="AP3">
        <v>0</v>
      </c>
      <c r="AQ3">
        <v>2</v>
      </c>
      <c r="AR3">
        <v>6</v>
      </c>
      <c r="AS3">
        <v>0</v>
      </c>
      <c r="AT3">
        <v>8</v>
      </c>
      <c r="AU3" t="s">
        <v>284</v>
      </c>
      <c r="AV3">
        <v>0</v>
      </c>
      <c r="AW3">
        <v>0</v>
      </c>
      <c r="AX3">
        <v>0</v>
      </c>
      <c r="AY3">
        <v>2</v>
      </c>
      <c r="AZ3">
        <v>6</v>
      </c>
      <c r="BA3">
        <v>4.75</v>
      </c>
      <c r="BB3">
        <v>0.46</v>
      </c>
      <c r="BC3">
        <v>5</v>
      </c>
      <c r="BD3">
        <v>5</v>
      </c>
    </row>
    <row r="4" spans="1:56" ht="15">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214" t="s">
        <v>285</v>
      </c>
      <c r="AN4">
        <v>0</v>
      </c>
      <c r="AO4">
        <v>0</v>
      </c>
      <c r="AP4">
        <v>0</v>
      </c>
      <c r="AQ4">
        <v>2</v>
      </c>
      <c r="AR4">
        <v>6</v>
      </c>
      <c r="AS4">
        <v>0</v>
      </c>
      <c r="AT4">
        <v>8</v>
      </c>
      <c r="AU4" t="s">
        <v>285</v>
      </c>
      <c r="AV4">
        <v>0</v>
      </c>
      <c r="AW4">
        <v>0</v>
      </c>
      <c r="AX4">
        <v>0</v>
      </c>
      <c r="AY4">
        <v>2</v>
      </c>
      <c r="AZ4">
        <v>6</v>
      </c>
      <c r="BA4">
        <v>4.75</v>
      </c>
      <c r="BB4">
        <v>0.46</v>
      </c>
      <c r="BC4">
        <v>5</v>
      </c>
      <c r="BD4">
        <v>5</v>
      </c>
    </row>
    <row r="5" spans="1:56" ht="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M5" s="214" t="s">
        <v>286</v>
      </c>
      <c r="AN5">
        <v>6</v>
      </c>
      <c r="AO5">
        <v>0</v>
      </c>
      <c r="AP5">
        <v>1</v>
      </c>
      <c r="AQ5">
        <v>1</v>
      </c>
      <c r="AR5">
        <v>0</v>
      </c>
      <c r="AS5">
        <v>0</v>
      </c>
      <c r="AT5">
        <v>8</v>
      </c>
      <c r="AU5" t="s">
        <v>286</v>
      </c>
      <c r="AV5">
        <v>6</v>
      </c>
      <c r="AW5">
        <v>0</v>
      </c>
      <c r="AX5">
        <v>1</v>
      </c>
      <c r="AY5">
        <v>1</v>
      </c>
      <c r="AZ5">
        <v>0</v>
      </c>
      <c r="BA5">
        <v>1.63</v>
      </c>
      <c r="BB5">
        <v>1.19</v>
      </c>
      <c r="BC5">
        <v>1</v>
      </c>
      <c r="BD5">
        <v>1</v>
      </c>
    </row>
    <row r="6" spans="1:56" ht="15.75">
      <c r="A6" s="294" t="s">
        <v>355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3</v>
      </c>
      <c r="AO6">
        <v>1</v>
      </c>
      <c r="AP6">
        <v>2</v>
      </c>
      <c r="AQ6">
        <v>2</v>
      </c>
      <c r="AR6">
        <v>0</v>
      </c>
      <c r="AS6">
        <v>0</v>
      </c>
      <c r="AT6">
        <v>8</v>
      </c>
      <c r="AU6" t="s">
        <v>287</v>
      </c>
      <c r="AV6">
        <v>3</v>
      </c>
      <c r="AW6">
        <v>1</v>
      </c>
      <c r="AX6">
        <v>2</v>
      </c>
      <c r="AY6">
        <v>2</v>
      </c>
      <c r="AZ6">
        <v>0</v>
      </c>
      <c r="BA6">
        <v>2.38</v>
      </c>
      <c r="BB6">
        <v>1.3</v>
      </c>
      <c r="BC6">
        <v>3</v>
      </c>
      <c r="BD6">
        <v>1</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1</v>
      </c>
      <c r="AO7" s="193">
        <v>0</v>
      </c>
      <c r="AP7" s="193">
        <v>0</v>
      </c>
      <c r="AQ7" s="193">
        <v>3</v>
      </c>
      <c r="AR7" s="193">
        <v>4</v>
      </c>
      <c r="AS7" s="193">
        <v>0</v>
      </c>
      <c r="AT7" s="193">
        <v>8</v>
      </c>
      <c r="AU7" s="193" t="s">
        <v>288</v>
      </c>
      <c r="AV7" s="193">
        <v>1</v>
      </c>
      <c r="AW7" s="193">
        <v>0</v>
      </c>
      <c r="AX7" s="193">
        <v>0</v>
      </c>
      <c r="AY7" s="193">
        <v>3</v>
      </c>
      <c r="AZ7" s="193">
        <v>4</v>
      </c>
      <c r="BA7" s="193">
        <v>4.13</v>
      </c>
      <c r="BB7" s="193">
        <v>1.36</v>
      </c>
      <c r="BC7" s="193">
        <v>5</v>
      </c>
      <c r="BD7" s="193">
        <v>5</v>
      </c>
    </row>
    <row r="8" spans="1:56" s="193" customFormat="1" ht="24.75" customHeight="1">
      <c r="A8" s="308" t="s">
        <v>377</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0</v>
      </c>
      <c r="AO8" s="193">
        <v>2</v>
      </c>
      <c r="AP8" s="193">
        <v>3</v>
      </c>
      <c r="AQ8" s="193">
        <v>3</v>
      </c>
      <c r="AR8" s="193">
        <v>6</v>
      </c>
      <c r="AS8" s="193">
        <v>0</v>
      </c>
      <c r="AT8" s="193">
        <v>14</v>
      </c>
      <c r="AU8" s="193" t="s">
        <v>289</v>
      </c>
      <c r="AV8" s="193">
        <v>0</v>
      </c>
      <c r="AW8" s="193">
        <v>2</v>
      </c>
      <c r="AX8" s="193">
        <v>3</v>
      </c>
      <c r="AY8" s="193">
        <v>3</v>
      </c>
      <c r="AZ8" s="193">
        <v>6</v>
      </c>
      <c r="BA8" s="193">
        <v>3.93</v>
      </c>
      <c r="BB8" s="193">
        <v>1.1399999999999999</v>
      </c>
      <c r="BC8" s="193">
        <v>4</v>
      </c>
      <c r="BD8" s="193">
        <v>5</v>
      </c>
    </row>
    <row r="9" spans="1:56" ht="24.75" customHeight="1">
      <c r="AM9" s="214" t="s">
        <v>290</v>
      </c>
      <c r="AN9">
        <v>1</v>
      </c>
      <c r="AO9">
        <v>5</v>
      </c>
      <c r="AP9">
        <v>2</v>
      </c>
      <c r="AQ9">
        <v>3</v>
      </c>
      <c r="AR9">
        <v>3</v>
      </c>
      <c r="AS9">
        <v>0</v>
      </c>
      <c r="AT9">
        <v>14</v>
      </c>
      <c r="AU9" t="s">
        <v>290</v>
      </c>
      <c r="AV9">
        <v>1</v>
      </c>
      <c r="AW9">
        <v>5</v>
      </c>
      <c r="AX9">
        <v>2</v>
      </c>
      <c r="AY9">
        <v>3</v>
      </c>
      <c r="AZ9">
        <v>3</v>
      </c>
      <c r="BA9">
        <v>3.14</v>
      </c>
      <c r="BB9">
        <v>1.35</v>
      </c>
      <c r="BC9">
        <v>3</v>
      </c>
      <c r="BD9">
        <v>2</v>
      </c>
    </row>
    <row r="10" spans="1:56" ht="1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14" t="s">
        <v>291</v>
      </c>
      <c r="AN10">
        <v>0</v>
      </c>
      <c r="AO10">
        <v>0</v>
      </c>
      <c r="AP10">
        <v>0</v>
      </c>
      <c r="AQ10">
        <v>5</v>
      </c>
      <c r="AR10">
        <v>8</v>
      </c>
      <c r="AS10">
        <v>1</v>
      </c>
      <c r="AT10">
        <v>14</v>
      </c>
      <c r="AU10" t="s">
        <v>291</v>
      </c>
      <c r="AV10">
        <v>0</v>
      </c>
      <c r="AW10">
        <v>0</v>
      </c>
      <c r="AX10">
        <v>0</v>
      </c>
      <c r="AY10">
        <v>5</v>
      </c>
      <c r="AZ10">
        <v>8</v>
      </c>
      <c r="BA10">
        <v>4.62</v>
      </c>
      <c r="BB10">
        <v>0.51</v>
      </c>
      <c r="BC10">
        <v>5</v>
      </c>
      <c r="BD10">
        <v>5</v>
      </c>
    </row>
    <row r="11" spans="1:56" ht="33.75">
      <c r="A11" s="292"/>
      <c r="B11" s="292"/>
      <c r="C11" s="292"/>
      <c r="D11" s="292"/>
      <c r="E11" s="292"/>
      <c r="F11" s="292"/>
      <c r="G11" s="292"/>
      <c r="AM11" s="214" t="s">
        <v>292</v>
      </c>
      <c r="AN11">
        <v>0</v>
      </c>
      <c r="AO11">
        <v>0</v>
      </c>
      <c r="AP11">
        <v>1</v>
      </c>
      <c r="AQ11">
        <v>2</v>
      </c>
      <c r="AR11">
        <v>3</v>
      </c>
      <c r="AS11">
        <v>0</v>
      </c>
      <c r="AT11">
        <v>6</v>
      </c>
      <c r="AU11" t="s">
        <v>292</v>
      </c>
      <c r="AV11">
        <v>0</v>
      </c>
      <c r="AW11">
        <v>0</v>
      </c>
      <c r="AX11">
        <v>1</v>
      </c>
      <c r="AY11">
        <v>2</v>
      </c>
      <c r="AZ11">
        <v>3</v>
      </c>
      <c r="BA11">
        <v>4.33</v>
      </c>
      <c r="BB11">
        <v>0.82</v>
      </c>
      <c r="BC11">
        <v>5</v>
      </c>
      <c r="BD11">
        <v>5</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1</v>
      </c>
      <c r="AO12">
        <v>3</v>
      </c>
      <c r="AP12">
        <v>0</v>
      </c>
      <c r="AQ12">
        <v>4</v>
      </c>
      <c r="AR12">
        <v>3</v>
      </c>
      <c r="AS12">
        <v>0</v>
      </c>
      <c r="AT12">
        <v>11</v>
      </c>
      <c r="AU12" t="s">
        <v>293</v>
      </c>
      <c r="AV12">
        <v>1</v>
      </c>
      <c r="AW12">
        <v>3</v>
      </c>
      <c r="AX12">
        <v>0</v>
      </c>
      <c r="AY12">
        <v>4</v>
      </c>
      <c r="AZ12">
        <v>3</v>
      </c>
      <c r="BA12">
        <v>3.45</v>
      </c>
      <c r="BB12">
        <v>1.44</v>
      </c>
      <c r="BC12">
        <v>4</v>
      </c>
      <c r="BD12">
        <v>4</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1</v>
      </c>
      <c r="AO13">
        <v>0</v>
      </c>
      <c r="AP13">
        <v>1</v>
      </c>
      <c r="AQ13">
        <v>7</v>
      </c>
      <c r="AR13">
        <v>4</v>
      </c>
      <c r="AS13">
        <v>0</v>
      </c>
      <c r="AT13">
        <v>13</v>
      </c>
      <c r="AU13" t="s">
        <v>294</v>
      </c>
      <c r="AV13">
        <v>1</v>
      </c>
      <c r="AW13">
        <v>0</v>
      </c>
      <c r="AX13">
        <v>1</v>
      </c>
      <c r="AY13">
        <v>7</v>
      </c>
      <c r="AZ13">
        <v>4</v>
      </c>
      <c r="BA13">
        <v>4</v>
      </c>
      <c r="BB13">
        <v>1.08</v>
      </c>
      <c r="BC13">
        <v>4</v>
      </c>
      <c r="BD13">
        <v>4</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1</v>
      </c>
      <c r="AO14">
        <v>0</v>
      </c>
      <c r="AP14">
        <v>0</v>
      </c>
      <c r="AQ14">
        <v>8</v>
      </c>
      <c r="AR14">
        <v>4</v>
      </c>
      <c r="AS14">
        <v>0</v>
      </c>
      <c r="AT14">
        <v>13</v>
      </c>
      <c r="AU14" t="s">
        <v>295</v>
      </c>
      <c r="AV14">
        <v>1</v>
      </c>
      <c r="AW14">
        <v>0</v>
      </c>
      <c r="AX14">
        <v>0</v>
      </c>
      <c r="AY14">
        <v>8</v>
      </c>
      <c r="AZ14">
        <v>4</v>
      </c>
      <c r="BA14">
        <v>4.08</v>
      </c>
      <c r="BB14">
        <v>1.04</v>
      </c>
      <c r="BC14">
        <v>4</v>
      </c>
      <c r="BD14">
        <v>4</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1</v>
      </c>
      <c r="AO15">
        <v>0</v>
      </c>
      <c r="AP15">
        <v>3</v>
      </c>
      <c r="AQ15">
        <v>6</v>
      </c>
      <c r="AR15">
        <v>3</v>
      </c>
      <c r="AS15">
        <v>1</v>
      </c>
      <c r="AT15">
        <v>14</v>
      </c>
      <c r="AU15" t="s">
        <v>296</v>
      </c>
      <c r="AV15">
        <v>1</v>
      </c>
      <c r="AW15">
        <v>0</v>
      </c>
      <c r="AX15">
        <v>3</v>
      </c>
      <c r="AY15">
        <v>6</v>
      </c>
      <c r="AZ15">
        <v>3</v>
      </c>
      <c r="BA15">
        <v>3.77</v>
      </c>
      <c r="BB15">
        <v>1.0900000000000001</v>
      </c>
      <c r="BC15">
        <v>4</v>
      </c>
      <c r="BD15">
        <v>4</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0</v>
      </c>
      <c r="AO16">
        <v>0</v>
      </c>
      <c r="AP16">
        <v>0</v>
      </c>
      <c r="AQ16">
        <v>8</v>
      </c>
      <c r="AR16">
        <v>6</v>
      </c>
      <c r="AS16">
        <v>0</v>
      </c>
      <c r="AT16">
        <v>14</v>
      </c>
      <c r="AU16" t="s">
        <v>297</v>
      </c>
      <c r="AV16">
        <v>0</v>
      </c>
      <c r="AW16">
        <v>0</v>
      </c>
      <c r="AX16">
        <v>0</v>
      </c>
      <c r="AY16">
        <v>8</v>
      </c>
      <c r="AZ16">
        <v>6</v>
      </c>
      <c r="BA16">
        <v>4.43</v>
      </c>
      <c r="BB16">
        <v>0.51</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2</v>
      </c>
      <c r="AO17">
        <v>1</v>
      </c>
      <c r="AP17">
        <v>1</v>
      </c>
      <c r="AQ17">
        <v>6</v>
      </c>
      <c r="AR17">
        <v>1</v>
      </c>
      <c r="AS17">
        <v>3</v>
      </c>
      <c r="AT17">
        <v>14</v>
      </c>
      <c r="AU17" t="s">
        <v>298</v>
      </c>
      <c r="AV17">
        <v>2</v>
      </c>
      <c r="AW17">
        <v>1</v>
      </c>
      <c r="AX17">
        <v>1</v>
      </c>
      <c r="AY17">
        <v>6</v>
      </c>
      <c r="AZ17">
        <v>1</v>
      </c>
      <c r="BA17">
        <v>3.27</v>
      </c>
      <c r="BB17">
        <v>1.35</v>
      </c>
      <c r="BC17">
        <v>4</v>
      </c>
      <c r="BD17">
        <v>4</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0</v>
      </c>
      <c r="AO18">
        <v>2</v>
      </c>
      <c r="AP18">
        <v>4</v>
      </c>
      <c r="AQ18">
        <v>6</v>
      </c>
      <c r="AR18">
        <v>2</v>
      </c>
      <c r="AS18">
        <v>0</v>
      </c>
      <c r="AT18">
        <v>14</v>
      </c>
      <c r="AU18" t="s">
        <v>299</v>
      </c>
      <c r="AV18">
        <v>0</v>
      </c>
      <c r="AW18">
        <v>2</v>
      </c>
      <c r="AX18">
        <v>4</v>
      </c>
      <c r="AY18">
        <v>6</v>
      </c>
      <c r="AZ18">
        <v>2</v>
      </c>
      <c r="BA18">
        <v>3.57</v>
      </c>
      <c r="BB18">
        <v>0.94</v>
      </c>
      <c r="BC18">
        <v>4</v>
      </c>
      <c r="BD18">
        <v>4</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1</v>
      </c>
      <c r="AO19">
        <v>3</v>
      </c>
      <c r="AP19">
        <v>1</v>
      </c>
      <c r="AQ19">
        <v>6</v>
      </c>
      <c r="AR19">
        <v>3</v>
      </c>
      <c r="AS19">
        <v>0</v>
      </c>
      <c r="AT19">
        <v>14</v>
      </c>
      <c r="AU19" t="s">
        <v>300</v>
      </c>
      <c r="AV19">
        <v>1</v>
      </c>
      <c r="AW19">
        <v>3</v>
      </c>
      <c r="AX19">
        <v>1</v>
      </c>
      <c r="AY19">
        <v>6</v>
      </c>
      <c r="AZ19">
        <v>3</v>
      </c>
      <c r="BA19">
        <v>3.5</v>
      </c>
      <c r="BB19">
        <v>1.29</v>
      </c>
      <c r="BC19">
        <v>4</v>
      </c>
      <c r="BD19">
        <v>4</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4</v>
      </c>
      <c r="AO20">
        <v>2</v>
      </c>
      <c r="AP20">
        <v>1</v>
      </c>
      <c r="AQ20">
        <v>2</v>
      </c>
      <c r="AR20">
        <v>3</v>
      </c>
      <c r="AS20">
        <v>2</v>
      </c>
      <c r="AT20">
        <v>14</v>
      </c>
      <c r="AU20" t="s">
        <v>301</v>
      </c>
      <c r="AV20">
        <v>4</v>
      </c>
      <c r="AW20">
        <v>2</v>
      </c>
      <c r="AX20">
        <v>1</v>
      </c>
      <c r="AY20">
        <v>2</v>
      </c>
      <c r="AZ20">
        <v>3</v>
      </c>
      <c r="BA20">
        <v>2.83</v>
      </c>
      <c r="BB20">
        <v>1.7</v>
      </c>
      <c r="BC20">
        <v>3</v>
      </c>
      <c r="BD20">
        <v>1</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0</v>
      </c>
      <c r="AO21">
        <v>1</v>
      </c>
      <c r="AP21">
        <v>0</v>
      </c>
      <c r="AQ21">
        <v>4</v>
      </c>
      <c r="AR21">
        <v>9</v>
      </c>
      <c r="AS21">
        <v>0</v>
      </c>
      <c r="AT21">
        <v>14</v>
      </c>
      <c r="AU21" t="s">
        <v>302</v>
      </c>
      <c r="AV21">
        <v>0</v>
      </c>
      <c r="AW21">
        <v>1</v>
      </c>
      <c r="AX21">
        <v>0</v>
      </c>
      <c r="AY21">
        <v>4</v>
      </c>
      <c r="AZ21">
        <v>9</v>
      </c>
      <c r="BA21">
        <v>4.5</v>
      </c>
      <c r="BB21">
        <v>0.85</v>
      </c>
      <c r="BC21">
        <v>5</v>
      </c>
      <c r="BD21">
        <v>5</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0</v>
      </c>
      <c r="AO22">
        <v>2</v>
      </c>
      <c r="AP22">
        <v>0</v>
      </c>
      <c r="AQ22">
        <v>6</v>
      </c>
      <c r="AR22">
        <v>6</v>
      </c>
      <c r="AS22">
        <v>0</v>
      </c>
      <c r="AT22">
        <v>14</v>
      </c>
      <c r="AU22" t="s">
        <v>303</v>
      </c>
      <c r="AV22">
        <v>0</v>
      </c>
      <c r="AW22">
        <v>2</v>
      </c>
      <c r="AX22">
        <v>0</v>
      </c>
      <c r="AY22">
        <v>6</v>
      </c>
      <c r="AZ22">
        <v>6</v>
      </c>
      <c r="BA22">
        <v>4.1399999999999997</v>
      </c>
      <c r="BB22">
        <v>1.03</v>
      </c>
      <c r="BC22">
        <v>4</v>
      </c>
      <c r="BD22">
        <v>4</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0</v>
      </c>
      <c r="AO23">
        <v>1</v>
      </c>
      <c r="AP23">
        <v>1</v>
      </c>
      <c r="AQ23">
        <v>5</v>
      </c>
      <c r="AR23">
        <v>7</v>
      </c>
      <c r="AS23">
        <v>0</v>
      </c>
      <c r="AT23">
        <v>14</v>
      </c>
      <c r="AU23" t="s">
        <v>304</v>
      </c>
      <c r="AV23">
        <v>0</v>
      </c>
      <c r="AW23">
        <v>1</v>
      </c>
      <c r="AX23">
        <v>1</v>
      </c>
      <c r="AY23">
        <v>5</v>
      </c>
      <c r="AZ23">
        <v>7</v>
      </c>
      <c r="BA23">
        <v>4.29</v>
      </c>
      <c r="BB23">
        <v>0.91</v>
      </c>
      <c r="BC23">
        <v>5</v>
      </c>
      <c r="BD23">
        <v>5</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0</v>
      </c>
      <c r="AO24">
        <v>0</v>
      </c>
      <c r="AP24">
        <v>1</v>
      </c>
      <c r="AQ24">
        <v>3</v>
      </c>
      <c r="AR24">
        <v>7</v>
      </c>
      <c r="AS24">
        <v>3</v>
      </c>
      <c r="AT24">
        <v>14</v>
      </c>
      <c r="AU24" t="s">
        <v>305</v>
      </c>
      <c r="AV24">
        <v>0</v>
      </c>
      <c r="AW24">
        <v>0</v>
      </c>
      <c r="AX24">
        <v>1</v>
      </c>
      <c r="AY24">
        <v>3</v>
      </c>
      <c r="AZ24">
        <v>7</v>
      </c>
      <c r="BA24">
        <v>4.55</v>
      </c>
      <c r="BB24">
        <v>0.69</v>
      </c>
      <c r="BC24">
        <v>5</v>
      </c>
      <c r="BD24">
        <v>5</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0</v>
      </c>
      <c r="AO25">
        <v>0</v>
      </c>
      <c r="AP25">
        <v>0</v>
      </c>
      <c r="AQ25">
        <v>0</v>
      </c>
      <c r="AR25">
        <v>1</v>
      </c>
      <c r="AS25">
        <v>0</v>
      </c>
      <c r="AT25">
        <v>1</v>
      </c>
      <c r="AU25" t="s">
        <v>306</v>
      </c>
      <c r="AV25">
        <v>0</v>
      </c>
      <c r="AW25">
        <v>0</v>
      </c>
      <c r="AX25">
        <v>0</v>
      </c>
      <c r="AY25">
        <v>0</v>
      </c>
      <c r="AZ25">
        <v>1</v>
      </c>
      <c r="BA25">
        <v>5</v>
      </c>
      <c r="BB25" t="s">
        <v>339</v>
      </c>
      <c r="BC25">
        <v>5</v>
      </c>
      <c r="BD25">
        <v>5</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0</v>
      </c>
      <c r="AO26">
        <v>0</v>
      </c>
      <c r="AP26">
        <v>0</v>
      </c>
      <c r="AQ26">
        <v>0</v>
      </c>
      <c r="AR26">
        <v>1</v>
      </c>
      <c r="AS26">
        <v>0</v>
      </c>
      <c r="AT26">
        <v>1</v>
      </c>
      <c r="AU26" t="s">
        <v>307</v>
      </c>
      <c r="AV26">
        <v>0</v>
      </c>
      <c r="AW26">
        <v>0</v>
      </c>
      <c r="AX26">
        <v>0</v>
      </c>
      <c r="AY26">
        <v>0</v>
      </c>
      <c r="AZ26">
        <v>1</v>
      </c>
      <c r="BA26">
        <v>5</v>
      </c>
      <c r="BB26" t="s">
        <v>339</v>
      </c>
      <c r="BC26">
        <v>5</v>
      </c>
      <c r="BD26">
        <v>5</v>
      </c>
    </row>
    <row r="27" spans="1:56" s="187" customFormat="1" ht="20.25" customHeight="1">
      <c r="A27" s="227"/>
      <c r="B27" s="227"/>
      <c r="C27" s="227"/>
      <c r="D27" s="227"/>
      <c r="E27" s="227"/>
      <c r="F27" s="227"/>
      <c r="G27" s="227"/>
      <c r="H27" s="227"/>
      <c r="I27" s="227"/>
      <c r="J27" s="227"/>
      <c r="K27" s="227"/>
      <c r="L27" s="227"/>
      <c r="M27" s="227"/>
      <c r="N27" s="227"/>
      <c r="O27" s="227"/>
      <c r="P27" s="227"/>
      <c r="Q27" s="227"/>
      <c r="R27" s="227"/>
      <c r="S27" s="227"/>
      <c r="T27" s="227"/>
      <c r="U27" s="227"/>
      <c r="V27" s="131"/>
      <c r="W27" s="131"/>
      <c r="X27" s="131"/>
      <c r="Y27" s="184"/>
      <c r="Z27" s="177"/>
      <c r="AA27" s="178"/>
      <c r="AB27" s="179"/>
      <c r="AC27" s="179"/>
      <c r="AD27" s="179"/>
      <c r="AE27" s="186"/>
      <c r="AF27" s="131"/>
      <c r="AG27" s="131"/>
      <c r="AH27" s="131"/>
      <c r="AI27" s="131"/>
      <c r="AJ27" s="182"/>
      <c r="AK27" s="177"/>
      <c r="AL27" s="178"/>
      <c r="AM27" s="216" t="s">
        <v>308</v>
      </c>
      <c r="AN27" s="187">
        <v>0</v>
      </c>
      <c r="AO27" s="187">
        <v>0</v>
      </c>
      <c r="AP27" s="187">
        <v>0</v>
      </c>
      <c r="AQ27" s="187">
        <v>0</v>
      </c>
      <c r="AR27" s="187">
        <v>1</v>
      </c>
      <c r="AS27" s="187">
        <v>0</v>
      </c>
      <c r="AT27" s="187">
        <v>1</v>
      </c>
      <c r="AU27" s="187" t="s">
        <v>308</v>
      </c>
      <c r="AV27" s="187">
        <v>0</v>
      </c>
      <c r="AW27" s="187">
        <v>0</v>
      </c>
      <c r="AX27" s="187">
        <v>0</v>
      </c>
      <c r="AY27" s="187">
        <v>0</v>
      </c>
      <c r="AZ27" s="187">
        <v>1</v>
      </c>
      <c r="BA27" s="187">
        <v>5</v>
      </c>
      <c r="BB27" s="187" t="s">
        <v>339</v>
      </c>
      <c r="BC27" s="187">
        <v>5</v>
      </c>
      <c r="BD27" s="187">
        <v>5</v>
      </c>
    </row>
    <row r="28" spans="1:56" ht="20.25" customHeight="1">
      <c r="A28" s="174" t="s">
        <v>217</v>
      </c>
      <c r="B28" s="179"/>
      <c r="C28" s="175"/>
      <c r="D28" s="7"/>
      <c r="E28" s="7"/>
      <c r="F28" s="7"/>
      <c r="G28" s="7"/>
      <c r="H28" s="182"/>
      <c r="I28" s="177"/>
      <c r="J28" s="178"/>
      <c r="K28" s="179"/>
      <c r="L28" s="179"/>
      <c r="M28" s="179"/>
      <c r="N28" s="175"/>
      <c r="AM28" s="214" t="s">
        <v>309</v>
      </c>
      <c r="AN28">
        <v>0</v>
      </c>
      <c r="AO28">
        <v>0</v>
      </c>
      <c r="AP28">
        <v>0</v>
      </c>
      <c r="AQ28">
        <v>0</v>
      </c>
      <c r="AR28">
        <v>1</v>
      </c>
      <c r="AS28">
        <v>0</v>
      </c>
      <c r="AT28">
        <v>1</v>
      </c>
      <c r="AU28" t="s">
        <v>309</v>
      </c>
      <c r="AV28">
        <v>0</v>
      </c>
      <c r="AW28">
        <v>0</v>
      </c>
      <c r="AX28">
        <v>0</v>
      </c>
      <c r="AY28">
        <v>0</v>
      </c>
      <c r="AZ28">
        <v>1</v>
      </c>
      <c r="BA28">
        <v>5</v>
      </c>
      <c r="BB28" t="s">
        <v>339</v>
      </c>
      <c r="BC28">
        <v>5</v>
      </c>
      <c r="BD28">
        <v>5</v>
      </c>
    </row>
    <row r="29" spans="1:56" ht="20.25" customHeight="1">
      <c r="A29" s="179"/>
      <c r="B29" s="179"/>
      <c r="C29" s="175"/>
      <c r="D29" s="7"/>
      <c r="E29" s="7"/>
      <c r="F29" s="7"/>
      <c r="G29" s="7"/>
      <c r="H29" s="182"/>
      <c r="I29" s="177"/>
      <c r="J29" s="178"/>
      <c r="K29" s="179"/>
      <c r="L29" s="179"/>
      <c r="M29" s="180"/>
      <c r="N29" s="175"/>
      <c r="AM29" s="214" t="s">
        <v>310</v>
      </c>
      <c r="AN29">
        <v>0</v>
      </c>
      <c r="AO29">
        <v>0</v>
      </c>
      <c r="AP29">
        <v>0</v>
      </c>
      <c r="AQ29">
        <v>0</v>
      </c>
      <c r="AR29">
        <v>0</v>
      </c>
      <c r="AS29">
        <v>0</v>
      </c>
      <c r="AT29">
        <v>0</v>
      </c>
      <c r="AU29" t="s">
        <v>310</v>
      </c>
      <c r="AV29">
        <v>0</v>
      </c>
      <c r="AW29">
        <v>0</v>
      </c>
      <c r="AX29">
        <v>0</v>
      </c>
      <c r="AY29">
        <v>0</v>
      </c>
      <c r="AZ29">
        <v>0</v>
      </c>
      <c r="BA29" t="s">
        <v>339</v>
      </c>
      <c r="BB29" t="s">
        <v>339</v>
      </c>
      <c r="BC29" t="s">
        <v>339</v>
      </c>
      <c r="BD29" t="s">
        <v>339</v>
      </c>
    </row>
    <row r="30" spans="1:56" ht="20.25" customHeight="1">
      <c r="A30" s="179"/>
      <c r="D30" s="304" t="s">
        <v>228</v>
      </c>
      <c r="E30" s="304"/>
      <c r="F30" s="205">
        <f>+AO52</f>
        <v>8</v>
      </c>
      <c r="G30" s="191">
        <f>F30/$F$34</f>
        <v>0.5714285714285714</v>
      </c>
      <c r="H30" s="177"/>
      <c r="I30" s="177"/>
      <c r="J30" s="178"/>
      <c r="K30" s="179"/>
      <c r="L30" s="180"/>
      <c r="M30" s="180"/>
      <c r="N30" s="175"/>
      <c r="AM30" s="214" t="s">
        <v>311</v>
      </c>
      <c r="AN30">
        <v>0</v>
      </c>
      <c r="AO30">
        <v>0</v>
      </c>
      <c r="AP30">
        <v>0</v>
      </c>
      <c r="AQ30">
        <v>0</v>
      </c>
      <c r="AR30">
        <v>0</v>
      </c>
      <c r="AS30">
        <v>0</v>
      </c>
      <c r="AT30">
        <v>0</v>
      </c>
      <c r="AU30" t="s">
        <v>311</v>
      </c>
      <c r="AV30">
        <v>0</v>
      </c>
      <c r="AW30">
        <v>0</v>
      </c>
      <c r="AX30">
        <v>0</v>
      </c>
      <c r="AY30">
        <v>0</v>
      </c>
      <c r="AZ30">
        <v>0</v>
      </c>
      <c r="BA30" t="s">
        <v>339</v>
      </c>
      <c r="BB30" t="s">
        <v>339</v>
      </c>
      <c r="BC30" t="s">
        <v>339</v>
      </c>
      <c r="BD30" t="s">
        <v>339</v>
      </c>
    </row>
    <row r="31" spans="1:56" ht="20.25" customHeight="1">
      <c r="A31" s="179"/>
      <c r="D31" s="304" t="s">
        <v>229</v>
      </c>
      <c r="E31" s="304"/>
      <c r="F31" s="205">
        <f>+AO53</f>
        <v>6</v>
      </c>
      <c r="G31" s="191">
        <f t="shared" ref="G31:G33" si="0">F31/$F$34</f>
        <v>0.42857142857142855</v>
      </c>
      <c r="H31" s="184"/>
      <c r="I31" s="182"/>
      <c r="J31" s="178"/>
      <c r="K31" s="179"/>
      <c r="L31" s="180"/>
      <c r="M31" s="180"/>
      <c r="N31" s="175"/>
      <c r="AM31" s="214" t="s">
        <v>312</v>
      </c>
      <c r="AN31">
        <v>0</v>
      </c>
      <c r="AO31">
        <v>0</v>
      </c>
      <c r="AP31">
        <v>0</v>
      </c>
      <c r="AQ31">
        <v>0</v>
      </c>
      <c r="AR31">
        <v>0</v>
      </c>
      <c r="AS31">
        <v>0</v>
      </c>
      <c r="AT31">
        <v>0</v>
      </c>
      <c r="AU31" t="s">
        <v>312</v>
      </c>
      <c r="AV31">
        <v>0</v>
      </c>
      <c r="AW31">
        <v>0</v>
      </c>
      <c r="AX31">
        <v>0</v>
      </c>
      <c r="AY31">
        <v>0</v>
      </c>
      <c r="AZ31">
        <v>0</v>
      </c>
      <c r="BA31" t="s">
        <v>339</v>
      </c>
      <c r="BB31" t="s">
        <v>339</v>
      </c>
      <c r="BC31" t="s">
        <v>339</v>
      </c>
      <c r="BD31" t="s">
        <v>339</v>
      </c>
    </row>
    <row r="32" spans="1:56" ht="20.25" customHeight="1">
      <c r="A32" s="179"/>
      <c r="D32" s="304" t="s">
        <v>230</v>
      </c>
      <c r="E32" s="304"/>
      <c r="F32" s="205">
        <v>0</v>
      </c>
      <c r="G32" s="191">
        <f t="shared" si="0"/>
        <v>0</v>
      </c>
      <c r="H32" s="7"/>
      <c r="I32" s="7"/>
      <c r="J32" s="7"/>
      <c r="K32" s="7"/>
      <c r="L32" s="7"/>
      <c r="AM32" s="214" t="s">
        <v>313</v>
      </c>
      <c r="AN32">
        <v>0</v>
      </c>
      <c r="AO32">
        <v>0</v>
      </c>
      <c r="AP32">
        <v>0</v>
      </c>
      <c r="AQ32">
        <v>0</v>
      </c>
      <c r="AR32">
        <v>0</v>
      </c>
      <c r="AS32">
        <v>0</v>
      </c>
      <c r="AT32">
        <v>0</v>
      </c>
      <c r="AU32" t="s">
        <v>313</v>
      </c>
      <c r="AV32">
        <v>0</v>
      </c>
      <c r="AW32">
        <v>0</v>
      </c>
      <c r="AX32">
        <v>0</v>
      </c>
      <c r="AY32">
        <v>0</v>
      </c>
      <c r="AZ32">
        <v>0</v>
      </c>
      <c r="BA32" t="s">
        <v>339</v>
      </c>
      <c r="BB32" t="s">
        <v>339</v>
      </c>
      <c r="BC32" t="s">
        <v>339</v>
      </c>
      <c r="BD32" t="s">
        <v>339</v>
      </c>
    </row>
    <row r="33" spans="1:58" ht="18.75">
      <c r="A33" s="179"/>
      <c r="D33" s="304" t="s">
        <v>231</v>
      </c>
      <c r="E33" s="304"/>
      <c r="F33" s="205">
        <f t="shared" ref="F33" si="1">+AO55</f>
        <v>0</v>
      </c>
      <c r="G33" s="191">
        <f t="shared" si="0"/>
        <v>0</v>
      </c>
      <c r="H33" s="7"/>
      <c r="I33" s="7"/>
      <c r="J33" s="7"/>
      <c r="K33" s="7"/>
      <c r="L33" s="7"/>
      <c r="AM33" s="214" t="s">
        <v>379</v>
      </c>
      <c r="AU33" t="s">
        <v>379</v>
      </c>
    </row>
    <row r="34" spans="1:58" ht="18.75">
      <c r="A34" s="179"/>
      <c r="D34" s="304" t="s">
        <v>57</v>
      </c>
      <c r="E34" s="304"/>
      <c r="F34" s="190">
        <f>SUM(F30:F33)</f>
        <v>14</v>
      </c>
      <c r="G34" s="192"/>
      <c r="H34" s="7"/>
      <c r="I34" s="7"/>
      <c r="J34" s="7"/>
      <c r="K34" s="7"/>
      <c r="L34" s="7"/>
      <c r="AU34" t="s">
        <v>362</v>
      </c>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378</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14</v>
      </c>
      <c r="AP43">
        <v>14</v>
      </c>
      <c r="AQ43">
        <v>14</v>
      </c>
      <c r="AR43">
        <v>14</v>
      </c>
      <c r="AS43">
        <v>14</v>
      </c>
      <c r="AT43">
        <v>14</v>
      </c>
      <c r="AU43">
        <v>14</v>
      </c>
      <c r="AV43">
        <v>14</v>
      </c>
      <c r="AW43">
        <v>14</v>
      </c>
      <c r="AX43">
        <v>14</v>
      </c>
      <c r="AY43">
        <v>14</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379</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0</v>
      </c>
      <c r="W49" s="212">
        <f t="shared" ref="W49:AA53" si="2">+AO3</f>
        <v>0</v>
      </c>
      <c r="X49" s="212">
        <f t="shared" si="2"/>
        <v>0</v>
      </c>
      <c r="Y49" s="212">
        <f t="shared" si="2"/>
        <v>2</v>
      </c>
      <c r="Z49" s="212">
        <f t="shared" si="2"/>
        <v>6</v>
      </c>
      <c r="AA49" s="212">
        <f t="shared" si="2"/>
        <v>0</v>
      </c>
      <c r="AB49" s="212">
        <f>SUM(V49:AA49)</f>
        <v>8</v>
      </c>
      <c r="AC49" s="191">
        <f t="shared" ref="AC49:AH53" si="3">V49/$AB49</f>
        <v>0</v>
      </c>
      <c r="AD49" s="191">
        <f t="shared" si="3"/>
        <v>0</v>
      </c>
      <c r="AE49" s="191">
        <f t="shared" si="3"/>
        <v>0</v>
      </c>
      <c r="AF49" s="191">
        <f t="shared" si="3"/>
        <v>0.25</v>
      </c>
      <c r="AG49" s="191">
        <f t="shared" si="3"/>
        <v>0.75</v>
      </c>
      <c r="AH49" s="191">
        <f t="shared" si="3"/>
        <v>0</v>
      </c>
      <c r="AI49" s="232">
        <f>+BA3</f>
        <v>4.75</v>
      </c>
      <c r="AJ49" s="232">
        <f t="shared" ref="AJ49:AL53" si="4">+BB3</f>
        <v>0.46</v>
      </c>
      <c r="AK49" s="233">
        <f t="shared" si="4"/>
        <v>5</v>
      </c>
      <c r="AL49" s="233">
        <f t="shared" si="4"/>
        <v>5</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0</v>
      </c>
      <c r="X50" s="212">
        <f t="shared" si="2"/>
        <v>0</v>
      </c>
      <c r="Y50" s="212">
        <f t="shared" si="2"/>
        <v>2</v>
      </c>
      <c r="Z50" s="212">
        <f t="shared" si="2"/>
        <v>6</v>
      </c>
      <c r="AA50" s="212">
        <f t="shared" si="2"/>
        <v>0</v>
      </c>
      <c r="AB50" s="212">
        <f t="shared" ref="AB50:AB53" si="6">SUM(V50:AA50)</f>
        <v>8</v>
      </c>
      <c r="AC50" s="191">
        <f t="shared" si="3"/>
        <v>0</v>
      </c>
      <c r="AD50" s="191">
        <f t="shared" si="3"/>
        <v>0</v>
      </c>
      <c r="AE50" s="191">
        <f t="shared" si="3"/>
        <v>0</v>
      </c>
      <c r="AF50" s="191">
        <f t="shared" si="3"/>
        <v>0.25</v>
      </c>
      <c r="AG50" s="191">
        <f t="shared" si="3"/>
        <v>0.75</v>
      </c>
      <c r="AH50" s="191">
        <f t="shared" si="3"/>
        <v>0</v>
      </c>
      <c r="AI50" s="232">
        <f t="shared" ref="AI50:AI53" si="7">+BA4</f>
        <v>4.75</v>
      </c>
      <c r="AJ50" s="232">
        <f t="shared" si="4"/>
        <v>0.46</v>
      </c>
      <c r="AK50" s="233">
        <f t="shared" si="4"/>
        <v>5</v>
      </c>
      <c r="AL50" s="233">
        <f t="shared" si="4"/>
        <v>5</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6</v>
      </c>
      <c r="W51" s="212">
        <f t="shared" si="2"/>
        <v>0</v>
      </c>
      <c r="X51" s="212">
        <f t="shared" si="2"/>
        <v>1</v>
      </c>
      <c r="Y51" s="212">
        <f t="shared" si="2"/>
        <v>1</v>
      </c>
      <c r="Z51" s="212">
        <f t="shared" si="2"/>
        <v>0</v>
      </c>
      <c r="AA51" s="212">
        <f t="shared" si="2"/>
        <v>0</v>
      </c>
      <c r="AB51" s="212">
        <f t="shared" si="6"/>
        <v>8</v>
      </c>
      <c r="AC51" s="191">
        <f t="shared" si="3"/>
        <v>0.75</v>
      </c>
      <c r="AD51" s="191">
        <f t="shared" si="3"/>
        <v>0</v>
      </c>
      <c r="AE51" s="191">
        <f t="shared" si="3"/>
        <v>0.125</v>
      </c>
      <c r="AF51" s="191">
        <f t="shared" si="3"/>
        <v>0.125</v>
      </c>
      <c r="AG51" s="191">
        <f t="shared" si="3"/>
        <v>0</v>
      </c>
      <c r="AH51" s="191">
        <f t="shared" si="3"/>
        <v>0</v>
      </c>
      <c r="AI51" s="232">
        <f t="shared" si="7"/>
        <v>1.63</v>
      </c>
      <c r="AJ51" s="232">
        <f t="shared" si="4"/>
        <v>1.19</v>
      </c>
      <c r="AK51" s="233">
        <f t="shared" si="4"/>
        <v>1</v>
      </c>
      <c r="AL51" s="233">
        <f t="shared" si="4"/>
        <v>1</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3</v>
      </c>
      <c r="W52" s="212">
        <f t="shared" si="2"/>
        <v>1</v>
      </c>
      <c r="X52" s="212">
        <f t="shared" si="2"/>
        <v>2</v>
      </c>
      <c r="Y52" s="212">
        <f t="shared" si="2"/>
        <v>2</v>
      </c>
      <c r="Z52" s="212">
        <f t="shared" si="2"/>
        <v>0</v>
      </c>
      <c r="AA52" s="212">
        <f t="shared" si="2"/>
        <v>0</v>
      </c>
      <c r="AB52" s="212">
        <f t="shared" si="6"/>
        <v>8</v>
      </c>
      <c r="AC52" s="191">
        <f t="shared" si="3"/>
        <v>0.375</v>
      </c>
      <c r="AD52" s="191">
        <f t="shared" si="3"/>
        <v>0.125</v>
      </c>
      <c r="AE52" s="191">
        <f t="shared" si="3"/>
        <v>0.25</v>
      </c>
      <c r="AF52" s="191">
        <f t="shared" si="3"/>
        <v>0.25</v>
      </c>
      <c r="AG52" s="191">
        <f t="shared" si="3"/>
        <v>0</v>
      </c>
      <c r="AH52" s="191">
        <f t="shared" si="3"/>
        <v>0</v>
      </c>
      <c r="AI52" s="232">
        <f t="shared" si="7"/>
        <v>2.38</v>
      </c>
      <c r="AJ52" s="232">
        <f t="shared" si="4"/>
        <v>1.3</v>
      </c>
      <c r="AK52" s="233">
        <f t="shared" si="4"/>
        <v>3</v>
      </c>
      <c r="AL52" s="233">
        <f t="shared" si="4"/>
        <v>1</v>
      </c>
      <c r="AM52" s="214" t="s">
        <v>316</v>
      </c>
      <c r="AN52" t="s">
        <v>228</v>
      </c>
      <c r="AO52">
        <v>8</v>
      </c>
      <c r="AP52">
        <v>57.1</v>
      </c>
      <c r="AQ52">
        <v>57.1</v>
      </c>
      <c r="AR52">
        <v>57.1</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1</v>
      </c>
      <c r="W53" s="212">
        <f t="shared" si="2"/>
        <v>0</v>
      </c>
      <c r="X53" s="212">
        <f t="shared" si="2"/>
        <v>0</v>
      </c>
      <c r="Y53" s="212">
        <f t="shared" si="2"/>
        <v>3</v>
      </c>
      <c r="Z53" s="212">
        <f t="shared" si="2"/>
        <v>4</v>
      </c>
      <c r="AA53" s="212">
        <f t="shared" si="2"/>
        <v>0</v>
      </c>
      <c r="AB53" s="212">
        <f t="shared" si="6"/>
        <v>8</v>
      </c>
      <c r="AC53" s="191">
        <f t="shared" si="3"/>
        <v>0.125</v>
      </c>
      <c r="AD53" s="191">
        <f t="shared" si="3"/>
        <v>0</v>
      </c>
      <c r="AE53" s="191">
        <f t="shared" si="3"/>
        <v>0</v>
      </c>
      <c r="AF53" s="191">
        <f t="shared" si="3"/>
        <v>0.375</v>
      </c>
      <c r="AG53" s="191">
        <f t="shared" si="3"/>
        <v>0.5</v>
      </c>
      <c r="AH53" s="191">
        <f t="shared" si="3"/>
        <v>0</v>
      </c>
      <c r="AI53" s="232">
        <f t="shared" si="7"/>
        <v>4.13</v>
      </c>
      <c r="AJ53" s="232">
        <f t="shared" si="4"/>
        <v>1.36</v>
      </c>
      <c r="AK53" s="233">
        <f t="shared" si="4"/>
        <v>5</v>
      </c>
      <c r="AL53" s="233">
        <f t="shared" si="4"/>
        <v>5</v>
      </c>
      <c r="AM53" s="214"/>
      <c r="AN53" t="s">
        <v>229</v>
      </c>
      <c r="AO53">
        <v>6</v>
      </c>
      <c r="AP53">
        <v>42.9</v>
      </c>
      <c r="AQ53">
        <v>42.9</v>
      </c>
      <c r="AR53">
        <v>100</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57</v>
      </c>
      <c r="AO54">
        <v>14</v>
      </c>
      <c r="AP54">
        <v>100</v>
      </c>
      <c r="AQ54">
        <v>100</v>
      </c>
      <c r="AR54"/>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t="s">
        <v>379</v>
      </c>
      <c r="AN55"/>
      <c r="AO55"/>
      <c r="AP55"/>
      <c r="AQ55"/>
      <c r="AR55"/>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c r="AO56"/>
      <c r="AP56"/>
      <c r="AQ56"/>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+AO62</f>
        <v>2</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t="s">
        <v>346</v>
      </c>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L61" si="8">+AO63</f>
        <v>1</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c r="AO60" t="s">
        <v>68</v>
      </c>
      <c r="AP60" t="s">
        <v>69</v>
      </c>
      <c r="AQ60" t="s">
        <v>70</v>
      </c>
      <c r="AR60" t="s">
        <v>71</v>
      </c>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 t="shared" si="8"/>
        <v>4</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t="s">
        <v>316</v>
      </c>
      <c r="AN61"/>
      <c r="AO61">
        <v>7</v>
      </c>
      <c r="AP61">
        <v>50</v>
      </c>
      <c r="AQ61">
        <v>50</v>
      </c>
      <c r="AR61">
        <v>50</v>
      </c>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v>0</v>
      </c>
      <c r="M62" s="282"/>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t="s">
        <v>28</v>
      </c>
      <c r="AO62">
        <v>2</v>
      </c>
      <c r="AP62">
        <v>14.3</v>
      </c>
      <c r="AQ62">
        <v>14.3</v>
      </c>
      <c r="AR62">
        <v>64.3</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1</v>
      </c>
      <c r="M63" s="282"/>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c r="AN63" t="s">
        <v>29</v>
      </c>
      <c r="AO63">
        <v>1</v>
      </c>
      <c r="AP63">
        <v>7.1</v>
      </c>
      <c r="AQ63">
        <v>7.1</v>
      </c>
      <c r="AR63">
        <v>71.400000000000006</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t="s">
        <v>30</v>
      </c>
      <c r="AO64">
        <v>4</v>
      </c>
      <c r="AP64">
        <v>28.6</v>
      </c>
      <c r="AQ64">
        <v>28.6</v>
      </c>
      <c r="AR64">
        <v>100</v>
      </c>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t="s">
        <v>57</v>
      </c>
      <c r="AO65">
        <v>14</v>
      </c>
      <c r="AP65">
        <v>100</v>
      </c>
      <c r="AQ65">
        <v>100</v>
      </c>
      <c r="AR65"/>
      <c r="AS65"/>
      <c r="AT65"/>
      <c r="AU65"/>
      <c r="AV65"/>
      <c r="AW65"/>
      <c r="AX65"/>
      <c r="AY65"/>
      <c r="AZ65"/>
      <c r="BA65"/>
      <c r="BB65"/>
      <c r="BC65"/>
      <c r="BD65"/>
      <c r="BE65"/>
      <c r="BF65"/>
    </row>
    <row r="66" spans="1:58" s="9" customFormat="1" ht="20.25" customHeight="1">
      <c r="A66" s="141"/>
      <c r="B66" s="223"/>
      <c r="C66" s="223"/>
      <c r="D66" s="223"/>
      <c r="E66" s="223"/>
      <c r="F66" s="223"/>
      <c r="G66" s="223"/>
      <c r="H66" s="223"/>
      <c r="I66" s="223"/>
      <c r="J66" s="223"/>
      <c r="K66" s="223"/>
      <c r="L66" s="223"/>
      <c r="M66" s="223"/>
      <c r="N66" s="223"/>
      <c r="O66" s="223"/>
      <c r="P66" s="223"/>
      <c r="Q66" s="223"/>
      <c r="R66" s="223"/>
      <c r="S66" s="223"/>
      <c r="T66" s="223"/>
      <c r="U66" s="223"/>
      <c r="V66" s="145"/>
      <c r="W66" s="145"/>
      <c r="X66" s="145"/>
      <c r="Y66" s="143"/>
      <c r="Z66" s="143"/>
      <c r="AA66" s="143"/>
      <c r="AB66" s="143"/>
      <c r="AC66" s="143"/>
      <c r="AD66" s="143"/>
      <c r="AE66" s="143"/>
      <c r="AF66" s="143"/>
      <c r="AG66" s="143"/>
      <c r="AH66" s="143"/>
      <c r="AI66" s="143"/>
      <c r="AJ66" s="143"/>
      <c r="AK66" s="143"/>
      <c r="AL66" s="143"/>
      <c r="AM66" s="214" t="s">
        <v>379</v>
      </c>
      <c r="AN66"/>
      <c r="AO66"/>
      <c r="AP66"/>
      <c r="AQ66"/>
      <c r="AR66"/>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c r="AO67"/>
      <c r="AP67"/>
      <c r="AQ67"/>
      <c r="AR67"/>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c r="AN68"/>
      <c r="AO68"/>
      <c r="AP68"/>
      <c r="AQ68"/>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c r="AN69"/>
      <c r="AO69"/>
      <c r="AP69"/>
      <c r="AQ69"/>
      <c r="AR69"/>
      <c r="AS69"/>
      <c r="AT69"/>
      <c r="AU69"/>
      <c r="AV69"/>
      <c r="AW69"/>
      <c r="AX69"/>
      <c r="AY69"/>
      <c r="AZ69"/>
      <c r="BA69"/>
      <c r="BB69"/>
      <c r="BC69"/>
      <c r="BD69"/>
      <c r="BE69"/>
      <c r="BF69"/>
    </row>
    <row r="70" spans="1:58" s="9" customFormat="1" ht="20.25" customHeight="1">
      <c r="A70" s="145"/>
      <c r="B70" s="224"/>
      <c r="C70" s="224"/>
      <c r="D70" s="224"/>
      <c r="E70" s="224"/>
      <c r="F70" s="224"/>
      <c r="G70" s="224"/>
      <c r="H70" s="224"/>
      <c r="I70" s="224"/>
      <c r="J70" s="224"/>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t="s">
        <v>347</v>
      </c>
      <c r="AN70"/>
      <c r="AO70"/>
      <c r="AP70"/>
      <c r="AQ70"/>
      <c r="AR70"/>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c r="AO71" t="s">
        <v>68</v>
      </c>
      <c r="AP71" t="s">
        <v>69</v>
      </c>
      <c r="AQ71" t="s">
        <v>70</v>
      </c>
      <c r="AR71" t="s">
        <v>71</v>
      </c>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t="s">
        <v>316</v>
      </c>
      <c r="AN72"/>
      <c r="AO72">
        <v>13</v>
      </c>
      <c r="AP72">
        <v>92.9</v>
      </c>
      <c r="AQ72">
        <v>92.9</v>
      </c>
      <c r="AR72">
        <v>92.9</v>
      </c>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c r="AN73" t="s">
        <v>322</v>
      </c>
      <c r="AO73">
        <v>1</v>
      </c>
      <c r="AP73">
        <v>7.1</v>
      </c>
      <c r="AQ73">
        <v>7.1</v>
      </c>
      <c r="AR73">
        <v>100</v>
      </c>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c r="AN74" t="s">
        <v>57</v>
      </c>
      <c r="AO74">
        <v>14</v>
      </c>
      <c r="AP74">
        <v>100</v>
      </c>
      <c r="AQ74">
        <v>100</v>
      </c>
      <c r="AR74"/>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0</v>
      </c>
      <c r="W75" s="212">
        <f t="shared" ref="W75:AA77" si="9">+AO8</f>
        <v>2</v>
      </c>
      <c r="X75" s="212">
        <f t="shared" si="9"/>
        <v>3</v>
      </c>
      <c r="Y75" s="212">
        <f t="shared" si="9"/>
        <v>3</v>
      </c>
      <c r="Z75" s="212">
        <f t="shared" si="9"/>
        <v>6</v>
      </c>
      <c r="AA75" s="212">
        <f t="shared" si="9"/>
        <v>0</v>
      </c>
      <c r="AB75" s="212">
        <f>SUM(V75:AA75)</f>
        <v>14</v>
      </c>
      <c r="AC75" s="191">
        <f>V75/$AB75</f>
        <v>0</v>
      </c>
      <c r="AD75" s="191">
        <f t="shared" ref="AD75:AH77" si="10">W75/$AB75</f>
        <v>0.14285714285714285</v>
      </c>
      <c r="AE75" s="191">
        <f t="shared" si="10"/>
        <v>0.21428571428571427</v>
      </c>
      <c r="AF75" s="191">
        <f t="shared" si="10"/>
        <v>0.21428571428571427</v>
      </c>
      <c r="AG75" s="191">
        <f t="shared" si="10"/>
        <v>0.42857142857142855</v>
      </c>
      <c r="AH75" s="191">
        <f t="shared" si="10"/>
        <v>0</v>
      </c>
      <c r="AI75" s="232">
        <f>+BA8</f>
        <v>3.93</v>
      </c>
      <c r="AJ75" s="232">
        <f t="shared" ref="AJ75:AL77" si="11">+BB8</f>
        <v>1.1399999999999999</v>
      </c>
      <c r="AK75" s="233">
        <f t="shared" si="11"/>
        <v>4</v>
      </c>
      <c r="AL75" s="233">
        <f t="shared" si="11"/>
        <v>5</v>
      </c>
      <c r="AM75" s="214" t="s">
        <v>379</v>
      </c>
      <c r="AN75"/>
      <c r="AO75"/>
      <c r="AP75"/>
      <c r="AQ75"/>
      <c r="AR75"/>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2">+AN9</f>
        <v>1</v>
      </c>
      <c r="W76" s="212">
        <f t="shared" si="9"/>
        <v>5</v>
      </c>
      <c r="X76" s="212">
        <f t="shared" si="9"/>
        <v>2</v>
      </c>
      <c r="Y76" s="212">
        <f t="shared" si="9"/>
        <v>3</v>
      </c>
      <c r="Z76" s="212">
        <f t="shared" si="9"/>
        <v>3</v>
      </c>
      <c r="AA76" s="212">
        <f t="shared" si="9"/>
        <v>0</v>
      </c>
      <c r="AB76" s="212">
        <f t="shared" ref="AB76:AB77" si="13">SUM(V76:AA76)</f>
        <v>14</v>
      </c>
      <c r="AC76" s="191">
        <f t="shared" ref="AC76:AC77" si="14">V76/$AB76</f>
        <v>7.1428571428571425E-2</v>
      </c>
      <c r="AD76" s="191">
        <f t="shared" si="10"/>
        <v>0.35714285714285715</v>
      </c>
      <c r="AE76" s="191">
        <f t="shared" si="10"/>
        <v>0.14285714285714285</v>
      </c>
      <c r="AF76" s="191">
        <f t="shared" si="10"/>
        <v>0.21428571428571427</v>
      </c>
      <c r="AG76" s="191">
        <f t="shared" si="10"/>
        <v>0.21428571428571427</v>
      </c>
      <c r="AH76" s="191">
        <f t="shared" si="10"/>
        <v>0</v>
      </c>
      <c r="AI76" s="232">
        <f t="shared" ref="AI76:AI77" si="15">+BA9</f>
        <v>3.14</v>
      </c>
      <c r="AJ76" s="232">
        <f t="shared" si="11"/>
        <v>1.35</v>
      </c>
      <c r="AK76" s="233">
        <f t="shared" si="11"/>
        <v>3</v>
      </c>
      <c r="AL76" s="233">
        <f t="shared" si="11"/>
        <v>2</v>
      </c>
      <c r="AM76" s="214"/>
      <c r="AN76"/>
      <c r="AO76"/>
      <c r="AP76"/>
      <c r="AQ76"/>
      <c r="AR76"/>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2"/>
        <v>0</v>
      </c>
      <c r="W77" s="212">
        <f t="shared" si="9"/>
        <v>0</v>
      </c>
      <c r="X77" s="212">
        <f t="shared" si="9"/>
        <v>0</v>
      </c>
      <c r="Y77" s="212">
        <f t="shared" si="9"/>
        <v>5</v>
      </c>
      <c r="Z77" s="212">
        <f t="shared" si="9"/>
        <v>8</v>
      </c>
      <c r="AA77" s="212">
        <f t="shared" si="9"/>
        <v>1</v>
      </c>
      <c r="AB77" s="212">
        <f t="shared" si="13"/>
        <v>14</v>
      </c>
      <c r="AC77" s="191">
        <f t="shared" si="14"/>
        <v>0</v>
      </c>
      <c r="AD77" s="191">
        <f t="shared" si="10"/>
        <v>0</v>
      </c>
      <c r="AE77" s="191">
        <f t="shared" si="10"/>
        <v>0</v>
      </c>
      <c r="AF77" s="191">
        <f t="shared" si="10"/>
        <v>0.35714285714285715</v>
      </c>
      <c r="AG77" s="191">
        <f t="shared" si="10"/>
        <v>0.5714285714285714</v>
      </c>
      <c r="AH77" s="191">
        <f t="shared" si="10"/>
        <v>7.1428571428571425E-2</v>
      </c>
      <c r="AI77" s="232">
        <f t="shared" si="15"/>
        <v>4.62</v>
      </c>
      <c r="AJ77" s="232">
        <f t="shared" si="11"/>
        <v>0.51</v>
      </c>
      <c r="AK77" s="233">
        <f t="shared" si="11"/>
        <v>5</v>
      </c>
      <c r="AL77" s="233">
        <f t="shared" si="11"/>
        <v>5</v>
      </c>
      <c r="AM77" s="214"/>
      <c r="AN77"/>
      <c r="AO77"/>
      <c r="AP77"/>
      <c r="AQ77"/>
      <c r="AR77"/>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c r="AN78"/>
      <c r="AO78"/>
      <c r="AP78"/>
      <c r="AQ78"/>
      <c r="AR78"/>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t="s">
        <v>348</v>
      </c>
      <c r="AN79"/>
      <c r="AO79"/>
      <c r="AP79"/>
      <c r="AQ79"/>
      <c r="AR79"/>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c r="AN80"/>
      <c r="AO80" t="s">
        <v>68</v>
      </c>
      <c r="AP80" t="s">
        <v>69</v>
      </c>
      <c r="AQ80" t="s">
        <v>70</v>
      </c>
      <c r="AR80" t="s">
        <v>71</v>
      </c>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t="s">
        <v>316</v>
      </c>
      <c r="AN81" t="s">
        <v>332</v>
      </c>
      <c r="AO81">
        <v>6</v>
      </c>
      <c r="AP81">
        <v>42.9</v>
      </c>
      <c r="AQ81">
        <v>42.9</v>
      </c>
      <c r="AR81">
        <v>42.9</v>
      </c>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c r="AN82" t="s">
        <v>27</v>
      </c>
      <c r="AO82">
        <v>8</v>
      </c>
      <c r="AP82">
        <v>57.1</v>
      </c>
      <c r="AQ82">
        <v>57.1</v>
      </c>
      <c r="AR82">
        <v>100</v>
      </c>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c r="AN83" t="s">
        <v>57</v>
      </c>
      <c r="AO83">
        <v>14</v>
      </c>
      <c r="AP83">
        <v>100</v>
      </c>
      <c r="AQ83">
        <v>100</v>
      </c>
      <c r="AR83"/>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t="s">
        <v>379</v>
      </c>
      <c r="AN84"/>
      <c r="AO84"/>
      <c r="AP84"/>
      <c r="AQ84"/>
      <c r="AR84"/>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c r="AN85"/>
      <c r="AO85"/>
      <c r="AP85"/>
      <c r="AQ85"/>
      <c r="AR85"/>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c r="AN86"/>
      <c r="AO86"/>
      <c r="AP86"/>
      <c r="AQ86"/>
      <c r="AR86"/>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c r="AO87"/>
      <c r="AP87"/>
      <c r="AQ87"/>
      <c r="AR87"/>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t="s">
        <v>349</v>
      </c>
      <c r="AN88"/>
      <c r="AO88"/>
      <c r="AP88"/>
      <c r="AQ88"/>
      <c r="AR88"/>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c r="AN89"/>
      <c r="AO89" t="s">
        <v>68</v>
      </c>
      <c r="AP89" t="s">
        <v>69</v>
      </c>
      <c r="AQ89" t="s">
        <v>70</v>
      </c>
      <c r="AR89" t="s">
        <v>71</v>
      </c>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0</v>
      </c>
      <c r="W90" s="212">
        <f t="shared" ref="W90:AA90" si="16">+AO11</f>
        <v>0</v>
      </c>
      <c r="X90" s="212">
        <f t="shared" si="16"/>
        <v>1</v>
      </c>
      <c r="Y90" s="212">
        <f t="shared" si="16"/>
        <v>2</v>
      </c>
      <c r="Z90" s="212">
        <f t="shared" si="16"/>
        <v>3</v>
      </c>
      <c r="AA90" s="212">
        <f t="shared" si="16"/>
        <v>0</v>
      </c>
      <c r="AB90" s="212">
        <f>SUM(V90:AA90)</f>
        <v>6</v>
      </c>
      <c r="AC90" s="191">
        <f>V90/$AB90</f>
        <v>0</v>
      </c>
      <c r="AD90" s="191">
        <f t="shared" ref="AD90:AH90" si="17">W90/$AB90</f>
        <v>0</v>
      </c>
      <c r="AE90" s="191">
        <f t="shared" si="17"/>
        <v>0.16666666666666666</v>
      </c>
      <c r="AF90" s="191">
        <f t="shared" si="17"/>
        <v>0.33333333333333331</v>
      </c>
      <c r="AG90" s="191">
        <f t="shared" si="17"/>
        <v>0.5</v>
      </c>
      <c r="AH90" s="191">
        <f t="shared" si="17"/>
        <v>0</v>
      </c>
      <c r="AI90" s="232">
        <f>+BA11</f>
        <v>4.33</v>
      </c>
      <c r="AJ90" s="232">
        <f t="shared" ref="AJ90:AL90" si="18">+BB11</f>
        <v>0.82</v>
      </c>
      <c r="AK90" s="233">
        <f t="shared" si="18"/>
        <v>5</v>
      </c>
      <c r="AL90" s="233">
        <f t="shared" si="18"/>
        <v>5</v>
      </c>
      <c r="AM90" s="214" t="s">
        <v>316</v>
      </c>
      <c r="AN90" t="s">
        <v>332</v>
      </c>
      <c r="AO90">
        <v>11</v>
      </c>
      <c r="AP90">
        <v>78.599999999999994</v>
      </c>
      <c r="AQ90">
        <v>78.599999999999994</v>
      </c>
      <c r="AR90">
        <v>78.599999999999994</v>
      </c>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c r="AN91" t="s">
        <v>27</v>
      </c>
      <c r="AO91">
        <v>3</v>
      </c>
      <c r="AP91">
        <v>21.4</v>
      </c>
      <c r="AQ91">
        <v>21.4</v>
      </c>
      <c r="AR91">
        <v>100</v>
      </c>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c r="AN92" t="s">
        <v>57</v>
      </c>
      <c r="AO92">
        <v>14</v>
      </c>
      <c r="AP92">
        <v>100</v>
      </c>
      <c r="AQ92">
        <v>100</v>
      </c>
      <c r="AR92"/>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t="s">
        <v>379</v>
      </c>
      <c r="AN93"/>
      <c r="AO93"/>
      <c r="AP93"/>
      <c r="AQ93"/>
      <c r="AR93"/>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c r="AN94"/>
      <c r="AO94"/>
      <c r="AP94"/>
      <c r="AQ94"/>
      <c r="AR94"/>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c r="AN95"/>
      <c r="AO95"/>
      <c r="AP95"/>
      <c r="AQ95"/>
      <c r="AR95"/>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c r="AN96"/>
      <c r="AO96"/>
      <c r="AP96"/>
      <c r="AQ96"/>
      <c r="AR96"/>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t="s">
        <v>350</v>
      </c>
      <c r="AN97"/>
      <c r="AO97"/>
      <c r="AP97"/>
      <c r="AQ97"/>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c r="AN98"/>
      <c r="AO98" t="s">
        <v>68</v>
      </c>
      <c r="AP98" t="s">
        <v>69</v>
      </c>
      <c r="AQ98" t="s">
        <v>70</v>
      </c>
      <c r="AR98" t="s">
        <v>71</v>
      </c>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t="s">
        <v>316</v>
      </c>
      <c r="AN99" t="s">
        <v>332</v>
      </c>
      <c r="AO99">
        <v>14</v>
      </c>
      <c r="AP99">
        <v>100</v>
      </c>
      <c r="AQ99">
        <v>100</v>
      </c>
      <c r="AR99">
        <v>100</v>
      </c>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t="s">
        <v>379</v>
      </c>
      <c r="AN100"/>
      <c r="AO100"/>
      <c r="AP100"/>
      <c r="AQ100"/>
      <c r="AR100"/>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c r="AN101"/>
      <c r="AO101"/>
      <c r="AP101"/>
      <c r="AQ101"/>
      <c r="AR101"/>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c r="AN102"/>
      <c r="AO102"/>
      <c r="AP102"/>
      <c r="AQ102"/>
      <c r="AR102"/>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c r="AN103"/>
      <c r="AO103"/>
      <c r="AP103"/>
      <c r="AQ103"/>
      <c r="AR103"/>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t="s">
        <v>351</v>
      </c>
      <c r="AN104"/>
      <c r="AO104"/>
      <c r="AP104"/>
      <c r="AQ104"/>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c r="AN105"/>
      <c r="AO105" t="s">
        <v>68</v>
      </c>
      <c r="AP105" t="s">
        <v>69</v>
      </c>
      <c r="AQ105" t="s">
        <v>70</v>
      </c>
      <c r="AR105" t="s">
        <v>71</v>
      </c>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t="s">
        <v>316</v>
      </c>
      <c r="AN106" t="s">
        <v>332</v>
      </c>
      <c r="AO106">
        <v>13</v>
      </c>
      <c r="AP106">
        <v>92.9</v>
      </c>
      <c r="AQ106">
        <v>92.9</v>
      </c>
      <c r="AR106">
        <v>92.9</v>
      </c>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c r="AN107" t="s">
        <v>27</v>
      </c>
      <c r="AO107">
        <v>1</v>
      </c>
      <c r="AP107">
        <v>7.1</v>
      </c>
      <c r="AQ107">
        <v>7.1</v>
      </c>
      <c r="AR107">
        <v>100</v>
      </c>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1</v>
      </c>
      <c r="W108" s="212">
        <f t="shared" ref="W108:AA108" si="19">+AO12</f>
        <v>3</v>
      </c>
      <c r="X108" s="212">
        <f t="shared" si="19"/>
        <v>0</v>
      </c>
      <c r="Y108" s="212">
        <f t="shared" si="19"/>
        <v>4</v>
      </c>
      <c r="Z108" s="212">
        <f t="shared" si="19"/>
        <v>3</v>
      </c>
      <c r="AA108" s="212">
        <f t="shared" si="19"/>
        <v>0</v>
      </c>
      <c r="AB108" s="212">
        <f>SUM(V108:AA108)</f>
        <v>11</v>
      </c>
      <c r="AC108" s="191">
        <f>V108/$AB108</f>
        <v>9.0909090909090912E-2</v>
      </c>
      <c r="AD108" s="191">
        <f t="shared" ref="AD108:AH108" si="20">W108/$AB108</f>
        <v>0.27272727272727271</v>
      </c>
      <c r="AE108" s="191">
        <f t="shared" si="20"/>
        <v>0</v>
      </c>
      <c r="AF108" s="191">
        <f t="shared" si="20"/>
        <v>0.36363636363636365</v>
      </c>
      <c r="AG108" s="191">
        <f t="shared" si="20"/>
        <v>0.27272727272727271</v>
      </c>
      <c r="AH108" s="191">
        <f t="shared" si="20"/>
        <v>0</v>
      </c>
      <c r="AI108" s="232">
        <f>+BA12</f>
        <v>3.45</v>
      </c>
      <c r="AJ108" s="232">
        <f t="shared" ref="AJ108:AL108" si="21">+BB12</f>
        <v>1.44</v>
      </c>
      <c r="AK108" s="233">
        <f t="shared" si="21"/>
        <v>4</v>
      </c>
      <c r="AL108" s="233">
        <f t="shared" si="21"/>
        <v>4</v>
      </c>
      <c r="AM108" s="214"/>
      <c r="AN108" t="s">
        <v>57</v>
      </c>
      <c r="AO108">
        <v>14</v>
      </c>
      <c r="AP108">
        <v>100</v>
      </c>
      <c r="AQ108">
        <v>100</v>
      </c>
      <c r="AR108"/>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t="s">
        <v>379</v>
      </c>
      <c r="AN109"/>
      <c r="AO109"/>
      <c r="AP109"/>
      <c r="AQ109"/>
      <c r="AR109"/>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c r="AN110"/>
      <c r="AO110"/>
      <c r="AP110"/>
      <c r="AQ110"/>
      <c r="AR110"/>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c r="AN111"/>
      <c r="AO111"/>
      <c r="AP111"/>
      <c r="AQ111"/>
      <c r="AR111"/>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c r="AN112"/>
      <c r="AO112"/>
      <c r="AP112"/>
      <c r="AQ112"/>
      <c r="AR112"/>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t="s">
        <v>352</v>
      </c>
      <c r="AN113"/>
      <c r="AO113"/>
      <c r="AP113"/>
      <c r="AQ113"/>
      <c r="AR113"/>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c r="AN114"/>
      <c r="AO114" t="s">
        <v>68</v>
      </c>
      <c r="AP114" t="s">
        <v>69</v>
      </c>
      <c r="AQ114" t="s">
        <v>70</v>
      </c>
      <c r="AR114" t="s">
        <v>71</v>
      </c>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t="s">
        <v>316</v>
      </c>
      <c r="AN115" t="s">
        <v>332</v>
      </c>
      <c r="AO115">
        <v>1</v>
      </c>
      <c r="AP115">
        <v>7.1</v>
      </c>
      <c r="AQ115">
        <v>7.1</v>
      </c>
      <c r="AR115">
        <v>7.1</v>
      </c>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c r="AN116" t="s">
        <v>27</v>
      </c>
      <c r="AO116">
        <v>13</v>
      </c>
      <c r="AP116">
        <v>92.9</v>
      </c>
      <c r="AQ116">
        <v>92.9</v>
      </c>
      <c r="AR116">
        <v>100</v>
      </c>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c r="AN117" t="s">
        <v>57</v>
      </c>
      <c r="AO117">
        <v>14</v>
      </c>
      <c r="AP117">
        <v>100</v>
      </c>
      <c r="AQ117">
        <v>100</v>
      </c>
      <c r="AR117"/>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t="s">
        <v>379</v>
      </c>
      <c r="AN118"/>
      <c r="AO118"/>
      <c r="AP118"/>
      <c r="AQ118"/>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c r="AN119"/>
      <c r="AO119"/>
      <c r="AP119"/>
      <c r="AQ119"/>
      <c r="AR119"/>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c r="AN120"/>
      <c r="AO120"/>
      <c r="AP120"/>
      <c r="AQ120"/>
      <c r="AR120"/>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c r="AN121"/>
      <c r="AO121"/>
      <c r="AP121"/>
      <c r="AQ121"/>
      <c r="AR121"/>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t="s">
        <v>353</v>
      </c>
      <c r="AN122"/>
      <c r="AO122"/>
      <c r="AP122"/>
      <c r="AQ122"/>
      <c r="AR122"/>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c r="AN123"/>
      <c r="AO123" t="s">
        <v>68</v>
      </c>
      <c r="AP123" t="s">
        <v>69</v>
      </c>
      <c r="AQ123" t="s">
        <v>70</v>
      </c>
      <c r="AR123" t="s">
        <v>71</v>
      </c>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t="s">
        <v>316</v>
      </c>
      <c r="AN124" t="s">
        <v>27</v>
      </c>
      <c r="AO124">
        <v>14</v>
      </c>
      <c r="AP124">
        <v>100</v>
      </c>
      <c r="AQ124">
        <v>100</v>
      </c>
      <c r="AR124">
        <v>100</v>
      </c>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t="s">
        <v>379</v>
      </c>
      <c r="AN125"/>
      <c r="AO125"/>
      <c r="AP125"/>
      <c r="AQ125"/>
      <c r="AR125"/>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c r="AO126"/>
      <c r="AP126"/>
      <c r="AQ126"/>
      <c r="AR126"/>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c r="AN127"/>
      <c r="AO127"/>
      <c r="AP127"/>
      <c r="AQ127"/>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c r="AO129"/>
      <c r="AP129"/>
      <c r="AQ129"/>
      <c r="AR129"/>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c r="AN130"/>
      <c r="AO130"/>
      <c r="AP130"/>
      <c r="AQ130"/>
      <c r="AR130"/>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c r="AN131"/>
      <c r="AO131"/>
      <c r="AP131"/>
      <c r="AQ131"/>
      <c r="AR131"/>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c r="AN132"/>
      <c r="AO132"/>
      <c r="AP132"/>
      <c r="AQ132"/>
      <c r="AR132"/>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c r="AO133"/>
      <c r="AP133"/>
      <c r="AQ133"/>
      <c r="AR133"/>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t="s">
        <v>379</v>
      </c>
      <c r="AN134"/>
      <c r="AO134"/>
      <c r="AP134"/>
      <c r="AQ134"/>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1</v>
      </c>
      <c r="W137" s="231">
        <f t="shared" ref="W137:AA138" si="22">+AO13</f>
        <v>0</v>
      </c>
      <c r="X137" s="231">
        <f t="shared" si="22"/>
        <v>1</v>
      </c>
      <c r="Y137" s="231">
        <f t="shared" si="22"/>
        <v>7</v>
      </c>
      <c r="Z137" s="231">
        <f t="shared" si="22"/>
        <v>4</v>
      </c>
      <c r="AA137" s="231">
        <f t="shared" si="22"/>
        <v>0</v>
      </c>
      <c r="AB137" s="231">
        <f>SUM(V137:AA137)</f>
        <v>13</v>
      </c>
      <c r="AC137" s="191">
        <f t="shared" ref="AC137:AH138" si="23">V137/$AB137</f>
        <v>7.6923076923076927E-2</v>
      </c>
      <c r="AD137" s="191">
        <f t="shared" si="23"/>
        <v>0</v>
      </c>
      <c r="AE137" s="191">
        <f t="shared" si="23"/>
        <v>7.6923076923076927E-2</v>
      </c>
      <c r="AF137" s="191">
        <f t="shared" si="23"/>
        <v>0.53846153846153844</v>
      </c>
      <c r="AG137" s="191">
        <f t="shared" si="23"/>
        <v>0.30769230769230771</v>
      </c>
      <c r="AH137" s="191">
        <f t="shared" si="23"/>
        <v>0</v>
      </c>
      <c r="AI137" s="232">
        <f>+BA13</f>
        <v>4</v>
      </c>
      <c r="AJ137" s="232">
        <f t="shared" ref="AJ137:AL138" si="24">+BB13</f>
        <v>1.08</v>
      </c>
      <c r="AK137" s="233">
        <f t="shared" si="24"/>
        <v>4</v>
      </c>
      <c r="AL137" s="233">
        <f t="shared" si="24"/>
        <v>4</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1</v>
      </c>
      <c r="W138" s="231">
        <f t="shared" si="22"/>
        <v>0</v>
      </c>
      <c r="X138" s="231">
        <f t="shared" si="22"/>
        <v>0</v>
      </c>
      <c r="Y138" s="231">
        <f t="shared" si="22"/>
        <v>8</v>
      </c>
      <c r="Z138" s="231">
        <f t="shared" si="22"/>
        <v>4</v>
      </c>
      <c r="AA138" s="231">
        <f t="shared" si="22"/>
        <v>0</v>
      </c>
      <c r="AB138" s="231">
        <f>SUM(V138:AA138)</f>
        <v>13</v>
      </c>
      <c r="AC138" s="191">
        <f t="shared" si="23"/>
        <v>7.6923076923076927E-2</v>
      </c>
      <c r="AD138" s="191">
        <f t="shared" si="23"/>
        <v>0</v>
      </c>
      <c r="AE138" s="191">
        <f t="shared" si="23"/>
        <v>0</v>
      </c>
      <c r="AF138" s="191">
        <f t="shared" si="23"/>
        <v>0.61538461538461542</v>
      </c>
      <c r="AG138" s="191">
        <f t="shared" si="23"/>
        <v>0.30769230769230771</v>
      </c>
      <c r="AH138" s="191">
        <f t="shared" si="23"/>
        <v>0</v>
      </c>
      <c r="AI138" s="232">
        <f>+BA14</f>
        <v>4.08</v>
      </c>
      <c r="AJ138" s="232">
        <f t="shared" si="24"/>
        <v>1.04</v>
      </c>
      <c r="AK138" s="233">
        <f t="shared" si="24"/>
        <v>4</v>
      </c>
      <c r="AL138" s="233">
        <f t="shared" si="24"/>
        <v>4</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1</v>
      </c>
      <c r="W151" s="212">
        <f t="shared" ref="W151:AA166" si="25">+AO15</f>
        <v>0</v>
      </c>
      <c r="X151" s="212">
        <f t="shared" si="25"/>
        <v>3</v>
      </c>
      <c r="Y151" s="212">
        <f t="shared" si="25"/>
        <v>6</v>
      </c>
      <c r="Z151" s="212">
        <f t="shared" si="25"/>
        <v>3</v>
      </c>
      <c r="AA151" s="212">
        <f t="shared" si="25"/>
        <v>1</v>
      </c>
      <c r="AB151" s="212">
        <f>SUM(V151:AA151)</f>
        <v>14</v>
      </c>
      <c r="AC151" s="191">
        <f>V151/$AB151</f>
        <v>7.1428571428571425E-2</v>
      </c>
      <c r="AD151" s="191">
        <f t="shared" ref="AD151:AH158" si="26">W151/$AB151</f>
        <v>0</v>
      </c>
      <c r="AE151" s="191">
        <f t="shared" si="26"/>
        <v>0.21428571428571427</v>
      </c>
      <c r="AF151" s="191">
        <f t="shared" si="26"/>
        <v>0.42857142857142855</v>
      </c>
      <c r="AG151" s="191">
        <f t="shared" si="26"/>
        <v>0.21428571428571427</v>
      </c>
      <c r="AH151" s="191">
        <f t="shared" si="26"/>
        <v>7.1428571428571425E-2</v>
      </c>
      <c r="AI151" s="232">
        <f>+BA15</f>
        <v>3.77</v>
      </c>
      <c r="AJ151" s="232">
        <f t="shared" ref="AJ151:AL166" si="27">+BB15</f>
        <v>1.0900000000000001</v>
      </c>
      <c r="AK151" s="233">
        <f t="shared" si="27"/>
        <v>4</v>
      </c>
      <c r="AL151" s="233">
        <f t="shared" si="27"/>
        <v>4</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8" si="28">+AN16</f>
        <v>0</v>
      </c>
      <c r="W152" s="212">
        <f t="shared" si="25"/>
        <v>0</v>
      </c>
      <c r="X152" s="212">
        <f t="shared" si="25"/>
        <v>0</v>
      </c>
      <c r="Y152" s="212">
        <f t="shared" si="25"/>
        <v>8</v>
      </c>
      <c r="Z152" s="212">
        <f t="shared" si="25"/>
        <v>6</v>
      </c>
      <c r="AA152" s="212">
        <f t="shared" si="25"/>
        <v>0</v>
      </c>
      <c r="AB152" s="212">
        <f t="shared" ref="AB152:AB168" si="29">SUM(V152:AA152)</f>
        <v>14</v>
      </c>
      <c r="AC152" s="191">
        <f t="shared" ref="AC152:AH167" si="30">V152/$AB152</f>
        <v>0</v>
      </c>
      <c r="AD152" s="191">
        <f t="shared" si="26"/>
        <v>0</v>
      </c>
      <c r="AE152" s="191">
        <f t="shared" si="26"/>
        <v>0</v>
      </c>
      <c r="AF152" s="191">
        <f t="shared" si="26"/>
        <v>0.5714285714285714</v>
      </c>
      <c r="AG152" s="191">
        <f t="shared" si="26"/>
        <v>0.42857142857142855</v>
      </c>
      <c r="AH152" s="191">
        <f t="shared" si="26"/>
        <v>0</v>
      </c>
      <c r="AI152" s="232">
        <f t="shared" ref="AI152:AL168" si="31">+BA16</f>
        <v>4.43</v>
      </c>
      <c r="AJ152" s="232">
        <f t="shared" si="27"/>
        <v>0.51</v>
      </c>
      <c r="AK152" s="233">
        <f t="shared" si="27"/>
        <v>4</v>
      </c>
      <c r="AL152" s="233">
        <f t="shared" si="27"/>
        <v>4</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8"/>
        <v>2</v>
      </c>
      <c r="W153" s="212">
        <f t="shared" si="25"/>
        <v>1</v>
      </c>
      <c r="X153" s="212">
        <f t="shared" si="25"/>
        <v>1</v>
      </c>
      <c r="Y153" s="212">
        <f t="shared" si="25"/>
        <v>6</v>
      </c>
      <c r="Z153" s="212">
        <f t="shared" si="25"/>
        <v>1</v>
      </c>
      <c r="AA153" s="212">
        <f t="shared" si="25"/>
        <v>3</v>
      </c>
      <c r="AB153" s="212">
        <f t="shared" si="29"/>
        <v>14</v>
      </c>
      <c r="AC153" s="191">
        <f t="shared" si="30"/>
        <v>0.14285714285714285</v>
      </c>
      <c r="AD153" s="191">
        <f t="shared" si="26"/>
        <v>7.1428571428571425E-2</v>
      </c>
      <c r="AE153" s="191">
        <f t="shared" si="26"/>
        <v>7.1428571428571425E-2</v>
      </c>
      <c r="AF153" s="191">
        <f t="shared" si="26"/>
        <v>0.42857142857142855</v>
      </c>
      <c r="AG153" s="191">
        <f t="shared" si="26"/>
        <v>7.1428571428571425E-2</v>
      </c>
      <c r="AH153" s="191">
        <f t="shared" si="26"/>
        <v>0.21428571428571427</v>
      </c>
      <c r="AI153" s="232">
        <f t="shared" si="31"/>
        <v>3.27</v>
      </c>
      <c r="AJ153" s="232">
        <f t="shared" si="27"/>
        <v>1.35</v>
      </c>
      <c r="AK153" s="233">
        <f t="shared" si="27"/>
        <v>4</v>
      </c>
      <c r="AL153" s="233">
        <f t="shared" si="27"/>
        <v>4</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8"/>
        <v>0</v>
      </c>
      <c r="W154" s="212">
        <f t="shared" si="25"/>
        <v>2</v>
      </c>
      <c r="X154" s="212">
        <f t="shared" si="25"/>
        <v>4</v>
      </c>
      <c r="Y154" s="212">
        <f t="shared" si="25"/>
        <v>6</v>
      </c>
      <c r="Z154" s="212">
        <f t="shared" si="25"/>
        <v>2</v>
      </c>
      <c r="AA154" s="212">
        <f t="shared" si="25"/>
        <v>0</v>
      </c>
      <c r="AB154" s="212">
        <f t="shared" si="29"/>
        <v>14</v>
      </c>
      <c r="AC154" s="191">
        <f t="shared" si="30"/>
        <v>0</v>
      </c>
      <c r="AD154" s="191">
        <f t="shared" si="26"/>
        <v>0.14285714285714285</v>
      </c>
      <c r="AE154" s="191">
        <f t="shared" si="26"/>
        <v>0.2857142857142857</v>
      </c>
      <c r="AF154" s="191">
        <f t="shared" si="26"/>
        <v>0.42857142857142855</v>
      </c>
      <c r="AG154" s="191">
        <f t="shared" si="26"/>
        <v>0.14285714285714285</v>
      </c>
      <c r="AH154" s="191">
        <f t="shared" si="26"/>
        <v>0</v>
      </c>
      <c r="AI154" s="232">
        <f t="shared" si="31"/>
        <v>3.57</v>
      </c>
      <c r="AJ154" s="232">
        <f t="shared" si="27"/>
        <v>0.94</v>
      </c>
      <c r="AK154" s="233">
        <f t="shared" si="27"/>
        <v>4</v>
      </c>
      <c r="AL154" s="233">
        <f t="shared" si="27"/>
        <v>4</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8"/>
        <v>1</v>
      </c>
      <c r="W155" s="212">
        <f t="shared" si="25"/>
        <v>3</v>
      </c>
      <c r="X155" s="212">
        <f t="shared" si="25"/>
        <v>1</v>
      </c>
      <c r="Y155" s="212">
        <f t="shared" si="25"/>
        <v>6</v>
      </c>
      <c r="Z155" s="212">
        <f t="shared" si="25"/>
        <v>3</v>
      </c>
      <c r="AA155" s="212">
        <f t="shared" si="25"/>
        <v>0</v>
      </c>
      <c r="AB155" s="212">
        <f t="shared" si="29"/>
        <v>14</v>
      </c>
      <c r="AC155" s="191">
        <f t="shared" si="30"/>
        <v>7.1428571428571425E-2</v>
      </c>
      <c r="AD155" s="191">
        <f t="shared" si="26"/>
        <v>0.21428571428571427</v>
      </c>
      <c r="AE155" s="191">
        <f t="shared" si="26"/>
        <v>7.1428571428571425E-2</v>
      </c>
      <c r="AF155" s="191">
        <f t="shared" si="26"/>
        <v>0.42857142857142855</v>
      </c>
      <c r="AG155" s="191">
        <f t="shared" si="26"/>
        <v>0.21428571428571427</v>
      </c>
      <c r="AH155" s="191">
        <f t="shared" si="26"/>
        <v>0</v>
      </c>
      <c r="AI155" s="232">
        <f t="shared" si="31"/>
        <v>3.5</v>
      </c>
      <c r="AJ155" s="232">
        <f t="shared" si="27"/>
        <v>1.29</v>
      </c>
      <c r="AK155" s="233">
        <f t="shared" si="27"/>
        <v>4</v>
      </c>
      <c r="AL155" s="233">
        <f t="shared" si="27"/>
        <v>4</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8"/>
        <v>4</v>
      </c>
      <c r="W156" s="212">
        <f t="shared" si="25"/>
        <v>2</v>
      </c>
      <c r="X156" s="212">
        <f t="shared" si="25"/>
        <v>1</v>
      </c>
      <c r="Y156" s="212">
        <f t="shared" si="25"/>
        <v>2</v>
      </c>
      <c r="Z156" s="212">
        <f t="shared" si="25"/>
        <v>3</v>
      </c>
      <c r="AA156" s="212">
        <f t="shared" si="25"/>
        <v>2</v>
      </c>
      <c r="AB156" s="212">
        <f t="shared" si="29"/>
        <v>14</v>
      </c>
      <c r="AC156" s="191">
        <f t="shared" si="30"/>
        <v>0.2857142857142857</v>
      </c>
      <c r="AD156" s="191">
        <f t="shared" si="26"/>
        <v>0.14285714285714285</v>
      </c>
      <c r="AE156" s="191">
        <f t="shared" si="26"/>
        <v>7.1428571428571425E-2</v>
      </c>
      <c r="AF156" s="191">
        <f t="shared" si="26"/>
        <v>0.14285714285714285</v>
      </c>
      <c r="AG156" s="191">
        <f t="shared" si="26"/>
        <v>0.21428571428571427</v>
      </c>
      <c r="AH156" s="191">
        <f t="shared" si="26"/>
        <v>0.14285714285714285</v>
      </c>
      <c r="AI156" s="232">
        <f t="shared" si="31"/>
        <v>2.83</v>
      </c>
      <c r="AJ156" s="232">
        <f t="shared" si="27"/>
        <v>1.7</v>
      </c>
      <c r="AK156" s="233">
        <f t="shared" si="27"/>
        <v>3</v>
      </c>
      <c r="AL156" s="233">
        <f t="shared" si="27"/>
        <v>1</v>
      </c>
      <c r="AM156" s="214" t="s">
        <v>342</v>
      </c>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8"/>
        <v>0</v>
      </c>
      <c r="W157" s="212">
        <f t="shared" si="25"/>
        <v>1</v>
      </c>
      <c r="X157" s="212">
        <f t="shared" si="25"/>
        <v>0</v>
      </c>
      <c r="Y157" s="212">
        <f t="shared" si="25"/>
        <v>4</v>
      </c>
      <c r="Z157" s="212">
        <f t="shared" si="25"/>
        <v>9</v>
      </c>
      <c r="AA157" s="212">
        <f t="shared" si="25"/>
        <v>0</v>
      </c>
      <c r="AB157" s="212">
        <f t="shared" si="29"/>
        <v>14</v>
      </c>
      <c r="AC157" s="191">
        <f t="shared" si="30"/>
        <v>0</v>
      </c>
      <c r="AD157" s="191">
        <f t="shared" si="26"/>
        <v>7.1428571428571425E-2</v>
      </c>
      <c r="AE157" s="191">
        <f t="shared" si="26"/>
        <v>0</v>
      </c>
      <c r="AF157" s="191">
        <f t="shared" si="26"/>
        <v>0.2857142857142857</v>
      </c>
      <c r="AG157" s="191">
        <f t="shared" si="26"/>
        <v>0.6428571428571429</v>
      </c>
      <c r="AH157" s="191">
        <f t="shared" si="26"/>
        <v>0</v>
      </c>
      <c r="AI157" s="232">
        <f t="shared" si="31"/>
        <v>4.5</v>
      </c>
      <c r="AJ157" s="232">
        <f t="shared" si="27"/>
        <v>0.85</v>
      </c>
      <c r="AK157" s="233">
        <f t="shared" si="27"/>
        <v>5</v>
      </c>
      <c r="AL157" s="233">
        <f t="shared" si="27"/>
        <v>5</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8"/>
        <v>0</v>
      </c>
      <c r="W158" s="212">
        <f t="shared" si="25"/>
        <v>2</v>
      </c>
      <c r="X158" s="212">
        <f t="shared" si="25"/>
        <v>0</v>
      </c>
      <c r="Y158" s="212">
        <f t="shared" si="25"/>
        <v>6</v>
      </c>
      <c r="Z158" s="212">
        <f t="shared" si="25"/>
        <v>6</v>
      </c>
      <c r="AA158" s="212">
        <f t="shared" si="25"/>
        <v>0</v>
      </c>
      <c r="AB158" s="212">
        <f t="shared" si="29"/>
        <v>14</v>
      </c>
      <c r="AC158" s="191">
        <f t="shared" si="30"/>
        <v>0</v>
      </c>
      <c r="AD158" s="191">
        <f t="shared" si="26"/>
        <v>0.14285714285714285</v>
      </c>
      <c r="AE158" s="191">
        <f t="shared" si="26"/>
        <v>0</v>
      </c>
      <c r="AF158" s="191">
        <f t="shared" si="26"/>
        <v>0.42857142857142855</v>
      </c>
      <c r="AG158" s="191">
        <f t="shared" si="26"/>
        <v>0.42857142857142855</v>
      </c>
      <c r="AH158" s="191">
        <f t="shared" si="26"/>
        <v>0</v>
      </c>
      <c r="AI158" s="232">
        <f t="shared" si="31"/>
        <v>4.1399999999999997</v>
      </c>
      <c r="AJ158" s="232">
        <f t="shared" si="27"/>
        <v>1.03</v>
      </c>
      <c r="AK158" s="233">
        <f t="shared" si="27"/>
        <v>4</v>
      </c>
      <c r="AL158" s="233">
        <f t="shared" si="27"/>
        <v>4</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8"/>
        <v>0</v>
      </c>
      <c r="W159" s="212">
        <f t="shared" si="25"/>
        <v>1</v>
      </c>
      <c r="X159" s="212">
        <f t="shared" si="25"/>
        <v>1</v>
      </c>
      <c r="Y159" s="212">
        <f t="shared" si="25"/>
        <v>5</v>
      </c>
      <c r="Z159" s="212">
        <f t="shared" si="25"/>
        <v>7</v>
      </c>
      <c r="AA159" s="212">
        <f t="shared" si="25"/>
        <v>0</v>
      </c>
      <c r="AB159" s="212">
        <f t="shared" si="29"/>
        <v>14</v>
      </c>
      <c r="AC159" s="191">
        <f t="shared" si="30"/>
        <v>0</v>
      </c>
      <c r="AD159" s="191">
        <f t="shared" si="30"/>
        <v>7.1428571428571425E-2</v>
      </c>
      <c r="AE159" s="191">
        <f t="shared" si="30"/>
        <v>7.1428571428571425E-2</v>
      </c>
      <c r="AF159" s="191">
        <f t="shared" si="30"/>
        <v>0.35714285714285715</v>
      </c>
      <c r="AG159" s="191">
        <f t="shared" si="30"/>
        <v>0.5</v>
      </c>
      <c r="AH159" s="191">
        <f t="shared" si="30"/>
        <v>0</v>
      </c>
      <c r="AI159" s="232">
        <f t="shared" si="31"/>
        <v>4.29</v>
      </c>
      <c r="AJ159" s="232">
        <f t="shared" si="27"/>
        <v>0.91</v>
      </c>
      <c r="AK159" s="233">
        <f t="shared" si="27"/>
        <v>5</v>
      </c>
      <c r="AL159" s="233">
        <f t="shared" si="27"/>
        <v>5</v>
      </c>
      <c r="AM159" s="214"/>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8"/>
        <v>0</v>
      </c>
      <c r="W160" s="212">
        <f t="shared" si="25"/>
        <v>0</v>
      </c>
      <c r="X160" s="212">
        <f t="shared" si="25"/>
        <v>1</v>
      </c>
      <c r="Y160" s="212">
        <f t="shared" si="25"/>
        <v>3</v>
      </c>
      <c r="Z160" s="212">
        <f t="shared" si="25"/>
        <v>7</v>
      </c>
      <c r="AA160" s="212">
        <f t="shared" si="25"/>
        <v>3</v>
      </c>
      <c r="AB160" s="212">
        <f t="shared" si="29"/>
        <v>14</v>
      </c>
      <c r="AC160" s="191">
        <f t="shared" si="30"/>
        <v>0</v>
      </c>
      <c r="AD160" s="191">
        <f t="shared" si="30"/>
        <v>0</v>
      </c>
      <c r="AE160" s="191">
        <f t="shared" si="30"/>
        <v>7.1428571428571425E-2</v>
      </c>
      <c r="AF160" s="191">
        <f t="shared" si="30"/>
        <v>0.21428571428571427</v>
      </c>
      <c r="AG160" s="191">
        <f t="shared" si="30"/>
        <v>0.5</v>
      </c>
      <c r="AH160" s="191">
        <f t="shared" si="30"/>
        <v>0.21428571428571427</v>
      </c>
      <c r="AI160" s="232">
        <f t="shared" si="31"/>
        <v>4.55</v>
      </c>
      <c r="AJ160" s="232">
        <f t="shared" si="27"/>
        <v>0.69</v>
      </c>
      <c r="AK160" s="233">
        <f t="shared" si="27"/>
        <v>5</v>
      </c>
      <c r="AL160" s="233">
        <f t="shared" si="27"/>
        <v>5</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8"/>
        <v>0</v>
      </c>
      <c r="W161" s="212">
        <f t="shared" si="25"/>
        <v>0</v>
      </c>
      <c r="X161" s="212">
        <f t="shared" si="25"/>
        <v>0</v>
      </c>
      <c r="Y161" s="212">
        <f t="shared" si="25"/>
        <v>0</v>
      </c>
      <c r="Z161" s="212">
        <f t="shared" si="25"/>
        <v>1</v>
      </c>
      <c r="AA161" s="212">
        <f t="shared" si="25"/>
        <v>0</v>
      </c>
      <c r="AB161" s="212">
        <f t="shared" si="29"/>
        <v>1</v>
      </c>
      <c r="AC161" s="191">
        <f t="shared" si="30"/>
        <v>0</v>
      </c>
      <c r="AD161" s="191">
        <f t="shared" si="30"/>
        <v>0</v>
      </c>
      <c r="AE161" s="191">
        <f t="shared" si="30"/>
        <v>0</v>
      </c>
      <c r="AF161" s="191">
        <f t="shared" si="30"/>
        <v>0</v>
      </c>
      <c r="AG161" s="191">
        <f t="shared" si="30"/>
        <v>1</v>
      </c>
      <c r="AH161" s="191">
        <f t="shared" si="30"/>
        <v>0</v>
      </c>
      <c r="AI161" s="232">
        <f t="shared" si="31"/>
        <v>5</v>
      </c>
      <c r="AJ161" s="232" t="str">
        <f t="shared" si="27"/>
        <v>.</v>
      </c>
      <c r="AK161" s="233">
        <f t="shared" si="27"/>
        <v>5</v>
      </c>
      <c r="AL161" s="233">
        <f t="shared" si="27"/>
        <v>5</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8"/>
        <v>0</v>
      </c>
      <c r="W162" s="212">
        <f t="shared" si="25"/>
        <v>0</v>
      </c>
      <c r="X162" s="212">
        <f t="shared" si="25"/>
        <v>0</v>
      </c>
      <c r="Y162" s="212">
        <f t="shared" si="25"/>
        <v>0</v>
      </c>
      <c r="Z162" s="212">
        <f t="shared" si="25"/>
        <v>1</v>
      </c>
      <c r="AA162" s="212">
        <f t="shared" si="25"/>
        <v>0</v>
      </c>
      <c r="AB162" s="212">
        <f t="shared" si="29"/>
        <v>1</v>
      </c>
      <c r="AC162" s="191">
        <f t="shared" si="30"/>
        <v>0</v>
      </c>
      <c r="AD162" s="191">
        <f t="shared" si="30"/>
        <v>0</v>
      </c>
      <c r="AE162" s="191">
        <f t="shared" si="30"/>
        <v>0</v>
      </c>
      <c r="AF162" s="191">
        <f t="shared" si="30"/>
        <v>0</v>
      </c>
      <c r="AG162" s="191">
        <f t="shared" si="30"/>
        <v>1</v>
      </c>
      <c r="AH162" s="191">
        <f t="shared" si="30"/>
        <v>0</v>
      </c>
      <c r="AI162" s="232">
        <f t="shared" si="31"/>
        <v>5</v>
      </c>
      <c r="AJ162" s="232" t="str">
        <f t="shared" si="27"/>
        <v>.</v>
      </c>
      <c r="AK162" s="233">
        <f t="shared" si="27"/>
        <v>5</v>
      </c>
      <c r="AL162" s="233">
        <f t="shared" si="27"/>
        <v>5</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8"/>
        <v>0</v>
      </c>
      <c r="W163" s="212">
        <f t="shared" si="25"/>
        <v>0</v>
      </c>
      <c r="X163" s="212">
        <f t="shared" si="25"/>
        <v>0</v>
      </c>
      <c r="Y163" s="212">
        <f t="shared" si="25"/>
        <v>0</v>
      </c>
      <c r="Z163" s="212">
        <f t="shared" si="25"/>
        <v>1</v>
      </c>
      <c r="AA163" s="212">
        <f t="shared" si="25"/>
        <v>0</v>
      </c>
      <c r="AB163" s="212">
        <f t="shared" si="29"/>
        <v>1</v>
      </c>
      <c r="AC163" s="191">
        <f t="shared" si="30"/>
        <v>0</v>
      </c>
      <c r="AD163" s="191">
        <f t="shared" si="30"/>
        <v>0</v>
      </c>
      <c r="AE163" s="191">
        <f t="shared" si="30"/>
        <v>0</v>
      </c>
      <c r="AF163" s="191">
        <f t="shared" si="30"/>
        <v>0</v>
      </c>
      <c r="AG163" s="191">
        <f t="shared" si="30"/>
        <v>1</v>
      </c>
      <c r="AH163" s="191">
        <f t="shared" si="30"/>
        <v>0</v>
      </c>
      <c r="AI163" s="232">
        <f t="shared" si="31"/>
        <v>5</v>
      </c>
      <c r="AJ163" s="232" t="str">
        <f t="shared" si="27"/>
        <v>.</v>
      </c>
      <c r="AK163" s="233">
        <f t="shared" si="27"/>
        <v>5</v>
      </c>
      <c r="AL163" s="233">
        <f t="shared" si="27"/>
        <v>5</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8"/>
        <v>0</v>
      </c>
      <c r="W164" s="212">
        <f t="shared" si="25"/>
        <v>0</v>
      </c>
      <c r="X164" s="212">
        <f t="shared" si="25"/>
        <v>0</v>
      </c>
      <c r="Y164" s="212">
        <f t="shared" si="25"/>
        <v>0</v>
      </c>
      <c r="Z164" s="212">
        <f t="shared" si="25"/>
        <v>1</v>
      </c>
      <c r="AA164" s="212">
        <f t="shared" si="25"/>
        <v>0</v>
      </c>
      <c r="AB164" s="212">
        <f t="shared" si="29"/>
        <v>1</v>
      </c>
      <c r="AC164" s="191">
        <f t="shared" si="30"/>
        <v>0</v>
      </c>
      <c r="AD164" s="191">
        <f t="shared" si="30"/>
        <v>0</v>
      </c>
      <c r="AE164" s="191">
        <f t="shared" si="30"/>
        <v>0</v>
      </c>
      <c r="AF164" s="191">
        <f t="shared" si="30"/>
        <v>0</v>
      </c>
      <c r="AG164" s="191">
        <f t="shared" si="30"/>
        <v>1</v>
      </c>
      <c r="AH164" s="191">
        <f t="shared" si="30"/>
        <v>0</v>
      </c>
      <c r="AI164" s="232">
        <f t="shared" si="31"/>
        <v>5</v>
      </c>
      <c r="AJ164" s="232" t="str">
        <f t="shared" si="27"/>
        <v>.</v>
      </c>
      <c r="AK164" s="233">
        <f t="shared" si="27"/>
        <v>5</v>
      </c>
      <c r="AL164" s="233">
        <f t="shared" si="27"/>
        <v>5</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8"/>
        <v>0</v>
      </c>
      <c r="W165" s="212">
        <f t="shared" si="25"/>
        <v>0</v>
      </c>
      <c r="X165" s="212">
        <f t="shared" si="25"/>
        <v>0</v>
      </c>
      <c r="Y165" s="212">
        <f t="shared" si="25"/>
        <v>0</v>
      </c>
      <c r="Z165" s="212">
        <f t="shared" si="25"/>
        <v>0</v>
      </c>
      <c r="AA165" s="212">
        <f t="shared" si="25"/>
        <v>0</v>
      </c>
      <c r="AB165" s="212">
        <f t="shared" si="29"/>
        <v>0</v>
      </c>
      <c r="AC165" s="191" t="e">
        <f t="shared" si="30"/>
        <v>#DIV/0!</v>
      </c>
      <c r="AD165" s="191" t="e">
        <f t="shared" si="30"/>
        <v>#DIV/0!</v>
      </c>
      <c r="AE165" s="191" t="e">
        <f t="shared" si="30"/>
        <v>#DIV/0!</v>
      </c>
      <c r="AF165" s="191" t="e">
        <f t="shared" si="30"/>
        <v>#DIV/0!</v>
      </c>
      <c r="AG165" s="191" t="e">
        <f t="shared" si="30"/>
        <v>#DIV/0!</v>
      </c>
      <c r="AH165" s="191" t="e">
        <f t="shared" si="30"/>
        <v>#DIV/0!</v>
      </c>
      <c r="AI165" s="232" t="str">
        <f t="shared" si="31"/>
        <v>.</v>
      </c>
      <c r="AJ165" s="232" t="str">
        <f t="shared" si="27"/>
        <v>.</v>
      </c>
      <c r="AK165" s="233" t="str">
        <f t="shared" si="27"/>
        <v>.</v>
      </c>
      <c r="AL165" s="233" t="str">
        <f t="shared" si="27"/>
        <v>.</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8"/>
        <v>0</v>
      </c>
      <c r="W166" s="212">
        <f t="shared" si="25"/>
        <v>0</v>
      </c>
      <c r="X166" s="212">
        <f t="shared" si="25"/>
        <v>0</v>
      </c>
      <c r="Y166" s="212">
        <f t="shared" si="25"/>
        <v>0</v>
      </c>
      <c r="Z166" s="212">
        <f t="shared" si="25"/>
        <v>0</v>
      </c>
      <c r="AA166" s="212">
        <f t="shared" si="25"/>
        <v>0</v>
      </c>
      <c r="AB166" s="212">
        <f t="shared" si="29"/>
        <v>0</v>
      </c>
      <c r="AC166" s="191" t="e">
        <f t="shared" si="30"/>
        <v>#DIV/0!</v>
      </c>
      <c r="AD166" s="191" t="e">
        <f t="shared" si="30"/>
        <v>#DIV/0!</v>
      </c>
      <c r="AE166" s="191" t="e">
        <f t="shared" si="30"/>
        <v>#DIV/0!</v>
      </c>
      <c r="AF166" s="191" t="e">
        <f t="shared" si="30"/>
        <v>#DIV/0!</v>
      </c>
      <c r="AG166" s="191" t="e">
        <f t="shared" si="30"/>
        <v>#DIV/0!</v>
      </c>
      <c r="AH166" s="191" t="e">
        <f t="shared" si="30"/>
        <v>#DIV/0!</v>
      </c>
      <c r="AI166" s="232" t="str">
        <f t="shared" si="31"/>
        <v>.</v>
      </c>
      <c r="AJ166" s="232" t="str">
        <f t="shared" si="27"/>
        <v>.</v>
      </c>
      <c r="AK166" s="233" t="str">
        <f t="shared" si="27"/>
        <v>.</v>
      </c>
      <c r="AL166" s="233" t="str">
        <f t="shared" si="27"/>
        <v>.</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8"/>
        <v>0</v>
      </c>
      <c r="W167" s="212">
        <f t="shared" si="28"/>
        <v>0</v>
      </c>
      <c r="X167" s="212">
        <f t="shared" si="28"/>
        <v>0</v>
      </c>
      <c r="Y167" s="212">
        <f t="shared" si="28"/>
        <v>0</v>
      </c>
      <c r="Z167" s="212">
        <f t="shared" si="28"/>
        <v>0</v>
      </c>
      <c r="AA167" s="212">
        <f t="shared" si="28"/>
        <v>0</v>
      </c>
      <c r="AB167" s="212">
        <f t="shared" si="29"/>
        <v>0</v>
      </c>
      <c r="AC167" s="191" t="e">
        <f t="shared" si="30"/>
        <v>#DIV/0!</v>
      </c>
      <c r="AD167" s="191" t="e">
        <f t="shared" si="30"/>
        <v>#DIV/0!</v>
      </c>
      <c r="AE167" s="191" t="e">
        <f t="shared" si="30"/>
        <v>#DIV/0!</v>
      </c>
      <c r="AF167" s="191" t="e">
        <f t="shared" si="30"/>
        <v>#DIV/0!</v>
      </c>
      <c r="AG167" s="191" t="e">
        <f t="shared" si="30"/>
        <v>#DIV/0!</v>
      </c>
      <c r="AH167" s="191" t="e">
        <f t="shared" si="30"/>
        <v>#DIV/0!</v>
      </c>
      <c r="AI167" s="232" t="str">
        <f t="shared" si="31"/>
        <v>.</v>
      </c>
      <c r="AJ167" s="232" t="str">
        <f t="shared" si="31"/>
        <v>.</v>
      </c>
      <c r="AK167" s="233" t="str">
        <f t="shared" si="31"/>
        <v>.</v>
      </c>
      <c r="AL167" s="233" t="str">
        <f t="shared" si="31"/>
        <v>.</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si="28"/>
        <v>0</v>
      </c>
      <c r="W168" s="212">
        <f t="shared" si="28"/>
        <v>0</v>
      </c>
      <c r="X168" s="212">
        <f t="shared" si="28"/>
        <v>0</v>
      </c>
      <c r="Y168" s="212">
        <f t="shared" si="28"/>
        <v>0</v>
      </c>
      <c r="Z168" s="212">
        <f t="shared" si="28"/>
        <v>0</v>
      </c>
      <c r="AA168" s="212">
        <f t="shared" si="28"/>
        <v>0</v>
      </c>
      <c r="AB168" s="212">
        <f t="shared" si="29"/>
        <v>0</v>
      </c>
      <c r="AC168" s="191" t="e">
        <f t="shared" ref="AC168:AH168" si="32">V168/$AB168</f>
        <v>#DIV/0!</v>
      </c>
      <c r="AD168" s="191" t="e">
        <f t="shared" si="32"/>
        <v>#DIV/0!</v>
      </c>
      <c r="AE168" s="191" t="e">
        <f t="shared" si="32"/>
        <v>#DIV/0!</v>
      </c>
      <c r="AF168" s="191" t="e">
        <f t="shared" si="32"/>
        <v>#DIV/0!</v>
      </c>
      <c r="AG168" s="191" t="e">
        <f t="shared" si="32"/>
        <v>#DIV/0!</v>
      </c>
      <c r="AH168" s="191" t="e">
        <f t="shared" si="32"/>
        <v>#DIV/0!</v>
      </c>
      <c r="AI168" s="232" t="str">
        <f t="shared" si="31"/>
        <v>.</v>
      </c>
      <c r="AJ168" s="232" t="str">
        <f t="shared" si="31"/>
        <v>.</v>
      </c>
      <c r="AK168" s="233" t="str">
        <f t="shared" si="31"/>
        <v>.</v>
      </c>
      <c r="AL168" s="233" t="str">
        <f t="shared" si="31"/>
        <v>.</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8"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8"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8"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8"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8"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8"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8"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row>
    <row r="184" spans="1:38"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8"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8"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8"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8"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8"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8"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8"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8"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s="234" t="s">
        <v>26</v>
      </c>
      <c r="B206" s="234" t="s">
        <v>27</v>
      </c>
      <c r="C206" s="153"/>
      <c r="D206" s="153"/>
      <c r="E206" s="153"/>
      <c r="F206" s="153"/>
      <c r="G206" s="153"/>
    </row>
    <row r="207" spans="1:38" ht="15">
      <c r="A207" s="235">
        <f>+AO81</f>
        <v>6</v>
      </c>
      <c r="B207" s="235">
        <f>+AO82</f>
        <v>8</v>
      </c>
      <c r="C207" s="153"/>
      <c r="D207" s="153"/>
      <c r="E207" s="153"/>
      <c r="F207" s="153"/>
      <c r="G207" s="153"/>
    </row>
    <row r="208" spans="1:38" ht="15">
      <c r="A208" s="235">
        <f>+AO90</f>
        <v>11</v>
      </c>
      <c r="B208" s="235">
        <f>+AO91</f>
        <v>3</v>
      </c>
      <c r="C208" s="153"/>
      <c r="D208" s="153"/>
      <c r="E208" s="153"/>
      <c r="F208" s="153"/>
      <c r="G208" s="153"/>
    </row>
    <row r="209" spans="1:7" ht="15">
      <c r="A209" s="235">
        <f>+AO99</f>
        <v>14</v>
      </c>
      <c r="B209" s="235">
        <f>+AO100</f>
        <v>0</v>
      </c>
      <c r="C209" s="153"/>
      <c r="D209" s="153"/>
      <c r="E209" s="153"/>
      <c r="F209" s="153"/>
      <c r="G209" s="153"/>
    </row>
    <row r="210" spans="1:7" ht="15">
      <c r="A210" s="235">
        <f>+AO106</f>
        <v>13</v>
      </c>
      <c r="B210" s="235">
        <f>+AO107</f>
        <v>1</v>
      </c>
      <c r="C210" s="153"/>
      <c r="D210" s="153"/>
      <c r="E210" s="153"/>
      <c r="F210" s="153"/>
      <c r="G210" s="153"/>
    </row>
    <row r="211" spans="1:7" ht="20.25" customHeight="1">
      <c r="A211" s="235">
        <f>+AO115</f>
        <v>1</v>
      </c>
      <c r="B211" s="235">
        <f>+AO116</f>
        <v>13</v>
      </c>
    </row>
    <row r="212" spans="1:7" ht="20.25" customHeight="1">
      <c r="A212" s="235" t="str">
        <f>+AO123</f>
        <v>Frecuencia</v>
      </c>
      <c r="B212" s="235">
        <f>+AO124</f>
        <v>14</v>
      </c>
    </row>
    <row r="231" spans="8:16" ht="15">
      <c r="H231" s="197"/>
      <c r="I231" s="197"/>
      <c r="J231" s="197"/>
      <c r="K231" s="197"/>
      <c r="L231" s="197"/>
      <c r="M231" s="197"/>
      <c r="N231" s="197"/>
      <c r="O231" s="197"/>
      <c r="P231" s="197"/>
    </row>
  </sheetData>
  <sheetProtection sheet="1" objects="1" scenarios="1"/>
  <mergeCells count="92">
    <mergeCell ref="B168:U168"/>
    <mergeCell ref="A172:U172"/>
    <mergeCell ref="X172:AL172"/>
    <mergeCell ref="B163:U163"/>
    <mergeCell ref="B164:U164"/>
    <mergeCell ref="B165:U165"/>
    <mergeCell ref="B166:U166"/>
    <mergeCell ref="B167:U167"/>
    <mergeCell ref="A101:F101"/>
    <mergeCell ref="V134:AA135"/>
    <mergeCell ref="B162:U162"/>
    <mergeCell ref="B154:U154"/>
    <mergeCell ref="B155:U155"/>
    <mergeCell ref="B156:U156"/>
    <mergeCell ref="B157:U157"/>
    <mergeCell ref="B158:U158"/>
    <mergeCell ref="B159:U159"/>
    <mergeCell ref="B160:U160"/>
    <mergeCell ref="B161:U161"/>
    <mergeCell ref="V105:AA106"/>
    <mergeCell ref="A145:E145"/>
    <mergeCell ref="A146:E146"/>
    <mergeCell ref="A147:E147"/>
    <mergeCell ref="V148:AA149"/>
    <mergeCell ref="AI87:AL88"/>
    <mergeCell ref="O90:U90"/>
    <mergeCell ref="A98:U98"/>
    <mergeCell ref="A99:F99"/>
    <mergeCell ref="A100:F100"/>
    <mergeCell ref="V87:AA88"/>
    <mergeCell ref="A56:U56"/>
    <mergeCell ref="L58:M58"/>
    <mergeCell ref="G59:K59"/>
    <mergeCell ref="L59:M59"/>
    <mergeCell ref="AC87:AH88"/>
    <mergeCell ref="G60:K60"/>
    <mergeCell ref="L60:M60"/>
    <mergeCell ref="G61:K61"/>
    <mergeCell ref="L61:M61"/>
    <mergeCell ref="G62:K62"/>
    <mergeCell ref="L62:M62"/>
    <mergeCell ref="L63:M63"/>
    <mergeCell ref="B65:U65"/>
    <mergeCell ref="B67:J67"/>
    <mergeCell ref="B68:J68"/>
    <mergeCell ref="B69:J69"/>
    <mergeCell ref="A26:U26"/>
    <mergeCell ref="D30:E30"/>
    <mergeCell ref="D34:E34"/>
    <mergeCell ref="B52:U52"/>
    <mergeCell ref="B53:U53"/>
    <mergeCell ref="D31:E31"/>
    <mergeCell ref="D32:E32"/>
    <mergeCell ref="D33:E33"/>
    <mergeCell ref="B50:U50"/>
    <mergeCell ref="B51:U51"/>
    <mergeCell ref="A1:AE1"/>
    <mergeCell ref="A6:AL6"/>
    <mergeCell ref="A7:AL7"/>
    <mergeCell ref="A8:AL8"/>
    <mergeCell ref="A11:G11"/>
    <mergeCell ref="V46:AA47"/>
    <mergeCell ref="AC46:AH47"/>
    <mergeCell ref="AI46:AL47"/>
    <mergeCell ref="A48:U48"/>
    <mergeCell ref="B49:U49"/>
    <mergeCell ref="G63:K63"/>
    <mergeCell ref="V72:AA73"/>
    <mergeCell ref="AC72:AH73"/>
    <mergeCell ref="AI72:AL73"/>
    <mergeCell ref="B73:C73"/>
    <mergeCell ref="A74:U74"/>
    <mergeCell ref="B75:U75"/>
    <mergeCell ref="B76:U76"/>
    <mergeCell ref="B77:U77"/>
    <mergeCell ref="A80:U80"/>
    <mergeCell ref="AC105:AH106"/>
    <mergeCell ref="AI105:AL106"/>
    <mergeCell ref="O108:U108"/>
    <mergeCell ref="A117:U117"/>
    <mergeCell ref="X117:AL117"/>
    <mergeCell ref="AC134:AH135"/>
    <mergeCell ref="AI134:AL135"/>
    <mergeCell ref="O137:U137"/>
    <mergeCell ref="O138:U138"/>
    <mergeCell ref="A144:E144"/>
    <mergeCell ref="B153:U153"/>
    <mergeCell ref="AC148:AH149"/>
    <mergeCell ref="AI148:AL149"/>
    <mergeCell ref="B150:U150"/>
    <mergeCell ref="B151:U151"/>
    <mergeCell ref="B152:U152"/>
  </mergeCells>
  <pageMargins left="0" right="0" top="0" bottom="0" header="0.31496062992125984" footer="0.31496062992125984"/>
  <pageSetup paperSize="9" scale="1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231"/>
  <sheetViews>
    <sheetView view="pageBreakPreview" topLeftCell="BE27" zoomScaleNormal="100" zoomScaleSheetLayoutView="100" workbookViewId="0">
      <selection activeCell="BD27" sqref="AM1:BD1048576"/>
    </sheetView>
  </sheetViews>
  <sheetFormatPr baseColWidth="10" defaultColWidth="15" defaultRowHeight="20.25" customHeight="1"/>
  <cols>
    <col min="22" max="32" width="15" customWidth="1"/>
    <col min="39" max="39" width="50" style="214" hidden="1" customWidth="1"/>
    <col min="40" max="56" width="15" hidden="1"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381</v>
      </c>
      <c r="AU1" t="s">
        <v>381</v>
      </c>
    </row>
    <row r="2" spans="1:56"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N2">
        <v>1</v>
      </c>
      <c r="AO2">
        <v>2</v>
      </c>
      <c r="AP2">
        <v>3</v>
      </c>
      <c r="AQ2">
        <v>4</v>
      </c>
      <c r="AR2">
        <v>5</v>
      </c>
      <c r="AS2" t="s">
        <v>283</v>
      </c>
      <c r="AT2" t="s">
        <v>57</v>
      </c>
      <c r="AV2">
        <v>1</v>
      </c>
      <c r="AW2">
        <v>2</v>
      </c>
      <c r="AX2">
        <v>3</v>
      </c>
      <c r="AY2">
        <v>4</v>
      </c>
      <c r="AZ2">
        <v>5</v>
      </c>
      <c r="BA2" t="s">
        <v>57</v>
      </c>
    </row>
    <row r="3" spans="1:56" ht="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M3" s="214" t="s">
        <v>284</v>
      </c>
      <c r="AN3">
        <v>0</v>
      </c>
      <c r="AO3">
        <v>0</v>
      </c>
      <c r="AP3">
        <v>0</v>
      </c>
      <c r="AQ3">
        <v>6</v>
      </c>
      <c r="AR3">
        <v>3</v>
      </c>
      <c r="AS3">
        <v>0</v>
      </c>
      <c r="AT3">
        <v>9</v>
      </c>
      <c r="AU3" t="s">
        <v>284</v>
      </c>
      <c r="AV3">
        <v>0</v>
      </c>
      <c r="AW3">
        <v>0</v>
      </c>
      <c r="AX3">
        <v>0</v>
      </c>
      <c r="AY3">
        <v>6</v>
      </c>
      <c r="AZ3">
        <v>3</v>
      </c>
      <c r="BA3">
        <v>4.33</v>
      </c>
      <c r="BB3">
        <v>0.5</v>
      </c>
      <c r="BC3">
        <v>4</v>
      </c>
      <c r="BD3">
        <v>4</v>
      </c>
    </row>
    <row r="4" spans="1:56" ht="15">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214" t="s">
        <v>285</v>
      </c>
      <c r="AN4">
        <v>0</v>
      </c>
      <c r="AO4">
        <v>0</v>
      </c>
      <c r="AP4">
        <v>0</v>
      </c>
      <c r="AQ4">
        <v>4</v>
      </c>
      <c r="AR4">
        <v>4</v>
      </c>
      <c r="AS4">
        <v>1</v>
      </c>
      <c r="AT4">
        <v>9</v>
      </c>
      <c r="AU4" t="s">
        <v>285</v>
      </c>
      <c r="AV4">
        <v>0</v>
      </c>
      <c r="AW4">
        <v>0</v>
      </c>
      <c r="AX4">
        <v>0</v>
      </c>
      <c r="AY4">
        <v>4</v>
      </c>
      <c r="AZ4">
        <v>4</v>
      </c>
      <c r="BA4">
        <v>4.5</v>
      </c>
      <c r="BB4">
        <v>0.53</v>
      </c>
      <c r="BC4">
        <v>5</v>
      </c>
      <c r="BD4" t="s">
        <v>366</v>
      </c>
    </row>
    <row r="5" spans="1:56" ht="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M5" s="214" t="s">
        <v>286</v>
      </c>
      <c r="AN5">
        <v>5</v>
      </c>
      <c r="AO5">
        <v>0</v>
      </c>
      <c r="AP5">
        <v>0</v>
      </c>
      <c r="AQ5">
        <v>0</v>
      </c>
      <c r="AR5">
        <v>4</v>
      </c>
      <c r="AS5">
        <v>0</v>
      </c>
      <c r="AT5">
        <v>9</v>
      </c>
      <c r="AU5" t="s">
        <v>286</v>
      </c>
      <c r="AV5">
        <v>5</v>
      </c>
      <c r="AW5">
        <v>0</v>
      </c>
      <c r="AX5">
        <v>0</v>
      </c>
      <c r="AY5">
        <v>0</v>
      </c>
      <c r="AZ5">
        <v>4</v>
      </c>
      <c r="BA5">
        <v>2.78</v>
      </c>
      <c r="BB5">
        <v>2.11</v>
      </c>
      <c r="BC5">
        <v>1</v>
      </c>
      <c r="BD5">
        <v>1</v>
      </c>
    </row>
    <row r="6" spans="1:56" ht="15.75">
      <c r="A6" s="294" t="s">
        <v>355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3</v>
      </c>
      <c r="AO6">
        <v>1</v>
      </c>
      <c r="AP6">
        <v>0</v>
      </c>
      <c r="AQ6">
        <v>1</v>
      </c>
      <c r="AR6">
        <v>4</v>
      </c>
      <c r="AS6">
        <v>0</v>
      </c>
      <c r="AT6">
        <v>9</v>
      </c>
      <c r="AU6" t="s">
        <v>287</v>
      </c>
      <c r="AV6">
        <v>3</v>
      </c>
      <c r="AW6">
        <v>1</v>
      </c>
      <c r="AX6">
        <v>0</v>
      </c>
      <c r="AY6">
        <v>1</v>
      </c>
      <c r="AZ6">
        <v>4</v>
      </c>
      <c r="BA6">
        <v>3.22</v>
      </c>
      <c r="BB6">
        <v>1.92</v>
      </c>
      <c r="BC6">
        <v>4</v>
      </c>
      <c r="BD6">
        <v>5</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0</v>
      </c>
      <c r="AO7" s="193">
        <v>1</v>
      </c>
      <c r="AP7" s="193">
        <v>2</v>
      </c>
      <c r="AQ7" s="193">
        <v>1</v>
      </c>
      <c r="AR7" s="193">
        <v>5</v>
      </c>
      <c r="AS7" s="193">
        <v>0</v>
      </c>
      <c r="AT7" s="193">
        <v>9</v>
      </c>
      <c r="AU7" s="193" t="s">
        <v>288</v>
      </c>
      <c r="AV7" s="193">
        <v>0</v>
      </c>
      <c r="AW7" s="193">
        <v>1</v>
      </c>
      <c r="AX7" s="193">
        <v>2</v>
      </c>
      <c r="AY7" s="193">
        <v>1</v>
      </c>
      <c r="AZ7" s="193">
        <v>5</v>
      </c>
      <c r="BA7" s="193">
        <v>4.1100000000000003</v>
      </c>
      <c r="BB7" s="193">
        <v>1.17</v>
      </c>
      <c r="BC7" s="193">
        <v>5</v>
      </c>
      <c r="BD7" s="193">
        <v>5</v>
      </c>
    </row>
    <row r="8" spans="1:56" s="193" customFormat="1" ht="24.75" customHeight="1">
      <c r="A8" s="308" t="s">
        <v>380</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0</v>
      </c>
      <c r="AO8" s="193">
        <v>3</v>
      </c>
      <c r="AP8" s="193">
        <v>6</v>
      </c>
      <c r="AQ8" s="193">
        <v>7</v>
      </c>
      <c r="AR8" s="193">
        <v>6</v>
      </c>
      <c r="AS8" s="193">
        <v>0</v>
      </c>
      <c r="AT8" s="193">
        <v>22</v>
      </c>
      <c r="AU8" s="193" t="s">
        <v>289</v>
      </c>
      <c r="AV8" s="193">
        <v>0</v>
      </c>
      <c r="AW8" s="193">
        <v>3</v>
      </c>
      <c r="AX8" s="193">
        <v>6</v>
      </c>
      <c r="AY8" s="193">
        <v>7</v>
      </c>
      <c r="AZ8" s="193">
        <v>6</v>
      </c>
      <c r="BA8" s="193">
        <v>3.73</v>
      </c>
      <c r="BB8" s="193">
        <v>1.03</v>
      </c>
      <c r="BC8" s="193">
        <v>4</v>
      </c>
      <c r="BD8" s="193">
        <v>4</v>
      </c>
    </row>
    <row r="9" spans="1:56" ht="24.75" customHeight="1">
      <c r="AM9" s="214" t="s">
        <v>290</v>
      </c>
      <c r="AN9">
        <v>1</v>
      </c>
      <c r="AO9">
        <v>8</v>
      </c>
      <c r="AP9">
        <v>5</v>
      </c>
      <c r="AQ9">
        <v>3</v>
      </c>
      <c r="AR9">
        <v>3</v>
      </c>
      <c r="AS9">
        <v>2</v>
      </c>
      <c r="AT9">
        <v>22</v>
      </c>
      <c r="AU9" t="s">
        <v>290</v>
      </c>
      <c r="AV9">
        <v>1</v>
      </c>
      <c r="AW9">
        <v>8</v>
      </c>
      <c r="AX9">
        <v>5</v>
      </c>
      <c r="AY9">
        <v>3</v>
      </c>
      <c r="AZ9">
        <v>3</v>
      </c>
      <c r="BA9">
        <v>2.95</v>
      </c>
      <c r="BB9">
        <v>1.19</v>
      </c>
      <c r="BC9">
        <v>3</v>
      </c>
      <c r="BD9">
        <v>2</v>
      </c>
    </row>
    <row r="10" spans="1:56" ht="1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14" t="s">
        <v>291</v>
      </c>
      <c r="AN10">
        <v>0</v>
      </c>
      <c r="AO10">
        <v>1</v>
      </c>
      <c r="AP10">
        <v>4</v>
      </c>
      <c r="AQ10">
        <v>7</v>
      </c>
      <c r="AR10">
        <v>10</v>
      </c>
      <c r="AS10">
        <v>0</v>
      </c>
      <c r="AT10">
        <v>22</v>
      </c>
      <c r="AU10" t="s">
        <v>291</v>
      </c>
      <c r="AV10">
        <v>0</v>
      </c>
      <c r="AW10">
        <v>1</v>
      </c>
      <c r="AX10">
        <v>4</v>
      </c>
      <c r="AY10">
        <v>7</v>
      </c>
      <c r="AZ10">
        <v>10</v>
      </c>
      <c r="BA10">
        <v>4.18</v>
      </c>
      <c r="BB10">
        <v>0.91</v>
      </c>
      <c r="BC10">
        <v>4</v>
      </c>
      <c r="BD10">
        <v>5</v>
      </c>
    </row>
    <row r="11" spans="1:56" ht="33.75">
      <c r="A11" s="292"/>
      <c r="B11" s="292"/>
      <c r="C11" s="292"/>
      <c r="D11" s="292"/>
      <c r="E11" s="292"/>
      <c r="F11" s="292"/>
      <c r="G11" s="292"/>
      <c r="AM11" s="214" t="s">
        <v>292</v>
      </c>
      <c r="AN11">
        <v>0</v>
      </c>
      <c r="AO11">
        <v>1</v>
      </c>
      <c r="AP11">
        <v>2</v>
      </c>
      <c r="AQ11">
        <v>3</v>
      </c>
      <c r="AR11">
        <v>1</v>
      </c>
      <c r="AS11">
        <v>1</v>
      </c>
      <c r="AT11">
        <v>8</v>
      </c>
      <c r="AU11" t="s">
        <v>292</v>
      </c>
      <c r="AV11">
        <v>0</v>
      </c>
      <c r="AW11">
        <v>1</v>
      </c>
      <c r="AX11">
        <v>2</v>
      </c>
      <c r="AY11">
        <v>3</v>
      </c>
      <c r="AZ11">
        <v>1</v>
      </c>
      <c r="BA11">
        <v>3.57</v>
      </c>
      <c r="BB11">
        <v>0.98</v>
      </c>
      <c r="BC11">
        <v>4</v>
      </c>
      <c r="BD11">
        <v>4</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0</v>
      </c>
      <c r="AO12">
        <v>2</v>
      </c>
      <c r="AP12">
        <v>4</v>
      </c>
      <c r="AQ12">
        <v>3</v>
      </c>
      <c r="AR12">
        <v>9</v>
      </c>
      <c r="AS12">
        <v>0</v>
      </c>
      <c r="AT12">
        <v>18</v>
      </c>
      <c r="AU12" t="s">
        <v>293</v>
      </c>
      <c r="AV12">
        <v>0</v>
      </c>
      <c r="AW12">
        <v>2</v>
      </c>
      <c r="AX12">
        <v>4</v>
      </c>
      <c r="AY12">
        <v>3</v>
      </c>
      <c r="AZ12">
        <v>9</v>
      </c>
      <c r="BA12">
        <v>4.0599999999999996</v>
      </c>
      <c r="BB12">
        <v>1.1100000000000001</v>
      </c>
      <c r="BC12">
        <v>5</v>
      </c>
      <c r="BD12">
        <v>5</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0</v>
      </c>
      <c r="AO13">
        <v>0</v>
      </c>
      <c r="AP13">
        <v>5</v>
      </c>
      <c r="AQ13">
        <v>6</v>
      </c>
      <c r="AR13">
        <v>9</v>
      </c>
      <c r="AS13">
        <v>0</v>
      </c>
      <c r="AT13">
        <v>20</v>
      </c>
      <c r="AU13" t="s">
        <v>294</v>
      </c>
      <c r="AV13">
        <v>0</v>
      </c>
      <c r="AW13">
        <v>0</v>
      </c>
      <c r="AX13">
        <v>5</v>
      </c>
      <c r="AY13">
        <v>6</v>
      </c>
      <c r="AZ13">
        <v>9</v>
      </c>
      <c r="BA13">
        <v>4.2</v>
      </c>
      <c r="BB13">
        <v>0.83</v>
      </c>
      <c r="BC13">
        <v>4</v>
      </c>
      <c r="BD13">
        <v>5</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1</v>
      </c>
      <c r="AO14">
        <v>0</v>
      </c>
      <c r="AP14">
        <v>5</v>
      </c>
      <c r="AQ14">
        <v>8</v>
      </c>
      <c r="AR14">
        <v>5</v>
      </c>
      <c r="AS14">
        <v>1</v>
      </c>
      <c r="AT14">
        <v>20</v>
      </c>
      <c r="AU14" t="s">
        <v>295</v>
      </c>
      <c r="AV14">
        <v>1</v>
      </c>
      <c r="AW14">
        <v>0</v>
      </c>
      <c r="AX14">
        <v>5</v>
      </c>
      <c r="AY14">
        <v>8</v>
      </c>
      <c r="AZ14">
        <v>5</v>
      </c>
      <c r="BA14">
        <v>3.84</v>
      </c>
      <c r="BB14">
        <v>1.01</v>
      </c>
      <c r="BC14">
        <v>4</v>
      </c>
      <c r="BD14">
        <v>4</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2</v>
      </c>
      <c r="AO15">
        <v>4</v>
      </c>
      <c r="AP15">
        <v>4</v>
      </c>
      <c r="AQ15">
        <v>7</v>
      </c>
      <c r="AR15">
        <v>2</v>
      </c>
      <c r="AS15">
        <v>1</v>
      </c>
      <c r="AT15">
        <v>20</v>
      </c>
      <c r="AU15" t="s">
        <v>296</v>
      </c>
      <c r="AV15">
        <v>2</v>
      </c>
      <c r="AW15">
        <v>4</v>
      </c>
      <c r="AX15">
        <v>4</v>
      </c>
      <c r="AY15">
        <v>7</v>
      </c>
      <c r="AZ15">
        <v>2</v>
      </c>
      <c r="BA15">
        <v>3.16</v>
      </c>
      <c r="BB15">
        <v>1.21</v>
      </c>
      <c r="BC15">
        <v>3</v>
      </c>
      <c r="BD15">
        <v>4</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0</v>
      </c>
      <c r="AO16">
        <v>0</v>
      </c>
      <c r="AP16">
        <v>6</v>
      </c>
      <c r="AQ16">
        <v>8</v>
      </c>
      <c r="AR16">
        <v>6</v>
      </c>
      <c r="AS16">
        <v>0</v>
      </c>
      <c r="AT16">
        <v>20</v>
      </c>
      <c r="AU16" t="s">
        <v>297</v>
      </c>
      <c r="AV16">
        <v>0</v>
      </c>
      <c r="AW16">
        <v>0</v>
      </c>
      <c r="AX16">
        <v>6</v>
      </c>
      <c r="AY16">
        <v>8</v>
      </c>
      <c r="AZ16">
        <v>6</v>
      </c>
      <c r="BA16">
        <v>4</v>
      </c>
      <c r="BB16">
        <v>0.79</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3</v>
      </c>
      <c r="AO17">
        <v>2</v>
      </c>
      <c r="AP17">
        <v>4</v>
      </c>
      <c r="AQ17">
        <v>9</v>
      </c>
      <c r="AR17">
        <v>0</v>
      </c>
      <c r="AS17">
        <v>2</v>
      </c>
      <c r="AT17">
        <v>20</v>
      </c>
      <c r="AU17" t="s">
        <v>298</v>
      </c>
      <c r="AV17">
        <v>3</v>
      </c>
      <c r="AW17">
        <v>2</v>
      </c>
      <c r="AX17">
        <v>4</v>
      </c>
      <c r="AY17">
        <v>9</v>
      </c>
      <c r="AZ17">
        <v>0</v>
      </c>
      <c r="BA17">
        <v>3.06</v>
      </c>
      <c r="BB17">
        <v>1.1599999999999999</v>
      </c>
      <c r="BC17">
        <v>4</v>
      </c>
      <c r="BD17">
        <v>4</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0</v>
      </c>
      <c r="AO18">
        <v>0</v>
      </c>
      <c r="AP18">
        <v>9</v>
      </c>
      <c r="AQ18">
        <v>7</v>
      </c>
      <c r="AR18">
        <v>3</v>
      </c>
      <c r="AS18">
        <v>1</v>
      </c>
      <c r="AT18">
        <v>20</v>
      </c>
      <c r="AU18" t="s">
        <v>299</v>
      </c>
      <c r="AV18">
        <v>0</v>
      </c>
      <c r="AW18">
        <v>0</v>
      </c>
      <c r="AX18">
        <v>9</v>
      </c>
      <c r="AY18">
        <v>7</v>
      </c>
      <c r="AZ18">
        <v>3</v>
      </c>
      <c r="BA18">
        <v>3.68</v>
      </c>
      <c r="BB18">
        <v>0.75</v>
      </c>
      <c r="BC18">
        <v>4</v>
      </c>
      <c r="BD18">
        <v>3</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0</v>
      </c>
      <c r="AO19">
        <v>2</v>
      </c>
      <c r="AP19">
        <v>4</v>
      </c>
      <c r="AQ19">
        <v>7</v>
      </c>
      <c r="AR19">
        <v>7</v>
      </c>
      <c r="AS19">
        <v>0</v>
      </c>
      <c r="AT19">
        <v>20</v>
      </c>
      <c r="AU19" t="s">
        <v>300</v>
      </c>
      <c r="AV19">
        <v>0</v>
      </c>
      <c r="AW19">
        <v>2</v>
      </c>
      <c r="AX19">
        <v>4</v>
      </c>
      <c r="AY19">
        <v>7</v>
      </c>
      <c r="AZ19">
        <v>7</v>
      </c>
      <c r="BA19">
        <v>3.95</v>
      </c>
      <c r="BB19">
        <v>1</v>
      </c>
      <c r="BC19">
        <v>4</v>
      </c>
      <c r="BD19" t="s">
        <v>366</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1</v>
      </c>
      <c r="AO20">
        <v>3</v>
      </c>
      <c r="AP20">
        <v>5</v>
      </c>
      <c r="AQ20">
        <v>5</v>
      </c>
      <c r="AR20">
        <v>5</v>
      </c>
      <c r="AS20">
        <v>1</v>
      </c>
      <c r="AT20">
        <v>20</v>
      </c>
      <c r="AU20" t="s">
        <v>301</v>
      </c>
      <c r="AV20">
        <v>1</v>
      </c>
      <c r="AW20">
        <v>3</v>
      </c>
      <c r="AX20">
        <v>5</v>
      </c>
      <c r="AY20">
        <v>5</v>
      </c>
      <c r="AZ20">
        <v>5</v>
      </c>
      <c r="BA20">
        <v>3.53</v>
      </c>
      <c r="BB20">
        <v>1.22</v>
      </c>
      <c r="BC20">
        <v>4</v>
      </c>
      <c r="BD20" t="s">
        <v>365</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0</v>
      </c>
      <c r="AO21">
        <v>0</v>
      </c>
      <c r="AP21">
        <v>4</v>
      </c>
      <c r="AQ21">
        <v>8</v>
      </c>
      <c r="AR21">
        <v>8</v>
      </c>
      <c r="AS21">
        <v>0</v>
      </c>
      <c r="AT21">
        <v>20</v>
      </c>
      <c r="AU21" t="s">
        <v>302</v>
      </c>
      <c r="AV21">
        <v>0</v>
      </c>
      <c r="AW21">
        <v>0</v>
      </c>
      <c r="AX21">
        <v>4</v>
      </c>
      <c r="AY21">
        <v>8</v>
      </c>
      <c r="AZ21">
        <v>8</v>
      </c>
      <c r="BA21">
        <v>4.2</v>
      </c>
      <c r="BB21">
        <v>0.77</v>
      </c>
      <c r="BC21">
        <v>4</v>
      </c>
      <c r="BD21" t="s">
        <v>366</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0</v>
      </c>
      <c r="AO22">
        <v>2</v>
      </c>
      <c r="AP22">
        <v>5</v>
      </c>
      <c r="AQ22">
        <v>8</v>
      </c>
      <c r="AR22">
        <v>5</v>
      </c>
      <c r="AS22">
        <v>0</v>
      </c>
      <c r="AT22">
        <v>20</v>
      </c>
      <c r="AU22" t="s">
        <v>303</v>
      </c>
      <c r="AV22">
        <v>0</v>
      </c>
      <c r="AW22">
        <v>2</v>
      </c>
      <c r="AX22">
        <v>5</v>
      </c>
      <c r="AY22">
        <v>8</v>
      </c>
      <c r="AZ22">
        <v>5</v>
      </c>
      <c r="BA22">
        <v>3.8</v>
      </c>
      <c r="BB22">
        <v>0.95</v>
      </c>
      <c r="BC22">
        <v>4</v>
      </c>
      <c r="BD22">
        <v>4</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0</v>
      </c>
      <c r="AO23">
        <v>0</v>
      </c>
      <c r="AP23">
        <v>4</v>
      </c>
      <c r="AQ23">
        <v>11</v>
      </c>
      <c r="AR23">
        <v>5</v>
      </c>
      <c r="AS23">
        <v>0</v>
      </c>
      <c r="AT23">
        <v>20</v>
      </c>
      <c r="AU23" t="s">
        <v>304</v>
      </c>
      <c r="AV23">
        <v>0</v>
      </c>
      <c r="AW23">
        <v>0</v>
      </c>
      <c r="AX23">
        <v>4</v>
      </c>
      <c r="AY23">
        <v>11</v>
      </c>
      <c r="AZ23">
        <v>5</v>
      </c>
      <c r="BA23">
        <v>4.05</v>
      </c>
      <c r="BB23">
        <v>0.69</v>
      </c>
      <c r="BC23">
        <v>4</v>
      </c>
      <c r="BD23">
        <v>4</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0</v>
      </c>
      <c r="AO24">
        <v>0</v>
      </c>
      <c r="AP24">
        <v>0</v>
      </c>
      <c r="AQ24">
        <v>11</v>
      </c>
      <c r="AR24">
        <v>6</v>
      </c>
      <c r="AS24">
        <v>3</v>
      </c>
      <c r="AT24">
        <v>20</v>
      </c>
      <c r="AU24" t="s">
        <v>305</v>
      </c>
      <c r="AV24">
        <v>0</v>
      </c>
      <c r="AW24">
        <v>0</v>
      </c>
      <c r="AX24">
        <v>0</v>
      </c>
      <c r="AY24">
        <v>11</v>
      </c>
      <c r="AZ24">
        <v>6</v>
      </c>
      <c r="BA24">
        <v>4.3499999999999996</v>
      </c>
      <c r="BB24">
        <v>0.49</v>
      </c>
      <c r="BC24">
        <v>4</v>
      </c>
      <c r="BD24">
        <v>4</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0</v>
      </c>
      <c r="AO25">
        <v>0</v>
      </c>
      <c r="AP25">
        <v>0</v>
      </c>
      <c r="AQ25">
        <v>0</v>
      </c>
      <c r="AR25">
        <v>1</v>
      </c>
      <c r="AS25">
        <v>0</v>
      </c>
      <c r="AT25">
        <v>1</v>
      </c>
      <c r="AU25" t="s">
        <v>306</v>
      </c>
      <c r="AV25">
        <v>0</v>
      </c>
      <c r="AW25">
        <v>0</v>
      </c>
      <c r="AX25">
        <v>0</v>
      </c>
      <c r="AY25">
        <v>0</v>
      </c>
      <c r="AZ25">
        <v>1</v>
      </c>
      <c r="BA25">
        <v>5</v>
      </c>
      <c r="BB25" t="s">
        <v>339</v>
      </c>
      <c r="BC25">
        <v>5</v>
      </c>
      <c r="BD25">
        <v>5</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0</v>
      </c>
      <c r="AO26">
        <v>0</v>
      </c>
      <c r="AP26">
        <v>0</v>
      </c>
      <c r="AQ26">
        <v>0</v>
      </c>
      <c r="AR26">
        <v>1</v>
      </c>
      <c r="AS26">
        <v>0</v>
      </c>
      <c r="AT26">
        <v>1</v>
      </c>
      <c r="AU26" t="s">
        <v>307</v>
      </c>
      <c r="AV26">
        <v>0</v>
      </c>
      <c r="AW26">
        <v>0</v>
      </c>
      <c r="AX26">
        <v>0</v>
      </c>
      <c r="AY26">
        <v>0</v>
      </c>
      <c r="AZ26">
        <v>1</v>
      </c>
      <c r="BA26">
        <v>5</v>
      </c>
      <c r="BB26" t="s">
        <v>339</v>
      </c>
      <c r="BC26">
        <v>5</v>
      </c>
      <c r="BD26">
        <v>5</v>
      </c>
    </row>
    <row r="27" spans="1:56" s="187" customFormat="1" ht="20.25" customHeight="1">
      <c r="A27" s="227"/>
      <c r="B27" s="227"/>
      <c r="C27" s="227"/>
      <c r="D27" s="227"/>
      <c r="E27" s="227"/>
      <c r="F27" s="227"/>
      <c r="G27" s="227"/>
      <c r="H27" s="227"/>
      <c r="I27" s="227"/>
      <c r="J27" s="227"/>
      <c r="K27" s="227"/>
      <c r="L27" s="227"/>
      <c r="M27" s="227"/>
      <c r="N27" s="227"/>
      <c r="O27" s="227"/>
      <c r="P27" s="227"/>
      <c r="Q27" s="227"/>
      <c r="R27" s="227"/>
      <c r="S27" s="227"/>
      <c r="T27" s="227"/>
      <c r="U27" s="227"/>
      <c r="V27" s="131"/>
      <c r="W27" s="131"/>
      <c r="X27" s="131"/>
      <c r="Y27" s="184"/>
      <c r="Z27" s="177"/>
      <c r="AA27" s="178"/>
      <c r="AB27" s="179"/>
      <c r="AC27" s="179"/>
      <c r="AD27" s="179"/>
      <c r="AE27" s="186"/>
      <c r="AF27" s="131"/>
      <c r="AG27" s="131"/>
      <c r="AH27" s="131"/>
      <c r="AI27" s="131"/>
      <c r="AJ27" s="182"/>
      <c r="AK27" s="177"/>
      <c r="AL27" s="178"/>
      <c r="AM27" s="216" t="s">
        <v>308</v>
      </c>
      <c r="AN27" s="187">
        <v>0</v>
      </c>
      <c r="AO27" s="187">
        <v>0</v>
      </c>
      <c r="AP27" s="187">
        <v>0</v>
      </c>
      <c r="AQ27" s="187">
        <v>0</v>
      </c>
      <c r="AR27" s="187">
        <v>1</v>
      </c>
      <c r="AS27" s="187">
        <v>0</v>
      </c>
      <c r="AT27" s="187">
        <v>1</v>
      </c>
      <c r="AU27" s="187" t="s">
        <v>308</v>
      </c>
      <c r="AV27" s="187">
        <v>0</v>
      </c>
      <c r="AW27" s="187">
        <v>0</v>
      </c>
      <c r="AX27" s="187">
        <v>0</v>
      </c>
      <c r="AY27" s="187">
        <v>0</v>
      </c>
      <c r="AZ27" s="187">
        <v>1</v>
      </c>
      <c r="BA27" s="187">
        <v>5</v>
      </c>
      <c r="BB27" s="187" t="s">
        <v>339</v>
      </c>
      <c r="BC27" s="187">
        <v>5</v>
      </c>
      <c r="BD27" s="187">
        <v>5</v>
      </c>
    </row>
    <row r="28" spans="1:56" ht="20.25" customHeight="1">
      <c r="A28" s="174" t="s">
        <v>217</v>
      </c>
      <c r="B28" s="179"/>
      <c r="C28" s="175"/>
      <c r="D28" s="7"/>
      <c r="E28" s="7"/>
      <c r="F28" s="7"/>
      <c r="G28" s="7"/>
      <c r="H28" s="182"/>
      <c r="I28" s="177"/>
      <c r="J28" s="178"/>
      <c r="K28" s="179"/>
      <c r="L28" s="179"/>
      <c r="M28" s="179"/>
      <c r="N28" s="175"/>
      <c r="AM28" s="214" t="s">
        <v>309</v>
      </c>
      <c r="AN28">
        <v>0</v>
      </c>
      <c r="AO28">
        <v>0</v>
      </c>
      <c r="AP28">
        <v>0</v>
      </c>
      <c r="AQ28">
        <v>0</v>
      </c>
      <c r="AR28">
        <v>1</v>
      </c>
      <c r="AS28">
        <v>0</v>
      </c>
      <c r="AT28">
        <v>1</v>
      </c>
      <c r="AU28" t="s">
        <v>309</v>
      </c>
      <c r="AV28">
        <v>0</v>
      </c>
      <c r="AW28">
        <v>0</v>
      </c>
      <c r="AX28">
        <v>0</v>
      </c>
      <c r="AY28">
        <v>0</v>
      </c>
      <c r="AZ28">
        <v>1</v>
      </c>
      <c r="BA28">
        <v>5</v>
      </c>
      <c r="BB28" t="s">
        <v>339</v>
      </c>
      <c r="BC28">
        <v>5</v>
      </c>
      <c r="BD28">
        <v>5</v>
      </c>
    </row>
    <row r="29" spans="1:56" ht="20.25" customHeight="1">
      <c r="A29" s="179"/>
      <c r="B29" s="179"/>
      <c r="C29" s="175"/>
      <c r="D29" s="7"/>
      <c r="E29" s="7"/>
      <c r="F29" s="7"/>
      <c r="G29" s="7"/>
      <c r="H29" s="182"/>
      <c r="I29" s="177"/>
      <c r="J29" s="178"/>
      <c r="K29" s="179"/>
      <c r="L29" s="179"/>
      <c r="M29" s="180"/>
      <c r="N29" s="175"/>
      <c r="AM29" s="214" t="s">
        <v>310</v>
      </c>
      <c r="AN29">
        <v>0</v>
      </c>
      <c r="AO29">
        <v>0</v>
      </c>
      <c r="AP29">
        <v>0</v>
      </c>
      <c r="AQ29">
        <v>1</v>
      </c>
      <c r="AR29">
        <v>2</v>
      </c>
      <c r="AS29">
        <v>0</v>
      </c>
      <c r="AT29">
        <v>3</v>
      </c>
      <c r="AU29" t="s">
        <v>310</v>
      </c>
      <c r="AV29">
        <v>0</v>
      </c>
      <c r="AW29">
        <v>0</v>
      </c>
      <c r="AX29">
        <v>0</v>
      </c>
      <c r="AY29">
        <v>1</v>
      </c>
      <c r="AZ29">
        <v>2</v>
      </c>
      <c r="BA29">
        <v>4.67</v>
      </c>
      <c r="BB29">
        <v>0.57999999999999996</v>
      </c>
      <c r="BC29">
        <v>5</v>
      </c>
      <c r="BD29">
        <v>5</v>
      </c>
    </row>
    <row r="30" spans="1:56" ht="20.25" customHeight="1">
      <c r="A30" s="179"/>
      <c r="D30" s="304" t="s">
        <v>228</v>
      </c>
      <c r="E30" s="304"/>
      <c r="F30" s="205">
        <f>+AO52</f>
        <v>9</v>
      </c>
      <c r="G30" s="191">
        <f>F30/$F$34</f>
        <v>0.40909090909090912</v>
      </c>
      <c r="H30" s="177"/>
      <c r="I30" s="177"/>
      <c r="J30" s="178"/>
      <c r="K30" s="179"/>
      <c r="L30" s="180"/>
      <c r="M30" s="180"/>
      <c r="N30" s="175"/>
      <c r="AM30" s="214" t="s">
        <v>311</v>
      </c>
      <c r="AN30">
        <v>0</v>
      </c>
      <c r="AO30">
        <v>0</v>
      </c>
      <c r="AP30">
        <v>0</v>
      </c>
      <c r="AQ30">
        <v>3</v>
      </c>
      <c r="AR30">
        <v>0</v>
      </c>
      <c r="AS30">
        <v>0</v>
      </c>
      <c r="AT30">
        <v>3</v>
      </c>
      <c r="AU30" t="s">
        <v>311</v>
      </c>
      <c r="AV30">
        <v>0</v>
      </c>
      <c r="AW30">
        <v>0</v>
      </c>
      <c r="AX30">
        <v>0</v>
      </c>
      <c r="AY30">
        <v>3</v>
      </c>
      <c r="AZ30">
        <v>0</v>
      </c>
      <c r="BA30">
        <v>4</v>
      </c>
      <c r="BB30">
        <v>0</v>
      </c>
      <c r="BC30">
        <v>4</v>
      </c>
      <c r="BD30">
        <v>4</v>
      </c>
    </row>
    <row r="31" spans="1:56" ht="20.25" customHeight="1">
      <c r="A31" s="179"/>
      <c r="D31" s="304" t="s">
        <v>229</v>
      </c>
      <c r="E31" s="304"/>
      <c r="F31" s="205">
        <f>+AO53</f>
        <v>6</v>
      </c>
      <c r="G31" s="191">
        <f t="shared" ref="G31:G33" si="0">F31/$F$34</f>
        <v>0.27272727272727271</v>
      </c>
      <c r="H31" s="184"/>
      <c r="I31" s="182"/>
      <c r="J31" s="178"/>
      <c r="K31" s="179"/>
      <c r="L31" s="180"/>
      <c r="M31" s="180"/>
      <c r="N31" s="175"/>
      <c r="AM31" s="214" t="s">
        <v>312</v>
      </c>
      <c r="AN31">
        <v>0</v>
      </c>
      <c r="AO31">
        <v>0</v>
      </c>
      <c r="AP31">
        <v>2</v>
      </c>
      <c r="AQ31">
        <v>0</v>
      </c>
      <c r="AR31">
        <v>1</v>
      </c>
      <c r="AS31">
        <v>0</v>
      </c>
      <c r="AT31">
        <v>3</v>
      </c>
      <c r="AU31" t="s">
        <v>312</v>
      </c>
      <c r="AV31">
        <v>0</v>
      </c>
      <c r="AW31">
        <v>0</v>
      </c>
      <c r="AX31">
        <v>2</v>
      </c>
      <c r="AY31">
        <v>0</v>
      </c>
      <c r="AZ31">
        <v>1</v>
      </c>
      <c r="BA31">
        <v>3.67</v>
      </c>
      <c r="BB31">
        <v>1.1499999999999999</v>
      </c>
      <c r="BC31">
        <v>3</v>
      </c>
      <c r="BD31">
        <v>3</v>
      </c>
    </row>
    <row r="32" spans="1:56" ht="20.25" customHeight="1">
      <c r="A32" s="179"/>
      <c r="D32" s="304" t="s">
        <v>230</v>
      </c>
      <c r="E32" s="304"/>
      <c r="F32" s="205">
        <f t="shared" ref="F32:F33" si="1">+AO54</f>
        <v>2</v>
      </c>
      <c r="G32" s="191">
        <f t="shared" si="0"/>
        <v>9.0909090909090912E-2</v>
      </c>
      <c r="H32" s="7"/>
      <c r="I32" s="7"/>
      <c r="J32" s="7"/>
      <c r="K32" s="7"/>
      <c r="L32" s="7"/>
      <c r="AM32" s="214" t="s">
        <v>313</v>
      </c>
      <c r="AN32">
        <v>0</v>
      </c>
      <c r="AO32">
        <v>0</v>
      </c>
      <c r="AP32">
        <v>0</v>
      </c>
      <c r="AQ32">
        <v>1</v>
      </c>
      <c r="AR32">
        <v>2</v>
      </c>
      <c r="AS32">
        <v>0</v>
      </c>
      <c r="AT32">
        <v>3</v>
      </c>
      <c r="AU32" t="s">
        <v>313</v>
      </c>
      <c r="AV32">
        <v>0</v>
      </c>
      <c r="AW32">
        <v>0</v>
      </c>
      <c r="AX32">
        <v>0</v>
      </c>
      <c r="AY32">
        <v>1</v>
      </c>
      <c r="AZ32">
        <v>2</v>
      </c>
      <c r="BA32">
        <v>4.67</v>
      </c>
      <c r="BB32">
        <v>0.57999999999999996</v>
      </c>
      <c r="BC32">
        <v>5</v>
      </c>
      <c r="BD32">
        <v>5</v>
      </c>
    </row>
    <row r="33" spans="1:58" ht="18.75">
      <c r="A33" s="179"/>
      <c r="D33" s="304" t="s">
        <v>231</v>
      </c>
      <c r="E33" s="304"/>
      <c r="F33" s="205">
        <f t="shared" si="1"/>
        <v>5</v>
      </c>
      <c r="G33" s="191">
        <f t="shared" si="0"/>
        <v>0.22727272727272727</v>
      </c>
      <c r="H33" s="7"/>
      <c r="I33" s="7"/>
      <c r="J33" s="7"/>
      <c r="K33" s="7"/>
      <c r="L33" s="7"/>
      <c r="AM33" s="214" t="s">
        <v>382</v>
      </c>
      <c r="AU33" t="s">
        <v>382</v>
      </c>
    </row>
    <row r="34" spans="1:58" ht="18.75">
      <c r="A34" s="179"/>
      <c r="D34" s="304" t="s">
        <v>57</v>
      </c>
      <c r="E34" s="304"/>
      <c r="F34" s="190">
        <f>SUM(F30:F33)</f>
        <v>22</v>
      </c>
      <c r="G34" s="192"/>
      <c r="H34" s="7"/>
      <c r="I34" s="7"/>
      <c r="J34" s="7"/>
      <c r="K34" s="7"/>
      <c r="L34" s="7"/>
      <c r="AU34" t="s">
        <v>362</v>
      </c>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381</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22</v>
      </c>
      <c r="AP43">
        <v>22</v>
      </c>
      <c r="AQ43">
        <v>22</v>
      </c>
      <c r="AR43">
        <v>22</v>
      </c>
      <c r="AS43">
        <v>22</v>
      </c>
      <c r="AT43">
        <v>22</v>
      </c>
      <c r="AU43">
        <v>22</v>
      </c>
      <c r="AV43">
        <v>22</v>
      </c>
      <c r="AW43">
        <v>22</v>
      </c>
      <c r="AX43">
        <v>22</v>
      </c>
      <c r="AY43">
        <v>22</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382</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0</v>
      </c>
      <c r="W49" s="212">
        <f t="shared" ref="W49:AA53" si="2">+AO3</f>
        <v>0</v>
      </c>
      <c r="X49" s="212">
        <f t="shared" si="2"/>
        <v>0</v>
      </c>
      <c r="Y49" s="212">
        <f t="shared" si="2"/>
        <v>6</v>
      </c>
      <c r="Z49" s="212">
        <f t="shared" si="2"/>
        <v>3</v>
      </c>
      <c r="AA49" s="212">
        <f t="shared" si="2"/>
        <v>0</v>
      </c>
      <c r="AB49" s="212">
        <f>SUM(V49:AA49)</f>
        <v>9</v>
      </c>
      <c r="AC49" s="191">
        <f t="shared" ref="AC49:AH53" si="3">V49/$AB49</f>
        <v>0</v>
      </c>
      <c r="AD49" s="191">
        <f t="shared" si="3"/>
        <v>0</v>
      </c>
      <c r="AE49" s="191">
        <f t="shared" si="3"/>
        <v>0</v>
      </c>
      <c r="AF49" s="191">
        <f t="shared" si="3"/>
        <v>0.66666666666666663</v>
      </c>
      <c r="AG49" s="191">
        <f t="shared" si="3"/>
        <v>0.33333333333333331</v>
      </c>
      <c r="AH49" s="191">
        <f t="shared" si="3"/>
        <v>0</v>
      </c>
      <c r="AI49" s="232">
        <f>+BA3</f>
        <v>4.33</v>
      </c>
      <c r="AJ49" s="232">
        <f t="shared" ref="AJ49:AL53" si="4">+BB3</f>
        <v>0.5</v>
      </c>
      <c r="AK49" s="233">
        <f t="shared" si="4"/>
        <v>4</v>
      </c>
      <c r="AL49" s="233">
        <f t="shared" si="4"/>
        <v>4</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0</v>
      </c>
      <c r="X50" s="212">
        <f t="shared" si="2"/>
        <v>0</v>
      </c>
      <c r="Y50" s="212">
        <f t="shared" si="2"/>
        <v>4</v>
      </c>
      <c r="Z50" s="212">
        <f t="shared" si="2"/>
        <v>4</v>
      </c>
      <c r="AA50" s="212">
        <f t="shared" si="2"/>
        <v>1</v>
      </c>
      <c r="AB50" s="212">
        <f t="shared" ref="AB50:AB53" si="6">SUM(V50:AA50)</f>
        <v>9</v>
      </c>
      <c r="AC50" s="191">
        <f t="shared" si="3"/>
        <v>0</v>
      </c>
      <c r="AD50" s="191">
        <f t="shared" si="3"/>
        <v>0</v>
      </c>
      <c r="AE50" s="191">
        <f t="shared" si="3"/>
        <v>0</v>
      </c>
      <c r="AF50" s="191">
        <f t="shared" si="3"/>
        <v>0.44444444444444442</v>
      </c>
      <c r="AG50" s="191">
        <f t="shared" si="3"/>
        <v>0.44444444444444442</v>
      </c>
      <c r="AH50" s="191">
        <f t="shared" si="3"/>
        <v>0.1111111111111111</v>
      </c>
      <c r="AI50" s="232">
        <f t="shared" ref="AI50:AI53" si="7">+BA4</f>
        <v>4.5</v>
      </c>
      <c r="AJ50" s="232">
        <f t="shared" si="4"/>
        <v>0.53</v>
      </c>
      <c r="AK50" s="233">
        <f t="shared" si="4"/>
        <v>5</v>
      </c>
      <c r="AL50" s="233" t="str">
        <f t="shared" si="4"/>
        <v>4b</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5</v>
      </c>
      <c r="W51" s="212">
        <f t="shared" si="2"/>
        <v>0</v>
      </c>
      <c r="X51" s="212">
        <f t="shared" si="2"/>
        <v>0</v>
      </c>
      <c r="Y51" s="212">
        <f t="shared" si="2"/>
        <v>0</v>
      </c>
      <c r="Z51" s="212">
        <f t="shared" si="2"/>
        <v>4</v>
      </c>
      <c r="AA51" s="212">
        <f t="shared" si="2"/>
        <v>0</v>
      </c>
      <c r="AB51" s="212">
        <f t="shared" si="6"/>
        <v>9</v>
      </c>
      <c r="AC51" s="191">
        <f t="shared" si="3"/>
        <v>0.55555555555555558</v>
      </c>
      <c r="AD51" s="191">
        <f t="shared" si="3"/>
        <v>0</v>
      </c>
      <c r="AE51" s="191">
        <f t="shared" si="3"/>
        <v>0</v>
      </c>
      <c r="AF51" s="191">
        <f t="shared" si="3"/>
        <v>0</v>
      </c>
      <c r="AG51" s="191">
        <f t="shared" si="3"/>
        <v>0.44444444444444442</v>
      </c>
      <c r="AH51" s="191">
        <f t="shared" si="3"/>
        <v>0</v>
      </c>
      <c r="AI51" s="232">
        <f t="shared" si="7"/>
        <v>2.78</v>
      </c>
      <c r="AJ51" s="232">
        <f t="shared" si="4"/>
        <v>2.11</v>
      </c>
      <c r="AK51" s="233">
        <f t="shared" si="4"/>
        <v>1</v>
      </c>
      <c r="AL51" s="233">
        <f t="shared" si="4"/>
        <v>1</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3</v>
      </c>
      <c r="W52" s="212">
        <f t="shared" si="2"/>
        <v>1</v>
      </c>
      <c r="X52" s="212">
        <f t="shared" si="2"/>
        <v>0</v>
      </c>
      <c r="Y52" s="212">
        <f t="shared" si="2"/>
        <v>1</v>
      </c>
      <c r="Z52" s="212">
        <f t="shared" si="2"/>
        <v>4</v>
      </c>
      <c r="AA52" s="212">
        <f t="shared" si="2"/>
        <v>0</v>
      </c>
      <c r="AB52" s="212">
        <f t="shared" si="6"/>
        <v>9</v>
      </c>
      <c r="AC52" s="191">
        <f t="shared" si="3"/>
        <v>0.33333333333333331</v>
      </c>
      <c r="AD52" s="191">
        <f t="shared" si="3"/>
        <v>0.1111111111111111</v>
      </c>
      <c r="AE52" s="191">
        <f t="shared" si="3"/>
        <v>0</v>
      </c>
      <c r="AF52" s="191">
        <f t="shared" si="3"/>
        <v>0.1111111111111111</v>
      </c>
      <c r="AG52" s="191">
        <f t="shared" si="3"/>
        <v>0.44444444444444442</v>
      </c>
      <c r="AH52" s="191">
        <f t="shared" si="3"/>
        <v>0</v>
      </c>
      <c r="AI52" s="232">
        <f t="shared" si="7"/>
        <v>3.22</v>
      </c>
      <c r="AJ52" s="232">
        <f t="shared" si="4"/>
        <v>1.92</v>
      </c>
      <c r="AK52" s="233">
        <f t="shared" si="4"/>
        <v>4</v>
      </c>
      <c r="AL52" s="233">
        <f t="shared" si="4"/>
        <v>5</v>
      </c>
      <c r="AM52" s="214" t="s">
        <v>316</v>
      </c>
      <c r="AN52" t="s">
        <v>228</v>
      </c>
      <c r="AO52">
        <v>9</v>
      </c>
      <c r="AP52">
        <v>40.9</v>
      </c>
      <c r="AQ52">
        <v>40.9</v>
      </c>
      <c r="AR52">
        <v>40.9</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0</v>
      </c>
      <c r="W53" s="212">
        <f t="shared" si="2"/>
        <v>1</v>
      </c>
      <c r="X53" s="212">
        <f t="shared" si="2"/>
        <v>2</v>
      </c>
      <c r="Y53" s="212">
        <f t="shared" si="2"/>
        <v>1</v>
      </c>
      <c r="Z53" s="212">
        <f t="shared" si="2"/>
        <v>5</v>
      </c>
      <c r="AA53" s="212">
        <f t="shared" si="2"/>
        <v>0</v>
      </c>
      <c r="AB53" s="212">
        <f t="shared" si="6"/>
        <v>9</v>
      </c>
      <c r="AC53" s="191">
        <f t="shared" si="3"/>
        <v>0</v>
      </c>
      <c r="AD53" s="191">
        <f t="shared" si="3"/>
        <v>0.1111111111111111</v>
      </c>
      <c r="AE53" s="191">
        <f t="shared" si="3"/>
        <v>0.22222222222222221</v>
      </c>
      <c r="AF53" s="191">
        <f t="shared" si="3"/>
        <v>0.1111111111111111</v>
      </c>
      <c r="AG53" s="191">
        <f t="shared" si="3"/>
        <v>0.55555555555555558</v>
      </c>
      <c r="AH53" s="191">
        <f t="shared" si="3"/>
        <v>0</v>
      </c>
      <c r="AI53" s="232">
        <f t="shared" si="7"/>
        <v>4.1100000000000003</v>
      </c>
      <c r="AJ53" s="232">
        <f t="shared" si="4"/>
        <v>1.17</v>
      </c>
      <c r="AK53" s="233">
        <f t="shared" si="4"/>
        <v>5</v>
      </c>
      <c r="AL53" s="233">
        <f t="shared" si="4"/>
        <v>5</v>
      </c>
      <c r="AM53" s="214"/>
      <c r="AN53" t="s">
        <v>229</v>
      </c>
      <c r="AO53">
        <v>6</v>
      </c>
      <c r="AP53">
        <v>27.3</v>
      </c>
      <c r="AQ53">
        <v>27.3</v>
      </c>
      <c r="AR53">
        <v>68.2</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230</v>
      </c>
      <c r="AO54">
        <v>2</v>
      </c>
      <c r="AP54">
        <v>9.1</v>
      </c>
      <c r="AQ54">
        <v>9.1</v>
      </c>
      <c r="AR54">
        <v>77.3</v>
      </c>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t="s">
        <v>231</v>
      </c>
      <c r="AO55">
        <v>5</v>
      </c>
      <c r="AP55">
        <v>22.7</v>
      </c>
      <c r="AQ55">
        <v>22.7</v>
      </c>
      <c r="AR55">
        <v>100</v>
      </c>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t="s">
        <v>57</v>
      </c>
      <c r="AO56">
        <v>22</v>
      </c>
      <c r="AP56">
        <v>100</v>
      </c>
      <c r="AQ56">
        <v>100</v>
      </c>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t="s">
        <v>382</v>
      </c>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+AO64</f>
        <v>1</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L61" si="8">+AO65</f>
        <v>3</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c r="AO60"/>
      <c r="AP60"/>
      <c r="AQ60"/>
      <c r="AR60"/>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 t="shared" si="8"/>
        <v>4</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t="s">
        <v>346</v>
      </c>
      <c r="AN61"/>
      <c r="AO61"/>
      <c r="AP61"/>
      <c r="AQ61"/>
      <c r="AR61"/>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c r="M62" s="282"/>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c r="AO62" t="s">
        <v>68</v>
      </c>
      <c r="AP62" t="s">
        <v>69</v>
      </c>
      <c r="AQ62" t="s">
        <v>70</v>
      </c>
      <c r="AR62" t="s">
        <v>71</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1</v>
      </c>
      <c r="M63" s="282">
        <v>28</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t="s">
        <v>316</v>
      </c>
      <c r="AN63"/>
      <c r="AO63">
        <v>14</v>
      </c>
      <c r="AP63">
        <v>63.6</v>
      </c>
      <c r="AQ63">
        <v>63.6</v>
      </c>
      <c r="AR63">
        <v>63.6</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t="s">
        <v>28</v>
      </c>
      <c r="AO64">
        <v>1</v>
      </c>
      <c r="AP64">
        <v>4.5</v>
      </c>
      <c r="AQ64">
        <v>4.5</v>
      </c>
      <c r="AR64">
        <v>68.2</v>
      </c>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t="s">
        <v>29</v>
      </c>
      <c r="AO65">
        <v>3</v>
      </c>
      <c r="AP65">
        <v>13.6</v>
      </c>
      <c r="AQ65">
        <v>13.6</v>
      </c>
      <c r="AR65">
        <v>81.8</v>
      </c>
      <c r="AS65"/>
      <c r="AT65"/>
      <c r="AU65"/>
      <c r="AV65"/>
      <c r="AW65"/>
      <c r="AX65"/>
      <c r="AY65"/>
      <c r="AZ65"/>
      <c r="BA65"/>
      <c r="BB65"/>
      <c r="BC65"/>
      <c r="BD65"/>
      <c r="BE65"/>
      <c r="BF65"/>
    </row>
    <row r="66" spans="1:58" s="9" customFormat="1" ht="20.25" customHeight="1">
      <c r="A66" s="141"/>
      <c r="B66" s="223"/>
      <c r="C66" s="223"/>
      <c r="D66" s="223"/>
      <c r="E66" s="223"/>
      <c r="F66" s="223"/>
      <c r="G66" s="223"/>
      <c r="H66" s="223"/>
      <c r="I66" s="223"/>
      <c r="J66" s="223"/>
      <c r="K66" s="223"/>
      <c r="L66" s="223"/>
      <c r="M66" s="223"/>
      <c r="N66" s="223"/>
      <c r="O66" s="223"/>
      <c r="P66" s="223"/>
      <c r="Q66" s="223"/>
      <c r="R66" s="223"/>
      <c r="S66" s="223"/>
      <c r="T66" s="223"/>
      <c r="U66" s="223"/>
      <c r="V66" s="145"/>
      <c r="W66" s="145"/>
      <c r="X66" s="145"/>
      <c r="Y66" s="143"/>
      <c r="Z66" s="143"/>
      <c r="AA66" s="143"/>
      <c r="AB66" s="143"/>
      <c r="AC66" s="143"/>
      <c r="AD66" s="143"/>
      <c r="AE66" s="143"/>
      <c r="AF66" s="143"/>
      <c r="AG66" s="143"/>
      <c r="AH66" s="143"/>
      <c r="AI66" s="143"/>
      <c r="AJ66" s="143"/>
      <c r="AK66" s="143"/>
      <c r="AL66" s="143"/>
      <c r="AM66" s="214"/>
      <c r="AN66" t="s">
        <v>30</v>
      </c>
      <c r="AO66">
        <v>4</v>
      </c>
      <c r="AP66">
        <v>18.2</v>
      </c>
      <c r="AQ66">
        <v>18.2</v>
      </c>
      <c r="AR66">
        <v>100</v>
      </c>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t="s">
        <v>57</v>
      </c>
      <c r="AO67">
        <v>22</v>
      </c>
      <c r="AP67">
        <v>100</v>
      </c>
      <c r="AQ67">
        <v>100</v>
      </c>
      <c r="AR67"/>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t="s">
        <v>382</v>
      </c>
      <c r="AN68"/>
      <c r="AO68"/>
      <c r="AP68"/>
      <c r="AQ68"/>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c r="AN69"/>
      <c r="AO69"/>
      <c r="AP69"/>
      <c r="AQ69"/>
      <c r="AR69"/>
      <c r="AS69"/>
      <c r="AT69"/>
      <c r="AU69"/>
      <c r="AV69"/>
      <c r="AW69"/>
      <c r="AX69"/>
      <c r="AY69"/>
      <c r="AZ69"/>
      <c r="BA69"/>
      <c r="BB69"/>
      <c r="BC69"/>
      <c r="BD69"/>
      <c r="BE69"/>
      <c r="BF69"/>
    </row>
    <row r="70" spans="1:58" s="9" customFormat="1" ht="20.25" customHeight="1">
      <c r="A70" s="145"/>
      <c r="B70" s="224"/>
      <c r="C70" s="224"/>
      <c r="D70" s="224"/>
      <c r="E70" s="224"/>
      <c r="F70" s="224"/>
      <c r="G70" s="224"/>
      <c r="H70" s="224"/>
      <c r="I70" s="224"/>
      <c r="J70" s="224"/>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c r="AN70"/>
      <c r="AO70"/>
      <c r="AP70"/>
      <c r="AQ70"/>
      <c r="AR70"/>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c r="AO71"/>
      <c r="AP71"/>
      <c r="AQ71"/>
      <c r="AR71"/>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t="s">
        <v>347</v>
      </c>
      <c r="AN72"/>
      <c r="AO72"/>
      <c r="AP72"/>
      <c r="AQ72"/>
      <c r="AR72"/>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c r="AN73"/>
      <c r="AO73" t="s">
        <v>68</v>
      </c>
      <c r="AP73" t="s">
        <v>69</v>
      </c>
      <c r="AQ73" t="s">
        <v>70</v>
      </c>
      <c r="AR73" t="s">
        <v>71</v>
      </c>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t="s">
        <v>316</v>
      </c>
      <c r="AN74"/>
      <c r="AO74">
        <v>21</v>
      </c>
      <c r="AP74">
        <v>95.5</v>
      </c>
      <c r="AQ74">
        <v>95.5</v>
      </c>
      <c r="AR74">
        <v>95.5</v>
      </c>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0</v>
      </c>
      <c r="W75" s="212">
        <f t="shared" ref="W75:AA77" si="9">+AO8</f>
        <v>3</v>
      </c>
      <c r="X75" s="212">
        <f t="shared" si="9"/>
        <v>6</v>
      </c>
      <c r="Y75" s="212">
        <f t="shared" si="9"/>
        <v>7</v>
      </c>
      <c r="Z75" s="212">
        <f t="shared" si="9"/>
        <v>6</v>
      </c>
      <c r="AA75" s="212">
        <f t="shared" si="9"/>
        <v>0</v>
      </c>
      <c r="AB75" s="212">
        <f>SUM(V75:AA75)</f>
        <v>22</v>
      </c>
      <c r="AC75" s="191">
        <f>V75/$AB75</f>
        <v>0</v>
      </c>
      <c r="AD75" s="191">
        <f t="shared" ref="AD75:AH77" si="10">W75/$AB75</f>
        <v>0.13636363636363635</v>
      </c>
      <c r="AE75" s="191">
        <f t="shared" si="10"/>
        <v>0.27272727272727271</v>
      </c>
      <c r="AF75" s="191">
        <f t="shared" si="10"/>
        <v>0.31818181818181818</v>
      </c>
      <c r="AG75" s="191">
        <f t="shared" si="10"/>
        <v>0.27272727272727271</v>
      </c>
      <c r="AH75" s="191">
        <f t="shared" si="10"/>
        <v>0</v>
      </c>
      <c r="AI75" s="232">
        <f>+BA8</f>
        <v>3.73</v>
      </c>
      <c r="AJ75" s="232">
        <f t="shared" ref="AJ75:AL77" si="11">+BB8</f>
        <v>1.03</v>
      </c>
      <c r="AK75" s="233">
        <f t="shared" si="11"/>
        <v>4</v>
      </c>
      <c r="AL75" s="233">
        <f t="shared" si="11"/>
        <v>4</v>
      </c>
      <c r="AM75" s="214"/>
      <c r="AN75" t="s">
        <v>330</v>
      </c>
      <c r="AO75">
        <v>1</v>
      </c>
      <c r="AP75">
        <v>4.5</v>
      </c>
      <c r="AQ75">
        <v>4.5</v>
      </c>
      <c r="AR75">
        <v>100</v>
      </c>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2">+AN9</f>
        <v>1</v>
      </c>
      <c r="W76" s="212">
        <f t="shared" si="9"/>
        <v>8</v>
      </c>
      <c r="X76" s="212">
        <f t="shared" si="9"/>
        <v>5</v>
      </c>
      <c r="Y76" s="212">
        <f t="shared" si="9"/>
        <v>3</v>
      </c>
      <c r="Z76" s="212">
        <f t="shared" si="9"/>
        <v>3</v>
      </c>
      <c r="AA76" s="212">
        <f t="shared" si="9"/>
        <v>2</v>
      </c>
      <c r="AB76" s="212">
        <f t="shared" ref="AB76:AB77" si="13">SUM(V76:AA76)</f>
        <v>22</v>
      </c>
      <c r="AC76" s="191">
        <f t="shared" ref="AC76:AC77" si="14">V76/$AB76</f>
        <v>4.5454545454545456E-2</v>
      </c>
      <c r="AD76" s="191">
        <f t="shared" si="10"/>
        <v>0.36363636363636365</v>
      </c>
      <c r="AE76" s="191">
        <f t="shared" si="10"/>
        <v>0.22727272727272727</v>
      </c>
      <c r="AF76" s="191">
        <f t="shared" si="10"/>
        <v>0.13636363636363635</v>
      </c>
      <c r="AG76" s="191">
        <f t="shared" si="10"/>
        <v>0.13636363636363635</v>
      </c>
      <c r="AH76" s="191">
        <f t="shared" si="10"/>
        <v>9.0909090909090912E-2</v>
      </c>
      <c r="AI76" s="232">
        <f t="shared" ref="AI76:AI77" si="15">+BA9</f>
        <v>2.95</v>
      </c>
      <c r="AJ76" s="232">
        <f t="shared" si="11"/>
        <v>1.19</v>
      </c>
      <c r="AK76" s="233">
        <f t="shared" si="11"/>
        <v>3</v>
      </c>
      <c r="AL76" s="233">
        <f t="shared" si="11"/>
        <v>2</v>
      </c>
      <c r="AM76" s="214"/>
      <c r="AN76" t="s">
        <v>57</v>
      </c>
      <c r="AO76">
        <v>22</v>
      </c>
      <c r="AP76">
        <v>100</v>
      </c>
      <c r="AQ76">
        <v>100</v>
      </c>
      <c r="AR76"/>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2"/>
        <v>0</v>
      </c>
      <c r="W77" s="212">
        <f t="shared" si="9"/>
        <v>1</v>
      </c>
      <c r="X77" s="212">
        <f t="shared" si="9"/>
        <v>4</v>
      </c>
      <c r="Y77" s="212">
        <f t="shared" si="9"/>
        <v>7</v>
      </c>
      <c r="Z77" s="212">
        <f t="shared" si="9"/>
        <v>10</v>
      </c>
      <c r="AA77" s="212">
        <f t="shared" si="9"/>
        <v>0</v>
      </c>
      <c r="AB77" s="212">
        <f t="shared" si="13"/>
        <v>22</v>
      </c>
      <c r="AC77" s="191">
        <f t="shared" si="14"/>
        <v>0</v>
      </c>
      <c r="AD77" s="191">
        <f t="shared" si="10"/>
        <v>4.5454545454545456E-2</v>
      </c>
      <c r="AE77" s="191">
        <f t="shared" si="10"/>
        <v>0.18181818181818182</v>
      </c>
      <c r="AF77" s="191">
        <f t="shared" si="10"/>
        <v>0.31818181818181818</v>
      </c>
      <c r="AG77" s="191">
        <f t="shared" si="10"/>
        <v>0.45454545454545453</v>
      </c>
      <c r="AH77" s="191">
        <f t="shared" si="10"/>
        <v>0</v>
      </c>
      <c r="AI77" s="232">
        <f t="shared" si="15"/>
        <v>4.18</v>
      </c>
      <c r="AJ77" s="232">
        <f t="shared" si="11"/>
        <v>0.91</v>
      </c>
      <c r="AK77" s="233">
        <f t="shared" si="11"/>
        <v>4</v>
      </c>
      <c r="AL77" s="233">
        <f t="shared" si="11"/>
        <v>5</v>
      </c>
      <c r="AM77" s="214" t="s">
        <v>382</v>
      </c>
      <c r="AN77"/>
      <c r="AO77"/>
      <c r="AP77"/>
      <c r="AQ77"/>
      <c r="AR77"/>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c r="AN78"/>
      <c r="AO78"/>
      <c r="AP78"/>
      <c r="AQ78"/>
      <c r="AR78"/>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c r="AN79"/>
      <c r="AO79"/>
      <c r="AP79"/>
      <c r="AQ79"/>
      <c r="AR79"/>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c r="AN80"/>
      <c r="AO80"/>
      <c r="AP80"/>
      <c r="AQ80"/>
      <c r="AR80"/>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t="s">
        <v>348</v>
      </c>
      <c r="AN81"/>
      <c r="AO81"/>
      <c r="AP81"/>
      <c r="AQ81"/>
      <c r="AR81"/>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c r="AN82"/>
      <c r="AO82" t="s">
        <v>68</v>
      </c>
      <c r="AP82" t="s">
        <v>69</v>
      </c>
      <c r="AQ82" t="s">
        <v>70</v>
      </c>
      <c r="AR82" t="s">
        <v>71</v>
      </c>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t="s">
        <v>316</v>
      </c>
      <c r="AN83" t="s">
        <v>332</v>
      </c>
      <c r="AO83">
        <v>9</v>
      </c>
      <c r="AP83">
        <v>40.9</v>
      </c>
      <c r="AQ83">
        <v>40.9</v>
      </c>
      <c r="AR83">
        <v>40.9</v>
      </c>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c r="AN84" t="s">
        <v>27</v>
      </c>
      <c r="AO84">
        <v>13</v>
      </c>
      <c r="AP84">
        <v>59.1</v>
      </c>
      <c r="AQ84">
        <v>59.1</v>
      </c>
      <c r="AR84">
        <v>100</v>
      </c>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c r="AN85" t="s">
        <v>57</v>
      </c>
      <c r="AO85">
        <v>22</v>
      </c>
      <c r="AP85">
        <v>100</v>
      </c>
      <c r="AQ85">
        <v>100</v>
      </c>
      <c r="AR85"/>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t="s">
        <v>382</v>
      </c>
      <c r="AN86"/>
      <c r="AO86"/>
      <c r="AP86"/>
      <c r="AQ86"/>
      <c r="AR86"/>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c r="AO87"/>
      <c r="AP87"/>
      <c r="AQ87"/>
      <c r="AR87"/>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c r="AN88"/>
      <c r="AO88"/>
      <c r="AP88"/>
      <c r="AQ88"/>
      <c r="AR88"/>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c r="AN89"/>
      <c r="AO89"/>
      <c r="AP89"/>
      <c r="AQ89"/>
      <c r="AR89"/>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0</v>
      </c>
      <c r="W90" s="212">
        <f t="shared" ref="W90:AA90" si="16">+AO11</f>
        <v>1</v>
      </c>
      <c r="X90" s="212">
        <f t="shared" si="16"/>
        <v>2</v>
      </c>
      <c r="Y90" s="212">
        <f t="shared" si="16"/>
        <v>3</v>
      </c>
      <c r="Z90" s="212">
        <f t="shared" si="16"/>
        <v>1</v>
      </c>
      <c r="AA90" s="212">
        <f t="shared" si="16"/>
        <v>1</v>
      </c>
      <c r="AB90" s="212">
        <f>SUM(V90:AA90)</f>
        <v>8</v>
      </c>
      <c r="AC90" s="191">
        <f>V90/$AB90</f>
        <v>0</v>
      </c>
      <c r="AD90" s="191">
        <f t="shared" ref="AD90:AH90" si="17">W90/$AB90</f>
        <v>0.125</v>
      </c>
      <c r="AE90" s="191">
        <f t="shared" si="17"/>
        <v>0.25</v>
      </c>
      <c r="AF90" s="191">
        <f t="shared" si="17"/>
        <v>0.375</v>
      </c>
      <c r="AG90" s="191">
        <f t="shared" si="17"/>
        <v>0.125</v>
      </c>
      <c r="AH90" s="191">
        <f t="shared" si="17"/>
        <v>0.125</v>
      </c>
      <c r="AI90" s="232">
        <f>+BA11</f>
        <v>3.57</v>
      </c>
      <c r="AJ90" s="232">
        <f t="shared" ref="AJ90:AL90" si="18">+BB11</f>
        <v>0.98</v>
      </c>
      <c r="AK90" s="233">
        <f t="shared" si="18"/>
        <v>4</v>
      </c>
      <c r="AL90" s="233">
        <f t="shared" si="18"/>
        <v>4</v>
      </c>
      <c r="AM90" s="214" t="s">
        <v>349</v>
      </c>
      <c r="AN90"/>
      <c r="AO90"/>
      <c r="AP90"/>
      <c r="AQ90"/>
      <c r="AR90"/>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c r="AN91"/>
      <c r="AO91" t="s">
        <v>68</v>
      </c>
      <c r="AP91" t="s">
        <v>69</v>
      </c>
      <c r="AQ91" t="s">
        <v>70</v>
      </c>
      <c r="AR91" t="s">
        <v>71</v>
      </c>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t="s">
        <v>316</v>
      </c>
      <c r="AN92"/>
      <c r="AO92">
        <v>1</v>
      </c>
      <c r="AP92">
        <v>4.5</v>
      </c>
      <c r="AQ92">
        <v>4.5</v>
      </c>
      <c r="AR92">
        <v>4.5</v>
      </c>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c r="AN93" t="s">
        <v>332</v>
      </c>
      <c r="AO93">
        <v>18</v>
      </c>
      <c r="AP93">
        <v>81.8</v>
      </c>
      <c r="AQ93">
        <v>81.8</v>
      </c>
      <c r="AR93">
        <v>86.4</v>
      </c>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c r="AN94" t="s">
        <v>27</v>
      </c>
      <c r="AO94">
        <v>3</v>
      </c>
      <c r="AP94">
        <v>13.6</v>
      </c>
      <c r="AQ94">
        <v>13.6</v>
      </c>
      <c r="AR94">
        <v>100</v>
      </c>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c r="AN95" t="s">
        <v>57</v>
      </c>
      <c r="AO95">
        <v>22</v>
      </c>
      <c r="AP95">
        <v>100</v>
      </c>
      <c r="AQ95">
        <v>100</v>
      </c>
      <c r="AR95"/>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t="s">
        <v>382</v>
      </c>
      <c r="AN96"/>
      <c r="AO96"/>
      <c r="AP96"/>
      <c r="AQ96"/>
      <c r="AR96"/>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c r="AN97"/>
      <c r="AO97"/>
      <c r="AP97"/>
      <c r="AQ97"/>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c r="AN98"/>
      <c r="AO98"/>
      <c r="AP98"/>
      <c r="AQ98"/>
      <c r="AR98"/>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c r="AN99"/>
      <c r="AO99"/>
      <c r="AP99"/>
      <c r="AQ99"/>
      <c r="AR99"/>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t="s">
        <v>350</v>
      </c>
      <c r="AN100"/>
      <c r="AO100"/>
      <c r="AP100"/>
      <c r="AQ100"/>
      <c r="AR100"/>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c r="AN101"/>
      <c r="AO101" t="s">
        <v>68</v>
      </c>
      <c r="AP101" t="s">
        <v>69</v>
      </c>
      <c r="AQ101" t="s">
        <v>70</v>
      </c>
      <c r="AR101" t="s">
        <v>71</v>
      </c>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t="s">
        <v>316</v>
      </c>
      <c r="AN102"/>
      <c r="AO102">
        <v>1</v>
      </c>
      <c r="AP102">
        <v>4.5</v>
      </c>
      <c r="AQ102">
        <v>4.5</v>
      </c>
      <c r="AR102">
        <v>4.5</v>
      </c>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c r="AN103" t="s">
        <v>332</v>
      </c>
      <c r="AO103">
        <v>21</v>
      </c>
      <c r="AP103">
        <v>95.5</v>
      </c>
      <c r="AQ103">
        <v>95.5</v>
      </c>
      <c r="AR103">
        <v>100</v>
      </c>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c r="AN104" t="s">
        <v>57</v>
      </c>
      <c r="AO104">
        <v>22</v>
      </c>
      <c r="AP104">
        <v>100</v>
      </c>
      <c r="AQ104">
        <v>100</v>
      </c>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t="s">
        <v>382</v>
      </c>
      <c r="AN105"/>
      <c r="AO105"/>
      <c r="AP105"/>
      <c r="AQ105"/>
      <c r="AR105"/>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c r="AN106"/>
      <c r="AO106"/>
      <c r="AP106"/>
      <c r="AQ106"/>
      <c r="AR106"/>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c r="AN107"/>
      <c r="AO107"/>
      <c r="AP107"/>
      <c r="AQ107"/>
      <c r="AR107"/>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0</v>
      </c>
      <c r="W108" s="212">
        <f t="shared" ref="W108:AA108" si="19">+AO12</f>
        <v>2</v>
      </c>
      <c r="X108" s="212">
        <f t="shared" si="19"/>
        <v>4</v>
      </c>
      <c r="Y108" s="212">
        <f t="shared" si="19"/>
        <v>3</v>
      </c>
      <c r="Z108" s="212">
        <f t="shared" si="19"/>
        <v>9</v>
      </c>
      <c r="AA108" s="212">
        <f t="shared" si="19"/>
        <v>0</v>
      </c>
      <c r="AB108" s="212">
        <f>SUM(V108:AA108)</f>
        <v>18</v>
      </c>
      <c r="AC108" s="191">
        <f>V108/$AB108</f>
        <v>0</v>
      </c>
      <c r="AD108" s="191">
        <f t="shared" ref="AD108:AH108" si="20">W108/$AB108</f>
        <v>0.1111111111111111</v>
      </c>
      <c r="AE108" s="191">
        <f t="shared" si="20"/>
        <v>0.22222222222222221</v>
      </c>
      <c r="AF108" s="191">
        <f t="shared" si="20"/>
        <v>0.16666666666666666</v>
      </c>
      <c r="AG108" s="191">
        <f t="shared" si="20"/>
        <v>0.5</v>
      </c>
      <c r="AH108" s="191">
        <f t="shared" si="20"/>
        <v>0</v>
      </c>
      <c r="AI108" s="232">
        <f>+BA12</f>
        <v>4.0599999999999996</v>
      </c>
      <c r="AJ108" s="232">
        <f t="shared" ref="AJ108:AL108" si="21">+BB12</f>
        <v>1.1100000000000001</v>
      </c>
      <c r="AK108" s="233">
        <f t="shared" si="21"/>
        <v>5</v>
      </c>
      <c r="AL108" s="233">
        <f t="shared" si="21"/>
        <v>5</v>
      </c>
      <c r="AM108" s="214"/>
      <c r="AN108"/>
      <c r="AO108"/>
      <c r="AP108"/>
      <c r="AQ108"/>
      <c r="AR108"/>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t="s">
        <v>351</v>
      </c>
      <c r="AN109"/>
      <c r="AO109"/>
      <c r="AP109"/>
      <c r="AQ109"/>
      <c r="AR109"/>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c r="AN110"/>
      <c r="AO110" t="s">
        <v>68</v>
      </c>
      <c r="AP110" t="s">
        <v>69</v>
      </c>
      <c r="AQ110" t="s">
        <v>70</v>
      </c>
      <c r="AR110" t="s">
        <v>71</v>
      </c>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t="s">
        <v>316</v>
      </c>
      <c r="AN111"/>
      <c r="AO111">
        <v>1</v>
      </c>
      <c r="AP111">
        <v>4.5</v>
      </c>
      <c r="AQ111">
        <v>4.5</v>
      </c>
      <c r="AR111">
        <v>4.5</v>
      </c>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c r="AN112" t="s">
        <v>332</v>
      </c>
      <c r="AO112">
        <v>20</v>
      </c>
      <c r="AP112">
        <v>90.9</v>
      </c>
      <c r="AQ112">
        <v>90.9</v>
      </c>
      <c r="AR112">
        <v>95.5</v>
      </c>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c r="AN113" t="s">
        <v>27</v>
      </c>
      <c r="AO113">
        <v>1</v>
      </c>
      <c r="AP113">
        <v>4.5</v>
      </c>
      <c r="AQ113">
        <v>4.5</v>
      </c>
      <c r="AR113">
        <v>100</v>
      </c>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c r="AN114" t="s">
        <v>57</v>
      </c>
      <c r="AO114">
        <v>22</v>
      </c>
      <c r="AP114">
        <v>100</v>
      </c>
      <c r="AQ114">
        <v>100</v>
      </c>
      <c r="AR114"/>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t="s">
        <v>382</v>
      </c>
      <c r="AN115"/>
      <c r="AO115"/>
      <c r="AP115"/>
      <c r="AQ115"/>
      <c r="AR115"/>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c r="AN116"/>
      <c r="AO116"/>
      <c r="AP116"/>
      <c r="AQ116"/>
      <c r="AR116"/>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c r="AN117"/>
      <c r="AO117"/>
      <c r="AP117"/>
      <c r="AQ117"/>
      <c r="AR117"/>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c r="AN118"/>
      <c r="AO118"/>
      <c r="AP118"/>
      <c r="AQ118"/>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t="s">
        <v>352</v>
      </c>
      <c r="AN119"/>
      <c r="AO119"/>
      <c r="AP119"/>
      <c r="AQ119"/>
      <c r="AR119"/>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c r="AN120"/>
      <c r="AO120" t="s">
        <v>68</v>
      </c>
      <c r="AP120" t="s">
        <v>69</v>
      </c>
      <c r="AQ120" t="s">
        <v>70</v>
      </c>
      <c r="AR120" t="s">
        <v>71</v>
      </c>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t="s">
        <v>316</v>
      </c>
      <c r="AN121"/>
      <c r="AO121">
        <v>2</v>
      </c>
      <c r="AP121">
        <v>9.1</v>
      </c>
      <c r="AQ121">
        <v>9.1</v>
      </c>
      <c r="AR121">
        <v>9.1</v>
      </c>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c r="AN122" t="s">
        <v>332</v>
      </c>
      <c r="AO122">
        <v>1</v>
      </c>
      <c r="AP122">
        <v>4.5</v>
      </c>
      <c r="AQ122">
        <v>4.5</v>
      </c>
      <c r="AR122">
        <v>13.6</v>
      </c>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c r="AN123" t="s">
        <v>27</v>
      </c>
      <c r="AO123">
        <v>19</v>
      </c>
      <c r="AP123">
        <v>86.4</v>
      </c>
      <c r="AQ123">
        <v>86.4</v>
      </c>
      <c r="AR123">
        <v>100</v>
      </c>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c r="AN124" t="s">
        <v>57</v>
      </c>
      <c r="AO124">
        <v>22</v>
      </c>
      <c r="AP124">
        <v>100</v>
      </c>
      <c r="AQ124">
        <v>100</v>
      </c>
      <c r="AR124"/>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t="s">
        <v>382</v>
      </c>
      <c r="AN125"/>
      <c r="AO125"/>
      <c r="AP125"/>
      <c r="AQ125"/>
      <c r="AR125"/>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c r="AO126"/>
      <c r="AP126"/>
      <c r="AQ126"/>
      <c r="AR126"/>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c r="AN127"/>
      <c r="AO127"/>
      <c r="AP127"/>
      <c r="AQ127"/>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t="s">
        <v>353</v>
      </c>
      <c r="AN129"/>
      <c r="AO129"/>
      <c r="AP129"/>
      <c r="AQ129"/>
      <c r="AR129"/>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c r="AN130"/>
      <c r="AO130" t="s">
        <v>68</v>
      </c>
      <c r="AP130" t="s">
        <v>69</v>
      </c>
      <c r="AQ130" t="s">
        <v>70</v>
      </c>
      <c r="AR130" t="s">
        <v>71</v>
      </c>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t="s">
        <v>316</v>
      </c>
      <c r="AN131"/>
      <c r="AO131">
        <v>2</v>
      </c>
      <c r="AP131">
        <v>9.1</v>
      </c>
      <c r="AQ131">
        <v>9.1</v>
      </c>
      <c r="AR131">
        <v>9.1</v>
      </c>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c r="AN132" t="s">
        <v>332</v>
      </c>
      <c r="AO132">
        <v>3</v>
      </c>
      <c r="AP132">
        <v>13.6</v>
      </c>
      <c r="AQ132">
        <v>13.6</v>
      </c>
      <c r="AR132">
        <v>22.7</v>
      </c>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t="s">
        <v>27</v>
      </c>
      <c r="AO133">
        <v>17</v>
      </c>
      <c r="AP133">
        <v>77.3</v>
      </c>
      <c r="AQ133">
        <v>77.3</v>
      </c>
      <c r="AR133">
        <v>100</v>
      </c>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c r="AN134" t="s">
        <v>57</v>
      </c>
      <c r="AO134">
        <v>22</v>
      </c>
      <c r="AP134">
        <v>100</v>
      </c>
      <c r="AQ134">
        <v>100</v>
      </c>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t="s">
        <v>382</v>
      </c>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0</v>
      </c>
      <c r="W137" s="231">
        <f t="shared" ref="W137:AA138" si="22">+AO13</f>
        <v>0</v>
      </c>
      <c r="X137" s="231">
        <f t="shared" si="22"/>
        <v>5</v>
      </c>
      <c r="Y137" s="231">
        <f t="shared" si="22"/>
        <v>6</v>
      </c>
      <c r="Z137" s="231">
        <f t="shared" si="22"/>
        <v>9</v>
      </c>
      <c r="AA137" s="231">
        <f t="shared" si="22"/>
        <v>0</v>
      </c>
      <c r="AB137" s="231">
        <f>SUM(V137:AA137)</f>
        <v>20</v>
      </c>
      <c r="AC137" s="191">
        <f t="shared" ref="AC137:AH138" si="23">V137/$AB137</f>
        <v>0</v>
      </c>
      <c r="AD137" s="191">
        <f t="shared" si="23"/>
        <v>0</v>
      </c>
      <c r="AE137" s="191">
        <f t="shared" si="23"/>
        <v>0.25</v>
      </c>
      <c r="AF137" s="191">
        <f t="shared" si="23"/>
        <v>0.3</v>
      </c>
      <c r="AG137" s="191">
        <f t="shared" si="23"/>
        <v>0.45</v>
      </c>
      <c r="AH137" s="191">
        <f t="shared" si="23"/>
        <v>0</v>
      </c>
      <c r="AI137" s="232">
        <f>+BA13</f>
        <v>4.2</v>
      </c>
      <c r="AJ137" s="232">
        <f t="shared" ref="AJ137:AL138" si="24">+BB13</f>
        <v>0.83</v>
      </c>
      <c r="AK137" s="233">
        <f t="shared" si="24"/>
        <v>4</v>
      </c>
      <c r="AL137" s="233">
        <f t="shared" si="24"/>
        <v>5</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1</v>
      </c>
      <c r="W138" s="231">
        <f t="shared" si="22"/>
        <v>0</v>
      </c>
      <c r="X138" s="231">
        <f t="shared" si="22"/>
        <v>5</v>
      </c>
      <c r="Y138" s="231">
        <f t="shared" si="22"/>
        <v>8</v>
      </c>
      <c r="Z138" s="231">
        <f t="shared" si="22"/>
        <v>5</v>
      </c>
      <c r="AA138" s="231">
        <f t="shared" si="22"/>
        <v>1</v>
      </c>
      <c r="AB138" s="231">
        <f>SUM(V138:AA138)</f>
        <v>20</v>
      </c>
      <c r="AC138" s="191">
        <f t="shared" si="23"/>
        <v>0.05</v>
      </c>
      <c r="AD138" s="191">
        <f t="shared" si="23"/>
        <v>0</v>
      </c>
      <c r="AE138" s="191">
        <f t="shared" si="23"/>
        <v>0.25</v>
      </c>
      <c r="AF138" s="191">
        <f t="shared" si="23"/>
        <v>0.4</v>
      </c>
      <c r="AG138" s="191">
        <f t="shared" si="23"/>
        <v>0.25</v>
      </c>
      <c r="AH138" s="191">
        <f t="shared" si="23"/>
        <v>0.05</v>
      </c>
      <c r="AI138" s="232">
        <f>+BA14</f>
        <v>3.84</v>
      </c>
      <c r="AJ138" s="232">
        <f t="shared" si="24"/>
        <v>1.01</v>
      </c>
      <c r="AK138" s="233">
        <f t="shared" si="24"/>
        <v>4</v>
      </c>
      <c r="AL138" s="233">
        <f t="shared" si="24"/>
        <v>4</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2</v>
      </c>
      <c r="W151" s="212">
        <f t="shared" ref="W151:AA166" si="25">+AO15</f>
        <v>4</v>
      </c>
      <c r="X151" s="212">
        <f t="shared" si="25"/>
        <v>4</v>
      </c>
      <c r="Y151" s="212">
        <f t="shared" si="25"/>
        <v>7</v>
      </c>
      <c r="Z151" s="212">
        <f t="shared" si="25"/>
        <v>2</v>
      </c>
      <c r="AA151" s="212">
        <f t="shared" si="25"/>
        <v>1</v>
      </c>
      <c r="AB151" s="212">
        <f>SUM(V151:AA151)</f>
        <v>20</v>
      </c>
      <c r="AC151" s="191">
        <f>V151/$AB151</f>
        <v>0.1</v>
      </c>
      <c r="AD151" s="191">
        <f t="shared" ref="AD151:AH158" si="26">W151/$AB151</f>
        <v>0.2</v>
      </c>
      <c r="AE151" s="191">
        <f t="shared" si="26"/>
        <v>0.2</v>
      </c>
      <c r="AF151" s="191">
        <f t="shared" si="26"/>
        <v>0.35</v>
      </c>
      <c r="AG151" s="191">
        <f t="shared" si="26"/>
        <v>0.1</v>
      </c>
      <c r="AH151" s="191">
        <f t="shared" si="26"/>
        <v>0.05</v>
      </c>
      <c r="AI151" s="232">
        <f>+BA15</f>
        <v>3.16</v>
      </c>
      <c r="AJ151" s="232">
        <f t="shared" ref="AJ151:AL166" si="27">+BB15</f>
        <v>1.21</v>
      </c>
      <c r="AK151" s="233">
        <f t="shared" si="27"/>
        <v>3</v>
      </c>
      <c r="AL151" s="233">
        <f t="shared" si="27"/>
        <v>4</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8" si="28">+AN16</f>
        <v>0</v>
      </c>
      <c r="W152" s="212">
        <f t="shared" si="25"/>
        <v>0</v>
      </c>
      <c r="X152" s="212">
        <f t="shared" si="25"/>
        <v>6</v>
      </c>
      <c r="Y152" s="212">
        <f t="shared" si="25"/>
        <v>8</v>
      </c>
      <c r="Z152" s="212">
        <f t="shared" si="25"/>
        <v>6</v>
      </c>
      <c r="AA152" s="212">
        <f t="shared" si="25"/>
        <v>0</v>
      </c>
      <c r="AB152" s="212">
        <f t="shared" ref="AB152:AB168" si="29">SUM(V152:AA152)</f>
        <v>20</v>
      </c>
      <c r="AC152" s="191">
        <f t="shared" ref="AC152:AH167" si="30">V152/$AB152</f>
        <v>0</v>
      </c>
      <c r="AD152" s="191">
        <f t="shared" si="26"/>
        <v>0</v>
      </c>
      <c r="AE152" s="191">
        <f t="shared" si="26"/>
        <v>0.3</v>
      </c>
      <c r="AF152" s="191">
        <f t="shared" si="26"/>
        <v>0.4</v>
      </c>
      <c r="AG152" s="191">
        <f t="shared" si="26"/>
        <v>0.3</v>
      </c>
      <c r="AH152" s="191">
        <f t="shared" si="26"/>
        <v>0</v>
      </c>
      <c r="AI152" s="232">
        <f t="shared" ref="AI152:AL168" si="31">+BA16</f>
        <v>4</v>
      </c>
      <c r="AJ152" s="232">
        <f t="shared" si="27"/>
        <v>0.79</v>
      </c>
      <c r="AK152" s="233">
        <f t="shared" si="27"/>
        <v>4</v>
      </c>
      <c r="AL152" s="233">
        <f t="shared" si="27"/>
        <v>4</v>
      </c>
      <c r="AM152" s="214" t="s">
        <v>382</v>
      </c>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8"/>
        <v>3</v>
      </c>
      <c r="W153" s="212">
        <f t="shared" si="25"/>
        <v>2</v>
      </c>
      <c r="X153" s="212">
        <f t="shared" si="25"/>
        <v>4</v>
      </c>
      <c r="Y153" s="212">
        <f t="shared" si="25"/>
        <v>9</v>
      </c>
      <c r="Z153" s="212">
        <f t="shared" si="25"/>
        <v>0</v>
      </c>
      <c r="AA153" s="212">
        <f t="shared" si="25"/>
        <v>2</v>
      </c>
      <c r="AB153" s="212">
        <f t="shared" si="29"/>
        <v>20</v>
      </c>
      <c r="AC153" s="191">
        <f t="shared" si="30"/>
        <v>0.15</v>
      </c>
      <c r="AD153" s="191">
        <f t="shared" si="26"/>
        <v>0.1</v>
      </c>
      <c r="AE153" s="191">
        <f t="shared" si="26"/>
        <v>0.2</v>
      </c>
      <c r="AF153" s="191">
        <f t="shared" si="26"/>
        <v>0.45</v>
      </c>
      <c r="AG153" s="191">
        <f t="shared" si="26"/>
        <v>0</v>
      </c>
      <c r="AH153" s="191">
        <f t="shared" si="26"/>
        <v>0.1</v>
      </c>
      <c r="AI153" s="232">
        <f t="shared" si="31"/>
        <v>3.06</v>
      </c>
      <c r="AJ153" s="232">
        <f t="shared" si="27"/>
        <v>1.1599999999999999</v>
      </c>
      <c r="AK153" s="233">
        <f t="shared" si="27"/>
        <v>4</v>
      </c>
      <c r="AL153" s="233">
        <f t="shared" si="27"/>
        <v>4</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8"/>
        <v>0</v>
      </c>
      <c r="W154" s="212">
        <f t="shared" si="25"/>
        <v>0</v>
      </c>
      <c r="X154" s="212">
        <f t="shared" si="25"/>
        <v>9</v>
      </c>
      <c r="Y154" s="212">
        <f t="shared" si="25"/>
        <v>7</v>
      </c>
      <c r="Z154" s="212">
        <f t="shared" si="25"/>
        <v>3</v>
      </c>
      <c r="AA154" s="212">
        <f t="shared" si="25"/>
        <v>1</v>
      </c>
      <c r="AB154" s="212">
        <f t="shared" si="29"/>
        <v>20</v>
      </c>
      <c r="AC154" s="191">
        <f t="shared" si="30"/>
        <v>0</v>
      </c>
      <c r="AD154" s="191">
        <f t="shared" si="26"/>
        <v>0</v>
      </c>
      <c r="AE154" s="191">
        <f t="shared" si="26"/>
        <v>0.45</v>
      </c>
      <c r="AF154" s="191">
        <f t="shared" si="26"/>
        <v>0.35</v>
      </c>
      <c r="AG154" s="191">
        <f t="shared" si="26"/>
        <v>0.15</v>
      </c>
      <c r="AH154" s="191">
        <f t="shared" si="26"/>
        <v>0.05</v>
      </c>
      <c r="AI154" s="232">
        <f t="shared" si="31"/>
        <v>3.68</v>
      </c>
      <c r="AJ154" s="232">
        <f t="shared" si="27"/>
        <v>0.75</v>
      </c>
      <c r="AK154" s="233">
        <f t="shared" si="27"/>
        <v>4</v>
      </c>
      <c r="AL154" s="233">
        <f t="shared" si="27"/>
        <v>3</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8"/>
        <v>0</v>
      </c>
      <c r="W155" s="212">
        <f t="shared" si="25"/>
        <v>2</v>
      </c>
      <c r="X155" s="212">
        <f t="shared" si="25"/>
        <v>4</v>
      </c>
      <c r="Y155" s="212">
        <f t="shared" si="25"/>
        <v>7</v>
      </c>
      <c r="Z155" s="212">
        <f t="shared" si="25"/>
        <v>7</v>
      </c>
      <c r="AA155" s="212">
        <f t="shared" si="25"/>
        <v>0</v>
      </c>
      <c r="AB155" s="212">
        <f t="shared" si="29"/>
        <v>20</v>
      </c>
      <c r="AC155" s="191">
        <f t="shared" si="30"/>
        <v>0</v>
      </c>
      <c r="AD155" s="191">
        <f t="shared" si="26"/>
        <v>0.1</v>
      </c>
      <c r="AE155" s="191">
        <f t="shared" si="26"/>
        <v>0.2</v>
      </c>
      <c r="AF155" s="191">
        <f t="shared" si="26"/>
        <v>0.35</v>
      </c>
      <c r="AG155" s="191">
        <f t="shared" si="26"/>
        <v>0.35</v>
      </c>
      <c r="AH155" s="191">
        <f t="shared" si="26"/>
        <v>0</v>
      </c>
      <c r="AI155" s="232">
        <f t="shared" si="31"/>
        <v>3.95</v>
      </c>
      <c r="AJ155" s="232">
        <f t="shared" si="27"/>
        <v>1</v>
      </c>
      <c r="AK155" s="233">
        <f t="shared" si="27"/>
        <v>4</v>
      </c>
      <c r="AL155" s="233" t="str">
        <f t="shared" si="27"/>
        <v>4b</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8"/>
        <v>1</v>
      </c>
      <c r="W156" s="212">
        <f t="shared" si="25"/>
        <v>3</v>
      </c>
      <c r="X156" s="212">
        <f t="shared" si="25"/>
        <v>5</v>
      </c>
      <c r="Y156" s="212">
        <f t="shared" si="25"/>
        <v>5</v>
      </c>
      <c r="Z156" s="212">
        <f t="shared" si="25"/>
        <v>5</v>
      </c>
      <c r="AA156" s="212">
        <f t="shared" si="25"/>
        <v>1</v>
      </c>
      <c r="AB156" s="212">
        <f t="shared" si="29"/>
        <v>20</v>
      </c>
      <c r="AC156" s="191">
        <f t="shared" si="30"/>
        <v>0.05</v>
      </c>
      <c r="AD156" s="191">
        <f t="shared" si="26"/>
        <v>0.15</v>
      </c>
      <c r="AE156" s="191">
        <f t="shared" si="26"/>
        <v>0.25</v>
      </c>
      <c r="AF156" s="191">
        <f t="shared" si="26"/>
        <v>0.25</v>
      </c>
      <c r="AG156" s="191">
        <f t="shared" si="26"/>
        <v>0.25</v>
      </c>
      <c r="AH156" s="191">
        <f t="shared" si="26"/>
        <v>0.05</v>
      </c>
      <c r="AI156" s="232">
        <f t="shared" si="31"/>
        <v>3.53</v>
      </c>
      <c r="AJ156" s="232">
        <f t="shared" si="27"/>
        <v>1.22</v>
      </c>
      <c r="AK156" s="233">
        <f t="shared" si="27"/>
        <v>4</v>
      </c>
      <c r="AL156" s="233" t="str">
        <f t="shared" si="27"/>
        <v>3b</v>
      </c>
      <c r="AM156" s="214" t="s">
        <v>342</v>
      </c>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8"/>
        <v>0</v>
      </c>
      <c r="W157" s="212">
        <f t="shared" si="25"/>
        <v>0</v>
      </c>
      <c r="X157" s="212">
        <f t="shared" si="25"/>
        <v>4</v>
      </c>
      <c r="Y157" s="212">
        <f t="shared" si="25"/>
        <v>8</v>
      </c>
      <c r="Z157" s="212">
        <f t="shared" si="25"/>
        <v>8</v>
      </c>
      <c r="AA157" s="212">
        <f t="shared" si="25"/>
        <v>0</v>
      </c>
      <c r="AB157" s="212">
        <f t="shared" si="29"/>
        <v>20</v>
      </c>
      <c r="AC157" s="191">
        <f t="shared" si="30"/>
        <v>0</v>
      </c>
      <c r="AD157" s="191">
        <f t="shared" si="26"/>
        <v>0</v>
      </c>
      <c r="AE157" s="191">
        <f t="shared" si="26"/>
        <v>0.2</v>
      </c>
      <c r="AF157" s="191">
        <f t="shared" si="26"/>
        <v>0.4</v>
      </c>
      <c r="AG157" s="191">
        <f t="shared" si="26"/>
        <v>0.4</v>
      </c>
      <c r="AH157" s="191">
        <f t="shared" si="26"/>
        <v>0</v>
      </c>
      <c r="AI157" s="232">
        <f t="shared" si="31"/>
        <v>4.2</v>
      </c>
      <c r="AJ157" s="232">
        <f t="shared" si="27"/>
        <v>0.77</v>
      </c>
      <c r="AK157" s="233">
        <f t="shared" si="27"/>
        <v>4</v>
      </c>
      <c r="AL157" s="233" t="str">
        <f t="shared" si="27"/>
        <v>4b</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8"/>
        <v>0</v>
      </c>
      <c r="W158" s="212">
        <f t="shared" si="25"/>
        <v>2</v>
      </c>
      <c r="X158" s="212">
        <f t="shared" si="25"/>
        <v>5</v>
      </c>
      <c r="Y158" s="212">
        <f t="shared" si="25"/>
        <v>8</v>
      </c>
      <c r="Z158" s="212">
        <f t="shared" si="25"/>
        <v>5</v>
      </c>
      <c r="AA158" s="212">
        <f t="shared" si="25"/>
        <v>0</v>
      </c>
      <c r="AB158" s="212">
        <f t="shared" si="29"/>
        <v>20</v>
      </c>
      <c r="AC158" s="191">
        <f t="shared" si="30"/>
        <v>0</v>
      </c>
      <c r="AD158" s="191">
        <f t="shared" si="26"/>
        <v>0.1</v>
      </c>
      <c r="AE158" s="191">
        <f t="shared" si="26"/>
        <v>0.25</v>
      </c>
      <c r="AF158" s="191">
        <f t="shared" si="26"/>
        <v>0.4</v>
      </c>
      <c r="AG158" s="191">
        <f t="shared" si="26"/>
        <v>0.25</v>
      </c>
      <c r="AH158" s="191">
        <f t="shared" si="26"/>
        <v>0</v>
      </c>
      <c r="AI158" s="232">
        <f t="shared" si="31"/>
        <v>3.8</v>
      </c>
      <c r="AJ158" s="232">
        <f t="shared" si="27"/>
        <v>0.95</v>
      </c>
      <c r="AK158" s="233">
        <f t="shared" si="27"/>
        <v>4</v>
      </c>
      <c r="AL158" s="233">
        <f t="shared" si="27"/>
        <v>4</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8"/>
        <v>0</v>
      </c>
      <c r="W159" s="212">
        <f t="shared" si="25"/>
        <v>0</v>
      </c>
      <c r="X159" s="212">
        <f t="shared" si="25"/>
        <v>4</v>
      </c>
      <c r="Y159" s="212">
        <f t="shared" si="25"/>
        <v>11</v>
      </c>
      <c r="Z159" s="212">
        <f t="shared" si="25"/>
        <v>5</v>
      </c>
      <c r="AA159" s="212">
        <f t="shared" si="25"/>
        <v>0</v>
      </c>
      <c r="AB159" s="212">
        <f t="shared" si="29"/>
        <v>20</v>
      </c>
      <c r="AC159" s="191">
        <f t="shared" si="30"/>
        <v>0</v>
      </c>
      <c r="AD159" s="191">
        <f t="shared" si="30"/>
        <v>0</v>
      </c>
      <c r="AE159" s="191">
        <f t="shared" si="30"/>
        <v>0.2</v>
      </c>
      <c r="AF159" s="191">
        <f t="shared" si="30"/>
        <v>0.55000000000000004</v>
      </c>
      <c r="AG159" s="191">
        <f t="shared" si="30"/>
        <v>0.25</v>
      </c>
      <c r="AH159" s="191">
        <f t="shared" si="30"/>
        <v>0</v>
      </c>
      <c r="AI159" s="232">
        <f t="shared" si="31"/>
        <v>4.05</v>
      </c>
      <c r="AJ159" s="232">
        <f t="shared" si="27"/>
        <v>0.69</v>
      </c>
      <c r="AK159" s="233">
        <f t="shared" si="27"/>
        <v>4</v>
      </c>
      <c r="AL159" s="233">
        <f t="shared" si="27"/>
        <v>4</v>
      </c>
      <c r="AM159" s="214"/>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8"/>
        <v>0</v>
      </c>
      <c r="W160" s="212">
        <f t="shared" si="25"/>
        <v>0</v>
      </c>
      <c r="X160" s="212">
        <f t="shared" si="25"/>
        <v>0</v>
      </c>
      <c r="Y160" s="212">
        <f t="shared" si="25"/>
        <v>11</v>
      </c>
      <c r="Z160" s="212">
        <f t="shared" si="25"/>
        <v>6</v>
      </c>
      <c r="AA160" s="212">
        <f t="shared" si="25"/>
        <v>3</v>
      </c>
      <c r="AB160" s="212">
        <f t="shared" si="29"/>
        <v>20</v>
      </c>
      <c r="AC160" s="191">
        <f t="shared" si="30"/>
        <v>0</v>
      </c>
      <c r="AD160" s="191">
        <f t="shared" si="30"/>
        <v>0</v>
      </c>
      <c r="AE160" s="191">
        <f t="shared" si="30"/>
        <v>0</v>
      </c>
      <c r="AF160" s="191">
        <f t="shared" si="30"/>
        <v>0.55000000000000004</v>
      </c>
      <c r="AG160" s="191">
        <f t="shared" si="30"/>
        <v>0.3</v>
      </c>
      <c r="AH160" s="191">
        <f t="shared" si="30"/>
        <v>0.15</v>
      </c>
      <c r="AI160" s="232">
        <f t="shared" si="31"/>
        <v>4.3499999999999996</v>
      </c>
      <c r="AJ160" s="232">
        <f t="shared" si="27"/>
        <v>0.49</v>
      </c>
      <c r="AK160" s="233">
        <f t="shared" si="27"/>
        <v>4</v>
      </c>
      <c r="AL160" s="233">
        <f t="shared" si="27"/>
        <v>4</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8"/>
        <v>0</v>
      </c>
      <c r="W161" s="212">
        <f t="shared" si="25"/>
        <v>0</v>
      </c>
      <c r="X161" s="212">
        <f t="shared" si="25"/>
        <v>0</v>
      </c>
      <c r="Y161" s="212">
        <f t="shared" si="25"/>
        <v>0</v>
      </c>
      <c r="Z161" s="212">
        <f t="shared" si="25"/>
        <v>1</v>
      </c>
      <c r="AA161" s="212">
        <f t="shared" si="25"/>
        <v>0</v>
      </c>
      <c r="AB161" s="212">
        <f t="shared" si="29"/>
        <v>1</v>
      </c>
      <c r="AC161" s="191">
        <f t="shared" si="30"/>
        <v>0</v>
      </c>
      <c r="AD161" s="191">
        <f t="shared" si="30"/>
        <v>0</v>
      </c>
      <c r="AE161" s="191">
        <f t="shared" si="30"/>
        <v>0</v>
      </c>
      <c r="AF161" s="191">
        <f t="shared" si="30"/>
        <v>0</v>
      </c>
      <c r="AG161" s="191">
        <f t="shared" si="30"/>
        <v>1</v>
      </c>
      <c r="AH161" s="191">
        <f t="shared" si="30"/>
        <v>0</v>
      </c>
      <c r="AI161" s="232">
        <f t="shared" si="31"/>
        <v>5</v>
      </c>
      <c r="AJ161" s="232" t="str">
        <f t="shared" si="27"/>
        <v>.</v>
      </c>
      <c r="AK161" s="233">
        <f t="shared" si="27"/>
        <v>5</v>
      </c>
      <c r="AL161" s="233">
        <f t="shared" si="27"/>
        <v>5</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8"/>
        <v>0</v>
      </c>
      <c r="W162" s="212">
        <f t="shared" si="25"/>
        <v>0</v>
      </c>
      <c r="X162" s="212">
        <f t="shared" si="25"/>
        <v>0</v>
      </c>
      <c r="Y162" s="212">
        <f t="shared" si="25"/>
        <v>0</v>
      </c>
      <c r="Z162" s="212">
        <f t="shared" si="25"/>
        <v>1</v>
      </c>
      <c r="AA162" s="212">
        <f t="shared" si="25"/>
        <v>0</v>
      </c>
      <c r="AB162" s="212">
        <f t="shared" si="29"/>
        <v>1</v>
      </c>
      <c r="AC162" s="191">
        <f t="shared" si="30"/>
        <v>0</v>
      </c>
      <c r="AD162" s="191">
        <f t="shared" si="30"/>
        <v>0</v>
      </c>
      <c r="AE162" s="191">
        <f t="shared" si="30"/>
        <v>0</v>
      </c>
      <c r="AF162" s="191">
        <f t="shared" si="30"/>
        <v>0</v>
      </c>
      <c r="AG162" s="191">
        <f t="shared" si="30"/>
        <v>1</v>
      </c>
      <c r="AH162" s="191">
        <f t="shared" si="30"/>
        <v>0</v>
      </c>
      <c r="AI162" s="232">
        <f t="shared" si="31"/>
        <v>5</v>
      </c>
      <c r="AJ162" s="232" t="str">
        <f t="shared" si="27"/>
        <v>.</v>
      </c>
      <c r="AK162" s="233">
        <f t="shared" si="27"/>
        <v>5</v>
      </c>
      <c r="AL162" s="233">
        <f t="shared" si="27"/>
        <v>5</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8"/>
        <v>0</v>
      </c>
      <c r="W163" s="212">
        <f t="shared" si="25"/>
        <v>0</v>
      </c>
      <c r="X163" s="212">
        <f t="shared" si="25"/>
        <v>0</v>
      </c>
      <c r="Y163" s="212">
        <f t="shared" si="25"/>
        <v>0</v>
      </c>
      <c r="Z163" s="212">
        <f t="shared" si="25"/>
        <v>1</v>
      </c>
      <c r="AA163" s="212">
        <f t="shared" si="25"/>
        <v>0</v>
      </c>
      <c r="AB163" s="212">
        <f t="shared" si="29"/>
        <v>1</v>
      </c>
      <c r="AC163" s="191">
        <f t="shared" si="30"/>
        <v>0</v>
      </c>
      <c r="AD163" s="191">
        <f t="shared" si="30"/>
        <v>0</v>
      </c>
      <c r="AE163" s="191">
        <f t="shared" si="30"/>
        <v>0</v>
      </c>
      <c r="AF163" s="191">
        <f t="shared" si="30"/>
        <v>0</v>
      </c>
      <c r="AG163" s="191">
        <f t="shared" si="30"/>
        <v>1</v>
      </c>
      <c r="AH163" s="191">
        <f t="shared" si="30"/>
        <v>0</v>
      </c>
      <c r="AI163" s="232">
        <f t="shared" si="31"/>
        <v>5</v>
      </c>
      <c r="AJ163" s="232" t="str">
        <f t="shared" si="27"/>
        <v>.</v>
      </c>
      <c r="AK163" s="233">
        <f t="shared" si="27"/>
        <v>5</v>
      </c>
      <c r="AL163" s="233">
        <f t="shared" si="27"/>
        <v>5</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8"/>
        <v>0</v>
      </c>
      <c r="W164" s="212">
        <f t="shared" si="25"/>
        <v>0</v>
      </c>
      <c r="X164" s="212">
        <f t="shared" si="25"/>
        <v>0</v>
      </c>
      <c r="Y164" s="212">
        <f t="shared" si="25"/>
        <v>0</v>
      </c>
      <c r="Z164" s="212">
        <f t="shared" si="25"/>
        <v>1</v>
      </c>
      <c r="AA164" s="212">
        <f t="shared" si="25"/>
        <v>0</v>
      </c>
      <c r="AB164" s="212">
        <f t="shared" si="29"/>
        <v>1</v>
      </c>
      <c r="AC164" s="191">
        <f t="shared" si="30"/>
        <v>0</v>
      </c>
      <c r="AD164" s="191">
        <f t="shared" si="30"/>
        <v>0</v>
      </c>
      <c r="AE164" s="191">
        <f t="shared" si="30"/>
        <v>0</v>
      </c>
      <c r="AF164" s="191">
        <f t="shared" si="30"/>
        <v>0</v>
      </c>
      <c r="AG164" s="191">
        <f t="shared" si="30"/>
        <v>1</v>
      </c>
      <c r="AH164" s="191">
        <f t="shared" si="30"/>
        <v>0</v>
      </c>
      <c r="AI164" s="232">
        <f t="shared" si="31"/>
        <v>5</v>
      </c>
      <c r="AJ164" s="232" t="str">
        <f t="shared" si="27"/>
        <v>.</v>
      </c>
      <c r="AK164" s="233">
        <f t="shared" si="27"/>
        <v>5</v>
      </c>
      <c r="AL164" s="233">
        <f t="shared" si="27"/>
        <v>5</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8"/>
        <v>0</v>
      </c>
      <c r="W165" s="212">
        <f t="shared" si="25"/>
        <v>0</v>
      </c>
      <c r="X165" s="212">
        <f t="shared" si="25"/>
        <v>0</v>
      </c>
      <c r="Y165" s="212">
        <f t="shared" si="25"/>
        <v>1</v>
      </c>
      <c r="Z165" s="212">
        <f t="shared" si="25"/>
        <v>2</v>
      </c>
      <c r="AA165" s="212">
        <f t="shared" si="25"/>
        <v>0</v>
      </c>
      <c r="AB165" s="212">
        <f t="shared" si="29"/>
        <v>3</v>
      </c>
      <c r="AC165" s="191">
        <f t="shared" si="30"/>
        <v>0</v>
      </c>
      <c r="AD165" s="191">
        <f t="shared" si="30"/>
        <v>0</v>
      </c>
      <c r="AE165" s="191">
        <f t="shared" si="30"/>
        <v>0</v>
      </c>
      <c r="AF165" s="191">
        <f t="shared" si="30"/>
        <v>0.33333333333333331</v>
      </c>
      <c r="AG165" s="191">
        <f t="shared" si="30"/>
        <v>0.66666666666666663</v>
      </c>
      <c r="AH165" s="191">
        <f t="shared" si="30"/>
        <v>0</v>
      </c>
      <c r="AI165" s="232">
        <f t="shared" si="31"/>
        <v>4.67</v>
      </c>
      <c r="AJ165" s="232">
        <f t="shared" si="27"/>
        <v>0.57999999999999996</v>
      </c>
      <c r="AK165" s="233">
        <f t="shared" si="27"/>
        <v>5</v>
      </c>
      <c r="AL165" s="233">
        <f t="shared" si="27"/>
        <v>5</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8"/>
        <v>0</v>
      </c>
      <c r="W166" s="212">
        <f t="shared" si="25"/>
        <v>0</v>
      </c>
      <c r="X166" s="212">
        <f t="shared" si="25"/>
        <v>0</v>
      </c>
      <c r="Y166" s="212">
        <f t="shared" si="25"/>
        <v>3</v>
      </c>
      <c r="Z166" s="212">
        <f t="shared" si="25"/>
        <v>0</v>
      </c>
      <c r="AA166" s="212">
        <f t="shared" si="25"/>
        <v>0</v>
      </c>
      <c r="AB166" s="212">
        <f t="shared" si="29"/>
        <v>3</v>
      </c>
      <c r="AC166" s="191">
        <f t="shared" si="30"/>
        <v>0</v>
      </c>
      <c r="AD166" s="191">
        <f t="shared" si="30"/>
        <v>0</v>
      </c>
      <c r="AE166" s="191">
        <f t="shared" si="30"/>
        <v>0</v>
      </c>
      <c r="AF166" s="191">
        <f t="shared" si="30"/>
        <v>1</v>
      </c>
      <c r="AG166" s="191">
        <f t="shared" si="30"/>
        <v>0</v>
      </c>
      <c r="AH166" s="191">
        <f t="shared" si="30"/>
        <v>0</v>
      </c>
      <c r="AI166" s="232">
        <f t="shared" si="31"/>
        <v>4</v>
      </c>
      <c r="AJ166" s="232">
        <f t="shared" si="27"/>
        <v>0</v>
      </c>
      <c r="AK166" s="233">
        <f t="shared" si="27"/>
        <v>4</v>
      </c>
      <c r="AL166" s="233">
        <f t="shared" si="27"/>
        <v>4</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8"/>
        <v>0</v>
      </c>
      <c r="W167" s="212">
        <f t="shared" si="28"/>
        <v>0</v>
      </c>
      <c r="X167" s="212">
        <f t="shared" si="28"/>
        <v>2</v>
      </c>
      <c r="Y167" s="212">
        <f t="shared" si="28"/>
        <v>0</v>
      </c>
      <c r="Z167" s="212">
        <f t="shared" si="28"/>
        <v>1</v>
      </c>
      <c r="AA167" s="212">
        <f t="shared" si="28"/>
        <v>0</v>
      </c>
      <c r="AB167" s="212">
        <f t="shared" si="29"/>
        <v>3</v>
      </c>
      <c r="AC167" s="191">
        <f t="shared" si="30"/>
        <v>0</v>
      </c>
      <c r="AD167" s="191">
        <f t="shared" si="30"/>
        <v>0</v>
      </c>
      <c r="AE167" s="191">
        <f t="shared" si="30"/>
        <v>0.66666666666666663</v>
      </c>
      <c r="AF167" s="191">
        <f t="shared" si="30"/>
        <v>0</v>
      </c>
      <c r="AG167" s="191">
        <f t="shared" si="30"/>
        <v>0.33333333333333331</v>
      </c>
      <c r="AH167" s="191">
        <f t="shared" si="30"/>
        <v>0</v>
      </c>
      <c r="AI167" s="232">
        <f t="shared" si="31"/>
        <v>3.67</v>
      </c>
      <c r="AJ167" s="232">
        <f t="shared" si="31"/>
        <v>1.1499999999999999</v>
      </c>
      <c r="AK167" s="233">
        <f t="shared" si="31"/>
        <v>3</v>
      </c>
      <c r="AL167" s="233">
        <f t="shared" si="31"/>
        <v>3</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si="28"/>
        <v>0</v>
      </c>
      <c r="W168" s="212">
        <f t="shared" si="28"/>
        <v>0</v>
      </c>
      <c r="X168" s="212">
        <f t="shared" si="28"/>
        <v>0</v>
      </c>
      <c r="Y168" s="212">
        <f t="shared" si="28"/>
        <v>1</v>
      </c>
      <c r="Z168" s="212">
        <f t="shared" si="28"/>
        <v>2</v>
      </c>
      <c r="AA168" s="212">
        <f t="shared" si="28"/>
        <v>0</v>
      </c>
      <c r="AB168" s="212">
        <f t="shared" si="29"/>
        <v>3</v>
      </c>
      <c r="AC168" s="191">
        <f t="shared" ref="AC168:AH168" si="32">V168/$AB168</f>
        <v>0</v>
      </c>
      <c r="AD168" s="191">
        <f t="shared" si="32"/>
        <v>0</v>
      </c>
      <c r="AE168" s="191">
        <f t="shared" si="32"/>
        <v>0</v>
      </c>
      <c r="AF168" s="191">
        <f t="shared" si="32"/>
        <v>0.33333333333333331</v>
      </c>
      <c r="AG168" s="191">
        <f t="shared" si="32"/>
        <v>0.66666666666666663</v>
      </c>
      <c r="AH168" s="191">
        <f t="shared" si="32"/>
        <v>0</v>
      </c>
      <c r="AI168" s="232">
        <f t="shared" si="31"/>
        <v>4.67</v>
      </c>
      <c r="AJ168" s="232">
        <f t="shared" si="31"/>
        <v>0.57999999999999996</v>
      </c>
      <c r="AK168" s="233">
        <f t="shared" si="31"/>
        <v>5</v>
      </c>
      <c r="AL168" s="233">
        <f t="shared" si="31"/>
        <v>5</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8"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8"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8"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8"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8"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8"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8"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row>
    <row r="184" spans="1:38"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8"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8"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8"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8"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8"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8"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8"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8"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s="234" t="s">
        <v>26</v>
      </c>
      <c r="B206" s="234" t="s">
        <v>27</v>
      </c>
      <c r="C206" s="153"/>
      <c r="D206" s="153"/>
      <c r="E206" s="153"/>
      <c r="F206" s="153"/>
      <c r="G206" s="153"/>
    </row>
    <row r="207" spans="1:38" ht="15">
      <c r="A207" s="235">
        <f>+AO83</f>
        <v>9</v>
      </c>
      <c r="B207" s="235">
        <f>+AO84</f>
        <v>13</v>
      </c>
      <c r="C207" s="153"/>
      <c r="D207" s="153"/>
      <c r="E207" s="153"/>
      <c r="F207" s="153"/>
      <c r="G207" s="153"/>
    </row>
    <row r="208" spans="1:38" ht="15">
      <c r="A208" s="235">
        <f>+AO93</f>
        <v>18</v>
      </c>
      <c r="B208" s="235">
        <f>+AO94</f>
        <v>3</v>
      </c>
      <c r="C208" s="153"/>
      <c r="D208" s="153"/>
      <c r="E208" s="153"/>
      <c r="F208" s="153"/>
      <c r="G208" s="153"/>
    </row>
    <row r="209" spans="1:7" ht="15">
      <c r="A209" s="235">
        <f>+AO103</f>
        <v>21</v>
      </c>
      <c r="B209" s="235"/>
      <c r="C209" s="153"/>
      <c r="D209" s="153"/>
      <c r="E209" s="153"/>
      <c r="F209" s="153"/>
      <c r="G209" s="153"/>
    </row>
    <row r="210" spans="1:7" ht="15">
      <c r="A210" s="235">
        <f>+AO112</f>
        <v>20</v>
      </c>
      <c r="B210" s="235">
        <f>+AO113</f>
        <v>1</v>
      </c>
      <c r="C210" s="153"/>
      <c r="D210" s="153"/>
      <c r="E210" s="153"/>
      <c r="F210" s="153"/>
      <c r="G210" s="153"/>
    </row>
    <row r="211" spans="1:7" ht="20.25" customHeight="1">
      <c r="A211" s="235">
        <f>+AO122</f>
        <v>1</v>
      </c>
      <c r="B211" s="235">
        <f>+AO123</f>
        <v>19</v>
      </c>
    </row>
    <row r="212" spans="1:7" ht="20.25" customHeight="1">
      <c r="A212" s="235">
        <f>+AO132</f>
        <v>3</v>
      </c>
      <c r="B212" s="235">
        <f>+AO133</f>
        <v>17</v>
      </c>
    </row>
    <row r="231" spans="8:16" ht="15">
      <c r="H231" s="197"/>
      <c r="I231" s="197"/>
      <c r="J231" s="197"/>
      <c r="K231" s="197"/>
      <c r="L231" s="197"/>
      <c r="M231" s="197"/>
      <c r="N231" s="197"/>
      <c r="O231" s="197"/>
      <c r="P231" s="197"/>
    </row>
  </sheetData>
  <sheetProtection sheet="1" objects="1" scenarios="1"/>
  <mergeCells count="92">
    <mergeCell ref="A26:U26"/>
    <mergeCell ref="A1:AE1"/>
    <mergeCell ref="A6:AL6"/>
    <mergeCell ref="A7:AL7"/>
    <mergeCell ref="A8:AL8"/>
    <mergeCell ref="A11:G11"/>
    <mergeCell ref="B51:U51"/>
    <mergeCell ref="D30:E30"/>
    <mergeCell ref="D31:E31"/>
    <mergeCell ref="D32:E32"/>
    <mergeCell ref="D33:E33"/>
    <mergeCell ref="D34:E34"/>
    <mergeCell ref="AC46:AH47"/>
    <mergeCell ref="AI46:AL47"/>
    <mergeCell ref="A48:U48"/>
    <mergeCell ref="B49:U49"/>
    <mergeCell ref="B50:U50"/>
    <mergeCell ref="V46:AA47"/>
    <mergeCell ref="B52:U52"/>
    <mergeCell ref="B53:U53"/>
    <mergeCell ref="A56:U56"/>
    <mergeCell ref="L58:M58"/>
    <mergeCell ref="G59:K59"/>
    <mergeCell ref="L59:M59"/>
    <mergeCell ref="B69:J69"/>
    <mergeCell ref="G60:K60"/>
    <mergeCell ref="L60:M60"/>
    <mergeCell ref="G61:K61"/>
    <mergeCell ref="L61:M61"/>
    <mergeCell ref="G62:K62"/>
    <mergeCell ref="L62:M62"/>
    <mergeCell ref="G63:K63"/>
    <mergeCell ref="L63:M63"/>
    <mergeCell ref="B65:U65"/>
    <mergeCell ref="B67:J67"/>
    <mergeCell ref="B68:J68"/>
    <mergeCell ref="AI87:AL88"/>
    <mergeCell ref="V72:AA73"/>
    <mergeCell ref="AC72:AH73"/>
    <mergeCell ref="AI72:AL73"/>
    <mergeCell ref="B73:C73"/>
    <mergeCell ref="A74:U74"/>
    <mergeCell ref="B75:U75"/>
    <mergeCell ref="B76:U76"/>
    <mergeCell ref="B77:U77"/>
    <mergeCell ref="A80:U80"/>
    <mergeCell ref="V87:AA88"/>
    <mergeCell ref="AC87:AH88"/>
    <mergeCell ref="O90:U90"/>
    <mergeCell ref="A98:U98"/>
    <mergeCell ref="A99:F99"/>
    <mergeCell ref="A100:F100"/>
    <mergeCell ref="A101:F101"/>
    <mergeCell ref="A147:E147"/>
    <mergeCell ref="AC105:AH106"/>
    <mergeCell ref="AI105:AL106"/>
    <mergeCell ref="O108:U108"/>
    <mergeCell ref="A117:U117"/>
    <mergeCell ref="X117:AL117"/>
    <mergeCell ref="V134:AA135"/>
    <mergeCell ref="AC134:AH135"/>
    <mergeCell ref="AI134:AL135"/>
    <mergeCell ref="V105:AA106"/>
    <mergeCell ref="O137:U137"/>
    <mergeCell ref="O138:U138"/>
    <mergeCell ref="A144:E144"/>
    <mergeCell ref="A145:E145"/>
    <mergeCell ref="A146:E146"/>
    <mergeCell ref="B158:U158"/>
    <mergeCell ref="V148:AA149"/>
    <mergeCell ref="AC148:AH149"/>
    <mergeCell ref="AI148:AL149"/>
    <mergeCell ref="B150:U150"/>
    <mergeCell ref="B151:U151"/>
    <mergeCell ref="B152:U152"/>
    <mergeCell ref="B153:U153"/>
    <mergeCell ref="B154:U154"/>
    <mergeCell ref="B155:U155"/>
    <mergeCell ref="B156:U156"/>
    <mergeCell ref="B157:U157"/>
    <mergeCell ref="X172:AL172"/>
    <mergeCell ref="B159:U159"/>
    <mergeCell ref="B160:U160"/>
    <mergeCell ref="B161:U161"/>
    <mergeCell ref="B162:U162"/>
    <mergeCell ref="B163:U163"/>
    <mergeCell ref="B164:U164"/>
    <mergeCell ref="B165:U165"/>
    <mergeCell ref="B166:U166"/>
    <mergeCell ref="B167:U167"/>
    <mergeCell ref="B168:U168"/>
    <mergeCell ref="A172:U172"/>
  </mergeCells>
  <pageMargins left="0" right="0" top="0" bottom="0" header="0.31496062992125984" footer="0.31496062992125984"/>
  <pageSetup paperSize="9" scale="1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231"/>
  <sheetViews>
    <sheetView view="pageBreakPreview" topLeftCell="AD1" zoomScaleNormal="100" zoomScaleSheetLayoutView="100" workbookViewId="0">
      <selection activeCell="AL27" sqref="AL1:BE1048576"/>
    </sheetView>
  </sheetViews>
  <sheetFormatPr baseColWidth="10" defaultColWidth="15" defaultRowHeight="20.25" customHeight="1"/>
  <cols>
    <col min="22" max="32" width="15" customWidth="1"/>
    <col min="38" max="38" width="0" hidden="1" customWidth="1"/>
    <col min="39" max="39" width="50" style="214" hidden="1" customWidth="1"/>
    <col min="40" max="56" width="15" hidden="1" customWidth="1"/>
    <col min="57" max="57" width="0" hidden="1"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384</v>
      </c>
      <c r="AU1" t="s">
        <v>384</v>
      </c>
    </row>
    <row r="2" spans="1:56"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N2">
        <v>1</v>
      </c>
      <c r="AO2">
        <v>2</v>
      </c>
      <c r="AP2">
        <v>3</v>
      </c>
      <c r="AQ2">
        <v>4</v>
      </c>
      <c r="AR2">
        <v>5</v>
      </c>
      <c r="AS2" t="s">
        <v>283</v>
      </c>
      <c r="AT2" t="s">
        <v>57</v>
      </c>
      <c r="AV2">
        <v>1</v>
      </c>
      <c r="AW2">
        <v>2</v>
      </c>
      <c r="AX2">
        <v>3</v>
      </c>
      <c r="AY2">
        <v>4</v>
      </c>
      <c r="AZ2">
        <v>5</v>
      </c>
      <c r="BA2" t="s">
        <v>57</v>
      </c>
    </row>
    <row r="3" spans="1:56" ht="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M3" s="214" t="s">
        <v>284</v>
      </c>
      <c r="AN3">
        <v>0</v>
      </c>
      <c r="AO3">
        <v>0</v>
      </c>
      <c r="AP3">
        <v>2</v>
      </c>
      <c r="AQ3">
        <v>1</v>
      </c>
      <c r="AR3">
        <v>4</v>
      </c>
      <c r="AS3">
        <v>0</v>
      </c>
      <c r="AT3">
        <v>7</v>
      </c>
      <c r="AU3" t="s">
        <v>284</v>
      </c>
      <c r="AV3">
        <v>0</v>
      </c>
      <c r="AW3">
        <v>0</v>
      </c>
      <c r="AX3">
        <v>2</v>
      </c>
      <c r="AY3">
        <v>1</v>
      </c>
      <c r="AZ3">
        <v>4</v>
      </c>
      <c r="BA3">
        <v>4.29</v>
      </c>
      <c r="BB3">
        <v>0.95</v>
      </c>
      <c r="BC3">
        <v>5</v>
      </c>
      <c r="BD3">
        <v>5</v>
      </c>
    </row>
    <row r="4" spans="1:56" ht="15">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214" t="s">
        <v>285</v>
      </c>
      <c r="AN4">
        <v>0</v>
      </c>
      <c r="AO4">
        <v>0</v>
      </c>
      <c r="AP4">
        <v>0</v>
      </c>
      <c r="AQ4">
        <v>3</v>
      </c>
      <c r="AR4">
        <v>3</v>
      </c>
      <c r="AS4">
        <v>1</v>
      </c>
      <c r="AT4">
        <v>7</v>
      </c>
      <c r="AU4" t="s">
        <v>285</v>
      </c>
      <c r="AV4">
        <v>0</v>
      </c>
      <c r="AW4">
        <v>0</v>
      </c>
      <c r="AX4">
        <v>0</v>
      </c>
      <c r="AY4">
        <v>3</v>
      </c>
      <c r="AZ4">
        <v>3</v>
      </c>
      <c r="BA4">
        <v>4.5</v>
      </c>
      <c r="BB4">
        <v>0.55000000000000004</v>
      </c>
      <c r="BC4">
        <v>5</v>
      </c>
      <c r="BD4">
        <v>4</v>
      </c>
    </row>
    <row r="5" spans="1:56" ht="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M5" s="214" t="s">
        <v>286</v>
      </c>
      <c r="AN5">
        <v>3</v>
      </c>
      <c r="AO5">
        <v>1</v>
      </c>
      <c r="AP5">
        <v>2</v>
      </c>
      <c r="AQ5">
        <v>0</v>
      </c>
      <c r="AR5">
        <v>0</v>
      </c>
      <c r="AS5">
        <v>1</v>
      </c>
      <c r="AT5">
        <v>7</v>
      </c>
      <c r="AU5" t="s">
        <v>286</v>
      </c>
      <c r="AV5">
        <v>3</v>
      </c>
      <c r="AW5">
        <v>1</v>
      </c>
      <c r="AX5">
        <v>2</v>
      </c>
      <c r="AY5">
        <v>0</v>
      </c>
      <c r="AZ5">
        <v>0</v>
      </c>
      <c r="BA5">
        <v>1.83</v>
      </c>
      <c r="BB5">
        <v>0.98</v>
      </c>
      <c r="BC5">
        <v>2</v>
      </c>
      <c r="BD5">
        <v>1</v>
      </c>
    </row>
    <row r="6" spans="1:56"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2</v>
      </c>
      <c r="AO6">
        <v>3</v>
      </c>
      <c r="AP6">
        <v>1</v>
      </c>
      <c r="AQ6">
        <v>1</v>
      </c>
      <c r="AR6">
        <v>0</v>
      </c>
      <c r="AS6">
        <v>0</v>
      </c>
      <c r="AT6">
        <v>7</v>
      </c>
      <c r="AU6" t="s">
        <v>287</v>
      </c>
      <c r="AV6">
        <v>2</v>
      </c>
      <c r="AW6">
        <v>3</v>
      </c>
      <c r="AX6">
        <v>1</v>
      </c>
      <c r="AY6">
        <v>1</v>
      </c>
      <c r="AZ6">
        <v>0</v>
      </c>
      <c r="BA6">
        <v>2.14</v>
      </c>
      <c r="BB6">
        <v>1.07</v>
      </c>
      <c r="BC6">
        <v>2</v>
      </c>
      <c r="BD6">
        <v>2</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0</v>
      </c>
      <c r="AO7" s="193">
        <v>0</v>
      </c>
      <c r="AP7" s="193">
        <v>4</v>
      </c>
      <c r="AQ7" s="193">
        <v>3</v>
      </c>
      <c r="AR7" s="193">
        <v>0</v>
      </c>
      <c r="AS7" s="193">
        <v>0</v>
      </c>
      <c r="AT7" s="193">
        <v>7</v>
      </c>
      <c r="AU7" s="193" t="s">
        <v>288</v>
      </c>
      <c r="AV7" s="193">
        <v>0</v>
      </c>
      <c r="AW7" s="193">
        <v>0</v>
      </c>
      <c r="AX7" s="193">
        <v>4</v>
      </c>
      <c r="AY7" s="193">
        <v>3</v>
      </c>
      <c r="AZ7" s="193">
        <v>0</v>
      </c>
      <c r="BA7" s="193">
        <v>3.43</v>
      </c>
      <c r="BB7" s="193">
        <v>0.53</v>
      </c>
      <c r="BC7" s="193">
        <v>3</v>
      </c>
      <c r="BD7" s="193">
        <v>3</v>
      </c>
    </row>
    <row r="8" spans="1:56" s="193" customFormat="1" ht="24.75" customHeight="1">
      <c r="A8" s="308" t="s">
        <v>383</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0</v>
      </c>
      <c r="AO8" s="193">
        <v>2</v>
      </c>
      <c r="AP8" s="193">
        <v>2</v>
      </c>
      <c r="AQ8" s="193">
        <v>2</v>
      </c>
      <c r="AR8" s="193">
        <v>1</v>
      </c>
      <c r="AS8" s="193">
        <v>0</v>
      </c>
      <c r="AT8" s="193">
        <v>7</v>
      </c>
      <c r="AU8" s="193" t="s">
        <v>289</v>
      </c>
      <c r="AV8" s="193">
        <v>0</v>
      </c>
      <c r="AW8" s="193">
        <v>2</v>
      </c>
      <c r="AX8" s="193">
        <v>2</v>
      </c>
      <c r="AY8" s="193">
        <v>2</v>
      </c>
      <c r="AZ8" s="193">
        <v>1</v>
      </c>
      <c r="BA8" s="193">
        <v>3.29</v>
      </c>
      <c r="BB8" s="193">
        <v>1.1100000000000001</v>
      </c>
      <c r="BC8" s="193">
        <v>3</v>
      </c>
      <c r="BD8" s="193">
        <v>2</v>
      </c>
    </row>
    <row r="9" spans="1:56" ht="24.75" customHeight="1">
      <c r="AM9" s="214" t="s">
        <v>290</v>
      </c>
      <c r="AN9">
        <v>0</v>
      </c>
      <c r="AO9">
        <v>1</v>
      </c>
      <c r="AP9">
        <v>3</v>
      </c>
      <c r="AQ9">
        <v>3</v>
      </c>
      <c r="AR9">
        <v>0</v>
      </c>
      <c r="AS9">
        <v>0</v>
      </c>
      <c r="AT9">
        <v>7</v>
      </c>
      <c r="AU9" t="s">
        <v>290</v>
      </c>
      <c r="AV9">
        <v>0</v>
      </c>
      <c r="AW9">
        <v>1</v>
      </c>
      <c r="AX9">
        <v>3</v>
      </c>
      <c r="AY9">
        <v>3</v>
      </c>
      <c r="AZ9">
        <v>0</v>
      </c>
      <c r="BA9">
        <v>3.29</v>
      </c>
      <c r="BB9">
        <v>0.76</v>
      </c>
      <c r="BC9">
        <v>3</v>
      </c>
      <c r="BD9">
        <v>3</v>
      </c>
    </row>
    <row r="10" spans="1:56" ht="1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14" t="s">
        <v>291</v>
      </c>
      <c r="AN10">
        <v>0</v>
      </c>
      <c r="AO10">
        <v>0</v>
      </c>
      <c r="AP10">
        <v>0</v>
      </c>
      <c r="AQ10">
        <v>3</v>
      </c>
      <c r="AR10">
        <v>4</v>
      </c>
      <c r="AS10">
        <v>0</v>
      </c>
      <c r="AT10">
        <v>7</v>
      </c>
      <c r="AU10" t="s">
        <v>291</v>
      </c>
      <c r="AV10">
        <v>0</v>
      </c>
      <c r="AW10">
        <v>0</v>
      </c>
      <c r="AX10">
        <v>0</v>
      </c>
      <c r="AY10">
        <v>3</v>
      </c>
      <c r="AZ10">
        <v>4</v>
      </c>
      <c r="BA10">
        <v>4.57</v>
      </c>
      <c r="BB10">
        <v>0.53</v>
      </c>
      <c r="BC10">
        <v>5</v>
      </c>
      <c r="BD10">
        <v>5</v>
      </c>
    </row>
    <row r="11" spans="1:56" ht="33.75">
      <c r="A11" s="292"/>
      <c r="B11" s="292"/>
      <c r="C11" s="292"/>
      <c r="D11" s="292"/>
      <c r="E11" s="292"/>
      <c r="F11" s="292"/>
      <c r="G11" s="292"/>
      <c r="AM11" s="214" t="s">
        <v>292</v>
      </c>
      <c r="AN11">
        <v>0</v>
      </c>
      <c r="AO11">
        <v>0</v>
      </c>
      <c r="AP11">
        <v>0</v>
      </c>
      <c r="AQ11">
        <v>0</v>
      </c>
      <c r="AR11">
        <v>0</v>
      </c>
      <c r="AS11">
        <v>0</v>
      </c>
      <c r="AT11">
        <v>0</v>
      </c>
      <c r="AU11" t="s">
        <v>292</v>
      </c>
      <c r="AV11">
        <v>0</v>
      </c>
      <c r="AW11">
        <v>0</v>
      </c>
      <c r="AX11">
        <v>0</v>
      </c>
      <c r="AY11">
        <v>0</v>
      </c>
      <c r="AZ11">
        <v>0</v>
      </c>
      <c r="BA11" t="s">
        <v>339</v>
      </c>
      <c r="BB11" t="s">
        <v>339</v>
      </c>
      <c r="BC11" t="s">
        <v>339</v>
      </c>
      <c r="BD11" t="s">
        <v>339</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0</v>
      </c>
      <c r="AO12">
        <v>0</v>
      </c>
      <c r="AP12">
        <v>0</v>
      </c>
      <c r="AQ12">
        <v>3</v>
      </c>
      <c r="AR12">
        <v>0</v>
      </c>
      <c r="AS12">
        <v>1</v>
      </c>
      <c r="AT12">
        <v>4</v>
      </c>
      <c r="AU12" t="s">
        <v>293</v>
      </c>
      <c r="AV12">
        <v>0</v>
      </c>
      <c r="AW12">
        <v>0</v>
      </c>
      <c r="AX12">
        <v>0</v>
      </c>
      <c r="AY12">
        <v>3</v>
      </c>
      <c r="AZ12">
        <v>0</v>
      </c>
      <c r="BA12">
        <v>4</v>
      </c>
      <c r="BB12">
        <v>0</v>
      </c>
      <c r="BC12">
        <v>4</v>
      </c>
      <c r="BD12">
        <v>4</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0</v>
      </c>
      <c r="AO13">
        <v>1</v>
      </c>
      <c r="AP13">
        <v>1</v>
      </c>
      <c r="AQ13">
        <v>2</v>
      </c>
      <c r="AR13">
        <v>2</v>
      </c>
      <c r="AS13">
        <v>0</v>
      </c>
      <c r="AT13">
        <v>6</v>
      </c>
      <c r="AU13" t="s">
        <v>294</v>
      </c>
      <c r="AV13">
        <v>0</v>
      </c>
      <c r="AW13">
        <v>1</v>
      </c>
      <c r="AX13">
        <v>1</v>
      </c>
      <c r="AY13">
        <v>2</v>
      </c>
      <c r="AZ13">
        <v>2</v>
      </c>
      <c r="BA13">
        <v>3.83</v>
      </c>
      <c r="BB13">
        <v>1.17</v>
      </c>
      <c r="BC13">
        <v>4</v>
      </c>
      <c r="BD13">
        <v>4</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0</v>
      </c>
      <c r="AO14">
        <v>0</v>
      </c>
      <c r="AP14">
        <v>0</v>
      </c>
      <c r="AQ14">
        <v>4</v>
      </c>
      <c r="AR14">
        <v>1</v>
      </c>
      <c r="AS14">
        <v>1</v>
      </c>
      <c r="AT14">
        <v>6</v>
      </c>
      <c r="AU14" t="s">
        <v>295</v>
      </c>
      <c r="AV14">
        <v>0</v>
      </c>
      <c r="AW14">
        <v>0</v>
      </c>
      <c r="AX14">
        <v>0</v>
      </c>
      <c r="AY14">
        <v>4</v>
      </c>
      <c r="AZ14">
        <v>1</v>
      </c>
      <c r="BA14">
        <v>4.2</v>
      </c>
      <c r="BB14">
        <v>0.45</v>
      </c>
      <c r="BC14">
        <v>4</v>
      </c>
      <c r="BD14">
        <v>4</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0</v>
      </c>
      <c r="AO15">
        <v>1</v>
      </c>
      <c r="AP15">
        <v>4</v>
      </c>
      <c r="AQ15">
        <v>1</v>
      </c>
      <c r="AR15">
        <v>0</v>
      </c>
      <c r="AS15">
        <v>1</v>
      </c>
      <c r="AT15">
        <v>7</v>
      </c>
      <c r="AU15" t="s">
        <v>296</v>
      </c>
      <c r="AV15">
        <v>0</v>
      </c>
      <c r="AW15">
        <v>1</v>
      </c>
      <c r="AX15">
        <v>4</v>
      </c>
      <c r="AY15">
        <v>1</v>
      </c>
      <c r="AZ15">
        <v>0</v>
      </c>
      <c r="BA15">
        <v>3</v>
      </c>
      <c r="BB15">
        <v>0.63</v>
      </c>
      <c r="BC15">
        <v>3</v>
      </c>
      <c r="BD15">
        <v>3</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0</v>
      </c>
      <c r="AO16">
        <v>0</v>
      </c>
      <c r="AP16">
        <v>1</v>
      </c>
      <c r="AQ16">
        <v>4</v>
      </c>
      <c r="AR16">
        <v>2</v>
      </c>
      <c r="AS16">
        <v>0</v>
      </c>
      <c r="AT16">
        <v>7</v>
      </c>
      <c r="AU16" t="s">
        <v>297</v>
      </c>
      <c r="AV16">
        <v>0</v>
      </c>
      <c r="AW16">
        <v>0</v>
      </c>
      <c r="AX16">
        <v>1</v>
      </c>
      <c r="AY16">
        <v>4</v>
      </c>
      <c r="AZ16">
        <v>2</v>
      </c>
      <c r="BA16">
        <v>4.1399999999999997</v>
      </c>
      <c r="BB16">
        <v>0.69</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3</v>
      </c>
      <c r="AO17">
        <v>1</v>
      </c>
      <c r="AP17">
        <v>1</v>
      </c>
      <c r="AQ17">
        <v>0</v>
      </c>
      <c r="AR17">
        <v>0</v>
      </c>
      <c r="AS17">
        <v>2</v>
      </c>
      <c r="AT17">
        <v>7</v>
      </c>
      <c r="AU17" t="s">
        <v>298</v>
      </c>
      <c r="AV17">
        <v>3</v>
      </c>
      <c r="AW17">
        <v>1</v>
      </c>
      <c r="AX17">
        <v>1</v>
      </c>
      <c r="AY17">
        <v>0</v>
      </c>
      <c r="AZ17">
        <v>0</v>
      </c>
      <c r="BA17">
        <v>1.6</v>
      </c>
      <c r="BB17">
        <v>0.89</v>
      </c>
      <c r="BC17">
        <v>1</v>
      </c>
      <c r="BD17">
        <v>1</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0</v>
      </c>
      <c r="AO18">
        <v>0</v>
      </c>
      <c r="AP18">
        <v>2</v>
      </c>
      <c r="AQ18">
        <v>3</v>
      </c>
      <c r="AR18">
        <v>1</v>
      </c>
      <c r="AS18">
        <v>1</v>
      </c>
      <c r="AT18">
        <v>7</v>
      </c>
      <c r="AU18" t="s">
        <v>299</v>
      </c>
      <c r="AV18">
        <v>0</v>
      </c>
      <c r="AW18">
        <v>0</v>
      </c>
      <c r="AX18">
        <v>2</v>
      </c>
      <c r="AY18">
        <v>3</v>
      </c>
      <c r="AZ18">
        <v>1</v>
      </c>
      <c r="BA18">
        <v>3.83</v>
      </c>
      <c r="BB18">
        <v>0.75</v>
      </c>
      <c r="BC18">
        <v>4</v>
      </c>
      <c r="BD18">
        <v>4</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1</v>
      </c>
      <c r="AO19">
        <v>0</v>
      </c>
      <c r="AP19">
        <v>3</v>
      </c>
      <c r="AQ19">
        <v>2</v>
      </c>
      <c r="AR19">
        <v>1</v>
      </c>
      <c r="AS19">
        <v>0</v>
      </c>
      <c r="AT19">
        <v>7</v>
      </c>
      <c r="AU19" t="s">
        <v>300</v>
      </c>
      <c r="AV19">
        <v>1</v>
      </c>
      <c r="AW19">
        <v>0</v>
      </c>
      <c r="AX19">
        <v>3</v>
      </c>
      <c r="AY19">
        <v>2</v>
      </c>
      <c r="AZ19">
        <v>1</v>
      </c>
      <c r="BA19">
        <v>3.29</v>
      </c>
      <c r="BB19">
        <v>1.25</v>
      </c>
      <c r="BC19">
        <v>3</v>
      </c>
      <c r="BD19">
        <v>3</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1</v>
      </c>
      <c r="AO20">
        <v>1</v>
      </c>
      <c r="AP20">
        <v>2</v>
      </c>
      <c r="AQ20">
        <v>3</v>
      </c>
      <c r="AR20">
        <v>0</v>
      </c>
      <c r="AS20">
        <v>0</v>
      </c>
      <c r="AT20">
        <v>7</v>
      </c>
      <c r="AU20" t="s">
        <v>301</v>
      </c>
      <c r="AV20">
        <v>1</v>
      </c>
      <c r="AW20">
        <v>1</v>
      </c>
      <c r="AX20">
        <v>2</v>
      </c>
      <c r="AY20">
        <v>3</v>
      </c>
      <c r="AZ20">
        <v>0</v>
      </c>
      <c r="BA20">
        <v>3</v>
      </c>
      <c r="BB20">
        <v>1.1499999999999999</v>
      </c>
      <c r="BC20">
        <v>3</v>
      </c>
      <c r="BD20">
        <v>4</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0</v>
      </c>
      <c r="AO21">
        <v>0</v>
      </c>
      <c r="AP21">
        <v>0</v>
      </c>
      <c r="AQ21">
        <v>4</v>
      </c>
      <c r="AR21">
        <v>3</v>
      </c>
      <c r="AS21">
        <v>0</v>
      </c>
      <c r="AT21">
        <v>7</v>
      </c>
      <c r="AU21" t="s">
        <v>302</v>
      </c>
      <c r="AV21">
        <v>0</v>
      </c>
      <c r="AW21">
        <v>0</v>
      </c>
      <c r="AX21">
        <v>0</v>
      </c>
      <c r="AY21">
        <v>4</v>
      </c>
      <c r="AZ21">
        <v>3</v>
      </c>
      <c r="BA21">
        <v>4.43</v>
      </c>
      <c r="BB21">
        <v>0.53</v>
      </c>
      <c r="BC21">
        <v>4</v>
      </c>
      <c r="BD21">
        <v>4</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0</v>
      </c>
      <c r="AO22">
        <v>0</v>
      </c>
      <c r="AP22">
        <v>1</v>
      </c>
      <c r="AQ22">
        <v>4</v>
      </c>
      <c r="AR22">
        <v>2</v>
      </c>
      <c r="AS22">
        <v>0</v>
      </c>
      <c r="AT22">
        <v>7</v>
      </c>
      <c r="AU22" t="s">
        <v>303</v>
      </c>
      <c r="AV22">
        <v>0</v>
      </c>
      <c r="AW22">
        <v>0</v>
      </c>
      <c r="AX22">
        <v>1</v>
      </c>
      <c r="AY22">
        <v>4</v>
      </c>
      <c r="AZ22">
        <v>2</v>
      </c>
      <c r="BA22">
        <v>4.1399999999999997</v>
      </c>
      <c r="BB22">
        <v>0.69</v>
      </c>
      <c r="BC22">
        <v>4</v>
      </c>
      <c r="BD22">
        <v>4</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0</v>
      </c>
      <c r="AO23">
        <v>0</v>
      </c>
      <c r="AP23">
        <v>0</v>
      </c>
      <c r="AQ23">
        <v>3</v>
      </c>
      <c r="AR23">
        <v>4</v>
      </c>
      <c r="AS23">
        <v>0</v>
      </c>
      <c r="AT23">
        <v>7</v>
      </c>
      <c r="AU23" t="s">
        <v>304</v>
      </c>
      <c r="AV23">
        <v>0</v>
      </c>
      <c r="AW23">
        <v>0</v>
      </c>
      <c r="AX23">
        <v>0</v>
      </c>
      <c r="AY23">
        <v>3</v>
      </c>
      <c r="AZ23">
        <v>4</v>
      </c>
      <c r="BA23">
        <v>4.57</v>
      </c>
      <c r="BB23">
        <v>0.53</v>
      </c>
      <c r="BC23">
        <v>5</v>
      </c>
      <c r="BD23">
        <v>5</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0</v>
      </c>
      <c r="AO24">
        <v>1</v>
      </c>
      <c r="AP24">
        <v>1</v>
      </c>
      <c r="AQ24">
        <v>3</v>
      </c>
      <c r="AR24">
        <v>2</v>
      </c>
      <c r="AS24">
        <v>0</v>
      </c>
      <c r="AT24">
        <v>7</v>
      </c>
      <c r="AU24" t="s">
        <v>305</v>
      </c>
      <c r="AV24">
        <v>0</v>
      </c>
      <c r="AW24">
        <v>1</v>
      </c>
      <c r="AX24">
        <v>1</v>
      </c>
      <c r="AY24">
        <v>3</v>
      </c>
      <c r="AZ24">
        <v>2</v>
      </c>
      <c r="BA24">
        <v>3.86</v>
      </c>
      <c r="BB24">
        <v>1.07</v>
      </c>
      <c r="BC24">
        <v>4</v>
      </c>
      <c r="BD24">
        <v>4</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0</v>
      </c>
      <c r="AO25">
        <v>0</v>
      </c>
      <c r="AP25">
        <v>0</v>
      </c>
      <c r="AQ25">
        <v>0</v>
      </c>
      <c r="AR25">
        <v>0</v>
      </c>
      <c r="AS25">
        <v>0</v>
      </c>
      <c r="AT25">
        <v>0</v>
      </c>
      <c r="AU25" t="s">
        <v>306</v>
      </c>
      <c r="AV25">
        <v>0</v>
      </c>
      <c r="AW25">
        <v>0</v>
      </c>
      <c r="AX25">
        <v>0</v>
      </c>
      <c r="AY25">
        <v>0</v>
      </c>
      <c r="AZ25">
        <v>0</v>
      </c>
      <c r="BA25" t="s">
        <v>339</v>
      </c>
      <c r="BB25" t="s">
        <v>339</v>
      </c>
      <c r="BC25" t="s">
        <v>339</v>
      </c>
      <c r="BD25" t="s">
        <v>339</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0</v>
      </c>
      <c r="AO26">
        <v>0</v>
      </c>
      <c r="AP26">
        <v>0</v>
      </c>
      <c r="AQ26">
        <v>0</v>
      </c>
      <c r="AR26">
        <v>0</v>
      </c>
      <c r="AS26">
        <v>0</v>
      </c>
      <c r="AT26">
        <v>0</v>
      </c>
      <c r="AU26" t="s">
        <v>307</v>
      </c>
      <c r="AV26">
        <v>0</v>
      </c>
      <c r="AW26">
        <v>0</v>
      </c>
      <c r="AX26">
        <v>0</v>
      </c>
      <c r="AY26">
        <v>0</v>
      </c>
      <c r="AZ26">
        <v>0</v>
      </c>
      <c r="BA26" t="s">
        <v>339</v>
      </c>
      <c r="BB26" t="s">
        <v>339</v>
      </c>
      <c r="BC26" t="s">
        <v>339</v>
      </c>
      <c r="BD26" t="s">
        <v>339</v>
      </c>
    </row>
    <row r="27" spans="1:56" s="187" customFormat="1" ht="20.25" customHeight="1">
      <c r="A27" s="227"/>
      <c r="B27" s="227"/>
      <c r="C27" s="227"/>
      <c r="D27" s="227"/>
      <c r="E27" s="227"/>
      <c r="F27" s="227"/>
      <c r="G27" s="227"/>
      <c r="H27" s="227"/>
      <c r="I27" s="227"/>
      <c r="J27" s="227"/>
      <c r="K27" s="227"/>
      <c r="L27" s="227"/>
      <c r="M27" s="227"/>
      <c r="N27" s="227"/>
      <c r="O27" s="227"/>
      <c r="P27" s="227"/>
      <c r="Q27" s="227"/>
      <c r="R27" s="227"/>
      <c r="S27" s="227"/>
      <c r="T27" s="227"/>
      <c r="U27" s="227"/>
      <c r="V27" s="131"/>
      <c r="W27" s="131"/>
      <c r="X27" s="131"/>
      <c r="Y27" s="184"/>
      <c r="Z27" s="177"/>
      <c r="AA27" s="178"/>
      <c r="AB27" s="179"/>
      <c r="AC27" s="179"/>
      <c r="AD27" s="179"/>
      <c r="AE27" s="186"/>
      <c r="AF27" s="131"/>
      <c r="AG27" s="131"/>
      <c r="AH27" s="131"/>
      <c r="AI27" s="131"/>
      <c r="AJ27" s="182"/>
      <c r="AK27" s="177"/>
      <c r="AL27" s="178"/>
      <c r="AM27" s="216" t="s">
        <v>308</v>
      </c>
      <c r="AN27" s="187">
        <v>0</v>
      </c>
      <c r="AO27" s="187">
        <v>0</v>
      </c>
      <c r="AP27" s="187">
        <v>0</v>
      </c>
      <c r="AQ27" s="187">
        <v>0</v>
      </c>
      <c r="AR27" s="187">
        <v>0</v>
      </c>
      <c r="AS27" s="187">
        <v>0</v>
      </c>
      <c r="AT27" s="187">
        <v>0</v>
      </c>
      <c r="AU27" s="187" t="s">
        <v>308</v>
      </c>
      <c r="AV27" s="187">
        <v>0</v>
      </c>
      <c r="AW27" s="187">
        <v>0</v>
      </c>
      <c r="AX27" s="187">
        <v>0</v>
      </c>
      <c r="AY27" s="187">
        <v>0</v>
      </c>
      <c r="AZ27" s="187">
        <v>0</v>
      </c>
      <c r="BA27" s="187" t="s">
        <v>339</v>
      </c>
      <c r="BB27" s="187" t="s">
        <v>339</v>
      </c>
      <c r="BC27" s="187" t="s">
        <v>339</v>
      </c>
      <c r="BD27" s="187" t="s">
        <v>339</v>
      </c>
    </row>
    <row r="28" spans="1:56" ht="20.25" customHeight="1">
      <c r="A28" s="174" t="s">
        <v>217</v>
      </c>
      <c r="B28" s="179"/>
      <c r="C28" s="175"/>
      <c r="D28" s="7"/>
      <c r="E28" s="7"/>
      <c r="F28" s="7"/>
      <c r="G28" s="7"/>
      <c r="H28" s="182"/>
      <c r="I28" s="177"/>
      <c r="J28" s="178"/>
      <c r="K28" s="179"/>
      <c r="L28" s="179"/>
      <c r="M28" s="179"/>
      <c r="N28" s="175"/>
      <c r="AM28" s="214" t="s">
        <v>309</v>
      </c>
      <c r="AN28">
        <v>0</v>
      </c>
      <c r="AO28">
        <v>0</v>
      </c>
      <c r="AP28">
        <v>0</v>
      </c>
      <c r="AQ28">
        <v>0</v>
      </c>
      <c r="AR28">
        <v>0</v>
      </c>
      <c r="AS28">
        <v>0</v>
      </c>
      <c r="AT28">
        <v>0</v>
      </c>
      <c r="AU28" t="s">
        <v>309</v>
      </c>
      <c r="AV28">
        <v>0</v>
      </c>
      <c r="AW28">
        <v>0</v>
      </c>
      <c r="AX28">
        <v>0</v>
      </c>
      <c r="AY28">
        <v>0</v>
      </c>
      <c r="AZ28">
        <v>0</v>
      </c>
      <c r="BA28" t="s">
        <v>339</v>
      </c>
      <c r="BB28" t="s">
        <v>339</v>
      </c>
      <c r="BC28" t="s">
        <v>339</v>
      </c>
      <c r="BD28" t="s">
        <v>339</v>
      </c>
    </row>
    <row r="29" spans="1:56" ht="20.25" customHeight="1">
      <c r="A29" s="179"/>
      <c r="B29" s="179"/>
      <c r="C29" s="175"/>
      <c r="D29" s="7"/>
      <c r="E29" s="7"/>
      <c r="F29" s="7"/>
      <c r="G29" s="7"/>
      <c r="H29" s="182"/>
      <c r="I29" s="177"/>
      <c r="J29" s="178"/>
      <c r="K29" s="179"/>
      <c r="L29" s="179"/>
      <c r="M29" s="180"/>
      <c r="N29" s="175"/>
      <c r="AM29" s="214" t="s">
        <v>310</v>
      </c>
      <c r="AN29">
        <v>0</v>
      </c>
      <c r="AO29">
        <v>0</v>
      </c>
      <c r="AP29">
        <v>0</v>
      </c>
      <c r="AQ29">
        <v>0</v>
      </c>
      <c r="AR29">
        <v>0</v>
      </c>
      <c r="AS29">
        <v>0</v>
      </c>
      <c r="AT29">
        <v>0</v>
      </c>
      <c r="AU29" t="s">
        <v>310</v>
      </c>
      <c r="AV29">
        <v>0</v>
      </c>
      <c r="AW29">
        <v>0</v>
      </c>
      <c r="AX29">
        <v>0</v>
      </c>
      <c r="AY29">
        <v>0</v>
      </c>
      <c r="AZ29">
        <v>0</v>
      </c>
      <c r="BA29" t="s">
        <v>339</v>
      </c>
      <c r="BB29" t="s">
        <v>339</v>
      </c>
      <c r="BC29" t="s">
        <v>339</v>
      </c>
      <c r="BD29" t="s">
        <v>339</v>
      </c>
    </row>
    <row r="30" spans="1:56" ht="20.25" customHeight="1">
      <c r="A30" s="179"/>
      <c r="D30" s="304" t="s">
        <v>228</v>
      </c>
      <c r="E30" s="304"/>
      <c r="F30" s="205">
        <f>+AO52</f>
        <v>7</v>
      </c>
      <c r="G30" s="191">
        <f>F30/$F$34</f>
        <v>1</v>
      </c>
      <c r="H30" s="177"/>
      <c r="I30" s="177"/>
      <c r="J30" s="178"/>
      <c r="K30" s="179"/>
      <c r="L30" s="180"/>
      <c r="M30" s="180"/>
      <c r="N30" s="175"/>
      <c r="AM30" s="214" t="s">
        <v>311</v>
      </c>
      <c r="AN30">
        <v>0</v>
      </c>
      <c r="AO30">
        <v>0</v>
      </c>
      <c r="AP30">
        <v>0</v>
      </c>
      <c r="AQ30">
        <v>0</v>
      </c>
      <c r="AR30">
        <v>0</v>
      </c>
      <c r="AS30">
        <v>0</v>
      </c>
      <c r="AT30">
        <v>0</v>
      </c>
      <c r="AU30" t="s">
        <v>311</v>
      </c>
      <c r="AV30">
        <v>0</v>
      </c>
      <c r="AW30">
        <v>0</v>
      </c>
      <c r="AX30">
        <v>0</v>
      </c>
      <c r="AY30">
        <v>0</v>
      </c>
      <c r="AZ30">
        <v>0</v>
      </c>
      <c r="BA30" t="s">
        <v>339</v>
      </c>
      <c r="BB30" t="s">
        <v>339</v>
      </c>
      <c r="BC30" t="s">
        <v>339</v>
      </c>
      <c r="BD30" t="s">
        <v>339</v>
      </c>
    </row>
    <row r="31" spans="1:56" ht="20.25" customHeight="1">
      <c r="A31" s="179"/>
      <c r="D31" s="304" t="s">
        <v>229</v>
      </c>
      <c r="E31" s="304"/>
      <c r="F31" s="205">
        <f>+AO53</f>
        <v>0</v>
      </c>
      <c r="G31" s="191">
        <f t="shared" ref="G31:G33" si="0">F31/$F$34</f>
        <v>0</v>
      </c>
      <c r="H31" s="184"/>
      <c r="I31" s="182"/>
      <c r="J31" s="178"/>
      <c r="K31" s="179"/>
      <c r="L31" s="180"/>
      <c r="M31" s="180"/>
      <c r="N31" s="175"/>
      <c r="AM31" s="214" t="s">
        <v>312</v>
      </c>
      <c r="AN31">
        <v>0</v>
      </c>
      <c r="AO31">
        <v>0</v>
      </c>
      <c r="AP31">
        <v>0</v>
      </c>
      <c r="AQ31">
        <v>0</v>
      </c>
      <c r="AR31">
        <v>0</v>
      </c>
      <c r="AS31">
        <v>0</v>
      </c>
      <c r="AT31">
        <v>0</v>
      </c>
      <c r="AU31" t="s">
        <v>312</v>
      </c>
      <c r="AV31">
        <v>0</v>
      </c>
      <c r="AW31">
        <v>0</v>
      </c>
      <c r="AX31">
        <v>0</v>
      </c>
      <c r="AY31">
        <v>0</v>
      </c>
      <c r="AZ31">
        <v>0</v>
      </c>
      <c r="BA31" t="s">
        <v>339</v>
      </c>
      <c r="BB31" t="s">
        <v>339</v>
      </c>
      <c r="BC31" t="s">
        <v>339</v>
      </c>
      <c r="BD31" t="s">
        <v>339</v>
      </c>
    </row>
    <row r="32" spans="1:56" ht="20.25" customHeight="1">
      <c r="A32" s="179"/>
      <c r="D32" s="304" t="s">
        <v>230</v>
      </c>
      <c r="E32" s="304"/>
      <c r="F32" s="205">
        <f t="shared" ref="F32:F33" si="1">+AO54</f>
        <v>0</v>
      </c>
      <c r="G32" s="191">
        <f t="shared" si="0"/>
        <v>0</v>
      </c>
      <c r="H32" s="7"/>
      <c r="I32" s="7"/>
      <c r="J32" s="7"/>
      <c r="K32" s="7"/>
      <c r="L32" s="7"/>
      <c r="AM32" s="214" t="s">
        <v>313</v>
      </c>
      <c r="AN32">
        <v>0</v>
      </c>
      <c r="AO32">
        <v>0</v>
      </c>
      <c r="AP32">
        <v>0</v>
      </c>
      <c r="AQ32">
        <v>0</v>
      </c>
      <c r="AR32">
        <v>0</v>
      </c>
      <c r="AS32">
        <v>0</v>
      </c>
      <c r="AT32">
        <v>0</v>
      </c>
      <c r="AU32" t="s">
        <v>313</v>
      </c>
      <c r="AV32">
        <v>0</v>
      </c>
      <c r="AW32">
        <v>0</v>
      </c>
      <c r="AX32">
        <v>0</v>
      </c>
      <c r="AY32">
        <v>0</v>
      </c>
      <c r="AZ32">
        <v>0</v>
      </c>
      <c r="BA32" t="s">
        <v>339</v>
      </c>
      <c r="BB32" t="s">
        <v>339</v>
      </c>
      <c r="BC32" t="s">
        <v>339</v>
      </c>
      <c r="BD32" t="s">
        <v>339</v>
      </c>
    </row>
    <row r="33" spans="1:58" ht="18.75">
      <c r="A33" s="179"/>
      <c r="D33" s="304" t="s">
        <v>231</v>
      </c>
      <c r="E33" s="304"/>
      <c r="F33" s="205">
        <f t="shared" si="1"/>
        <v>0</v>
      </c>
      <c r="G33" s="191">
        <f t="shared" si="0"/>
        <v>0</v>
      </c>
      <c r="H33" s="7"/>
      <c r="I33" s="7"/>
      <c r="J33" s="7"/>
      <c r="K33" s="7"/>
      <c r="L33" s="7"/>
      <c r="AM33" s="214" t="s">
        <v>385</v>
      </c>
      <c r="AU33" t="s">
        <v>385</v>
      </c>
    </row>
    <row r="34" spans="1:58" ht="18.75">
      <c r="A34" s="179"/>
      <c r="D34" s="304" t="s">
        <v>57</v>
      </c>
      <c r="E34" s="304"/>
      <c r="F34" s="190">
        <f>SUM(F30:F33)</f>
        <v>7</v>
      </c>
      <c r="G34" s="192"/>
      <c r="H34" s="7"/>
      <c r="I34" s="7"/>
      <c r="J34" s="7"/>
      <c r="K34" s="7"/>
      <c r="L34" s="7"/>
      <c r="AU34" t="s">
        <v>362</v>
      </c>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384</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7</v>
      </c>
      <c r="AP43">
        <v>7</v>
      </c>
      <c r="AQ43">
        <v>7</v>
      </c>
      <c r="AR43">
        <v>7</v>
      </c>
      <c r="AS43">
        <v>7</v>
      </c>
      <c r="AT43">
        <v>7</v>
      </c>
      <c r="AU43">
        <v>7</v>
      </c>
      <c r="AV43">
        <v>7</v>
      </c>
      <c r="AW43">
        <v>7</v>
      </c>
      <c r="AX43">
        <v>7</v>
      </c>
      <c r="AY43">
        <v>7</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385</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0</v>
      </c>
      <c r="W49" s="212">
        <f t="shared" ref="W49:AA53" si="2">+AO3</f>
        <v>0</v>
      </c>
      <c r="X49" s="212">
        <f t="shared" si="2"/>
        <v>2</v>
      </c>
      <c r="Y49" s="212">
        <f t="shared" si="2"/>
        <v>1</v>
      </c>
      <c r="Z49" s="212">
        <f t="shared" si="2"/>
        <v>4</v>
      </c>
      <c r="AA49" s="212">
        <f t="shared" si="2"/>
        <v>0</v>
      </c>
      <c r="AB49" s="212">
        <f>SUM(V49:AA49)</f>
        <v>7</v>
      </c>
      <c r="AC49" s="191">
        <f t="shared" ref="AC49:AH53" si="3">V49/$AB49</f>
        <v>0</v>
      </c>
      <c r="AD49" s="191">
        <f t="shared" si="3"/>
        <v>0</v>
      </c>
      <c r="AE49" s="191">
        <f t="shared" si="3"/>
        <v>0.2857142857142857</v>
      </c>
      <c r="AF49" s="191">
        <f t="shared" si="3"/>
        <v>0.14285714285714285</v>
      </c>
      <c r="AG49" s="191">
        <f t="shared" si="3"/>
        <v>0.5714285714285714</v>
      </c>
      <c r="AH49" s="191">
        <f t="shared" si="3"/>
        <v>0</v>
      </c>
      <c r="AI49" s="232">
        <f>+BA3</f>
        <v>4.29</v>
      </c>
      <c r="AJ49" s="232">
        <f t="shared" ref="AJ49:AL53" si="4">+BB3</f>
        <v>0.95</v>
      </c>
      <c r="AK49" s="233">
        <f t="shared" si="4"/>
        <v>5</v>
      </c>
      <c r="AL49" s="233">
        <f t="shared" si="4"/>
        <v>5</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0</v>
      </c>
      <c r="X50" s="212">
        <f t="shared" si="2"/>
        <v>0</v>
      </c>
      <c r="Y50" s="212">
        <f t="shared" si="2"/>
        <v>3</v>
      </c>
      <c r="Z50" s="212">
        <f t="shared" si="2"/>
        <v>3</v>
      </c>
      <c r="AA50" s="212">
        <f t="shared" si="2"/>
        <v>1</v>
      </c>
      <c r="AB50" s="212">
        <f t="shared" ref="AB50:AB53" si="6">SUM(V50:AA50)</f>
        <v>7</v>
      </c>
      <c r="AC50" s="191">
        <f t="shared" si="3"/>
        <v>0</v>
      </c>
      <c r="AD50" s="191">
        <f t="shared" si="3"/>
        <v>0</v>
      </c>
      <c r="AE50" s="191">
        <f t="shared" si="3"/>
        <v>0</v>
      </c>
      <c r="AF50" s="191">
        <f t="shared" si="3"/>
        <v>0.42857142857142855</v>
      </c>
      <c r="AG50" s="191">
        <f t="shared" si="3"/>
        <v>0.42857142857142855</v>
      </c>
      <c r="AH50" s="191">
        <f t="shared" si="3"/>
        <v>0.14285714285714285</v>
      </c>
      <c r="AI50" s="232">
        <f t="shared" ref="AI50:AI53" si="7">+BA4</f>
        <v>4.5</v>
      </c>
      <c r="AJ50" s="232">
        <f t="shared" si="4"/>
        <v>0.55000000000000004</v>
      </c>
      <c r="AK50" s="233">
        <f t="shared" si="4"/>
        <v>5</v>
      </c>
      <c r="AL50" s="233">
        <f t="shared" si="4"/>
        <v>4</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3</v>
      </c>
      <c r="W51" s="212">
        <f t="shared" si="2"/>
        <v>1</v>
      </c>
      <c r="X51" s="212">
        <f t="shared" si="2"/>
        <v>2</v>
      </c>
      <c r="Y51" s="212">
        <f t="shared" si="2"/>
        <v>0</v>
      </c>
      <c r="Z51" s="212">
        <f t="shared" si="2"/>
        <v>0</v>
      </c>
      <c r="AA51" s="212">
        <f t="shared" si="2"/>
        <v>1</v>
      </c>
      <c r="AB51" s="212">
        <f t="shared" si="6"/>
        <v>7</v>
      </c>
      <c r="AC51" s="191">
        <f t="shared" si="3"/>
        <v>0.42857142857142855</v>
      </c>
      <c r="AD51" s="191">
        <f t="shared" si="3"/>
        <v>0.14285714285714285</v>
      </c>
      <c r="AE51" s="191">
        <f t="shared" si="3"/>
        <v>0.2857142857142857</v>
      </c>
      <c r="AF51" s="191">
        <f t="shared" si="3"/>
        <v>0</v>
      </c>
      <c r="AG51" s="191">
        <f t="shared" si="3"/>
        <v>0</v>
      </c>
      <c r="AH51" s="191">
        <f t="shared" si="3"/>
        <v>0.14285714285714285</v>
      </c>
      <c r="AI51" s="232">
        <f t="shared" si="7"/>
        <v>1.83</v>
      </c>
      <c r="AJ51" s="232">
        <f t="shared" si="4"/>
        <v>0.98</v>
      </c>
      <c r="AK51" s="233">
        <f t="shared" si="4"/>
        <v>2</v>
      </c>
      <c r="AL51" s="233">
        <f t="shared" si="4"/>
        <v>1</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2</v>
      </c>
      <c r="W52" s="212">
        <f t="shared" si="2"/>
        <v>3</v>
      </c>
      <c r="X52" s="212">
        <f t="shared" si="2"/>
        <v>1</v>
      </c>
      <c r="Y52" s="212">
        <f t="shared" si="2"/>
        <v>1</v>
      </c>
      <c r="Z52" s="212">
        <f t="shared" si="2"/>
        <v>0</v>
      </c>
      <c r="AA52" s="212">
        <f t="shared" si="2"/>
        <v>0</v>
      </c>
      <c r="AB52" s="212">
        <f t="shared" si="6"/>
        <v>7</v>
      </c>
      <c r="AC52" s="191">
        <f t="shared" si="3"/>
        <v>0.2857142857142857</v>
      </c>
      <c r="AD52" s="191">
        <f t="shared" si="3"/>
        <v>0.42857142857142855</v>
      </c>
      <c r="AE52" s="191">
        <f t="shared" si="3"/>
        <v>0.14285714285714285</v>
      </c>
      <c r="AF52" s="191">
        <f t="shared" si="3"/>
        <v>0.14285714285714285</v>
      </c>
      <c r="AG52" s="191">
        <f t="shared" si="3"/>
        <v>0</v>
      </c>
      <c r="AH52" s="191">
        <f t="shared" si="3"/>
        <v>0</v>
      </c>
      <c r="AI52" s="232">
        <f t="shared" si="7"/>
        <v>2.14</v>
      </c>
      <c r="AJ52" s="232">
        <f t="shared" si="4"/>
        <v>1.07</v>
      </c>
      <c r="AK52" s="233">
        <f t="shared" si="4"/>
        <v>2</v>
      </c>
      <c r="AL52" s="233">
        <f t="shared" si="4"/>
        <v>2</v>
      </c>
      <c r="AM52" s="214" t="s">
        <v>316</v>
      </c>
      <c r="AN52" t="s">
        <v>228</v>
      </c>
      <c r="AO52">
        <v>7</v>
      </c>
      <c r="AP52">
        <v>100</v>
      </c>
      <c r="AQ52">
        <v>100</v>
      </c>
      <c r="AR52">
        <v>100</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0</v>
      </c>
      <c r="W53" s="212">
        <f t="shared" si="2"/>
        <v>0</v>
      </c>
      <c r="X53" s="212">
        <f t="shared" si="2"/>
        <v>4</v>
      </c>
      <c r="Y53" s="212">
        <f t="shared" si="2"/>
        <v>3</v>
      </c>
      <c r="Z53" s="212">
        <f t="shared" si="2"/>
        <v>0</v>
      </c>
      <c r="AA53" s="212">
        <f t="shared" si="2"/>
        <v>0</v>
      </c>
      <c r="AB53" s="212">
        <f t="shared" si="6"/>
        <v>7</v>
      </c>
      <c r="AC53" s="191">
        <f t="shared" si="3"/>
        <v>0</v>
      </c>
      <c r="AD53" s="191">
        <f t="shared" si="3"/>
        <v>0</v>
      </c>
      <c r="AE53" s="191">
        <f t="shared" si="3"/>
        <v>0.5714285714285714</v>
      </c>
      <c r="AF53" s="191">
        <f t="shared" si="3"/>
        <v>0.42857142857142855</v>
      </c>
      <c r="AG53" s="191">
        <f t="shared" si="3"/>
        <v>0</v>
      </c>
      <c r="AH53" s="191">
        <f t="shared" si="3"/>
        <v>0</v>
      </c>
      <c r="AI53" s="232">
        <f t="shared" si="7"/>
        <v>3.43</v>
      </c>
      <c r="AJ53" s="232">
        <f t="shared" si="4"/>
        <v>0.53</v>
      </c>
      <c r="AK53" s="233">
        <f t="shared" si="4"/>
        <v>3</v>
      </c>
      <c r="AL53" s="233">
        <f t="shared" si="4"/>
        <v>3</v>
      </c>
      <c r="AM53" s="214" t="s">
        <v>385</v>
      </c>
      <c r="AN53"/>
      <c r="AO53"/>
      <c r="AP53"/>
      <c r="AQ53"/>
      <c r="AR53"/>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c r="AO54"/>
      <c r="AP54"/>
      <c r="AQ54"/>
      <c r="AR54"/>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c r="AO55"/>
      <c r="AP55"/>
      <c r="AQ55"/>
      <c r="AR55"/>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c r="AO56"/>
      <c r="AP56"/>
      <c r="AQ56"/>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t="s">
        <v>346</v>
      </c>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t="s">
        <v>68</v>
      </c>
      <c r="AP58" t="s">
        <v>69</v>
      </c>
      <c r="AQ58" t="s">
        <v>70</v>
      </c>
      <c r="AR58" t="s">
        <v>71</v>
      </c>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+AO60</f>
        <v>3</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t="s">
        <v>316</v>
      </c>
      <c r="AN59"/>
      <c r="AO59">
        <v>1</v>
      </c>
      <c r="AP59">
        <v>14.3</v>
      </c>
      <c r="AQ59">
        <v>14.3</v>
      </c>
      <c r="AR59">
        <v>14.3</v>
      </c>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 si="8">+AO61</f>
        <v>3</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t="s">
        <v>28</v>
      </c>
      <c r="AO60">
        <v>3</v>
      </c>
      <c r="AP60">
        <v>42.9</v>
      </c>
      <c r="AQ60">
        <v>42.9</v>
      </c>
      <c r="AR60">
        <v>57.1</v>
      </c>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c r="M61" s="282"/>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c r="AN61" t="s">
        <v>30</v>
      </c>
      <c r="AO61">
        <v>3</v>
      </c>
      <c r="AP61">
        <v>42.9</v>
      </c>
      <c r="AQ61">
        <v>42.9</v>
      </c>
      <c r="AR61">
        <v>100</v>
      </c>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c r="M62" s="282"/>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t="s">
        <v>57</v>
      </c>
      <c r="AO62">
        <v>7</v>
      </c>
      <c r="AP62">
        <v>100</v>
      </c>
      <c r="AQ62">
        <v>100</v>
      </c>
      <c r="AR62"/>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1</v>
      </c>
      <c r="M63" s="282">
        <v>28</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t="s">
        <v>385</v>
      </c>
      <c r="AN63"/>
      <c r="AO63"/>
      <c r="AP63"/>
      <c r="AQ63"/>
      <c r="AR63"/>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c r="AO64"/>
      <c r="AP64"/>
      <c r="AQ64"/>
      <c r="AR64"/>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c r="AO65"/>
      <c r="AP65"/>
      <c r="AQ65"/>
      <c r="AR65"/>
      <c r="AS65"/>
      <c r="AT65"/>
      <c r="AU65"/>
      <c r="AV65"/>
      <c r="AW65"/>
      <c r="AX65"/>
      <c r="AY65"/>
      <c r="AZ65"/>
      <c r="BA65"/>
      <c r="BB65"/>
      <c r="BC65"/>
      <c r="BD65"/>
      <c r="BE65"/>
      <c r="BF65"/>
    </row>
    <row r="66" spans="1:58" s="9" customFormat="1" ht="20.25" customHeight="1">
      <c r="A66" s="141"/>
      <c r="B66" s="223"/>
      <c r="C66" s="223"/>
      <c r="D66" s="223"/>
      <c r="E66" s="223"/>
      <c r="F66" s="223"/>
      <c r="G66" s="223"/>
      <c r="H66" s="223"/>
      <c r="I66" s="223"/>
      <c r="J66" s="223"/>
      <c r="K66" s="223"/>
      <c r="L66" s="223"/>
      <c r="M66" s="223"/>
      <c r="N66" s="223"/>
      <c r="O66" s="223"/>
      <c r="P66" s="223"/>
      <c r="Q66" s="223"/>
      <c r="R66" s="223"/>
      <c r="S66" s="223"/>
      <c r="T66" s="223"/>
      <c r="U66" s="223"/>
      <c r="V66" s="145"/>
      <c r="W66" s="145"/>
      <c r="X66" s="145"/>
      <c r="Y66" s="143"/>
      <c r="Z66" s="143"/>
      <c r="AA66" s="143"/>
      <c r="AB66" s="143"/>
      <c r="AC66" s="143"/>
      <c r="AD66" s="143"/>
      <c r="AE66" s="143"/>
      <c r="AF66" s="143"/>
      <c r="AG66" s="143"/>
      <c r="AH66" s="143"/>
      <c r="AI66" s="143"/>
      <c r="AJ66" s="143"/>
      <c r="AK66" s="143"/>
      <c r="AL66" s="143"/>
      <c r="AM66" s="214"/>
      <c r="AN66"/>
      <c r="AO66"/>
      <c r="AP66"/>
      <c r="AQ66"/>
      <c r="AR66"/>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t="s">
        <v>347</v>
      </c>
      <c r="AN67"/>
      <c r="AO67"/>
      <c r="AP67"/>
      <c r="AQ67"/>
      <c r="AR67"/>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c r="AN68"/>
      <c r="AO68" t="s">
        <v>68</v>
      </c>
      <c r="AP68" t="s">
        <v>69</v>
      </c>
      <c r="AQ68" t="s">
        <v>70</v>
      </c>
      <c r="AR68" t="s">
        <v>71</v>
      </c>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t="s">
        <v>316</v>
      </c>
      <c r="AN69"/>
      <c r="AO69">
        <v>6</v>
      </c>
      <c r="AP69">
        <v>85.7</v>
      </c>
      <c r="AQ69">
        <v>85.7</v>
      </c>
      <c r="AR69">
        <v>85.7</v>
      </c>
      <c r="AS69"/>
      <c r="AT69"/>
      <c r="AU69"/>
      <c r="AV69"/>
      <c r="AW69"/>
      <c r="AX69"/>
      <c r="AY69"/>
      <c r="AZ69"/>
      <c r="BA69"/>
      <c r="BB69"/>
      <c r="BC69"/>
      <c r="BD69"/>
      <c r="BE69"/>
      <c r="BF69"/>
    </row>
    <row r="70" spans="1:58" s="9" customFormat="1" ht="20.25" customHeight="1">
      <c r="A70" s="145"/>
      <c r="B70" s="224"/>
      <c r="C70" s="224"/>
      <c r="D70" s="224"/>
      <c r="E70" s="224"/>
      <c r="F70" s="224"/>
      <c r="G70" s="224"/>
      <c r="H70" s="224"/>
      <c r="I70" s="224"/>
      <c r="J70" s="224"/>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c r="AN70" t="s">
        <v>323</v>
      </c>
      <c r="AO70">
        <v>1</v>
      </c>
      <c r="AP70">
        <v>14.3</v>
      </c>
      <c r="AQ70">
        <v>14.3</v>
      </c>
      <c r="AR70">
        <v>100</v>
      </c>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t="s">
        <v>57</v>
      </c>
      <c r="AO71">
        <v>7</v>
      </c>
      <c r="AP71">
        <v>100</v>
      </c>
      <c r="AQ71">
        <v>100</v>
      </c>
      <c r="AR71"/>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t="s">
        <v>385</v>
      </c>
      <c r="AN72"/>
      <c r="AO72"/>
      <c r="AP72"/>
      <c r="AQ72"/>
      <c r="AR72"/>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c r="AN73"/>
      <c r="AO73"/>
      <c r="AP73"/>
      <c r="AQ73"/>
      <c r="AR73"/>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c r="AN74"/>
      <c r="AO74"/>
      <c r="AP74"/>
      <c r="AQ74"/>
      <c r="AR74"/>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0</v>
      </c>
      <c r="W75" s="212">
        <f t="shared" ref="W75:AA77" si="9">+AO8</f>
        <v>2</v>
      </c>
      <c r="X75" s="212">
        <f t="shared" si="9"/>
        <v>2</v>
      </c>
      <c r="Y75" s="212">
        <f t="shared" si="9"/>
        <v>2</v>
      </c>
      <c r="Z75" s="212">
        <f t="shared" si="9"/>
        <v>1</v>
      </c>
      <c r="AA75" s="212">
        <f t="shared" si="9"/>
        <v>0</v>
      </c>
      <c r="AB75" s="212">
        <f>SUM(V75:AA75)</f>
        <v>7</v>
      </c>
      <c r="AC75" s="191">
        <f>V75/$AB75</f>
        <v>0</v>
      </c>
      <c r="AD75" s="191">
        <f t="shared" ref="AD75:AH77" si="10">W75/$AB75</f>
        <v>0.2857142857142857</v>
      </c>
      <c r="AE75" s="191">
        <f t="shared" si="10"/>
        <v>0.2857142857142857</v>
      </c>
      <c r="AF75" s="191">
        <f t="shared" si="10"/>
        <v>0.2857142857142857</v>
      </c>
      <c r="AG75" s="191">
        <f t="shared" si="10"/>
        <v>0.14285714285714285</v>
      </c>
      <c r="AH75" s="191">
        <f t="shared" si="10"/>
        <v>0</v>
      </c>
      <c r="AI75" s="232">
        <f>+BA8</f>
        <v>3.29</v>
      </c>
      <c r="AJ75" s="232">
        <f t="shared" ref="AJ75:AL77" si="11">+BB8</f>
        <v>1.1100000000000001</v>
      </c>
      <c r="AK75" s="233">
        <f t="shared" si="11"/>
        <v>3</v>
      </c>
      <c r="AL75" s="233">
        <f t="shared" si="11"/>
        <v>2</v>
      </c>
      <c r="AM75" s="214"/>
      <c r="AN75"/>
      <c r="AO75"/>
      <c r="AP75"/>
      <c r="AQ75"/>
      <c r="AR75"/>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2">+AN9</f>
        <v>0</v>
      </c>
      <c r="W76" s="212">
        <f t="shared" si="9"/>
        <v>1</v>
      </c>
      <c r="X76" s="212">
        <f t="shared" si="9"/>
        <v>3</v>
      </c>
      <c r="Y76" s="212">
        <f t="shared" si="9"/>
        <v>3</v>
      </c>
      <c r="Z76" s="212">
        <f t="shared" si="9"/>
        <v>0</v>
      </c>
      <c r="AA76" s="212">
        <f t="shared" si="9"/>
        <v>0</v>
      </c>
      <c r="AB76" s="212">
        <f t="shared" ref="AB76:AB77" si="13">SUM(V76:AA76)</f>
        <v>7</v>
      </c>
      <c r="AC76" s="191">
        <f t="shared" ref="AC76:AC77" si="14">V76/$AB76</f>
        <v>0</v>
      </c>
      <c r="AD76" s="191">
        <f t="shared" si="10"/>
        <v>0.14285714285714285</v>
      </c>
      <c r="AE76" s="191">
        <f t="shared" si="10"/>
        <v>0.42857142857142855</v>
      </c>
      <c r="AF76" s="191">
        <f t="shared" si="10"/>
        <v>0.42857142857142855</v>
      </c>
      <c r="AG76" s="191">
        <f t="shared" si="10"/>
        <v>0</v>
      </c>
      <c r="AH76" s="191">
        <f t="shared" si="10"/>
        <v>0</v>
      </c>
      <c r="AI76" s="232">
        <f t="shared" ref="AI76:AI77" si="15">+BA9</f>
        <v>3.29</v>
      </c>
      <c r="AJ76" s="232">
        <f t="shared" si="11"/>
        <v>0.76</v>
      </c>
      <c r="AK76" s="233">
        <f t="shared" si="11"/>
        <v>3</v>
      </c>
      <c r="AL76" s="233">
        <f t="shared" si="11"/>
        <v>3</v>
      </c>
      <c r="AM76" s="214" t="s">
        <v>348</v>
      </c>
      <c r="AN76"/>
      <c r="AO76"/>
      <c r="AP76"/>
      <c r="AQ76"/>
      <c r="AR76"/>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2"/>
        <v>0</v>
      </c>
      <c r="W77" s="212">
        <f t="shared" si="9"/>
        <v>0</v>
      </c>
      <c r="X77" s="212">
        <f t="shared" si="9"/>
        <v>0</v>
      </c>
      <c r="Y77" s="212">
        <f t="shared" si="9"/>
        <v>3</v>
      </c>
      <c r="Z77" s="212">
        <f t="shared" si="9"/>
        <v>4</v>
      </c>
      <c r="AA77" s="212">
        <f t="shared" si="9"/>
        <v>0</v>
      </c>
      <c r="AB77" s="212">
        <f t="shared" si="13"/>
        <v>7</v>
      </c>
      <c r="AC77" s="191">
        <f t="shared" si="14"/>
        <v>0</v>
      </c>
      <c r="AD77" s="191">
        <f t="shared" si="10"/>
        <v>0</v>
      </c>
      <c r="AE77" s="191">
        <f t="shared" si="10"/>
        <v>0</v>
      </c>
      <c r="AF77" s="191">
        <f t="shared" si="10"/>
        <v>0.42857142857142855</v>
      </c>
      <c r="AG77" s="191">
        <f t="shared" si="10"/>
        <v>0.5714285714285714</v>
      </c>
      <c r="AH77" s="191">
        <f t="shared" si="10"/>
        <v>0</v>
      </c>
      <c r="AI77" s="232">
        <f t="shared" si="15"/>
        <v>4.57</v>
      </c>
      <c r="AJ77" s="232">
        <f t="shared" si="11"/>
        <v>0.53</v>
      </c>
      <c r="AK77" s="233">
        <f t="shared" si="11"/>
        <v>5</v>
      </c>
      <c r="AL77" s="233">
        <f t="shared" si="11"/>
        <v>5</v>
      </c>
      <c r="AM77" s="214"/>
      <c r="AN77"/>
      <c r="AO77" t="s">
        <v>68</v>
      </c>
      <c r="AP77" t="s">
        <v>69</v>
      </c>
      <c r="AQ77" t="s">
        <v>70</v>
      </c>
      <c r="AR77" t="s">
        <v>71</v>
      </c>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t="s">
        <v>316</v>
      </c>
      <c r="AN78" t="s">
        <v>27</v>
      </c>
      <c r="AO78">
        <v>7</v>
      </c>
      <c r="AP78">
        <v>100</v>
      </c>
      <c r="AQ78">
        <v>100</v>
      </c>
      <c r="AR78">
        <v>100</v>
      </c>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t="s">
        <v>385</v>
      </c>
      <c r="AN79"/>
      <c r="AO79"/>
      <c r="AP79"/>
      <c r="AQ79"/>
      <c r="AR79"/>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c r="AN80"/>
      <c r="AO80"/>
      <c r="AP80"/>
      <c r="AQ80"/>
      <c r="AR80"/>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c r="AN81"/>
      <c r="AO81"/>
      <c r="AP81"/>
      <c r="AQ81"/>
      <c r="AR81"/>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c r="AN82"/>
      <c r="AO82"/>
      <c r="AP82"/>
      <c r="AQ82"/>
      <c r="AR82"/>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t="s">
        <v>349</v>
      </c>
      <c r="AN83"/>
      <c r="AO83"/>
      <c r="AP83"/>
      <c r="AQ83"/>
      <c r="AR83"/>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c r="AN84"/>
      <c r="AO84" t="s">
        <v>68</v>
      </c>
      <c r="AP84" t="s">
        <v>69</v>
      </c>
      <c r="AQ84" t="s">
        <v>70</v>
      </c>
      <c r="AR84" t="s">
        <v>71</v>
      </c>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t="s">
        <v>316</v>
      </c>
      <c r="AN85" t="s">
        <v>332</v>
      </c>
      <c r="AO85">
        <v>4</v>
      </c>
      <c r="AP85">
        <v>57.1</v>
      </c>
      <c r="AQ85">
        <v>57.1</v>
      </c>
      <c r="AR85">
        <v>57.1</v>
      </c>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c r="AN86" t="s">
        <v>27</v>
      </c>
      <c r="AO86">
        <v>3</v>
      </c>
      <c r="AP86">
        <v>42.9</v>
      </c>
      <c r="AQ86">
        <v>42.9</v>
      </c>
      <c r="AR86">
        <v>100</v>
      </c>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t="s">
        <v>57</v>
      </c>
      <c r="AO87">
        <v>7</v>
      </c>
      <c r="AP87">
        <v>100</v>
      </c>
      <c r="AQ87">
        <v>100</v>
      </c>
      <c r="AR87"/>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t="s">
        <v>385</v>
      </c>
      <c r="AN88"/>
      <c r="AO88"/>
      <c r="AP88"/>
      <c r="AQ88"/>
      <c r="AR88"/>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c r="AN89"/>
      <c r="AO89"/>
      <c r="AP89"/>
      <c r="AQ89"/>
      <c r="AR89"/>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0</v>
      </c>
      <c r="W90" s="212">
        <f t="shared" ref="W90:AA90" si="16">+AO11</f>
        <v>0</v>
      </c>
      <c r="X90" s="212">
        <f t="shared" si="16"/>
        <v>0</v>
      </c>
      <c r="Y90" s="212">
        <f t="shared" si="16"/>
        <v>0</v>
      </c>
      <c r="Z90" s="212">
        <f t="shared" si="16"/>
        <v>0</v>
      </c>
      <c r="AA90" s="212">
        <f t="shared" si="16"/>
        <v>0</v>
      </c>
      <c r="AB90" s="212">
        <f>SUM(V90:AA90)</f>
        <v>0</v>
      </c>
      <c r="AC90" s="191" t="e">
        <f>V90/$AB90</f>
        <v>#DIV/0!</v>
      </c>
      <c r="AD90" s="191" t="e">
        <f t="shared" ref="AD90:AH90" si="17">W90/$AB90</f>
        <v>#DIV/0!</v>
      </c>
      <c r="AE90" s="191" t="e">
        <f t="shared" si="17"/>
        <v>#DIV/0!</v>
      </c>
      <c r="AF90" s="191" t="e">
        <f t="shared" si="17"/>
        <v>#DIV/0!</v>
      </c>
      <c r="AG90" s="191" t="e">
        <f t="shared" si="17"/>
        <v>#DIV/0!</v>
      </c>
      <c r="AH90" s="191" t="e">
        <f t="shared" si="17"/>
        <v>#DIV/0!</v>
      </c>
      <c r="AI90" s="232" t="str">
        <f>+BA11</f>
        <v>.</v>
      </c>
      <c r="AJ90" s="232" t="str">
        <f t="shared" ref="AJ90:AL90" si="18">+BB11</f>
        <v>.</v>
      </c>
      <c r="AK90" s="233" t="str">
        <f t="shared" si="18"/>
        <v>.</v>
      </c>
      <c r="AL90" s="233" t="str">
        <f t="shared" si="18"/>
        <v>.</v>
      </c>
      <c r="AM90" s="214"/>
      <c r="AN90"/>
      <c r="AO90"/>
      <c r="AP90"/>
      <c r="AQ90"/>
      <c r="AR90"/>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c r="AN91"/>
      <c r="AO91"/>
      <c r="AP91"/>
      <c r="AQ91"/>
      <c r="AR91"/>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t="s">
        <v>350</v>
      </c>
      <c r="AN92"/>
      <c r="AO92"/>
      <c r="AP92"/>
      <c r="AQ92"/>
      <c r="AR92"/>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c r="AN93"/>
      <c r="AO93" t="s">
        <v>68</v>
      </c>
      <c r="AP93" t="s">
        <v>69</v>
      </c>
      <c r="AQ93" t="s">
        <v>70</v>
      </c>
      <c r="AR93" t="s">
        <v>71</v>
      </c>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t="s">
        <v>316</v>
      </c>
      <c r="AN94" t="s">
        <v>332</v>
      </c>
      <c r="AO94">
        <v>7</v>
      </c>
      <c r="AP94">
        <v>100</v>
      </c>
      <c r="AQ94">
        <v>100</v>
      </c>
      <c r="AR94">
        <v>100</v>
      </c>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t="s">
        <v>385</v>
      </c>
      <c r="AN95"/>
      <c r="AO95"/>
      <c r="AP95"/>
      <c r="AQ95"/>
      <c r="AR95"/>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c r="AN96"/>
      <c r="AO96"/>
      <c r="AP96"/>
      <c r="AQ96"/>
      <c r="AR96"/>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c r="AN97"/>
      <c r="AO97"/>
      <c r="AP97"/>
      <c r="AQ97"/>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c r="AN98"/>
      <c r="AO98"/>
      <c r="AP98"/>
      <c r="AQ98"/>
      <c r="AR98"/>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t="s">
        <v>351</v>
      </c>
      <c r="AN99"/>
      <c r="AO99"/>
      <c r="AP99"/>
      <c r="AQ99"/>
      <c r="AR99"/>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c r="AN100"/>
      <c r="AO100" t="s">
        <v>68</v>
      </c>
      <c r="AP100" t="s">
        <v>69</v>
      </c>
      <c r="AQ100" t="s">
        <v>70</v>
      </c>
      <c r="AR100" t="s">
        <v>71</v>
      </c>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t="s">
        <v>316</v>
      </c>
      <c r="AN101" t="s">
        <v>332</v>
      </c>
      <c r="AO101">
        <v>6</v>
      </c>
      <c r="AP101">
        <v>85.7</v>
      </c>
      <c r="AQ101">
        <v>85.7</v>
      </c>
      <c r="AR101">
        <v>85.7</v>
      </c>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c r="AN102" t="s">
        <v>27</v>
      </c>
      <c r="AO102">
        <v>1</v>
      </c>
      <c r="AP102">
        <v>14.3</v>
      </c>
      <c r="AQ102">
        <v>14.3</v>
      </c>
      <c r="AR102">
        <v>100</v>
      </c>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c r="AN103" t="s">
        <v>57</v>
      </c>
      <c r="AO103">
        <v>7</v>
      </c>
      <c r="AP103">
        <v>100</v>
      </c>
      <c r="AQ103">
        <v>100</v>
      </c>
      <c r="AR103"/>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t="s">
        <v>385</v>
      </c>
      <c r="AN104"/>
      <c r="AO104"/>
      <c r="AP104"/>
      <c r="AQ104"/>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c r="AN105"/>
      <c r="AO105"/>
      <c r="AP105"/>
      <c r="AQ105"/>
      <c r="AR105"/>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c r="AN106"/>
      <c r="AO106"/>
      <c r="AP106"/>
      <c r="AQ106"/>
      <c r="AR106"/>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c r="AN107"/>
      <c r="AO107"/>
      <c r="AP107"/>
      <c r="AQ107"/>
      <c r="AR107"/>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0</v>
      </c>
      <c r="W108" s="212">
        <f t="shared" ref="W108:AA108" si="19">+AO12</f>
        <v>0</v>
      </c>
      <c r="X108" s="212">
        <f t="shared" si="19"/>
        <v>0</v>
      </c>
      <c r="Y108" s="212">
        <f t="shared" si="19"/>
        <v>3</v>
      </c>
      <c r="Z108" s="212">
        <f t="shared" si="19"/>
        <v>0</v>
      </c>
      <c r="AA108" s="212">
        <f t="shared" si="19"/>
        <v>1</v>
      </c>
      <c r="AB108" s="212">
        <f>SUM(V108:AA108)</f>
        <v>4</v>
      </c>
      <c r="AC108" s="191">
        <f>V108/$AB108</f>
        <v>0</v>
      </c>
      <c r="AD108" s="191">
        <f t="shared" ref="AD108:AH108" si="20">W108/$AB108</f>
        <v>0</v>
      </c>
      <c r="AE108" s="191">
        <f t="shared" si="20"/>
        <v>0</v>
      </c>
      <c r="AF108" s="191">
        <f t="shared" si="20"/>
        <v>0.75</v>
      </c>
      <c r="AG108" s="191">
        <f t="shared" si="20"/>
        <v>0</v>
      </c>
      <c r="AH108" s="191">
        <f t="shared" si="20"/>
        <v>0.25</v>
      </c>
      <c r="AI108" s="232">
        <f>+BA12</f>
        <v>4</v>
      </c>
      <c r="AJ108" s="232">
        <f t="shared" ref="AJ108:AL108" si="21">+BB12</f>
        <v>0</v>
      </c>
      <c r="AK108" s="233">
        <f t="shared" si="21"/>
        <v>4</v>
      </c>
      <c r="AL108" s="233">
        <f t="shared" si="21"/>
        <v>4</v>
      </c>
      <c r="AM108" s="214" t="s">
        <v>352</v>
      </c>
      <c r="AN108"/>
      <c r="AO108"/>
      <c r="AP108"/>
      <c r="AQ108"/>
      <c r="AR108"/>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c r="AN109"/>
      <c r="AO109" t="s">
        <v>68</v>
      </c>
      <c r="AP109" t="s">
        <v>69</v>
      </c>
      <c r="AQ109" t="s">
        <v>70</v>
      </c>
      <c r="AR109" t="s">
        <v>71</v>
      </c>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t="s">
        <v>316</v>
      </c>
      <c r="AN110" t="s">
        <v>27</v>
      </c>
      <c r="AO110">
        <v>7</v>
      </c>
      <c r="AP110">
        <v>100</v>
      </c>
      <c r="AQ110">
        <v>100</v>
      </c>
      <c r="AR110">
        <v>100</v>
      </c>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t="s">
        <v>385</v>
      </c>
      <c r="AN111"/>
      <c r="AO111"/>
      <c r="AP111"/>
      <c r="AQ111"/>
      <c r="AR111"/>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c r="AN112"/>
      <c r="AO112"/>
      <c r="AP112"/>
      <c r="AQ112"/>
      <c r="AR112"/>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c r="AN113"/>
      <c r="AO113"/>
      <c r="AP113"/>
      <c r="AQ113"/>
      <c r="AR113"/>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c r="AN114"/>
      <c r="AO114"/>
      <c r="AP114"/>
      <c r="AQ114"/>
      <c r="AR114"/>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t="s">
        <v>353</v>
      </c>
      <c r="AN115"/>
      <c r="AO115"/>
      <c r="AP115"/>
      <c r="AQ115"/>
      <c r="AR115"/>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c r="AN116"/>
      <c r="AO116" t="s">
        <v>68</v>
      </c>
      <c r="AP116" t="s">
        <v>69</v>
      </c>
      <c r="AQ116" t="s">
        <v>70</v>
      </c>
      <c r="AR116" t="s">
        <v>71</v>
      </c>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t="s">
        <v>316</v>
      </c>
      <c r="AN117" t="s">
        <v>27</v>
      </c>
      <c r="AO117">
        <v>7</v>
      </c>
      <c r="AP117">
        <v>100</v>
      </c>
      <c r="AQ117">
        <v>100</v>
      </c>
      <c r="AR117">
        <v>100</v>
      </c>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t="s">
        <v>385</v>
      </c>
      <c r="AN118"/>
      <c r="AO118"/>
      <c r="AP118"/>
      <c r="AQ118"/>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c r="AN119"/>
      <c r="AO119"/>
      <c r="AP119"/>
      <c r="AQ119"/>
      <c r="AR119"/>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c r="AN120"/>
      <c r="AO120"/>
      <c r="AP120"/>
      <c r="AQ120"/>
      <c r="AR120"/>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c r="AN121"/>
      <c r="AO121"/>
      <c r="AP121"/>
      <c r="AQ121"/>
      <c r="AR121"/>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t="s">
        <v>354</v>
      </c>
      <c r="AN122"/>
      <c r="AO122"/>
      <c r="AP122"/>
      <c r="AQ122"/>
      <c r="AR122"/>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c r="AN123"/>
      <c r="AO123" t="s">
        <v>68</v>
      </c>
      <c r="AP123" t="s">
        <v>69</v>
      </c>
      <c r="AQ123" t="s">
        <v>70</v>
      </c>
      <c r="AR123" t="s">
        <v>71</v>
      </c>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t="s">
        <v>316</v>
      </c>
      <c r="AN124"/>
      <c r="AO124">
        <v>7</v>
      </c>
      <c r="AP124">
        <v>100</v>
      </c>
      <c r="AQ124">
        <v>100</v>
      </c>
      <c r="AR124">
        <v>100</v>
      </c>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t="s">
        <v>385</v>
      </c>
      <c r="AN125"/>
      <c r="AO125"/>
      <c r="AP125"/>
      <c r="AQ125"/>
      <c r="AR125"/>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c r="AO126"/>
      <c r="AP126"/>
      <c r="AQ126"/>
      <c r="AR126"/>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c r="AN127"/>
      <c r="AO127"/>
      <c r="AP127"/>
      <c r="AQ127"/>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c r="AO129" t="s">
        <v>68</v>
      </c>
      <c r="AP129" t="s">
        <v>69</v>
      </c>
      <c r="AQ129" t="s">
        <v>70</v>
      </c>
      <c r="AR129" t="s">
        <v>71</v>
      </c>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t="s">
        <v>316</v>
      </c>
      <c r="AN130"/>
      <c r="AO130">
        <v>2</v>
      </c>
      <c r="AP130">
        <v>1</v>
      </c>
      <c r="AQ130">
        <v>1</v>
      </c>
      <c r="AR130">
        <v>1</v>
      </c>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c r="AN131" t="s">
        <v>332</v>
      </c>
      <c r="AO131">
        <v>12</v>
      </c>
      <c r="AP131">
        <v>5.9</v>
      </c>
      <c r="AQ131">
        <v>5.9</v>
      </c>
      <c r="AR131">
        <v>6.8</v>
      </c>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c r="AN132" t="s">
        <v>27</v>
      </c>
      <c r="AO132">
        <v>191</v>
      </c>
      <c r="AP132">
        <v>93.2</v>
      </c>
      <c r="AQ132">
        <v>93.2</v>
      </c>
      <c r="AR132">
        <v>100</v>
      </c>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t="s">
        <v>57</v>
      </c>
      <c r="AO133">
        <v>205</v>
      </c>
      <c r="AP133">
        <v>100</v>
      </c>
      <c r="AQ133">
        <v>100</v>
      </c>
      <c r="AR133"/>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t="s">
        <v>342</v>
      </c>
      <c r="AN134"/>
      <c r="AO134"/>
      <c r="AP134"/>
      <c r="AQ134"/>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0</v>
      </c>
      <c r="W137" s="231">
        <f t="shared" ref="W137:AA138" si="22">+AO13</f>
        <v>1</v>
      </c>
      <c r="X137" s="231">
        <f t="shared" si="22"/>
        <v>1</v>
      </c>
      <c r="Y137" s="231">
        <f t="shared" si="22"/>
        <v>2</v>
      </c>
      <c r="Z137" s="231">
        <f t="shared" si="22"/>
        <v>2</v>
      </c>
      <c r="AA137" s="231">
        <f t="shared" si="22"/>
        <v>0</v>
      </c>
      <c r="AB137" s="231">
        <f>SUM(V137:AA137)</f>
        <v>6</v>
      </c>
      <c r="AC137" s="191">
        <f t="shared" ref="AC137:AH138" si="23">V137/$AB137</f>
        <v>0</v>
      </c>
      <c r="AD137" s="191">
        <f t="shared" si="23"/>
        <v>0.16666666666666666</v>
      </c>
      <c r="AE137" s="191">
        <f t="shared" si="23"/>
        <v>0.16666666666666666</v>
      </c>
      <c r="AF137" s="191">
        <f t="shared" si="23"/>
        <v>0.33333333333333331</v>
      </c>
      <c r="AG137" s="191">
        <f t="shared" si="23"/>
        <v>0.33333333333333331</v>
      </c>
      <c r="AH137" s="191">
        <f t="shared" si="23"/>
        <v>0</v>
      </c>
      <c r="AI137" s="232">
        <f>+BA13</f>
        <v>3.83</v>
      </c>
      <c r="AJ137" s="232">
        <f t="shared" ref="AJ137:AL138" si="24">+BB13</f>
        <v>1.17</v>
      </c>
      <c r="AK137" s="233">
        <f t="shared" si="24"/>
        <v>4</v>
      </c>
      <c r="AL137" s="233">
        <f t="shared" si="24"/>
        <v>4</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0</v>
      </c>
      <c r="W138" s="231">
        <f t="shared" si="22"/>
        <v>0</v>
      </c>
      <c r="X138" s="231">
        <f t="shared" si="22"/>
        <v>0</v>
      </c>
      <c r="Y138" s="231">
        <f t="shared" si="22"/>
        <v>4</v>
      </c>
      <c r="Z138" s="231">
        <f t="shared" si="22"/>
        <v>1</v>
      </c>
      <c r="AA138" s="231">
        <f t="shared" si="22"/>
        <v>1</v>
      </c>
      <c r="AB138" s="231">
        <f>SUM(V138:AA138)</f>
        <v>6</v>
      </c>
      <c r="AC138" s="191">
        <f t="shared" si="23"/>
        <v>0</v>
      </c>
      <c r="AD138" s="191">
        <f t="shared" si="23"/>
        <v>0</v>
      </c>
      <c r="AE138" s="191">
        <f t="shared" si="23"/>
        <v>0</v>
      </c>
      <c r="AF138" s="191">
        <f t="shared" si="23"/>
        <v>0.66666666666666663</v>
      </c>
      <c r="AG138" s="191">
        <f t="shared" si="23"/>
        <v>0.16666666666666666</v>
      </c>
      <c r="AH138" s="191">
        <f t="shared" si="23"/>
        <v>0.16666666666666666</v>
      </c>
      <c r="AI138" s="232">
        <f>+BA14</f>
        <v>4.2</v>
      </c>
      <c r="AJ138" s="232">
        <f t="shared" si="24"/>
        <v>0.45</v>
      </c>
      <c r="AK138" s="233">
        <f t="shared" si="24"/>
        <v>4</v>
      </c>
      <c r="AL138" s="233">
        <f t="shared" si="24"/>
        <v>4</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0</v>
      </c>
      <c r="W151" s="212">
        <f t="shared" ref="W151:AA166" si="25">+AO15</f>
        <v>1</v>
      </c>
      <c r="X151" s="212">
        <f t="shared" si="25"/>
        <v>4</v>
      </c>
      <c r="Y151" s="212">
        <f t="shared" si="25"/>
        <v>1</v>
      </c>
      <c r="Z151" s="212">
        <f t="shared" si="25"/>
        <v>0</v>
      </c>
      <c r="AA151" s="212">
        <f t="shared" si="25"/>
        <v>1</v>
      </c>
      <c r="AB151" s="212">
        <f>SUM(V151:AA151)</f>
        <v>7</v>
      </c>
      <c r="AC151" s="191">
        <f>V151/$AB151</f>
        <v>0</v>
      </c>
      <c r="AD151" s="191">
        <f t="shared" ref="AD151:AH158" si="26">W151/$AB151</f>
        <v>0.14285714285714285</v>
      </c>
      <c r="AE151" s="191">
        <f t="shared" si="26"/>
        <v>0.5714285714285714</v>
      </c>
      <c r="AF151" s="191">
        <f t="shared" si="26"/>
        <v>0.14285714285714285</v>
      </c>
      <c r="AG151" s="191">
        <f t="shared" si="26"/>
        <v>0</v>
      </c>
      <c r="AH151" s="191">
        <f t="shared" si="26"/>
        <v>0.14285714285714285</v>
      </c>
      <c r="AI151" s="232">
        <f>+BA15</f>
        <v>3</v>
      </c>
      <c r="AJ151" s="232">
        <f t="shared" ref="AJ151:AL166" si="27">+BB15</f>
        <v>0.63</v>
      </c>
      <c r="AK151" s="233">
        <f t="shared" si="27"/>
        <v>3</v>
      </c>
      <c r="AL151" s="233">
        <f t="shared" si="27"/>
        <v>3</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8" si="28">+AN16</f>
        <v>0</v>
      </c>
      <c r="W152" s="212">
        <f t="shared" si="25"/>
        <v>0</v>
      </c>
      <c r="X152" s="212">
        <f t="shared" si="25"/>
        <v>1</v>
      </c>
      <c r="Y152" s="212">
        <f t="shared" si="25"/>
        <v>4</v>
      </c>
      <c r="Z152" s="212">
        <f t="shared" si="25"/>
        <v>2</v>
      </c>
      <c r="AA152" s="212">
        <f t="shared" si="25"/>
        <v>0</v>
      </c>
      <c r="AB152" s="212">
        <f t="shared" ref="AB152:AB168" si="29">SUM(V152:AA152)</f>
        <v>7</v>
      </c>
      <c r="AC152" s="191">
        <f t="shared" ref="AC152:AH167" si="30">V152/$AB152</f>
        <v>0</v>
      </c>
      <c r="AD152" s="191">
        <f t="shared" si="26"/>
        <v>0</v>
      </c>
      <c r="AE152" s="191">
        <f t="shared" si="26"/>
        <v>0.14285714285714285</v>
      </c>
      <c r="AF152" s="191">
        <f t="shared" si="26"/>
        <v>0.5714285714285714</v>
      </c>
      <c r="AG152" s="191">
        <f t="shared" si="26"/>
        <v>0.2857142857142857</v>
      </c>
      <c r="AH152" s="191">
        <f t="shared" si="26"/>
        <v>0</v>
      </c>
      <c r="AI152" s="232">
        <f t="shared" ref="AI152:AL168" si="31">+BA16</f>
        <v>4.1399999999999997</v>
      </c>
      <c r="AJ152" s="232">
        <f t="shared" si="27"/>
        <v>0.69</v>
      </c>
      <c r="AK152" s="233">
        <f t="shared" si="27"/>
        <v>4</v>
      </c>
      <c r="AL152" s="233">
        <f t="shared" si="27"/>
        <v>4</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8"/>
        <v>3</v>
      </c>
      <c r="W153" s="212">
        <f t="shared" si="25"/>
        <v>1</v>
      </c>
      <c r="X153" s="212">
        <f t="shared" si="25"/>
        <v>1</v>
      </c>
      <c r="Y153" s="212">
        <f t="shared" si="25"/>
        <v>0</v>
      </c>
      <c r="Z153" s="212">
        <f t="shared" si="25"/>
        <v>0</v>
      </c>
      <c r="AA153" s="212">
        <f t="shared" si="25"/>
        <v>2</v>
      </c>
      <c r="AB153" s="212">
        <f t="shared" si="29"/>
        <v>7</v>
      </c>
      <c r="AC153" s="191">
        <f t="shared" si="30"/>
        <v>0.42857142857142855</v>
      </c>
      <c r="AD153" s="191">
        <f t="shared" si="26"/>
        <v>0.14285714285714285</v>
      </c>
      <c r="AE153" s="191">
        <f t="shared" si="26"/>
        <v>0.14285714285714285</v>
      </c>
      <c r="AF153" s="191">
        <f t="shared" si="26"/>
        <v>0</v>
      </c>
      <c r="AG153" s="191">
        <f t="shared" si="26"/>
        <v>0</v>
      </c>
      <c r="AH153" s="191">
        <f t="shared" si="26"/>
        <v>0.2857142857142857</v>
      </c>
      <c r="AI153" s="232">
        <f t="shared" si="31"/>
        <v>1.6</v>
      </c>
      <c r="AJ153" s="232">
        <f t="shared" si="27"/>
        <v>0.89</v>
      </c>
      <c r="AK153" s="233">
        <f t="shared" si="27"/>
        <v>1</v>
      </c>
      <c r="AL153" s="233">
        <f t="shared" si="27"/>
        <v>1</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8"/>
        <v>0</v>
      </c>
      <c r="W154" s="212">
        <f t="shared" si="25"/>
        <v>0</v>
      </c>
      <c r="X154" s="212">
        <f t="shared" si="25"/>
        <v>2</v>
      </c>
      <c r="Y154" s="212">
        <f t="shared" si="25"/>
        <v>3</v>
      </c>
      <c r="Z154" s="212">
        <f t="shared" si="25"/>
        <v>1</v>
      </c>
      <c r="AA154" s="212">
        <f t="shared" si="25"/>
        <v>1</v>
      </c>
      <c r="AB154" s="212">
        <f t="shared" si="29"/>
        <v>7</v>
      </c>
      <c r="AC154" s="191">
        <f t="shared" si="30"/>
        <v>0</v>
      </c>
      <c r="AD154" s="191">
        <f t="shared" si="26"/>
        <v>0</v>
      </c>
      <c r="AE154" s="191">
        <f t="shared" si="26"/>
        <v>0.2857142857142857</v>
      </c>
      <c r="AF154" s="191">
        <f t="shared" si="26"/>
        <v>0.42857142857142855</v>
      </c>
      <c r="AG154" s="191">
        <f t="shared" si="26"/>
        <v>0.14285714285714285</v>
      </c>
      <c r="AH154" s="191">
        <f t="shared" si="26"/>
        <v>0.14285714285714285</v>
      </c>
      <c r="AI154" s="232">
        <f t="shared" si="31"/>
        <v>3.83</v>
      </c>
      <c r="AJ154" s="232">
        <f t="shared" si="27"/>
        <v>0.75</v>
      </c>
      <c r="AK154" s="233">
        <f t="shared" si="27"/>
        <v>4</v>
      </c>
      <c r="AL154" s="233">
        <f t="shared" si="27"/>
        <v>4</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8"/>
        <v>1</v>
      </c>
      <c r="W155" s="212">
        <f t="shared" si="25"/>
        <v>0</v>
      </c>
      <c r="X155" s="212">
        <f t="shared" si="25"/>
        <v>3</v>
      </c>
      <c r="Y155" s="212">
        <f t="shared" si="25"/>
        <v>2</v>
      </c>
      <c r="Z155" s="212">
        <f t="shared" si="25"/>
        <v>1</v>
      </c>
      <c r="AA155" s="212">
        <f t="shared" si="25"/>
        <v>0</v>
      </c>
      <c r="AB155" s="212">
        <f t="shared" si="29"/>
        <v>7</v>
      </c>
      <c r="AC155" s="191">
        <f t="shared" si="30"/>
        <v>0.14285714285714285</v>
      </c>
      <c r="AD155" s="191">
        <f t="shared" si="26"/>
        <v>0</v>
      </c>
      <c r="AE155" s="191">
        <f t="shared" si="26"/>
        <v>0.42857142857142855</v>
      </c>
      <c r="AF155" s="191">
        <f t="shared" si="26"/>
        <v>0.2857142857142857</v>
      </c>
      <c r="AG155" s="191">
        <f t="shared" si="26"/>
        <v>0.14285714285714285</v>
      </c>
      <c r="AH155" s="191">
        <f t="shared" si="26"/>
        <v>0</v>
      </c>
      <c r="AI155" s="232">
        <f t="shared" si="31"/>
        <v>3.29</v>
      </c>
      <c r="AJ155" s="232">
        <f t="shared" si="27"/>
        <v>1.25</v>
      </c>
      <c r="AK155" s="233">
        <f t="shared" si="27"/>
        <v>3</v>
      </c>
      <c r="AL155" s="233">
        <f t="shared" si="27"/>
        <v>3</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8"/>
        <v>1</v>
      </c>
      <c r="W156" s="212">
        <f t="shared" si="25"/>
        <v>1</v>
      </c>
      <c r="X156" s="212">
        <f t="shared" si="25"/>
        <v>2</v>
      </c>
      <c r="Y156" s="212">
        <f t="shared" si="25"/>
        <v>3</v>
      </c>
      <c r="Z156" s="212">
        <f t="shared" si="25"/>
        <v>0</v>
      </c>
      <c r="AA156" s="212">
        <f t="shared" si="25"/>
        <v>0</v>
      </c>
      <c r="AB156" s="212">
        <f t="shared" si="29"/>
        <v>7</v>
      </c>
      <c r="AC156" s="191">
        <f t="shared" si="30"/>
        <v>0.14285714285714285</v>
      </c>
      <c r="AD156" s="191">
        <f t="shared" si="26"/>
        <v>0.14285714285714285</v>
      </c>
      <c r="AE156" s="191">
        <f t="shared" si="26"/>
        <v>0.2857142857142857</v>
      </c>
      <c r="AF156" s="191">
        <f t="shared" si="26"/>
        <v>0.42857142857142855</v>
      </c>
      <c r="AG156" s="191">
        <f t="shared" si="26"/>
        <v>0</v>
      </c>
      <c r="AH156" s="191">
        <f t="shared" si="26"/>
        <v>0</v>
      </c>
      <c r="AI156" s="232">
        <f t="shared" si="31"/>
        <v>3</v>
      </c>
      <c r="AJ156" s="232">
        <f t="shared" si="27"/>
        <v>1.1499999999999999</v>
      </c>
      <c r="AK156" s="233">
        <f t="shared" si="27"/>
        <v>3</v>
      </c>
      <c r="AL156" s="233">
        <f t="shared" si="27"/>
        <v>4</v>
      </c>
      <c r="AM156" s="214" t="s">
        <v>342</v>
      </c>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8"/>
        <v>0</v>
      </c>
      <c r="W157" s="212">
        <f t="shared" si="25"/>
        <v>0</v>
      </c>
      <c r="X157" s="212">
        <f t="shared" si="25"/>
        <v>0</v>
      </c>
      <c r="Y157" s="212">
        <f t="shared" si="25"/>
        <v>4</v>
      </c>
      <c r="Z157" s="212">
        <f t="shared" si="25"/>
        <v>3</v>
      </c>
      <c r="AA157" s="212">
        <f t="shared" si="25"/>
        <v>0</v>
      </c>
      <c r="AB157" s="212">
        <f t="shared" si="29"/>
        <v>7</v>
      </c>
      <c r="AC157" s="191">
        <f t="shared" si="30"/>
        <v>0</v>
      </c>
      <c r="AD157" s="191">
        <f t="shared" si="26"/>
        <v>0</v>
      </c>
      <c r="AE157" s="191">
        <f t="shared" si="26"/>
        <v>0</v>
      </c>
      <c r="AF157" s="191">
        <f t="shared" si="26"/>
        <v>0.5714285714285714</v>
      </c>
      <c r="AG157" s="191">
        <f t="shared" si="26"/>
        <v>0.42857142857142855</v>
      </c>
      <c r="AH157" s="191">
        <f t="shared" si="26"/>
        <v>0</v>
      </c>
      <c r="AI157" s="232">
        <f t="shared" si="31"/>
        <v>4.43</v>
      </c>
      <c r="AJ157" s="232">
        <f t="shared" si="27"/>
        <v>0.53</v>
      </c>
      <c r="AK157" s="233">
        <f t="shared" si="27"/>
        <v>4</v>
      </c>
      <c r="AL157" s="233">
        <f t="shared" si="27"/>
        <v>4</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8"/>
        <v>0</v>
      </c>
      <c r="W158" s="212">
        <f t="shared" si="25"/>
        <v>0</v>
      </c>
      <c r="X158" s="212">
        <f t="shared" si="25"/>
        <v>1</v>
      </c>
      <c r="Y158" s="212">
        <f t="shared" si="25"/>
        <v>4</v>
      </c>
      <c r="Z158" s="212">
        <f t="shared" si="25"/>
        <v>2</v>
      </c>
      <c r="AA158" s="212">
        <f t="shared" si="25"/>
        <v>0</v>
      </c>
      <c r="AB158" s="212">
        <f t="shared" si="29"/>
        <v>7</v>
      </c>
      <c r="AC158" s="191">
        <f t="shared" si="30"/>
        <v>0</v>
      </c>
      <c r="AD158" s="191">
        <f t="shared" si="26"/>
        <v>0</v>
      </c>
      <c r="AE158" s="191">
        <f t="shared" si="26"/>
        <v>0.14285714285714285</v>
      </c>
      <c r="AF158" s="191">
        <f t="shared" si="26"/>
        <v>0.5714285714285714</v>
      </c>
      <c r="AG158" s="191">
        <f t="shared" si="26"/>
        <v>0.2857142857142857</v>
      </c>
      <c r="AH158" s="191">
        <f t="shared" si="26"/>
        <v>0</v>
      </c>
      <c r="AI158" s="232">
        <f t="shared" si="31"/>
        <v>4.1399999999999997</v>
      </c>
      <c r="AJ158" s="232">
        <f t="shared" si="27"/>
        <v>0.69</v>
      </c>
      <c r="AK158" s="233">
        <f t="shared" si="27"/>
        <v>4</v>
      </c>
      <c r="AL158" s="233">
        <f t="shared" si="27"/>
        <v>4</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8"/>
        <v>0</v>
      </c>
      <c r="W159" s="212">
        <f t="shared" si="25"/>
        <v>0</v>
      </c>
      <c r="X159" s="212">
        <f t="shared" si="25"/>
        <v>0</v>
      </c>
      <c r="Y159" s="212">
        <f t="shared" si="25"/>
        <v>3</v>
      </c>
      <c r="Z159" s="212">
        <f t="shared" si="25"/>
        <v>4</v>
      </c>
      <c r="AA159" s="212">
        <f t="shared" si="25"/>
        <v>0</v>
      </c>
      <c r="AB159" s="212">
        <f t="shared" si="29"/>
        <v>7</v>
      </c>
      <c r="AC159" s="191">
        <f t="shared" si="30"/>
        <v>0</v>
      </c>
      <c r="AD159" s="191">
        <f t="shared" si="30"/>
        <v>0</v>
      </c>
      <c r="AE159" s="191">
        <f t="shared" si="30"/>
        <v>0</v>
      </c>
      <c r="AF159" s="191">
        <f t="shared" si="30"/>
        <v>0.42857142857142855</v>
      </c>
      <c r="AG159" s="191">
        <f t="shared" si="30"/>
        <v>0.5714285714285714</v>
      </c>
      <c r="AH159" s="191">
        <f t="shared" si="30"/>
        <v>0</v>
      </c>
      <c r="AI159" s="232">
        <f t="shared" si="31"/>
        <v>4.57</v>
      </c>
      <c r="AJ159" s="232">
        <f t="shared" si="27"/>
        <v>0.53</v>
      </c>
      <c r="AK159" s="233">
        <f t="shared" si="27"/>
        <v>5</v>
      </c>
      <c r="AL159" s="233">
        <f t="shared" si="27"/>
        <v>5</v>
      </c>
      <c r="AM159" s="214"/>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8"/>
        <v>0</v>
      </c>
      <c r="W160" s="212">
        <f t="shared" si="25"/>
        <v>1</v>
      </c>
      <c r="X160" s="212">
        <f t="shared" si="25"/>
        <v>1</v>
      </c>
      <c r="Y160" s="212">
        <f t="shared" si="25"/>
        <v>3</v>
      </c>
      <c r="Z160" s="212">
        <f t="shared" si="25"/>
        <v>2</v>
      </c>
      <c r="AA160" s="212">
        <f t="shared" si="25"/>
        <v>0</v>
      </c>
      <c r="AB160" s="212">
        <f t="shared" si="29"/>
        <v>7</v>
      </c>
      <c r="AC160" s="191">
        <f t="shared" si="30"/>
        <v>0</v>
      </c>
      <c r="AD160" s="191">
        <f t="shared" si="30"/>
        <v>0.14285714285714285</v>
      </c>
      <c r="AE160" s="191">
        <f t="shared" si="30"/>
        <v>0.14285714285714285</v>
      </c>
      <c r="AF160" s="191">
        <f t="shared" si="30"/>
        <v>0.42857142857142855</v>
      </c>
      <c r="AG160" s="191">
        <f t="shared" si="30"/>
        <v>0.2857142857142857</v>
      </c>
      <c r="AH160" s="191">
        <f t="shared" si="30"/>
        <v>0</v>
      </c>
      <c r="AI160" s="232">
        <f t="shared" si="31"/>
        <v>3.86</v>
      </c>
      <c r="AJ160" s="232">
        <f t="shared" si="27"/>
        <v>1.07</v>
      </c>
      <c r="AK160" s="233">
        <f t="shared" si="27"/>
        <v>4</v>
      </c>
      <c r="AL160" s="233">
        <f t="shared" si="27"/>
        <v>4</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8"/>
        <v>0</v>
      </c>
      <c r="W161" s="212">
        <f t="shared" si="25"/>
        <v>0</v>
      </c>
      <c r="X161" s="212">
        <f t="shared" si="25"/>
        <v>0</v>
      </c>
      <c r="Y161" s="212">
        <f t="shared" si="25"/>
        <v>0</v>
      </c>
      <c r="Z161" s="212">
        <f t="shared" si="25"/>
        <v>0</v>
      </c>
      <c r="AA161" s="212">
        <f t="shared" si="25"/>
        <v>0</v>
      </c>
      <c r="AB161" s="212">
        <f t="shared" si="29"/>
        <v>0</v>
      </c>
      <c r="AC161" s="191" t="e">
        <f t="shared" si="30"/>
        <v>#DIV/0!</v>
      </c>
      <c r="AD161" s="191" t="e">
        <f t="shared" si="30"/>
        <v>#DIV/0!</v>
      </c>
      <c r="AE161" s="191" t="e">
        <f t="shared" si="30"/>
        <v>#DIV/0!</v>
      </c>
      <c r="AF161" s="191" t="e">
        <f t="shared" si="30"/>
        <v>#DIV/0!</v>
      </c>
      <c r="AG161" s="191" t="e">
        <f t="shared" si="30"/>
        <v>#DIV/0!</v>
      </c>
      <c r="AH161" s="191" t="e">
        <f t="shared" si="30"/>
        <v>#DIV/0!</v>
      </c>
      <c r="AI161" s="232" t="str">
        <f t="shared" si="31"/>
        <v>.</v>
      </c>
      <c r="AJ161" s="232" t="str">
        <f t="shared" si="27"/>
        <v>.</v>
      </c>
      <c r="AK161" s="233" t="str">
        <f t="shared" si="27"/>
        <v>.</v>
      </c>
      <c r="AL161" s="233" t="str">
        <f t="shared" si="27"/>
        <v>.</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8"/>
        <v>0</v>
      </c>
      <c r="W162" s="212">
        <f t="shared" si="25"/>
        <v>0</v>
      </c>
      <c r="X162" s="212">
        <f t="shared" si="25"/>
        <v>0</v>
      </c>
      <c r="Y162" s="212">
        <f t="shared" si="25"/>
        <v>0</v>
      </c>
      <c r="Z162" s="212">
        <f t="shared" si="25"/>
        <v>0</v>
      </c>
      <c r="AA162" s="212">
        <f t="shared" si="25"/>
        <v>0</v>
      </c>
      <c r="AB162" s="212">
        <f t="shared" si="29"/>
        <v>0</v>
      </c>
      <c r="AC162" s="191" t="e">
        <f t="shared" si="30"/>
        <v>#DIV/0!</v>
      </c>
      <c r="AD162" s="191" t="e">
        <f t="shared" si="30"/>
        <v>#DIV/0!</v>
      </c>
      <c r="AE162" s="191" t="e">
        <f t="shared" si="30"/>
        <v>#DIV/0!</v>
      </c>
      <c r="AF162" s="191" t="e">
        <f t="shared" si="30"/>
        <v>#DIV/0!</v>
      </c>
      <c r="AG162" s="191" t="e">
        <f t="shared" si="30"/>
        <v>#DIV/0!</v>
      </c>
      <c r="AH162" s="191" t="e">
        <f t="shared" si="30"/>
        <v>#DIV/0!</v>
      </c>
      <c r="AI162" s="232" t="str">
        <f t="shared" si="31"/>
        <v>.</v>
      </c>
      <c r="AJ162" s="232" t="str">
        <f t="shared" si="27"/>
        <v>.</v>
      </c>
      <c r="AK162" s="233" t="str">
        <f t="shared" si="27"/>
        <v>.</v>
      </c>
      <c r="AL162" s="233" t="str">
        <f t="shared" si="27"/>
        <v>.</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8"/>
        <v>0</v>
      </c>
      <c r="W163" s="212">
        <f t="shared" si="25"/>
        <v>0</v>
      </c>
      <c r="X163" s="212">
        <f t="shared" si="25"/>
        <v>0</v>
      </c>
      <c r="Y163" s="212">
        <f t="shared" si="25"/>
        <v>0</v>
      </c>
      <c r="Z163" s="212">
        <f t="shared" si="25"/>
        <v>0</v>
      </c>
      <c r="AA163" s="212">
        <f t="shared" si="25"/>
        <v>0</v>
      </c>
      <c r="AB163" s="212">
        <f t="shared" si="29"/>
        <v>0</v>
      </c>
      <c r="AC163" s="191" t="e">
        <f t="shared" si="30"/>
        <v>#DIV/0!</v>
      </c>
      <c r="AD163" s="191" t="e">
        <f t="shared" si="30"/>
        <v>#DIV/0!</v>
      </c>
      <c r="AE163" s="191" t="e">
        <f t="shared" si="30"/>
        <v>#DIV/0!</v>
      </c>
      <c r="AF163" s="191" t="e">
        <f t="shared" si="30"/>
        <v>#DIV/0!</v>
      </c>
      <c r="AG163" s="191" t="e">
        <f t="shared" si="30"/>
        <v>#DIV/0!</v>
      </c>
      <c r="AH163" s="191" t="e">
        <f t="shared" si="30"/>
        <v>#DIV/0!</v>
      </c>
      <c r="AI163" s="232" t="str">
        <f t="shared" si="31"/>
        <v>.</v>
      </c>
      <c r="AJ163" s="232" t="str">
        <f t="shared" si="27"/>
        <v>.</v>
      </c>
      <c r="AK163" s="233" t="str">
        <f t="shared" si="27"/>
        <v>.</v>
      </c>
      <c r="AL163" s="233" t="str">
        <f t="shared" si="27"/>
        <v>.</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8"/>
        <v>0</v>
      </c>
      <c r="W164" s="212">
        <f t="shared" si="25"/>
        <v>0</v>
      </c>
      <c r="X164" s="212">
        <f t="shared" si="25"/>
        <v>0</v>
      </c>
      <c r="Y164" s="212">
        <f t="shared" si="25"/>
        <v>0</v>
      </c>
      <c r="Z164" s="212">
        <f t="shared" si="25"/>
        <v>0</v>
      </c>
      <c r="AA164" s="212">
        <f t="shared" si="25"/>
        <v>0</v>
      </c>
      <c r="AB164" s="212">
        <f t="shared" si="29"/>
        <v>0</v>
      </c>
      <c r="AC164" s="191" t="e">
        <f t="shared" si="30"/>
        <v>#DIV/0!</v>
      </c>
      <c r="AD164" s="191" t="e">
        <f t="shared" si="30"/>
        <v>#DIV/0!</v>
      </c>
      <c r="AE164" s="191" t="e">
        <f t="shared" si="30"/>
        <v>#DIV/0!</v>
      </c>
      <c r="AF164" s="191" t="e">
        <f t="shared" si="30"/>
        <v>#DIV/0!</v>
      </c>
      <c r="AG164" s="191" t="e">
        <f t="shared" si="30"/>
        <v>#DIV/0!</v>
      </c>
      <c r="AH164" s="191" t="e">
        <f t="shared" si="30"/>
        <v>#DIV/0!</v>
      </c>
      <c r="AI164" s="232" t="str">
        <f t="shared" si="31"/>
        <v>.</v>
      </c>
      <c r="AJ164" s="232" t="str">
        <f t="shared" si="27"/>
        <v>.</v>
      </c>
      <c r="AK164" s="233" t="str">
        <f t="shared" si="27"/>
        <v>.</v>
      </c>
      <c r="AL164" s="233" t="str">
        <f t="shared" si="27"/>
        <v>.</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8"/>
        <v>0</v>
      </c>
      <c r="W165" s="212">
        <f t="shared" si="25"/>
        <v>0</v>
      </c>
      <c r="X165" s="212">
        <f t="shared" si="25"/>
        <v>0</v>
      </c>
      <c r="Y165" s="212">
        <f t="shared" si="25"/>
        <v>0</v>
      </c>
      <c r="Z165" s="212">
        <f t="shared" si="25"/>
        <v>0</v>
      </c>
      <c r="AA165" s="212">
        <f t="shared" si="25"/>
        <v>0</v>
      </c>
      <c r="AB165" s="212">
        <f t="shared" si="29"/>
        <v>0</v>
      </c>
      <c r="AC165" s="191" t="e">
        <f t="shared" si="30"/>
        <v>#DIV/0!</v>
      </c>
      <c r="AD165" s="191" t="e">
        <f t="shared" si="30"/>
        <v>#DIV/0!</v>
      </c>
      <c r="AE165" s="191" t="e">
        <f t="shared" si="30"/>
        <v>#DIV/0!</v>
      </c>
      <c r="AF165" s="191" t="e">
        <f t="shared" si="30"/>
        <v>#DIV/0!</v>
      </c>
      <c r="AG165" s="191" t="e">
        <f t="shared" si="30"/>
        <v>#DIV/0!</v>
      </c>
      <c r="AH165" s="191" t="e">
        <f t="shared" si="30"/>
        <v>#DIV/0!</v>
      </c>
      <c r="AI165" s="232" t="str">
        <f t="shared" si="31"/>
        <v>.</v>
      </c>
      <c r="AJ165" s="232" t="str">
        <f t="shared" si="27"/>
        <v>.</v>
      </c>
      <c r="AK165" s="233" t="str">
        <f t="shared" si="27"/>
        <v>.</v>
      </c>
      <c r="AL165" s="233" t="str">
        <f t="shared" si="27"/>
        <v>.</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8"/>
        <v>0</v>
      </c>
      <c r="W166" s="212">
        <f t="shared" si="25"/>
        <v>0</v>
      </c>
      <c r="X166" s="212">
        <f t="shared" si="25"/>
        <v>0</v>
      </c>
      <c r="Y166" s="212">
        <f t="shared" si="25"/>
        <v>0</v>
      </c>
      <c r="Z166" s="212">
        <f t="shared" si="25"/>
        <v>0</v>
      </c>
      <c r="AA166" s="212">
        <f t="shared" si="25"/>
        <v>0</v>
      </c>
      <c r="AB166" s="212">
        <f t="shared" si="29"/>
        <v>0</v>
      </c>
      <c r="AC166" s="191" t="e">
        <f t="shared" si="30"/>
        <v>#DIV/0!</v>
      </c>
      <c r="AD166" s="191" t="e">
        <f t="shared" si="30"/>
        <v>#DIV/0!</v>
      </c>
      <c r="AE166" s="191" t="e">
        <f t="shared" si="30"/>
        <v>#DIV/0!</v>
      </c>
      <c r="AF166" s="191" t="e">
        <f t="shared" si="30"/>
        <v>#DIV/0!</v>
      </c>
      <c r="AG166" s="191" t="e">
        <f t="shared" si="30"/>
        <v>#DIV/0!</v>
      </c>
      <c r="AH166" s="191" t="e">
        <f t="shared" si="30"/>
        <v>#DIV/0!</v>
      </c>
      <c r="AI166" s="232" t="str">
        <f t="shared" si="31"/>
        <v>.</v>
      </c>
      <c r="AJ166" s="232" t="str">
        <f t="shared" si="27"/>
        <v>.</v>
      </c>
      <c r="AK166" s="233" t="str">
        <f t="shared" si="27"/>
        <v>.</v>
      </c>
      <c r="AL166" s="233" t="str">
        <f t="shared" si="27"/>
        <v>.</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8"/>
        <v>0</v>
      </c>
      <c r="W167" s="212">
        <f t="shared" si="28"/>
        <v>0</v>
      </c>
      <c r="X167" s="212">
        <f t="shared" si="28"/>
        <v>0</v>
      </c>
      <c r="Y167" s="212">
        <f t="shared" si="28"/>
        <v>0</v>
      </c>
      <c r="Z167" s="212">
        <f t="shared" si="28"/>
        <v>0</v>
      </c>
      <c r="AA167" s="212">
        <f t="shared" si="28"/>
        <v>0</v>
      </c>
      <c r="AB167" s="212">
        <f t="shared" si="29"/>
        <v>0</v>
      </c>
      <c r="AC167" s="191" t="e">
        <f t="shared" si="30"/>
        <v>#DIV/0!</v>
      </c>
      <c r="AD167" s="191" t="e">
        <f t="shared" si="30"/>
        <v>#DIV/0!</v>
      </c>
      <c r="AE167" s="191" t="e">
        <f t="shared" si="30"/>
        <v>#DIV/0!</v>
      </c>
      <c r="AF167" s="191" t="e">
        <f t="shared" si="30"/>
        <v>#DIV/0!</v>
      </c>
      <c r="AG167" s="191" t="e">
        <f t="shared" si="30"/>
        <v>#DIV/0!</v>
      </c>
      <c r="AH167" s="191" t="e">
        <f t="shared" si="30"/>
        <v>#DIV/0!</v>
      </c>
      <c r="AI167" s="232" t="str">
        <f t="shared" si="31"/>
        <v>.</v>
      </c>
      <c r="AJ167" s="232" t="str">
        <f t="shared" si="31"/>
        <v>.</v>
      </c>
      <c r="AK167" s="233" t="str">
        <f t="shared" si="31"/>
        <v>.</v>
      </c>
      <c r="AL167" s="233" t="str">
        <f t="shared" si="31"/>
        <v>.</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si="28"/>
        <v>0</v>
      </c>
      <c r="W168" s="212">
        <f t="shared" si="28"/>
        <v>0</v>
      </c>
      <c r="X168" s="212">
        <f t="shared" si="28"/>
        <v>0</v>
      </c>
      <c r="Y168" s="212">
        <f t="shared" si="28"/>
        <v>0</v>
      </c>
      <c r="Z168" s="212">
        <f t="shared" si="28"/>
        <v>0</v>
      </c>
      <c r="AA168" s="212">
        <f t="shared" si="28"/>
        <v>0</v>
      </c>
      <c r="AB168" s="212">
        <f t="shared" si="29"/>
        <v>0</v>
      </c>
      <c r="AC168" s="191" t="e">
        <f t="shared" ref="AC168:AH168" si="32">V168/$AB168</f>
        <v>#DIV/0!</v>
      </c>
      <c r="AD168" s="191" t="e">
        <f t="shared" si="32"/>
        <v>#DIV/0!</v>
      </c>
      <c r="AE168" s="191" t="e">
        <f t="shared" si="32"/>
        <v>#DIV/0!</v>
      </c>
      <c r="AF168" s="191" t="e">
        <f t="shared" si="32"/>
        <v>#DIV/0!</v>
      </c>
      <c r="AG168" s="191" t="e">
        <f t="shared" si="32"/>
        <v>#DIV/0!</v>
      </c>
      <c r="AH168" s="191" t="e">
        <f t="shared" si="32"/>
        <v>#DIV/0!</v>
      </c>
      <c r="AI168" s="232" t="str">
        <f t="shared" si="31"/>
        <v>.</v>
      </c>
      <c r="AJ168" s="232" t="str">
        <f t="shared" si="31"/>
        <v>.</v>
      </c>
      <c r="AK168" s="233" t="str">
        <f t="shared" si="31"/>
        <v>.</v>
      </c>
      <c r="AL168" s="233" t="str">
        <f t="shared" si="31"/>
        <v>.</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8"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8"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8"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8"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8"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8"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8"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row>
    <row r="184" spans="1:38"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8"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8"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8"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8"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8"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8"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8"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8"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t="s">
        <v>26</v>
      </c>
      <c r="B206" t="s">
        <v>27</v>
      </c>
      <c r="C206" s="153"/>
      <c r="D206" s="153"/>
      <c r="E206" s="153"/>
      <c r="F206" s="153"/>
      <c r="G206" s="153"/>
    </row>
    <row r="207" spans="1:38" ht="15">
      <c r="A207" s="153" t="str">
        <f>+AO77</f>
        <v>Frecuencia</v>
      </c>
      <c r="B207" s="153">
        <f>+AO78</f>
        <v>7</v>
      </c>
      <c r="C207" s="153"/>
      <c r="D207" s="153"/>
      <c r="E207" s="153"/>
      <c r="F207" s="153"/>
      <c r="G207" s="153"/>
    </row>
    <row r="208" spans="1:38" ht="15">
      <c r="A208" s="153">
        <f>+AO85</f>
        <v>4</v>
      </c>
      <c r="B208" s="153">
        <f>+AO86</f>
        <v>3</v>
      </c>
      <c r="C208" s="153"/>
      <c r="D208" s="153"/>
      <c r="E208" s="153"/>
      <c r="F208" s="153"/>
      <c r="G208" s="153"/>
    </row>
    <row r="209" spans="1:7" ht="15">
      <c r="A209" s="153">
        <f>+AO94</f>
        <v>7</v>
      </c>
      <c r="B209" s="153">
        <f>+AO95</f>
        <v>0</v>
      </c>
      <c r="C209" s="153"/>
      <c r="D209" s="153"/>
      <c r="E209" s="153"/>
      <c r="F209" s="153"/>
      <c r="G209" s="153"/>
    </row>
    <row r="210" spans="1:7" ht="15">
      <c r="A210" s="153">
        <f>+AO101</f>
        <v>6</v>
      </c>
      <c r="B210" s="153">
        <f>+AO102</f>
        <v>1</v>
      </c>
      <c r="C210" s="153"/>
      <c r="D210" s="153"/>
      <c r="E210" s="153"/>
      <c r="F210" s="153"/>
      <c r="G210" s="153"/>
    </row>
    <row r="211" spans="1:7" ht="20.25" customHeight="1">
      <c r="A211" s="153" t="str">
        <f>+AO109</f>
        <v>Frecuencia</v>
      </c>
      <c r="B211" s="153">
        <f>+AO110</f>
        <v>7</v>
      </c>
    </row>
    <row r="212" spans="1:7" ht="20.25" customHeight="1">
      <c r="A212" s="153" t="str">
        <f>+AO116</f>
        <v>Frecuencia</v>
      </c>
      <c r="B212" s="153">
        <f>+AO117</f>
        <v>7</v>
      </c>
    </row>
    <row r="231" spans="8:16" ht="15">
      <c r="H231" s="197"/>
      <c r="I231" s="197"/>
      <c r="J231" s="197"/>
      <c r="K231" s="197"/>
      <c r="L231" s="197"/>
      <c r="M231" s="197"/>
      <c r="N231" s="197"/>
      <c r="O231" s="197"/>
      <c r="P231" s="197"/>
    </row>
  </sheetData>
  <sheetProtection sheet="1" objects="1" scenarios="1"/>
  <mergeCells count="92">
    <mergeCell ref="A26:U26"/>
    <mergeCell ref="A1:AE1"/>
    <mergeCell ref="A6:AL6"/>
    <mergeCell ref="A7:AL7"/>
    <mergeCell ref="A8:AL8"/>
    <mergeCell ref="A11:G11"/>
    <mergeCell ref="B51:U51"/>
    <mergeCell ref="D30:E30"/>
    <mergeCell ref="D31:E31"/>
    <mergeCell ref="D32:E32"/>
    <mergeCell ref="D33:E33"/>
    <mergeCell ref="D34:E34"/>
    <mergeCell ref="AC46:AH47"/>
    <mergeCell ref="AI46:AL47"/>
    <mergeCell ref="A48:U48"/>
    <mergeCell ref="B49:U49"/>
    <mergeCell ref="B50:U50"/>
    <mergeCell ref="V46:AA47"/>
    <mergeCell ref="B52:U52"/>
    <mergeCell ref="B53:U53"/>
    <mergeCell ref="A56:U56"/>
    <mergeCell ref="L58:M58"/>
    <mergeCell ref="G59:K59"/>
    <mergeCell ref="L59:M59"/>
    <mergeCell ref="B69:J69"/>
    <mergeCell ref="G60:K60"/>
    <mergeCell ref="L60:M60"/>
    <mergeCell ref="G61:K61"/>
    <mergeCell ref="L61:M61"/>
    <mergeCell ref="G62:K62"/>
    <mergeCell ref="L62:M62"/>
    <mergeCell ref="G63:K63"/>
    <mergeCell ref="L63:M63"/>
    <mergeCell ref="B65:U65"/>
    <mergeCell ref="B67:J67"/>
    <mergeCell ref="B68:J68"/>
    <mergeCell ref="AI87:AL88"/>
    <mergeCell ref="V72:AA73"/>
    <mergeCell ref="AC72:AH73"/>
    <mergeCell ref="AI72:AL73"/>
    <mergeCell ref="B73:C73"/>
    <mergeCell ref="A74:U74"/>
    <mergeCell ref="B75:U75"/>
    <mergeCell ref="B76:U76"/>
    <mergeCell ref="B77:U77"/>
    <mergeCell ref="A80:U80"/>
    <mergeCell ref="V87:AA88"/>
    <mergeCell ref="AC87:AH88"/>
    <mergeCell ref="O90:U90"/>
    <mergeCell ref="A98:U98"/>
    <mergeCell ref="A99:F99"/>
    <mergeCell ref="A100:F100"/>
    <mergeCell ref="A101:F101"/>
    <mergeCell ref="A147:E147"/>
    <mergeCell ref="AC105:AH106"/>
    <mergeCell ref="AI105:AL106"/>
    <mergeCell ref="O108:U108"/>
    <mergeCell ref="A117:U117"/>
    <mergeCell ref="X117:AL117"/>
    <mergeCell ref="V134:AA135"/>
    <mergeCell ref="AC134:AH135"/>
    <mergeCell ref="AI134:AL135"/>
    <mergeCell ref="V105:AA106"/>
    <mergeCell ref="O137:U137"/>
    <mergeCell ref="O138:U138"/>
    <mergeCell ref="A144:E144"/>
    <mergeCell ref="A145:E145"/>
    <mergeCell ref="A146:E146"/>
    <mergeCell ref="B158:U158"/>
    <mergeCell ref="V148:AA149"/>
    <mergeCell ref="AC148:AH149"/>
    <mergeCell ref="AI148:AL149"/>
    <mergeCell ref="B150:U150"/>
    <mergeCell ref="B151:U151"/>
    <mergeCell ref="B152:U152"/>
    <mergeCell ref="B153:U153"/>
    <mergeCell ref="B154:U154"/>
    <mergeCell ref="B155:U155"/>
    <mergeCell ref="B156:U156"/>
    <mergeCell ref="B157:U157"/>
    <mergeCell ref="X172:AL172"/>
    <mergeCell ref="B159:U159"/>
    <mergeCell ref="B160:U160"/>
    <mergeCell ref="B161:U161"/>
    <mergeCell ref="B162:U162"/>
    <mergeCell ref="B163:U163"/>
    <mergeCell ref="B164:U164"/>
    <mergeCell ref="B165:U165"/>
    <mergeCell ref="B166:U166"/>
    <mergeCell ref="B167:U167"/>
    <mergeCell ref="B168:U168"/>
    <mergeCell ref="A172:U172"/>
  </mergeCells>
  <pageMargins left="0" right="0" top="0" bottom="0" header="0.31496062992125984" footer="0.31496062992125984"/>
  <pageSetup paperSize="9" scale="15" orientation="landscape"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M143"/>
  <sheetViews>
    <sheetView topLeftCell="A97" workbookViewId="0">
      <selection activeCell="A114" sqref="A114:H114"/>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98"/>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row>
    <row r="2" spans="1:39">
      <c r="A2" s="198"/>
      <c r="B2" s="198"/>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row>
    <row r="3" spans="1:39">
      <c r="A3" s="198"/>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row>
    <row r="4" spans="1:39">
      <c r="A4" s="198"/>
      <c r="B4" s="198"/>
      <c r="C4" s="198"/>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row>
    <row r="5" spans="1:39">
      <c r="A5" s="198"/>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row>
    <row r="6" spans="1:39" ht="15.75">
      <c r="A6" s="337" t="s">
        <v>0</v>
      </c>
      <c r="B6" s="337"/>
      <c r="C6" s="337"/>
      <c r="D6" s="337"/>
      <c r="E6" s="337"/>
      <c r="F6" s="337"/>
      <c r="G6" s="337"/>
      <c r="H6" s="33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38" t="s">
        <v>1</v>
      </c>
      <c r="B7" s="338"/>
      <c r="C7" s="338"/>
      <c r="D7" s="338"/>
      <c r="E7" s="338"/>
      <c r="F7" s="338"/>
      <c r="G7" s="338"/>
      <c r="H7" s="338"/>
      <c r="I7" s="101"/>
      <c r="J7" s="101"/>
      <c r="K7" s="101"/>
      <c r="L7" s="101"/>
      <c r="M7" s="101"/>
      <c r="N7" s="101"/>
      <c r="O7" s="101"/>
      <c r="P7" s="101"/>
      <c r="Q7" s="101"/>
      <c r="R7" s="101"/>
      <c r="S7" s="101"/>
      <c r="T7" s="101"/>
      <c r="U7" s="101"/>
      <c r="V7" s="2"/>
      <c r="W7" s="2"/>
      <c r="X7" s="2"/>
      <c r="Y7" s="2"/>
      <c r="Z7" s="2"/>
      <c r="AA7" s="2"/>
      <c r="AB7" s="2"/>
      <c r="AC7" s="2"/>
      <c r="AD7" s="2"/>
      <c r="AE7" s="2"/>
      <c r="AF7" s="2"/>
      <c r="AG7" s="2"/>
      <c r="AH7" s="2"/>
      <c r="AI7" s="2"/>
      <c r="AJ7" s="2"/>
      <c r="AK7" s="2"/>
      <c r="AL7" s="2"/>
      <c r="AM7" s="2"/>
    </row>
    <row r="8" spans="1:39" ht="15.75" customHeight="1">
      <c r="A8" s="339" t="s">
        <v>2</v>
      </c>
      <c r="B8" s="339"/>
      <c r="C8" s="339"/>
      <c r="D8" s="339"/>
      <c r="E8" s="339"/>
      <c r="F8" s="339"/>
      <c r="G8" s="339"/>
      <c r="H8" s="339"/>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7" customFormat="1">
      <c r="A10" s="340" t="s">
        <v>193</v>
      </c>
      <c r="B10" s="341"/>
      <c r="C10" s="341"/>
      <c r="D10" s="341"/>
      <c r="E10" s="341"/>
      <c r="F10" s="341"/>
      <c r="G10" s="341"/>
      <c r="H10" s="342"/>
    </row>
    <row r="11" spans="1:39" s="7" customFormat="1" ht="15.75" thickBot="1">
      <c r="A11" s="343"/>
      <c r="B11" s="344"/>
      <c r="C11" s="344"/>
      <c r="D11" s="344"/>
      <c r="E11" s="344"/>
      <c r="F11" s="344"/>
      <c r="G11" s="344"/>
      <c r="H11" s="345"/>
    </row>
    <row r="12" spans="1:39" s="7" customFormat="1"/>
    <row r="13" spans="1:39" s="7" customFormat="1">
      <c r="A13" s="102"/>
      <c r="B13" s="102"/>
    </row>
    <row r="14" spans="1:39" s="7" customFormat="1">
      <c r="A14" s="103"/>
    </row>
    <row r="15" spans="1:39" s="104" customFormat="1" ht="18.75">
      <c r="A15" s="323" t="s">
        <v>232</v>
      </c>
      <c r="B15" s="323"/>
      <c r="C15" s="323"/>
      <c r="D15" s="323"/>
      <c r="E15" s="323"/>
      <c r="F15" s="323"/>
      <c r="G15" s="323"/>
      <c r="H15" s="323"/>
    </row>
    <row r="16" spans="1:39" s="104" customFormat="1" ht="15.75">
      <c r="A16" s="105"/>
    </row>
    <row r="17" spans="1:8" s="104" customFormat="1" ht="15.75">
      <c r="A17" s="323" t="s">
        <v>233</v>
      </c>
      <c r="B17" s="323"/>
      <c r="C17" s="323"/>
      <c r="D17" s="323"/>
      <c r="E17" s="323"/>
      <c r="F17" s="323"/>
      <c r="G17" s="323"/>
      <c r="H17" s="323"/>
    </row>
    <row r="18" spans="1:8" s="104" customFormat="1" ht="15.75">
      <c r="B18" s="105" t="s">
        <v>51</v>
      </c>
    </row>
    <row r="19" spans="1:8" s="104" customFormat="1" ht="15.75">
      <c r="B19" s="105"/>
    </row>
    <row r="20" spans="1:8" s="104" customFormat="1" ht="15.75">
      <c r="B20" s="105"/>
    </row>
    <row r="21" spans="1:8" s="104" customFormat="1" ht="15.75">
      <c r="B21" s="105"/>
    </row>
    <row r="22" spans="1:8" s="104" customFormat="1" ht="15.75">
      <c r="A22" s="323" t="s">
        <v>234</v>
      </c>
      <c r="B22" s="323"/>
      <c r="C22" s="323"/>
      <c r="D22" s="323"/>
      <c r="E22" s="323"/>
      <c r="F22" s="323"/>
      <c r="G22" s="323"/>
      <c r="H22" s="323"/>
    </row>
    <row r="23" spans="1:8" s="104" customFormat="1" ht="15.75">
      <c r="A23" s="105"/>
    </row>
    <row r="24" spans="1:8" s="104" customFormat="1" ht="15.75">
      <c r="A24" s="324" t="s">
        <v>235</v>
      </c>
      <c r="B24" s="324"/>
      <c r="C24" s="324"/>
      <c r="D24" s="324"/>
      <c r="E24" s="324"/>
      <c r="F24" s="324"/>
      <c r="G24" s="324"/>
      <c r="H24" s="324"/>
    </row>
    <row r="25" spans="1:8" s="104" customFormat="1" ht="15.75">
      <c r="A25" s="106" t="s">
        <v>194</v>
      </c>
    </row>
    <row r="26" spans="1:8" s="104" customFormat="1" ht="15.75">
      <c r="A26" s="107" t="s">
        <v>195</v>
      </c>
    </row>
    <row r="27" spans="1:8" s="104" customFormat="1" ht="15.75">
      <c r="A27" s="325" t="s">
        <v>196</v>
      </c>
      <c r="B27" s="325"/>
      <c r="C27" s="325"/>
      <c r="D27" s="325"/>
      <c r="E27" s="325"/>
      <c r="F27" s="325"/>
      <c r="G27" s="325"/>
      <c r="H27" s="325"/>
    </row>
    <row r="28" spans="1:8" s="104" customFormat="1" ht="15.75">
      <c r="A28" s="325"/>
      <c r="B28" s="325"/>
      <c r="C28" s="325"/>
      <c r="D28" s="325"/>
      <c r="E28" s="325"/>
      <c r="F28" s="325"/>
      <c r="G28" s="325"/>
      <c r="H28" s="325"/>
    </row>
    <row r="29" spans="1:8" s="104" customFormat="1" ht="15.75">
      <c r="A29" s="201"/>
      <c r="B29" s="201"/>
      <c r="C29" s="201"/>
      <c r="D29" s="201"/>
      <c r="E29" s="201"/>
      <c r="F29" s="201"/>
      <c r="G29" s="201"/>
      <c r="H29" s="201"/>
    </row>
    <row r="30" spans="1:8" s="104" customFormat="1" ht="33.75" customHeight="1">
      <c r="A30" s="325" t="s">
        <v>236</v>
      </c>
      <c r="B30" s="325"/>
      <c r="C30" s="325"/>
      <c r="D30" s="325"/>
      <c r="E30" s="325"/>
      <c r="F30" s="325"/>
      <c r="G30" s="325"/>
      <c r="H30" s="326"/>
    </row>
    <row r="31" spans="1:8" s="7" customFormat="1" ht="15.75" thickBot="1">
      <c r="A31" s="108"/>
      <c r="B31" s="108"/>
      <c r="C31" s="108"/>
      <c r="D31" s="108"/>
      <c r="E31" s="108"/>
      <c r="F31" s="108"/>
      <c r="G31" s="108"/>
      <c r="H31" s="108"/>
    </row>
    <row r="32" spans="1:8" s="7" customFormat="1" ht="21" thickBot="1">
      <c r="A32" s="109" t="s">
        <v>197</v>
      </c>
      <c r="B32" s="110"/>
      <c r="C32" s="110"/>
      <c r="D32" s="110"/>
      <c r="E32" s="110"/>
      <c r="F32" s="110"/>
      <c r="G32" s="110"/>
      <c r="H32" s="111"/>
    </row>
    <row r="33" spans="1:8" s="7" customFormat="1">
      <c r="A33" s="112"/>
    </row>
    <row r="34" spans="1:8" s="7" customFormat="1">
      <c r="A34" s="321" t="s">
        <v>237</v>
      </c>
      <c r="B34" s="321"/>
      <c r="C34" s="321"/>
      <c r="D34" s="321"/>
      <c r="E34" s="321"/>
      <c r="F34" s="321"/>
      <c r="G34" s="321"/>
      <c r="H34" s="321"/>
    </row>
    <row r="35" spans="1:8" s="7" customFormat="1">
      <c r="A35" s="112"/>
    </row>
    <row r="36" spans="1:8" s="7" customFormat="1">
      <c r="A36" s="112"/>
    </row>
    <row r="37" spans="1:8" s="7" customFormat="1" ht="15.75" thickBot="1">
      <c r="A37" s="113" t="s">
        <v>238</v>
      </c>
    </row>
    <row r="38" spans="1:8" s="7" customFormat="1" ht="18.75" thickTop="1" thickBot="1">
      <c r="A38" s="114" t="s">
        <v>239</v>
      </c>
      <c r="B38" s="115" t="s">
        <v>240</v>
      </c>
      <c r="C38" s="116" t="s">
        <v>241</v>
      </c>
    </row>
    <row r="39" spans="1:8" s="7" customFormat="1" ht="15.75" thickBot="1">
      <c r="A39" s="117">
        <v>54</v>
      </c>
      <c r="B39" s="118">
        <v>2</v>
      </c>
      <c r="C39" s="119">
        <v>108</v>
      </c>
    </row>
    <row r="40" spans="1:8" s="7" customFormat="1" ht="15.75" thickBot="1">
      <c r="A40" s="117">
        <v>59</v>
      </c>
      <c r="B40" s="118">
        <v>3</v>
      </c>
      <c r="C40" s="119">
        <v>177</v>
      </c>
    </row>
    <row r="41" spans="1:8" s="7" customFormat="1" ht="15.75" thickBot="1">
      <c r="A41" s="117">
        <v>63</v>
      </c>
      <c r="B41" s="118">
        <v>4</v>
      </c>
      <c r="C41" s="119">
        <v>252</v>
      </c>
    </row>
    <row r="42" spans="1:8" s="7" customFormat="1" ht="15.75" thickBot="1">
      <c r="A42" s="117">
        <v>64</v>
      </c>
      <c r="B42" s="118">
        <v>1</v>
      </c>
      <c r="C42" s="119">
        <v>64</v>
      </c>
    </row>
    <row r="43" spans="1:8" s="7" customFormat="1" ht="15.75" thickBot="1">
      <c r="A43" s="120"/>
      <c r="B43" s="121">
        <v>10</v>
      </c>
      <c r="C43" s="122">
        <v>601</v>
      </c>
    </row>
    <row r="44" spans="1:8" s="7" customFormat="1" ht="15.75" thickTop="1">
      <c r="A44" s="112"/>
    </row>
    <row r="45" spans="1:8" s="7" customFormat="1">
      <c r="A45" s="123"/>
    </row>
    <row r="46" spans="1:8" s="7" customFormat="1">
      <c r="A46" s="123"/>
    </row>
    <row r="47" spans="1:8" s="7" customFormat="1">
      <c r="A47" s="123"/>
    </row>
    <row r="48" spans="1:8" s="7" customFormat="1">
      <c r="A48" s="123"/>
    </row>
    <row r="49" spans="1:8" s="7" customFormat="1">
      <c r="A49" s="123"/>
    </row>
    <row r="50" spans="1:8" s="7" customFormat="1">
      <c r="A50" s="123"/>
    </row>
    <row r="51" spans="1:8" s="7" customFormat="1" ht="17.25">
      <c r="A51" s="327" t="s">
        <v>242</v>
      </c>
      <c r="B51" s="327"/>
      <c r="C51" s="327"/>
      <c r="D51" s="327"/>
      <c r="E51" s="327"/>
      <c r="F51" s="327"/>
      <c r="G51" s="327"/>
      <c r="H51" s="327"/>
    </row>
    <row r="52" spans="1:8" s="7" customFormat="1">
      <c r="A52" s="202"/>
      <c r="B52" s="202"/>
      <c r="C52" s="202"/>
      <c r="D52" s="202"/>
      <c r="E52" s="202"/>
      <c r="F52" s="202"/>
      <c r="G52" s="202"/>
      <c r="H52" s="202"/>
    </row>
    <row r="53" spans="1:8" s="7" customFormat="1" ht="15.75" thickBot="1">
      <c r="A53" s="202"/>
      <c r="B53" s="202"/>
      <c r="C53" s="202"/>
      <c r="D53" s="202"/>
      <c r="E53" s="202"/>
      <c r="F53" s="202"/>
      <c r="G53" s="202"/>
      <c r="H53" s="202"/>
    </row>
    <row r="54" spans="1:8" s="7" customFormat="1">
      <c r="A54" s="328" t="s">
        <v>243</v>
      </c>
      <c r="B54" s="329"/>
      <c r="C54" s="329"/>
      <c r="D54" s="329"/>
      <c r="E54" s="329"/>
      <c r="F54" s="329"/>
      <c r="G54" s="329"/>
      <c r="H54" s="330"/>
    </row>
    <row r="55" spans="1:8" s="7" customFormat="1">
      <c r="A55" s="331"/>
      <c r="B55" s="332"/>
      <c r="C55" s="332"/>
      <c r="D55" s="332"/>
      <c r="E55" s="332"/>
      <c r="F55" s="332"/>
      <c r="G55" s="332"/>
      <c r="H55" s="333"/>
    </row>
    <row r="56" spans="1:8" s="7" customFormat="1">
      <c r="A56" s="331"/>
      <c r="B56" s="332"/>
      <c r="C56" s="332"/>
      <c r="D56" s="332"/>
      <c r="E56" s="332"/>
      <c r="F56" s="332"/>
      <c r="G56" s="332"/>
      <c r="H56" s="333"/>
    </row>
    <row r="57" spans="1:8" s="7" customFormat="1">
      <c r="A57" s="331"/>
      <c r="B57" s="332"/>
      <c r="C57" s="332"/>
      <c r="D57" s="332"/>
      <c r="E57" s="332"/>
      <c r="F57" s="332"/>
      <c r="G57" s="332"/>
      <c r="H57" s="333"/>
    </row>
    <row r="58" spans="1:8" s="7" customFormat="1">
      <c r="A58" s="331"/>
      <c r="B58" s="332"/>
      <c r="C58" s="332"/>
      <c r="D58" s="332"/>
      <c r="E58" s="332"/>
      <c r="F58" s="332"/>
      <c r="G58" s="332"/>
      <c r="H58" s="333"/>
    </row>
    <row r="59" spans="1:8" s="7" customFormat="1">
      <c r="A59" s="331"/>
      <c r="B59" s="332"/>
      <c r="C59" s="332"/>
      <c r="D59" s="332"/>
      <c r="E59" s="332"/>
      <c r="F59" s="332"/>
      <c r="G59" s="332"/>
      <c r="H59" s="333"/>
    </row>
    <row r="60" spans="1:8" s="7" customFormat="1">
      <c r="A60" s="331"/>
      <c r="B60" s="332"/>
      <c r="C60" s="332"/>
      <c r="D60" s="332"/>
      <c r="E60" s="332"/>
      <c r="F60" s="332"/>
      <c r="G60" s="332"/>
      <c r="H60" s="333"/>
    </row>
    <row r="61" spans="1:8" s="7" customFormat="1" ht="15.75" thickBot="1">
      <c r="A61" s="334"/>
      <c r="B61" s="335"/>
      <c r="C61" s="335"/>
      <c r="D61" s="335"/>
      <c r="E61" s="335"/>
      <c r="F61" s="335"/>
      <c r="G61" s="335"/>
      <c r="H61" s="336"/>
    </row>
    <row r="62" spans="1:8" s="7" customFormat="1" ht="15.75" thickBot="1">
      <c r="A62" s="202"/>
      <c r="B62" s="202"/>
      <c r="C62" s="202"/>
      <c r="D62" s="202"/>
      <c r="E62" s="202"/>
      <c r="F62" s="202"/>
      <c r="G62" s="202"/>
      <c r="H62" s="202"/>
    </row>
    <row r="63" spans="1:8" s="7" customFormat="1" ht="21" thickBot="1">
      <c r="A63" s="109" t="s">
        <v>198</v>
      </c>
      <c r="B63" s="110"/>
      <c r="C63" s="110"/>
      <c r="D63" s="110"/>
      <c r="E63" s="110"/>
      <c r="F63" s="110"/>
      <c r="G63" s="110"/>
      <c r="H63" s="111"/>
    </row>
    <row r="64" spans="1:8" s="7" customFormat="1">
      <c r="A64" s="199"/>
      <c r="B64" s="199"/>
      <c r="C64" s="199"/>
      <c r="D64" s="199"/>
      <c r="E64" s="199"/>
      <c r="F64" s="199"/>
      <c r="G64" s="199"/>
      <c r="H64" s="199"/>
    </row>
    <row r="65" spans="1:8" s="7" customFormat="1">
      <c r="A65" s="321" t="s">
        <v>244</v>
      </c>
      <c r="B65" s="321"/>
      <c r="C65" s="321"/>
      <c r="D65" s="321"/>
      <c r="E65" s="321"/>
      <c r="F65" s="321"/>
      <c r="G65" s="321"/>
      <c r="H65" s="321"/>
    </row>
    <row r="66" spans="1:8" s="7" customFormat="1">
      <c r="A66" s="321"/>
      <c r="B66" s="321"/>
      <c r="C66" s="321"/>
      <c r="D66" s="321"/>
      <c r="E66" s="321"/>
      <c r="F66" s="321"/>
      <c r="G66" s="321"/>
      <c r="H66" s="321"/>
    </row>
    <row r="67" spans="1:8" s="7" customFormat="1">
      <c r="A67" s="321"/>
      <c r="B67" s="321"/>
      <c r="C67" s="321"/>
      <c r="D67" s="321"/>
      <c r="E67" s="321"/>
      <c r="F67" s="321"/>
      <c r="G67" s="321"/>
      <c r="H67" s="321"/>
    </row>
    <row r="68" spans="1:8" s="7" customFormat="1">
      <c r="A68" s="199"/>
      <c r="B68" s="199"/>
      <c r="C68" s="199"/>
      <c r="D68" s="199"/>
      <c r="E68" s="199"/>
      <c r="F68" s="199"/>
      <c r="G68" s="199"/>
      <c r="H68" s="199"/>
    </row>
    <row r="69" spans="1:8" s="7" customFormat="1">
      <c r="A69" s="322" t="s">
        <v>245</v>
      </c>
      <c r="B69" s="322"/>
      <c r="C69" s="322"/>
      <c r="D69" s="322"/>
      <c r="E69" s="322"/>
      <c r="F69" s="322"/>
      <c r="G69" s="322"/>
      <c r="H69" s="322"/>
    </row>
    <row r="70" spans="1:8" s="7" customFormat="1"/>
    <row r="71" spans="1:8" s="7" customFormat="1">
      <c r="A71" s="124" t="s">
        <v>119</v>
      </c>
    </row>
    <row r="72" spans="1:8" s="7" customFormat="1">
      <c r="A72" s="322" t="s">
        <v>246</v>
      </c>
      <c r="B72" s="322"/>
      <c r="C72" s="322"/>
      <c r="D72" s="322"/>
      <c r="E72" s="322"/>
      <c r="F72" s="322"/>
      <c r="G72" s="322"/>
      <c r="H72" s="322"/>
    </row>
    <row r="73" spans="1:8" s="7" customFormat="1">
      <c r="A73" s="322" t="s">
        <v>247</v>
      </c>
      <c r="B73" s="322"/>
      <c r="C73" s="322"/>
      <c r="D73" s="322"/>
      <c r="E73" s="322"/>
      <c r="F73" s="322"/>
      <c r="G73" s="322"/>
      <c r="H73" s="322"/>
    </row>
    <row r="74" spans="1:8" s="7" customFormat="1">
      <c r="A74" s="322"/>
      <c r="B74" s="322"/>
      <c r="C74" s="322"/>
      <c r="D74" s="322"/>
      <c r="E74" s="322"/>
      <c r="F74" s="322"/>
      <c r="G74" s="322"/>
      <c r="H74" s="322"/>
    </row>
    <row r="75" spans="1:8" s="7" customFormat="1">
      <c r="A75" s="200"/>
      <c r="B75" s="200"/>
      <c r="C75" s="200"/>
      <c r="D75" s="200"/>
      <c r="E75" s="200"/>
      <c r="F75" s="200"/>
      <c r="G75" s="200"/>
      <c r="H75" s="200"/>
    </row>
    <row r="76" spans="1:8" s="7" customFormat="1" ht="15.75" thickBot="1">
      <c r="A76" s="200"/>
      <c r="B76" s="200"/>
      <c r="C76" s="200"/>
      <c r="D76" s="200"/>
      <c r="E76" s="200"/>
      <c r="F76" s="200"/>
      <c r="G76" s="200"/>
      <c r="H76" s="200"/>
    </row>
    <row r="77" spans="1:8" s="7" customFormat="1">
      <c r="A77" s="312" t="s">
        <v>248</v>
      </c>
      <c r="B77" s="313"/>
      <c r="C77" s="313"/>
      <c r="D77" s="313"/>
      <c r="E77" s="313"/>
      <c r="F77" s="313"/>
      <c r="G77" s="313"/>
      <c r="H77" s="314"/>
    </row>
    <row r="78" spans="1:8" s="7" customFormat="1">
      <c r="A78" s="315"/>
      <c r="B78" s="316"/>
      <c r="C78" s="316"/>
      <c r="D78" s="316"/>
      <c r="E78" s="316"/>
      <c r="F78" s="316"/>
      <c r="G78" s="316"/>
      <c r="H78" s="317"/>
    </row>
    <row r="79" spans="1:8" s="7" customFormat="1">
      <c r="A79" s="315"/>
      <c r="B79" s="316"/>
      <c r="C79" s="316"/>
      <c r="D79" s="316"/>
      <c r="E79" s="316"/>
      <c r="F79" s="316"/>
      <c r="G79" s="316"/>
      <c r="H79" s="317"/>
    </row>
    <row r="80" spans="1:8" s="7" customFormat="1">
      <c r="A80" s="315"/>
      <c r="B80" s="316"/>
      <c r="C80" s="316"/>
      <c r="D80" s="316"/>
      <c r="E80" s="316"/>
      <c r="F80" s="316"/>
      <c r="G80" s="316"/>
      <c r="H80" s="317"/>
    </row>
    <row r="81" spans="1:8" s="7" customFormat="1">
      <c r="A81" s="315"/>
      <c r="B81" s="316"/>
      <c r="C81" s="316"/>
      <c r="D81" s="316"/>
      <c r="E81" s="316"/>
      <c r="F81" s="316"/>
      <c r="G81" s="316"/>
      <c r="H81" s="317"/>
    </row>
    <row r="82" spans="1:8" s="7" customFormat="1" ht="38.25" customHeight="1" thickBot="1">
      <c r="A82" s="318"/>
      <c r="B82" s="319"/>
      <c r="C82" s="319"/>
      <c r="D82" s="319"/>
      <c r="E82" s="319"/>
      <c r="F82" s="319"/>
      <c r="G82" s="319"/>
      <c r="H82" s="320"/>
    </row>
    <row r="83" spans="1:8" s="7" customFormat="1" ht="15.75" thickBot="1">
      <c r="A83" s="200"/>
      <c r="B83" s="200"/>
      <c r="C83" s="200"/>
      <c r="D83" s="200"/>
      <c r="E83" s="200"/>
      <c r="F83" s="200"/>
      <c r="G83" s="200"/>
      <c r="H83" s="200"/>
    </row>
    <row r="84" spans="1:8" s="7" customFormat="1" ht="21" thickBot="1">
      <c r="A84" s="109" t="s">
        <v>199</v>
      </c>
      <c r="B84" s="110"/>
      <c r="C84" s="110"/>
      <c r="D84" s="110"/>
      <c r="E84" s="110"/>
      <c r="F84" s="110"/>
      <c r="G84" s="110"/>
      <c r="H84" s="111"/>
    </row>
    <row r="85" spans="1:8" s="7" customFormat="1"/>
    <row r="86" spans="1:8" s="7" customFormat="1">
      <c r="A86" s="321" t="s">
        <v>249</v>
      </c>
      <c r="B86" s="321"/>
      <c r="C86" s="321"/>
      <c r="D86" s="321"/>
      <c r="E86" s="321"/>
      <c r="F86" s="321"/>
      <c r="G86" s="321"/>
      <c r="H86" s="321"/>
    </row>
    <row r="87" spans="1:8" s="7" customFormat="1">
      <c r="A87" s="322" t="s">
        <v>250</v>
      </c>
      <c r="B87" s="322"/>
      <c r="C87" s="322"/>
      <c r="D87" s="322"/>
      <c r="E87" s="322"/>
      <c r="F87" s="322"/>
      <c r="G87" s="322"/>
      <c r="H87" s="322"/>
    </row>
    <row r="88" spans="1:8" s="7" customFormat="1">
      <c r="A88" s="322" t="s">
        <v>251</v>
      </c>
      <c r="B88" s="322"/>
      <c r="C88" s="322"/>
      <c r="D88" s="322"/>
      <c r="E88" s="322"/>
      <c r="F88" s="322"/>
      <c r="G88" s="322"/>
      <c r="H88" s="322"/>
    </row>
    <row r="89" spans="1:8" s="7" customFormat="1">
      <c r="A89" s="322"/>
      <c r="B89" s="322"/>
      <c r="C89" s="322"/>
      <c r="D89" s="322"/>
      <c r="E89" s="322"/>
      <c r="F89" s="322"/>
      <c r="G89" s="322"/>
      <c r="H89" s="322"/>
    </row>
    <row r="90" spans="1:8" s="7" customFormat="1"/>
    <row r="91" spans="1:8" s="7" customFormat="1">
      <c r="A91" s="125" t="s">
        <v>200</v>
      </c>
    </row>
    <row r="92" spans="1:8" s="7" customFormat="1">
      <c r="A92" s="7" t="s">
        <v>201</v>
      </c>
      <c r="B92" s="7" t="s">
        <v>202</v>
      </c>
    </row>
    <row r="93" spans="1:8" s="7" customFormat="1">
      <c r="A93" s="7" t="s">
        <v>203</v>
      </c>
      <c r="B93" s="7">
        <v>200</v>
      </c>
    </row>
    <row r="94" spans="1:8" s="7" customFormat="1">
      <c r="A94" s="7" t="s">
        <v>204</v>
      </c>
      <c r="B94" s="7">
        <v>200</v>
      </c>
    </row>
    <row r="95" spans="1:8" s="7" customFormat="1">
      <c r="A95" s="125" t="s">
        <v>205</v>
      </c>
      <c r="B95" s="125">
        <v>400</v>
      </c>
      <c r="D95" s="125" t="s">
        <v>206</v>
      </c>
    </row>
    <row r="96" spans="1:8" s="7" customFormat="1">
      <c r="A96" s="7" t="s">
        <v>207</v>
      </c>
      <c r="B96" s="7">
        <v>450</v>
      </c>
    </row>
    <row r="97" spans="1:8" s="7" customFormat="1">
      <c r="A97" s="7" t="s">
        <v>208</v>
      </c>
      <c r="B97" s="7">
        <v>500</v>
      </c>
    </row>
    <row r="98" spans="1:8" s="7" customFormat="1"/>
    <row r="99" spans="1:8" s="7" customFormat="1"/>
    <row r="100" spans="1:8" s="7" customFormat="1">
      <c r="A100" s="7" t="s">
        <v>201</v>
      </c>
      <c r="B100" s="7" t="s">
        <v>202</v>
      </c>
    </row>
    <row r="101" spans="1:8" s="7" customFormat="1">
      <c r="A101" s="7" t="s">
        <v>209</v>
      </c>
      <c r="B101" s="7">
        <v>200</v>
      </c>
    </row>
    <row r="102" spans="1:8" s="7" customFormat="1">
      <c r="A102" s="126" t="s">
        <v>204</v>
      </c>
      <c r="B102" s="126">
        <v>200</v>
      </c>
      <c r="D102" s="125" t="s">
        <v>210</v>
      </c>
    </row>
    <row r="103" spans="1:8" s="7" customFormat="1">
      <c r="A103" s="126" t="s">
        <v>205</v>
      </c>
      <c r="B103" s="126">
        <v>400</v>
      </c>
    </row>
    <row r="104" spans="1:8" s="7" customFormat="1">
      <c r="A104" s="7" t="s">
        <v>207</v>
      </c>
      <c r="B104" s="7">
        <v>450</v>
      </c>
    </row>
    <row r="105" spans="1:8" s="7" customFormat="1" ht="15.75" thickBot="1"/>
    <row r="106" spans="1:8" s="7" customFormat="1">
      <c r="A106" s="312" t="s">
        <v>252</v>
      </c>
      <c r="B106" s="313"/>
      <c r="C106" s="313"/>
      <c r="D106" s="313"/>
      <c r="E106" s="313"/>
      <c r="F106" s="313"/>
      <c r="G106" s="313"/>
      <c r="H106" s="314"/>
    </row>
    <row r="107" spans="1:8" s="7" customFormat="1">
      <c r="A107" s="315"/>
      <c r="B107" s="316"/>
      <c r="C107" s="316"/>
      <c r="D107" s="316"/>
      <c r="E107" s="316"/>
      <c r="F107" s="316"/>
      <c r="G107" s="316"/>
      <c r="H107" s="317"/>
    </row>
    <row r="108" spans="1:8" s="7" customFormat="1">
      <c r="A108" s="315"/>
      <c r="B108" s="316"/>
      <c r="C108" s="316"/>
      <c r="D108" s="316"/>
      <c r="E108" s="316"/>
      <c r="F108" s="316"/>
      <c r="G108" s="316"/>
      <c r="H108" s="317"/>
    </row>
    <row r="109" spans="1:8" s="7" customFormat="1">
      <c r="A109" s="315"/>
      <c r="B109" s="316"/>
      <c r="C109" s="316"/>
      <c r="D109" s="316"/>
      <c r="E109" s="316"/>
      <c r="F109" s="316"/>
      <c r="G109" s="316"/>
      <c r="H109" s="317"/>
    </row>
    <row r="110" spans="1:8" s="7" customFormat="1" ht="15.75" thickBot="1">
      <c r="A110" s="318"/>
      <c r="B110" s="319"/>
      <c r="C110" s="319"/>
      <c r="D110" s="319"/>
      <c r="E110" s="319"/>
      <c r="F110" s="319"/>
      <c r="G110" s="319"/>
      <c r="H110" s="320"/>
    </row>
    <row r="111" spans="1:8" s="7" customFormat="1" ht="15.75" thickBot="1"/>
    <row r="112" spans="1:8" s="7" customFormat="1" ht="21" thickBot="1">
      <c r="A112" s="109" t="s">
        <v>211</v>
      </c>
      <c r="B112" s="110"/>
      <c r="C112" s="110"/>
      <c r="D112" s="110"/>
      <c r="E112" s="110"/>
      <c r="F112" s="110"/>
      <c r="G112" s="110"/>
      <c r="H112" s="111"/>
    </row>
    <row r="113" spans="1:8" s="7" customFormat="1">
      <c r="A113" s="125"/>
    </row>
    <row r="114" spans="1:8" s="7" customFormat="1">
      <c r="A114" s="321" t="s">
        <v>253</v>
      </c>
      <c r="B114" s="321"/>
      <c r="C114" s="321"/>
      <c r="D114" s="321"/>
      <c r="E114" s="321"/>
      <c r="F114" s="321"/>
      <c r="G114" s="321"/>
      <c r="H114" s="321"/>
    </row>
    <row r="115" spans="1:8" s="7" customFormat="1">
      <c r="A115" s="322" t="s">
        <v>254</v>
      </c>
      <c r="B115" s="322"/>
      <c r="C115" s="322"/>
      <c r="D115" s="322"/>
      <c r="E115" s="322"/>
      <c r="F115" s="322"/>
      <c r="G115" s="322"/>
      <c r="H115" s="322"/>
    </row>
    <row r="116" spans="1:8" s="7" customFormat="1" ht="15.75" thickBot="1">
      <c r="A116" s="127"/>
    </row>
    <row r="117" spans="1:8" s="7" customFormat="1">
      <c r="A117" s="312" t="s">
        <v>255</v>
      </c>
      <c r="B117" s="313"/>
      <c r="C117" s="313"/>
      <c r="D117" s="313"/>
      <c r="E117" s="313"/>
      <c r="F117" s="313"/>
      <c r="G117" s="313"/>
      <c r="H117" s="314"/>
    </row>
    <row r="118" spans="1:8" s="7" customFormat="1">
      <c r="A118" s="315"/>
      <c r="B118" s="316"/>
      <c r="C118" s="316"/>
      <c r="D118" s="316"/>
      <c r="E118" s="316"/>
      <c r="F118" s="316"/>
      <c r="G118" s="316"/>
      <c r="H118" s="317"/>
    </row>
    <row r="119" spans="1:8" s="7" customFormat="1">
      <c r="A119" s="315"/>
      <c r="B119" s="316"/>
      <c r="C119" s="316"/>
      <c r="D119" s="316"/>
      <c r="E119" s="316"/>
      <c r="F119" s="316"/>
      <c r="G119" s="316"/>
      <c r="H119" s="317"/>
    </row>
    <row r="120" spans="1:8" s="7" customFormat="1">
      <c r="A120" s="315"/>
      <c r="B120" s="316"/>
      <c r="C120" s="316"/>
      <c r="D120" s="316"/>
      <c r="E120" s="316"/>
      <c r="F120" s="316"/>
      <c r="G120" s="316"/>
      <c r="H120" s="317"/>
    </row>
    <row r="121" spans="1:8" s="7" customFormat="1">
      <c r="A121" s="315"/>
      <c r="B121" s="316"/>
      <c r="C121" s="316"/>
      <c r="D121" s="316"/>
      <c r="E121" s="316"/>
      <c r="F121" s="316"/>
      <c r="G121" s="316"/>
      <c r="H121" s="317"/>
    </row>
    <row r="122" spans="1:8" s="7" customFormat="1" ht="15.75" thickBot="1">
      <c r="A122" s="318"/>
      <c r="B122" s="319"/>
      <c r="C122" s="319"/>
      <c r="D122" s="319"/>
      <c r="E122" s="319"/>
      <c r="F122" s="319"/>
      <c r="G122" s="319"/>
      <c r="H122" s="320"/>
    </row>
    <row r="123" spans="1:8" s="7" customFormat="1"/>
    <row r="124" spans="1:8" s="7" customFormat="1"/>
    <row r="125" spans="1:8" s="7" customFormat="1"/>
    <row r="126" spans="1:8" s="7" customFormat="1"/>
    <row r="127" spans="1:8" s="7" customFormat="1"/>
    <row r="128" spans="1: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sheetData>
  <sheetProtection sheet="1" objects="1" scenarios="1"/>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40"/>
  <sheetViews>
    <sheetView workbookViewId="0">
      <selection activeCell="I37" sqref="I37:N39"/>
    </sheetView>
  </sheetViews>
  <sheetFormatPr baseColWidth="10" defaultColWidth="9.140625" defaultRowHeight="12.75"/>
  <cols>
    <col min="1" max="1" width="22.7109375" style="11" customWidth="1"/>
    <col min="2" max="7" width="10.28515625" style="11" customWidth="1"/>
    <col min="8" max="8" width="9.85546875" style="11" customWidth="1"/>
    <col min="9" max="9" width="9.42578125" style="11" customWidth="1"/>
    <col min="10" max="10" width="13.5703125" style="11" customWidth="1"/>
    <col min="11" max="12" width="9.42578125" style="11" customWidth="1"/>
    <col min="13" max="14" width="12" style="11" customWidth="1"/>
    <col min="15" max="256" width="9.140625" style="11"/>
    <col min="257" max="257" width="22.7109375" style="11" customWidth="1"/>
    <col min="258" max="263" width="10.28515625" style="11" customWidth="1"/>
    <col min="264" max="264" width="9.85546875" style="11" customWidth="1"/>
    <col min="265" max="265" width="9.42578125" style="11" customWidth="1"/>
    <col min="266" max="266" width="13.5703125" style="11" customWidth="1"/>
    <col min="267" max="268" width="9.42578125" style="11" customWidth="1"/>
    <col min="269" max="270" width="12" style="11" customWidth="1"/>
    <col min="271" max="512" width="9.140625" style="11"/>
    <col min="513" max="513" width="22.7109375" style="11" customWidth="1"/>
    <col min="514" max="519" width="10.28515625" style="11" customWidth="1"/>
    <col min="520" max="520" width="9.85546875" style="11" customWidth="1"/>
    <col min="521" max="521" width="9.42578125" style="11" customWidth="1"/>
    <col min="522" max="522" width="13.5703125" style="11" customWidth="1"/>
    <col min="523" max="524" width="9.42578125" style="11" customWidth="1"/>
    <col min="525" max="526" width="12" style="11" customWidth="1"/>
    <col min="527" max="768" width="9.140625" style="11"/>
    <col min="769" max="769" width="22.7109375" style="11" customWidth="1"/>
    <col min="770" max="775" width="10.28515625" style="11" customWidth="1"/>
    <col min="776" max="776" width="9.85546875" style="11" customWidth="1"/>
    <col min="777" max="777" width="9.42578125" style="11" customWidth="1"/>
    <col min="778" max="778" width="13.5703125" style="11" customWidth="1"/>
    <col min="779" max="780" width="9.42578125" style="11" customWidth="1"/>
    <col min="781" max="782" width="12" style="11" customWidth="1"/>
    <col min="783" max="1024" width="9.140625" style="11"/>
    <col min="1025" max="1025" width="22.7109375" style="11" customWidth="1"/>
    <col min="1026" max="1031" width="10.28515625" style="11" customWidth="1"/>
    <col min="1032" max="1032" width="9.85546875" style="11" customWidth="1"/>
    <col min="1033" max="1033" width="9.42578125" style="11" customWidth="1"/>
    <col min="1034" max="1034" width="13.5703125" style="11" customWidth="1"/>
    <col min="1035" max="1036" width="9.42578125" style="11" customWidth="1"/>
    <col min="1037" max="1038" width="12" style="11" customWidth="1"/>
    <col min="1039" max="1280" width="9.140625" style="11"/>
    <col min="1281" max="1281" width="22.7109375" style="11" customWidth="1"/>
    <col min="1282" max="1287" width="10.28515625" style="11" customWidth="1"/>
    <col min="1288" max="1288" width="9.85546875" style="11" customWidth="1"/>
    <col min="1289" max="1289" width="9.42578125" style="11" customWidth="1"/>
    <col min="1290" max="1290" width="13.5703125" style="11" customWidth="1"/>
    <col min="1291" max="1292" width="9.42578125" style="11" customWidth="1"/>
    <col min="1293" max="1294" width="12" style="11" customWidth="1"/>
    <col min="1295" max="1536" width="9.140625" style="11"/>
    <col min="1537" max="1537" width="22.7109375" style="11" customWidth="1"/>
    <col min="1538" max="1543" width="10.28515625" style="11" customWidth="1"/>
    <col min="1544" max="1544" width="9.85546875" style="11" customWidth="1"/>
    <col min="1545" max="1545" width="9.42578125" style="11" customWidth="1"/>
    <col min="1546" max="1546" width="13.5703125" style="11" customWidth="1"/>
    <col min="1547" max="1548" width="9.42578125" style="11" customWidth="1"/>
    <col min="1549" max="1550" width="12" style="11" customWidth="1"/>
    <col min="1551" max="1792" width="9.140625" style="11"/>
    <col min="1793" max="1793" width="22.7109375" style="11" customWidth="1"/>
    <col min="1794" max="1799" width="10.28515625" style="11" customWidth="1"/>
    <col min="1800" max="1800" width="9.85546875" style="11" customWidth="1"/>
    <col min="1801" max="1801" width="9.42578125" style="11" customWidth="1"/>
    <col min="1802" max="1802" width="13.5703125" style="11" customWidth="1"/>
    <col min="1803" max="1804" width="9.42578125" style="11" customWidth="1"/>
    <col min="1805" max="1806" width="12" style="11" customWidth="1"/>
    <col min="1807" max="2048" width="9.140625" style="11"/>
    <col min="2049" max="2049" width="22.7109375" style="11" customWidth="1"/>
    <col min="2050" max="2055" width="10.28515625" style="11" customWidth="1"/>
    <col min="2056" max="2056" width="9.85546875" style="11" customWidth="1"/>
    <col min="2057" max="2057" width="9.42578125" style="11" customWidth="1"/>
    <col min="2058" max="2058" width="13.5703125" style="11" customWidth="1"/>
    <col min="2059" max="2060" width="9.42578125" style="11" customWidth="1"/>
    <col min="2061" max="2062" width="12" style="11" customWidth="1"/>
    <col min="2063" max="2304" width="9.140625" style="11"/>
    <col min="2305" max="2305" width="22.7109375" style="11" customWidth="1"/>
    <col min="2306" max="2311" width="10.28515625" style="11" customWidth="1"/>
    <col min="2312" max="2312" width="9.85546875" style="11" customWidth="1"/>
    <col min="2313" max="2313" width="9.42578125" style="11" customWidth="1"/>
    <col min="2314" max="2314" width="13.5703125" style="11" customWidth="1"/>
    <col min="2315" max="2316" width="9.42578125" style="11" customWidth="1"/>
    <col min="2317" max="2318" width="12" style="11" customWidth="1"/>
    <col min="2319" max="2560" width="9.140625" style="11"/>
    <col min="2561" max="2561" width="22.7109375" style="11" customWidth="1"/>
    <col min="2562" max="2567" width="10.28515625" style="11" customWidth="1"/>
    <col min="2568" max="2568" width="9.85546875" style="11" customWidth="1"/>
    <col min="2569" max="2569" width="9.42578125" style="11" customWidth="1"/>
    <col min="2570" max="2570" width="13.5703125" style="11" customWidth="1"/>
    <col min="2571" max="2572" width="9.42578125" style="11" customWidth="1"/>
    <col min="2573" max="2574" width="12" style="11" customWidth="1"/>
    <col min="2575" max="2816" width="9.140625" style="11"/>
    <col min="2817" max="2817" width="22.7109375" style="11" customWidth="1"/>
    <col min="2818" max="2823" width="10.28515625" style="11" customWidth="1"/>
    <col min="2824" max="2824" width="9.85546875" style="11" customWidth="1"/>
    <col min="2825" max="2825" width="9.42578125" style="11" customWidth="1"/>
    <col min="2826" max="2826" width="13.5703125" style="11" customWidth="1"/>
    <col min="2827" max="2828" width="9.42578125" style="11" customWidth="1"/>
    <col min="2829" max="2830" width="12" style="11" customWidth="1"/>
    <col min="2831" max="3072" width="9.140625" style="11"/>
    <col min="3073" max="3073" width="22.7109375" style="11" customWidth="1"/>
    <col min="3074" max="3079" width="10.28515625" style="11" customWidth="1"/>
    <col min="3080" max="3080" width="9.85546875" style="11" customWidth="1"/>
    <col min="3081" max="3081" width="9.42578125" style="11" customWidth="1"/>
    <col min="3082" max="3082" width="13.5703125" style="11" customWidth="1"/>
    <col min="3083" max="3084" width="9.42578125" style="11" customWidth="1"/>
    <col min="3085" max="3086" width="12" style="11" customWidth="1"/>
    <col min="3087" max="3328" width="9.140625" style="11"/>
    <col min="3329" max="3329" width="22.7109375" style="11" customWidth="1"/>
    <col min="3330" max="3335" width="10.28515625" style="11" customWidth="1"/>
    <col min="3336" max="3336" width="9.85546875" style="11" customWidth="1"/>
    <col min="3337" max="3337" width="9.42578125" style="11" customWidth="1"/>
    <col min="3338" max="3338" width="13.5703125" style="11" customWidth="1"/>
    <col min="3339" max="3340" width="9.42578125" style="11" customWidth="1"/>
    <col min="3341" max="3342" width="12" style="11" customWidth="1"/>
    <col min="3343" max="3584" width="9.140625" style="11"/>
    <col min="3585" max="3585" width="22.7109375" style="11" customWidth="1"/>
    <col min="3586" max="3591" width="10.28515625" style="11" customWidth="1"/>
    <col min="3592" max="3592" width="9.85546875" style="11" customWidth="1"/>
    <col min="3593" max="3593" width="9.42578125" style="11" customWidth="1"/>
    <col min="3594" max="3594" width="13.5703125" style="11" customWidth="1"/>
    <col min="3595" max="3596" width="9.42578125" style="11" customWidth="1"/>
    <col min="3597" max="3598" width="12" style="11" customWidth="1"/>
    <col min="3599" max="3840" width="9.140625" style="11"/>
    <col min="3841" max="3841" width="22.7109375" style="11" customWidth="1"/>
    <col min="3842" max="3847" width="10.28515625" style="11" customWidth="1"/>
    <col min="3848" max="3848" width="9.85546875" style="11" customWidth="1"/>
    <col min="3849" max="3849" width="9.42578125" style="11" customWidth="1"/>
    <col min="3850" max="3850" width="13.5703125" style="11" customWidth="1"/>
    <col min="3851" max="3852" width="9.42578125" style="11" customWidth="1"/>
    <col min="3853" max="3854" width="12" style="11" customWidth="1"/>
    <col min="3855" max="4096" width="9.140625" style="11"/>
    <col min="4097" max="4097" width="22.7109375" style="11" customWidth="1"/>
    <col min="4098" max="4103" width="10.28515625" style="11" customWidth="1"/>
    <col min="4104" max="4104" width="9.85546875" style="11" customWidth="1"/>
    <col min="4105" max="4105" width="9.42578125" style="11" customWidth="1"/>
    <col min="4106" max="4106" width="13.5703125" style="11" customWidth="1"/>
    <col min="4107" max="4108" width="9.42578125" style="11" customWidth="1"/>
    <col min="4109" max="4110" width="12" style="11" customWidth="1"/>
    <col min="4111" max="4352" width="9.140625" style="11"/>
    <col min="4353" max="4353" width="22.7109375" style="11" customWidth="1"/>
    <col min="4354" max="4359" width="10.28515625" style="11" customWidth="1"/>
    <col min="4360" max="4360" width="9.85546875" style="11" customWidth="1"/>
    <col min="4361" max="4361" width="9.42578125" style="11" customWidth="1"/>
    <col min="4362" max="4362" width="13.5703125" style="11" customWidth="1"/>
    <col min="4363" max="4364" width="9.42578125" style="11" customWidth="1"/>
    <col min="4365" max="4366" width="12" style="11" customWidth="1"/>
    <col min="4367" max="4608" width="9.140625" style="11"/>
    <col min="4609" max="4609" width="22.7109375" style="11" customWidth="1"/>
    <col min="4610" max="4615" width="10.28515625" style="11" customWidth="1"/>
    <col min="4616" max="4616" width="9.85546875" style="11" customWidth="1"/>
    <col min="4617" max="4617" width="9.42578125" style="11" customWidth="1"/>
    <col min="4618" max="4618" width="13.5703125" style="11" customWidth="1"/>
    <col min="4619" max="4620" width="9.42578125" style="11" customWidth="1"/>
    <col min="4621" max="4622" width="12" style="11" customWidth="1"/>
    <col min="4623" max="4864" width="9.140625" style="11"/>
    <col min="4865" max="4865" width="22.7109375" style="11" customWidth="1"/>
    <col min="4866" max="4871" width="10.28515625" style="11" customWidth="1"/>
    <col min="4872" max="4872" width="9.85546875" style="11" customWidth="1"/>
    <col min="4873" max="4873" width="9.42578125" style="11" customWidth="1"/>
    <col min="4874" max="4874" width="13.5703125" style="11" customWidth="1"/>
    <col min="4875" max="4876" width="9.42578125" style="11" customWidth="1"/>
    <col min="4877" max="4878" width="12" style="11" customWidth="1"/>
    <col min="4879" max="5120" width="9.140625" style="11"/>
    <col min="5121" max="5121" width="22.7109375" style="11" customWidth="1"/>
    <col min="5122" max="5127" width="10.28515625" style="11" customWidth="1"/>
    <col min="5128" max="5128" width="9.85546875" style="11" customWidth="1"/>
    <col min="5129" max="5129" width="9.42578125" style="11" customWidth="1"/>
    <col min="5130" max="5130" width="13.5703125" style="11" customWidth="1"/>
    <col min="5131" max="5132" width="9.42578125" style="11" customWidth="1"/>
    <col min="5133" max="5134" width="12" style="11" customWidth="1"/>
    <col min="5135" max="5376" width="9.140625" style="11"/>
    <col min="5377" max="5377" width="22.7109375" style="11" customWidth="1"/>
    <col min="5378" max="5383" width="10.28515625" style="11" customWidth="1"/>
    <col min="5384" max="5384" width="9.85546875" style="11" customWidth="1"/>
    <col min="5385" max="5385" width="9.42578125" style="11" customWidth="1"/>
    <col min="5386" max="5386" width="13.5703125" style="11" customWidth="1"/>
    <col min="5387" max="5388" width="9.42578125" style="11" customWidth="1"/>
    <col min="5389" max="5390" width="12" style="11" customWidth="1"/>
    <col min="5391" max="5632" width="9.140625" style="11"/>
    <col min="5633" max="5633" width="22.7109375" style="11" customWidth="1"/>
    <col min="5634" max="5639" width="10.28515625" style="11" customWidth="1"/>
    <col min="5640" max="5640" width="9.85546875" style="11" customWidth="1"/>
    <col min="5641" max="5641" width="9.42578125" style="11" customWidth="1"/>
    <col min="5642" max="5642" width="13.5703125" style="11" customWidth="1"/>
    <col min="5643" max="5644" width="9.42578125" style="11" customWidth="1"/>
    <col min="5645" max="5646" width="12" style="11" customWidth="1"/>
    <col min="5647" max="5888" width="9.140625" style="11"/>
    <col min="5889" max="5889" width="22.7109375" style="11" customWidth="1"/>
    <col min="5890" max="5895" width="10.28515625" style="11" customWidth="1"/>
    <col min="5896" max="5896" width="9.85546875" style="11" customWidth="1"/>
    <col min="5897" max="5897" width="9.42578125" style="11" customWidth="1"/>
    <col min="5898" max="5898" width="13.5703125" style="11" customWidth="1"/>
    <col min="5899" max="5900" width="9.42578125" style="11" customWidth="1"/>
    <col min="5901" max="5902" width="12" style="11" customWidth="1"/>
    <col min="5903" max="6144" width="9.140625" style="11"/>
    <col min="6145" max="6145" width="22.7109375" style="11" customWidth="1"/>
    <col min="6146" max="6151" width="10.28515625" style="11" customWidth="1"/>
    <col min="6152" max="6152" width="9.85546875" style="11" customWidth="1"/>
    <col min="6153" max="6153" width="9.42578125" style="11" customWidth="1"/>
    <col min="6154" max="6154" width="13.5703125" style="11" customWidth="1"/>
    <col min="6155" max="6156" width="9.42578125" style="11" customWidth="1"/>
    <col min="6157" max="6158" width="12" style="11" customWidth="1"/>
    <col min="6159" max="6400" width="9.140625" style="11"/>
    <col min="6401" max="6401" width="22.7109375" style="11" customWidth="1"/>
    <col min="6402" max="6407" width="10.28515625" style="11" customWidth="1"/>
    <col min="6408" max="6408" width="9.85546875" style="11" customWidth="1"/>
    <col min="6409" max="6409" width="9.42578125" style="11" customWidth="1"/>
    <col min="6410" max="6410" width="13.5703125" style="11" customWidth="1"/>
    <col min="6411" max="6412" width="9.42578125" style="11" customWidth="1"/>
    <col min="6413" max="6414" width="12" style="11" customWidth="1"/>
    <col min="6415" max="6656" width="9.140625" style="11"/>
    <col min="6657" max="6657" width="22.7109375" style="11" customWidth="1"/>
    <col min="6658" max="6663" width="10.28515625" style="11" customWidth="1"/>
    <col min="6664" max="6664" width="9.85546875" style="11" customWidth="1"/>
    <col min="6665" max="6665" width="9.42578125" style="11" customWidth="1"/>
    <col min="6666" max="6666" width="13.5703125" style="11" customWidth="1"/>
    <col min="6667" max="6668" width="9.42578125" style="11" customWidth="1"/>
    <col min="6669" max="6670" width="12" style="11" customWidth="1"/>
    <col min="6671" max="6912" width="9.140625" style="11"/>
    <col min="6913" max="6913" width="22.7109375" style="11" customWidth="1"/>
    <col min="6914" max="6919" width="10.28515625" style="11" customWidth="1"/>
    <col min="6920" max="6920" width="9.85546875" style="11" customWidth="1"/>
    <col min="6921" max="6921" width="9.42578125" style="11" customWidth="1"/>
    <col min="6922" max="6922" width="13.5703125" style="11" customWidth="1"/>
    <col min="6923" max="6924" width="9.42578125" style="11" customWidth="1"/>
    <col min="6925" max="6926" width="12" style="11" customWidth="1"/>
    <col min="6927" max="7168" width="9.140625" style="11"/>
    <col min="7169" max="7169" width="22.7109375" style="11" customWidth="1"/>
    <col min="7170" max="7175" width="10.28515625" style="11" customWidth="1"/>
    <col min="7176" max="7176" width="9.85546875" style="11" customWidth="1"/>
    <col min="7177" max="7177" width="9.42578125" style="11" customWidth="1"/>
    <col min="7178" max="7178" width="13.5703125" style="11" customWidth="1"/>
    <col min="7179" max="7180" width="9.42578125" style="11" customWidth="1"/>
    <col min="7181" max="7182" width="12" style="11" customWidth="1"/>
    <col min="7183" max="7424" width="9.140625" style="11"/>
    <col min="7425" max="7425" width="22.7109375" style="11" customWidth="1"/>
    <col min="7426" max="7431" width="10.28515625" style="11" customWidth="1"/>
    <col min="7432" max="7432" width="9.85546875" style="11" customWidth="1"/>
    <col min="7433" max="7433" width="9.42578125" style="11" customWidth="1"/>
    <col min="7434" max="7434" width="13.5703125" style="11" customWidth="1"/>
    <col min="7435" max="7436" width="9.42578125" style="11" customWidth="1"/>
    <col min="7437" max="7438" width="12" style="11" customWidth="1"/>
    <col min="7439" max="7680" width="9.140625" style="11"/>
    <col min="7681" max="7681" width="22.7109375" style="11" customWidth="1"/>
    <col min="7682" max="7687" width="10.28515625" style="11" customWidth="1"/>
    <col min="7688" max="7688" width="9.85546875" style="11" customWidth="1"/>
    <col min="7689" max="7689" width="9.42578125" style="11" customWidth="1"/>
    <col min="7690" max="7690" width="13.5703125" style="11" customWidth="1"/>
    <col min="7691" max="7692" width="9.42578125" style="11" customWidth="1"/>
    <col min="7693" max="7694" width="12" style="11" customWidth="1"/>
    <col min="7695" max="7936" width="9.140625" style="11"/>
    <col min="7937" max="7937" width="22.7109375" style="11" customWidth="1"/>
    <col min="7938" max="7943" width="10.28515625" style="11" customWidth="1"/>
    <col min="7944" max="7944" width="9.85546875" style="11" customWidth="1"/>
    <col min="7945" max="7945" width="9.42578125" style="11" customWidth="1"/>
    <col min="7946" max="7946" width="13.5703125" style="11" customWidth="1"/>
    <col min="7947" max="7948" width="9.42578125" style="11" customWidth="1"/>
    <col min="7949" max="7950" width="12" style="11" customWidth="1"/>
    <col min="7951" max="8192" width="9.140625" style="11"/>
    <col min="8193" max="8193" width="22.7109375" style="11" customWidth="1"/>
    <col min="8194" max="8199" width="10.28515625" style="11" customWidth="1"/>
    <col min="8200" max="8200" width="9.85546875" style="11" customWidth="1"/>
    <col min="8201" max="8201" width="9.42578125" style="11" customWidth="1"/>
    <col min="8202" max="8202" width="13.5703125" style="11" customWidth="1"/>
    <col min="8203" max="8204" width="9.42578125" style="11" customWidth="1"/>
    <col min="8205" max="8206" width="12" style="11" customWidth="1"/>
    <col min="8207" max="8448" width="9.140625" style="11"/>
    <col min="8449" max="8449" width="22.7109375" style="11" customWidth="1"/>
    <col min="8450" max="8455" width="10.28515625" style="11" customWidth="1"/>
    <col min="8456" max="8456" width="9.85546875" style="11" customWidth="1"/>
    <col min="8457" max="8457" width="9.42578125" style="11" customWidth="1"/>
    <col min="8458" max="8458" width="13.5703125" style="11" customWidth="1"/>
    <col min="8459" max="8460" width="9.42578125" style="11" customWidth="1"/>
    <col min="8461" max="8462" width="12" style="11" customWidth="1"/>
    <col min="8463" max="8704" width="9.140625" style="11"/>
    <col min="8705" max="8705" width="22.7109375" style="11" customWidth="1"/>
    <col min="8706" max="8711" width="10.28515625" style="11" customWidth="1"/>
    <col min="8712" max="8712" width="9.85546875" style="11" customWidth="1"/>
    <col min="8713" max="8713" width="9.42578125" style="11" customWidth="1"/>
    <col min="8714" max="8714" width="13.5703125" style="11" customWidth="1"/>
    <col min="8715" max="8716" width="9.42578125" style="11" customWidth="1"/>
    <col min="8717" max="8718" width="12" style="11" customWidth="1"/>
    <col min="8719" max="8960" width="9.140625" style="11"/>
    <col min="8961" max="8961" width="22.7109375" style="11" customWidth="1"/>
    <col min="8962" max="8967" width="10.28515625" style="11" customWidth="1"/>
    <col min="8968" max="8968" width="9.85546875" style="11" customWidth="1"/>
    <col min="8969" max="8969" width="9.42578125" style="11" customWidth="1"/>
    <col min="8970" max="8970" width="13.5703125" style="11" customWidth="1"/>
    <col min="8971" max="8972" width="9.42578125" style="11" customWidth="1"/>
    <col min="8973" max="8974" width="12" style="11" customWidth="1"/>
    <col min="8975" max="9216" width="9.140625" style="11"/>
    <col min="9217" max="9217" width="22.7109375" style="11" customWidth="1"/>
    <col min="9218" max="9223" width="10.28515625" style="11" customWidth="1"/>
    <col min="9224" max="9224" width="9.85546875" style="11" customWidth="1"/>
    <col min="9225" max="9225" width="9.42578125" style="11" customWidth="1"/>
    <col min="9226" max="9226" width="13.5703125" style="11" customWidth="1"/>
    <col min="9227" max="9228" width="9.42578125" style="11" customWidth="1"/>
    <col min="9229" max="9230" width="12" style="11" customWidth="1"/>
    <col min="9231" max="9472" width="9.140625" style="11"/>
    <col min="9473" max="9473" width="22.7109375" style="11" customWidth="1"/>
    <col min="9474" max="9479" width="10.28515625" style="11" customWidth="1"/>
    <col min="9480" max="9480" width="9.85546875" style="11" customWidth="1"/>
    <col min="9481" max="9481" width="9.42578125" style="11" customWidth="1"/>
    <col min="9482" max="9482" width="13.5703125" style="11" customWidth="1"/>
    <col min="9483" max="9484" width="9.42578125" style="11" customWidth="1"/>
    <col min="9485" max="9486" width="12" style="11" customWidth="1"/>
    <col min="9487" max="9728" width="9.140625" style="11"/>
    <col min="9729" max="9729" width="22.7109375" style="11" customWidth="1"/>
    <col min="9730" max="9735" width="10.28515625" style="11" customWidth="1"/>
    <col min="9736" max="9736" width="9.85546875" style="11" customWidth="1"/>
    <col min="9737" max="9737" width="9.42578125" style="11" customWidth="1"/>
    <col min="9738" max="9738" width="13.5703125" style="11" customWidth="1"/>
    <col min="9739" max="9740" width="9.42578125" style="11" customWidth="1"/>
    <col min="9741" max="9742" width="12" style="11" customWidth="1"/>
    <col min="9743" max="9984" width="9.140625" style="11"/>
    <col min="9985" max="9985" width="22.7109375" style="11" customWidth="1"/>
    <col min="9986" max="9991" width="10.28515625" style="11" customWidth="1"/>
    <col min="9992" max="9992" width="9.85546875" style="11" customWidth="1"/>
    <col min="9993" max="9993" width="9.42578125" style="11" customWidth="1"/>
    <col min="9994" max="9994" width="13.5703125" style="11" customWidth="1"/>
    <col min="9995" max="9996" width="9.42578125" style="11" customWidth="1"/>
    <col min="9997" max="9998" width="12" style="11" customWidth="1"/>
    <col min="9999" max="10240" width="9.140625" style="11"/>
    <col min="10241" max="10241" width="22.7109375" style="11" customWidth="1"/>
    <col min="10242" max="10247" width="10.28515625" style="11" customWidth="1"/>
    <col min="10248" max="10248" width="9.85546875" style="11" customWidth="1"/>
    <col min="10249" max="10249" width="9.42578125" style="11" customWidth="1"/>
    <col min="10250" max="10250" width="13.5703125" style="11" customWidth="1"/>
    <col min="10251" max="10252" width="9.42578125" style="11" customWidth="1"/>
    <col min="10253" max="10254" width="12" style="11" customWidth="1"/>
    <col min="10255" max="10496" width="9.140625" style="11"/>
    <col min="10497" max="10497" width="22.7109375" style="11" customWidth="1"/>
    <col min="10498" max="10503" width="10.28515625" style="11" customWidth="1"/>
    <col min="10504" max="10504" width="9.85546875" style="11" customWidth="1"/>
    <col min="10505" max="10505" width="9.42578125" style="11" customWidth="1"/>
    <col min="10506" max="10506" width="13.5703125" style="11" customWidth="1"/>
    <col min="10507" max="10508" width="9.42578125" style="11" customWidth="1"/>
    <col min="10509" max="10510" width="12" style="11" customWidth="1"/>
    <col min="10511" max="10752" width="9.140625" style="11"/>
    <col min="10753" max="10753" width="22.7109375" style="11" customWidth="1"/>
    <col min="10754" max="10759" width="10.28515625" style="11" customWidth="1"/>
    <col min="10760" max="10760" width="9.85546875" style="11" customWidth="1"/>
    <col min="10761" max="10761" width="9.42578125" style="11" customWidth="1"/>
    <col min="10762" max="10762" width="13.5703125" style="11" customWidth="1"/>
    <col min="10763" max="10764" width="9.42578125" style="11" customWidth="1"/>
    <col min="10765" max="10766" width="12" style="11" customWidth="1"/>
    <col min="10767" max="11008" width="9.140625" style="11"/>
    <col min="11009" max="11009" width="22.7109375" style="11" customWidth="1"/>
    <col min="11010" max="11015" width="10.28515625" style="11" customWidth="1"/>
    <col min="11016" max="11016" width="9.85546875" style="11" customWidth="1"/>
    <col min="11017" max="11017" width="9.42578125" style="11" customWidth="1"/>
    <col min="11018" max="11018" width="13.5703125" style="11" customWidth="1"/>
    <col min="11019" max="11020" width="9.42578125" style="11" customWidth="1"/>
    <col min="11021" max="11022" width="12" style="11" customWidth="1"/>
    <col min="11023" max="11264" width="9.140625" style="11"/>
    <col min="11265" max="11265" width="22.7109375" style="11" customWidth="1"/>
    <col min="11266" max="11271" width="10.28515625" style="11" customWidth="1"/>
    <col min="11272" max="11272" width="9.85546875" style="11" customWidth="1"/>
    <col min="11273" max="11273" width="9.42578125" style="11" customWidth="1"/>
    <col min="11274" max="11274" width="13.5703125" style="11" customWidth="1"/>
    <col min="11275" max="11276" width="9.42578125" style="11" customWidth="1"/>
    <col min="11277" max="11278" width="12" style="11" customWidth="1"/>
    <col min="11279" max="11520" width="9.140625" style="11"/>
    <col min="11521" max="11521" width="22.7109375" style="11" customWidth="1"/>
    <col min="11522" max="11527" width="10.28515625" style="11" customWidth="1"/>
    <col min="11528" max="11528" width="9.85546875" style="11" customWidth="1"/>
    <col min="11529" max="11529" width="9.42578125" style="11" customWidth="1"/>
    <col min="11530" max="11530" width="13.5703125" style="11" customWidth="1"/>
    <col min="11531" max="11532" width="9.42578125" style="11" customWidth="1"/>
    <col min="11533" max="11534" width="12" style="11" customWidth="1"/>
    <col min="11535" max="11776" width="9.140625" style="11"/>
    <col min="11777" max="11777" width="22.7109375" style="11" customWidth="1"/>
    <col min="11778" max="11783" width="10.28515625" style="11" customWidth="1"/>
    <col min="11784" max="11784" width="9.85546875" style="11" customWidth="1"/>
    <col min="11785" max="11785" width="9.42578125" style="11" customWidth="1"/>
    <col min="11786" max="11786" width="13.5703125" style="11" customWidth="1"/>
    <col min="11787" max="11788" width="9.42578125" style="11" customWidth="1"/>
    <col min="11789" max="11790" width="12" style="11" customWidth="1"/>
    <col min="11791" max="12032" width="9.140625" style="11"/>
    <col min="12033" max="12033" width="22.7109375" style="11" customWidth="1"/>
    <col min="12034" max="12039" width="10.28515625" style="11" customWidth="1"/>
    <col min="12040" max="12040" width="9.85546875" style="11" customWidth="1"/>
    <col min="12041" max="12041" width="9.42578125" style="11" customWidth="1"/>
    <col min="12042" max="12042" width="13.5703125" style="11" customWidth="1"/>
    <col min="12043" max="12044" width="9.42578125" style="11" customWidth="1"/>
    <col min="12045" max="12046" width="12" style="11" customWidth="1"/>
    <col min="12047" max="12288" width="9.140625" style="11"/>
    <col min="12289" max="12289" width="22.7109375" style="11" customWidth="1"/>
    <col min="12290" max="12295" width="10.28515625" style="11" customWidth="1"/>
    <col min="12296" max="12296" width="9.85546875" style="11" customWidth="1"/>
    <col min="12297" max="12297" width="9.42578125" style="11" customWidth="1"/>
    <col min="12298" max="12298" width="13.5703125" style="11" customWidth="1"/>
    <col min="12299" max="12300" width="9.42578125" style="11" customWidth="1"/>
    <col min="12301" max="12302" width="12" style="11" customWidth="1"/>
    <col min="12303" max="12544" width="9.140625" style="11"/>
    <col min="12545" max="12545" width="22.7109375" style="11" customWidth="1"/>
    <col min="12546" max="12551" width="10.28515625" style="11" customWidth="1"/>
    <col min="12552" max="12552" width="9.85546875" style="11" customWidth="1"/>
    <col min="12553" max="12553" width="9.42578125" style="11" customWidth="1"/>
    <col min="12554" max="12554" width="13.5703125" style="11" customWidth="1"/>
    <col min="12555" max="12556" width="9.42578125" style="11" customWidth="1"/>
    <col min="12557" max="12558" width="12" style="11" customWidth="1"/>
    <col min="12559" max="12800" width="9.140625" style="11"/>
    <col min="12801" max="12801" width="22.7109375" style="11" customWidth="1"/>
    <col min="12802" max="12807" width="10.28515625" style="11" customWidth="1"/>
    <col min="12808" max="12808" width="9.85546875" style="11" customWidth="1"/>
    <col min="12809" max="12809" width="9.42578125" style="11" customWidth="1"/>
    <col min="12810" max="12810" width="13.5703125" style="11" customWidth="1"/>
    <col min="12811" max="12812" width="9.42578125" style="11" customWidth="1"/>
    <col min="12813" max="12814" width="12" style="11" customWidth="1"/>
    <col min="12815" max="13056" width="9.140625" style="11"/>
    <col min="13057" max="13057" width="22.7109375" style="11" customWidth="1"/>
    <col min="13058" max="13063" width="10.28515625" style="11" customWidth="1"/>
    <col min="13064" max="13064" width="9.85546875" style="11" customWidth="1"/>
    <col min="13065" max="13065" width="9.42578125" style="11" customWidth="1"/>
    <col min="13066" max="13066" width="13.5703125" style="11" customWidth="1"/>
    <col min="13067" max="13068" width="9.42578125" style="11" customWidth="1"/>
    <col min="13069" max="13070" width="12" style="11" customWidth="1"/>
    <col min="13071" max="13312" width="9.140625" style="11"/>
    <col min="13313" max="13313" width="22.7109375" style="11" customWidth="1"/>
    <col min="13314" max="13319" width="10.28515625" style="11" customWidth="1"/>
    <col min="13320" max="13320" width="9.85546875" style="11" customWidth="1"/>
    <col min="13321" max="13321" width="9.42578125" style="11" customWidth="1"/>
    <col min="13322" max="13322" width="13.5703125" style="11" customWidth="1"/>
    <col min="13323" max="13324" width="9.42578125" style="11" customWidth="1"/>
    <col min="13325" max="13326" width="12" style="11" customWidth="1"/>
    <col min="13327" max="13568" width="9.140625" style="11"/>
    <col min="13569" max="13569" width="22.7109375" style="11" customWidth="1"/>
    <col min="13570" max="13575" width="10.28515625" style="11" customWidth="1"/>
    <col min="13576" max="13576" width="9.85546875" style="11" customWidth="1"/>
    <col min="13577" max="13577" width="9.42578125" style="11" customWidth="1"/>
    <col min="13578" max="13578" width="13.5703125" style="11" customWidth="1"/>
    <col min="13579" max="13580" width="9.42578125" style="11" customWidth="1"/>
    <col min="13581" max="13582" width="12" style="11" customWidth="1"/>
    <col min="13583" max="13824" width="9.140625" style="11"/>
    <col min="13825" max="13825" width="22.7109375" style="11" customWidth="1"/>
    <col min="13826" max="13831" width="10.28515625" style="11" customWidth="1"/>
    <col min="13832" max="13832" width="9.85546875" style="11" customWidth="1"/>
    <col min="13833" max="13833" width="9.42578125" style="11" customWidth="1"/>
    <col min="13834" max="13834" width="13.5703125" style="11" customWidth="1"/>
    <col min="13835" max="13836" width="9.42578125" style="11" customWidth="1"/>
    <col min="13837" max="13838" width="12" style="11" customWidth="1"/>
    <col min="13839" max="14080" width="9.140625" style="11"/>
    <col min="14081" max="14081" width="22.7109375" style="11" customWidth="1"/>
    <col min="14082" max="14087" width="10.28515625" style="11" customWidth="1"/>
    <col min="14088" max="14088" width="9.85546875" style="11" customWidth="1"/>
    <col min="14089" max="14089" width="9.42578125" style="11" customWidth="1"/>
    <col min="14090" max="14090" width="13.5703125" style="11" customWidth="1"/>
    <col min="14091" max="14092" width="9.42578125" style="11" customWidth="1"/>
    <col min="14093" max="14094" width="12" style="11" customWidth="1"/>
    <col min="14095" max="14336" width="9.140625" style="11"/>
    <col min="14337" max="14337" width="22.7109375" style="11" customWidth="1"/>
    <col min="14338" max="14343" width="10.28515625" style="11" customWidth="1"/>
    <col min="14344" max="14344" width="9.85546875" style="11" customWidth="1"/>
    <col min="14345" max="14345" width="9.42578125" style="11" customWidth="1"/>
    <col min="14346" max="14346" width="13.5703125" style="11" customWidth="1"/>
    <col min="14347" max="14348" width="9.42578125" style="11" customWidth="1"/>
    <col min="14349" max="14350" width="12" style="11" customWidth="1"/>
    <col min="14351" max="14592" width="9.140625" style="11"/>
    <col min="14593" max="14593" width="22.7109375" style="11" customWidth="1"/>
    <col min="14594" max="14599" width="10.28515625" style="11" customWidth="1"/>
    <col min="14600" max="14600" width="9.85546875" style="11" customWidth="1"/>
    <col min="14601" max="14601" width="9.42578125" style="11" customWidth="1"/>
    <col min="14602" max="14602" width="13.5703125" style="11" customWidth="1"/>
    <col min="14603" max="14604" width="9.42578125" style="11" customWidth="1"/>
    <col min="14605" max="14606" width="12" style="11" customWidth="1"/>
    <col min="14607" max="14848" width="9.140625" style="11"/>
    <col min="14849" max="14849" width="22.7109375" style="11" customWidth="1"/>
    <col min="14850" max="14855" width="10.28515625" style="11" customWidth="1"/>
    <col min="14856" max="14856" width="9.85546875" style="11" customWidth="1"/>
    <col min="14857" max="14857" width="9.42578125" style="11" customWidth="1"/>
    <col min="14858" max="14858" width="13.5703125" style="11" customWidth="1"/>
    <col min="14859" max="14860" width="9.42578125" style="11" customWidth="1"/>
    <col min="14861" max="14862" width="12" style="11" customWidth="1"/>
    <col min="14863" max="15104" width="9.140625" style="11"/>
    <col min="15105" max="15105" width="22.7109375" style="11" customWidth="1"/>
    <col min="15106" max="15111" width="10.28515625" style="11" customWidth="1"/>
    <col min="15112" max="15112" width="9.85546875" style="11" customWidth="1"/>
    <col min="15113" max="15113" width="9.42578125" style="11" customWidth="1"/>
    <col min="15114" max="15114" width="13.5703125" style="11" customWidth="1"/>
    <col min="15115" max="15116" width="9.42578125" style="11" customWidth="1"/>
    <col min="15117" max="15118" width="12" style="11" customWidth="1"/>
    <col min="15119" max="15360" width="9.140625" style="11"/>
    <col min="15361" max="15361" width="22.7109375" style="11" customWidth="1"/>
    <col min="15362" max="15367" width="10.28515625" style="11" customWidth="1"/>
    <col min="15368" max="15368" width="9.85546875" style="11" customWidth="1"/>
    <col min="15369" max="15369" width="9.42578125" style="11" customWidth="1"/>
    <col min="15370" max="15370" width="13.5703125" style="11" customWidth="1"/>
    <col min="15371" max="15372" width="9.42578125" style="11" customWidth="1"/>
    <col min="15373" max="15374" width="12" style="11" customWidth="1"/>
    <col min="15375" max="15616" width="9.140625" style="11"/>
    <col min="15617" max="15617" width="22.7109375" style="11" customWidth="1"/>
    <col min="15618" max="15623" width="10.28515625" style="11" customWidth="1"/>
    <col min="15624" max="15624" width="9.85546875" style="11" customWidth="1"/>
    <col min="15625" max="15625" width="9.42578125" style="11" customWidth="1"/>
    <col min="15626" max="15626" width="13.5703125" style="11" customWidth="1"/>
    <col min="15627" max="15628" width="9.42578125" style="11" customWidth="1"/>
    <col min="15629" max="15630" width="12" style="11" customWidth="1"/>
    <col min="15631" max="15872" width="9.140625" style="11"/>
    <col min="15873" max="15873" width="22.7109375" style="11" customWidth="1"/>
    <col min="15874" max="15879" width="10.28515625" style="11" customWidth="1"/>
    <col min="15880" max="15880" width="9.85546875" style="11" customWidth="1"/>
    <col min="15881" max="15881" width="9.42578125" style="11" customWidth="1"/>
    <col min="15882" max="15882" width="13.5703125" style="11" customWidth="1"/>
    <col min="15883" max="15884" width="9.42578125" style="11" customWidth="1"/>
    <col min="15885" max="15886" width="12" style="11" customWidth="1"/>
    <col min="15887" max="16128" width="9.140625" style="11"/>
    <col min="16129" max="16129" width="22.7109375" style="11" customWidth="1"/>
    <col min="16130" max="16135" width="10.28515625" style="11" customWidth="1"/>
    <col min="16136" max="16136" width="9.85546875" style="11" customWidth="1"/>
    <col min="16137" max="16137" width="9.42578125" style="11" customWidth="1"/>
    <col min="16138" max="16138" width="13.5703125" style="11" customWidth="1"/>
    <col min="16139" max="16140" width="9.42578125" style="11" customWidth="1"/>
    <col min="16141" max="16142" width="12" style="11" customWidth="1"/>
    <col min="16143" max="16384" width="9.140625" style="11"/>
  </cols>
  <sheetData>
    <row r="1" spans="1:1" ht="13.5">
      <c r="A1" s="54" t="s">
        <v>178</v>
      </c>
    </row>
    <row r="2" spans="1:1" ht="13.5">
      <c r="A2" s="54" t="s">
        <v>179</v>
      </c>
    </row>
    <row r="3" spans="1:1" ht="13.5">
      <c r="A3" s="54" t="s">
        <v>180</v>
      </c>
    </row>
    <row r="4" spans="1:1" ht="13.5">
      <c r="A4" s="54" t="s">
        <v>154</v>
      </c>
    </row>
    <row r="5" spans="1:1" ht="13.5">
      <c r="A5" s="54" t="s">
        <v>155</v>
      </c>
    </row>
    <row r="6" spans="1:1" ht="13.5">
      <c r="A6" s="54" t="s">
        <v>181</v>
      </c>
    </row>
    <row r="7" spans="1:1" ht="13.5">
      <c r="A7" s="54" t="s">
        <v>182</v>
      </c>
    </row>
    <row r="8" spans="1:1" ht="13.5">
      <c r="A8" s="54" t="s">
        <v>183</v>
      </c>
    </row>
    <row r="9" spans="1:1" ht="13.5">
      <c r="A9" s="54" t="s">
        <v>184</v>
      </c>
    </row>
    <row r="10" spans="1:1" ht="13.5">
      <c r="A10" s="54" t="s">
        <v>185</v>
      </c>
    </row>
    <row r="11" spans="1:1" ht="13.5">
      <c r="A11" s="54" t="s">
        <v>186</v>
      </c>
    </row>
    <row r="12" spans="1:1" ht="13.5">
      <c r="A12" s="54" t="s">
        <v>187</v>
      </c>
    </row>
    <row r="13" spans="1:1" ht="13.5">
      <c r="A13" s="54" t="s">
        <v>188</v>
      </c>
    </row>
    <row r="14" spans="1:1" ht="13.5">
      <c r="A14" s="54" t="s">
        <v>189</v>
      </c>
    </row>
    <row r="17" spans="1:14" ht="16.5">
      <c r="A17" s="12" t="s">
        <v>66</v>
      </c>
    </row>
    <row r="20" spans="1:14" ht="13.5">
      <c r="A20" s="54" t="s">
        <v>190</v>
      </c>
    </row>
    <row r="23" spans="1:14" ht="16.5">
      <c r="A23" s="12" t="s">
        <v>191</v>
      </c>
    </row>
    <row r="25" spans="1:14" ht="15.95" customHeight="1" thickBot="1">
      <c r="A25" s="252" t="s">
        <v>51</v>
      </c>
      <c r="B25" s="13" t="s">
        <v>52</v>
      </c>
      <c r="C25" s="14" t="s">
        <v>53</v>
      </c>
      <c r="D25" s="14" t="s">
        <v>54</v>
      </c>
      <c r="E25" s="14" t="s">
        <v>55</v>
      </c>
      <c r="F25" s="14" t="s">
        <v>56</v>
      </c>
      <c r="G25" s="254" t="s">
        <v>57</v>
      </c>
      <c r="H25" s="255"/>
      <c r="I25" s="255"/>
      <c r="J25" s="255"/>
      <c r="K25" s="255"/>
      <c r="L25" s="255"/>
      <c r="M25" s="255"/>
      <c r="N25" s="256"/>
    </row>
    <row r="26" spans="1:14" ht="27" customHeight="1" thickBot="1">
      <c r="A26" s="260"/>
      <c r="B26" s="15" t="s">
        <v>58</v>
      </c>
      <c r="C26" s="16" t="s">
        <v>58</v>
      </c>
      <c r="D26" s="16" t="s">
        <v>58</v>
      </c>
      <c r="E26" s="16" t="s">
        <v>58</v>
      </c>
      <c r="F26" s="16" t="s">
        <v>58</v>
      </c>
      <c r="G26" s="16" t="s">
        <v>58</v>
      </c>
      <c r="H26" s="16" t="s">
        <v>59</v>
      </c>
      <c r="I26" s="16" t="s">
        <v>9</v>
      </c>
      <c r="J26" s="16" t="s">
        <v>60</v>
      </c>
      <c r="K26" s="16" t="s">
        <v>11</v>
      </c>
      <c r="L26" s="16" t="s">
        <v>12</v>
      </c>
      <c r="M26" s="16" t="s">
        <v>13</v>
      </c>
      <c r="N26" s="17" t="s">
        <v>14</v>
      </c>
    </row>
    <row r="27" spans="1:14" ht="102" customHeight="1">
      <c r="A27" s="18" t="s">
        <v>95</v>
      </c>
      <c r="B27" s="19">
        <v>13</v>
      </c>
      <c r="C27" s="20">
        <v>14</v>
      </c>
      <c r="D27" s="20">
        <v>12</v>
      </c>
      <c r="E27" s="20">
        <v>15</v>
      </c>
      <c r="F27" s="20">
        <v>5</v>
      </c>
      <c r="G27" s="20">
        <v>59</v>
      </c>
      <c r="H27" s="20">
        <v>2</v>
      </c>
      <c r="I27" s="93">
        <v>2.745762711864407</v>
      </c>
      <c r="J27" s="93">
        <v>1.2944606164542587</v>
      </c>
      <c r="K27" s="20">
        <v>3</v>
      </c>
      <c r="L27" s="20">
        <v>4</v>
      </c>
      <c r="M27" s="20">
        <v>2</v>
      </c>
      <c r="N27" s="94">
        <v>4</v>
      </c>
    </row>
    <row r="28" spans="1:14" ht="92.1" customHeight="1">
      <c r="A28" s="23" t="s">
        <v>163</v>
      </c>
      <c r="B28" s="24">
        <v>17</v>
      </c>
      <c r="C28" s="25">
        <v>16</v>
      </c>
      <c r="D28" s="25">
        <v>12</v>
      </c>
      <c r="E28" s="25">
        <v>11</v>
      </c>
      <c r="F28" s="25">
        <v>1</v>
      </c>
      <c r="G28" s="25">
        <v>57</v>
      </c>
      <c r="H28" s="25">
        <v>4</v>
      </c>
      <c r="I28" s="95">
        <v>2.3508771929824559</v>
      </c>
      <c r="J28" s="95">
        <v>1.1571397629835793</v>
      </c>
      <c r="K28" s="25">
        <v>2</v>
      </c>
      <c r="L28" s="25">
        <v>1</v>
      </c>
      <c r="M28" s="25">
        <v>1</v>
      </c>
      <c r="N28" s="96">
        <v>3</v>
      </c>
    </row>
    <row r="29" spans="1:14" ht="81" customHeight="1" thickBot="1">
      <c r="A29" s="58" t="s">
        <v>164</v>
      </c>
      <c r="B29" s="29">
        <v>13</v>
      </c>
      <c r="C29" s="30">
        <v>14</v>
      </c>
      <c r="D29" s="30">
        <v>16</v>
      </c>
      <c r="E29" s="30">
        <v>7</v>
      </c>
      <c r="F29" s="30">
        <v>7</v>
      </c>
      <c r="G29" s="30">
        <v>57</v>
      </c>
      <c r="H29" s="30">
        <v>4</v>
      </c>
      <c r="I29" s="97">
        <v>2.6666666666666665</v>
      </c>
      <c r="J29" s="97">
        <v>1.3001831372834329</v>
      </c>
      <c r="K29" s="30">
        <v>3</v>
      </c>
      <c r="L29" s="30">
        <v>3</v>
      </c>
      <c r="M29" s="30">
        <v>2</v>
      </c>
      <c r="N29" s="98">
        <v>3</v>
      </c>
    </row>
    <row r="30" spans="1:14" ht="15.95" customHeight="1"/>
    <row r="33" spans="1:14" ht="16.5">
      <c r="A33" s="12" t="s">
        <v>192</v>
      </c>
    </row>
    <row r="35" spans="1:14" ht="15.95" customHeight="1" thickBot="1">
      <c r="A35" s="252" t="s">
        <v>51</v>
      </c>
      <c r="B35" s="13" t="s">
        <v>52</v>
      </c>
      <c r="C35" s="14" t="s">
        <v>53</v>
      </c>
      <c r="D35" s="14" t="s">
        <v>54</v>
      </c>
      <c r="E35" s="14" t="s">
        <v>55</v>
      </c>
      <c r="F35" s="14" t="s">
        <v>56</v>
      </c>
      <c r="G35" s="254" t="s">
        <v>57</v>
      </c>
      <c r="H35" s="255"/>
      <c r="I35" s="255"/>
      <c r="J35" s="255"/>
      <c r="K35" s="255"/>
      <c r="L35" s="255"/>
      <c r="M35" s="255"/>
      <c r="N35" s="256"/>
    </row>
    <row r="36" spans="1:14" ht="27" customHeight="1" thickBot="1">
      <c r="A36" s="260"/>
      <c r="B36" s="15" t="s">
        <v>58</v>
      </c>
      <c r="C36" s="16" t="s">
        <v>58</v>
      </c>
      <c r="D36" s="16" t="s">
        <v>58</v>
      </c>
      <c r="E36" s="16" t="s">
        <v>58</v>
      </c>
      <c r="F36" s="16" t="s">
        <v>58</v>
      </c>
      <c r="G36" s="16" t="s">
        <v>58</v>
      </c>
      <c r="H36" s="16" t="s">
        <v>59</v>
      </c>
      <c r="I36" s="16" t="s">
        <v>9</v>
      </c>
      <c r="J36" s="16" t="s">
        <v>60</v>
      </c>
      <c r="K36" s="16" t="s">
        <v>11</v>
      </c>
      <c r="L36" s="16" t="s">
        <v>12</v>
      </c>
      <c r="M36" s="16" t="s">
        <v>13</v>
      </c>
      <c r="N36" s="17" t="s">
        <v>14</v>
      </c>
    </row>
    <row r="37" spans="1:14" ht="102" customHeight="1">
      <c r="A37" s="18" t="s">
        <v>95</v>
      </c>
      <c r="B37" s="19">
        <v>6</v>
      </c>
      <c r="C37" s="20">
        <v>4</v>
      </c>
      <c r="D37" s="20">
        <v>10</v>
      </c>
      <c r="E37" s="20">
        <v>13</v>
      </c>
      <c r="F37" s="20">
        <v>6</v>
      </c>
      <c r="G37" s="20">
        <v>39</v>
      </c>
      <c r="H37" s="20">
        <v>2</v>
      </c>
      <c r="I37" s="93">
        <v>3.2307692307692308</v>
      </c>
      <c r="J37" s="93">
        <v>1.286806296745602</v>
      </c>
      <c r="K37" s="20">
        <v>3</v>
      </c>
      <c r="L37" s="20">
        <v>4</v>
      </c>
      <c r="M37" s="20">
        <v>2</v>
      </c>
      <c r="N37" s="94">
        <v>4</v>
      </c>
    </row>
    <row r="38" spans="1:14" ht="92.1" customHeight="1">
      <c r="A38" s="23" t="s">
        <v>163</v>
      </c>
      <c r="B38" s="24">
        <v>9</v>
      </c>
      <c r="C38" s="25">
        <v>11</v>
      </c>
      <c r="D38" s="25">
        <v>13</v>
      </c>
      <c r="E38" s="25">
        <v>3</v>
      </c>
      <c r="F38" s="25">
        <v>2</v>
      </c>
      <c r="G38" s="25">
        <v>38</v>
      </c>
      <c r="H38" s="25">
        <v>3</v>
      </c>
      <c r="I38" s="95">
        <v>2.4210526315789473</v>
      </c>
      <c r="J38" s="95">
        <v>1.1060418580459077</v>
      </c>
      <c r="K38" s="25">
        <v>2</v>
      </c>
      <c r="L38" s="25">
        <v>3</v>
      </c>
      <c r="M38" s="25">
        <v>2</v>
      </c>
      <c r="N38" s="96">
        <v>3</v>
      </c>
    </row>
    <row r="39" spans="1:14" ht="81" customHeight="1" thickBot="1">
      <c r="A39" s="58" t="s">
        <v>164</v>
      </c>
      <c r="B39" s="29">
        <v>3</v>
      </c>
      <c r="C39" s="30">
        <v>6</v>
      </c>
      <c r="D39" s="30">
        <v>11</v>
      </c>
      <c r="E39" s="30">
        <v>13</v>
      </c>
      <c r="F39" s="30">
        <v>5</v>
      </c>
      <c r="G39" s="30">
        <v>38</v>
      </c>
      <c r="H39" s="30">
        <v>3</v>
      </c>
      <c r="I39" s="97">
        <v>3.2894736842105257</v>
      </c>
      <c r="J39" s="97">
        <v>1.1368019328026748</v>
      </c>
      <c r="K39" s="30">
        <v>3</v>
      </c>
      <c r="L39" s="30">
        <v>4</v>
      </c>
      <c r="M39" s="30">
        <v>3</v>
      </c>
      <c r="N39" s="98">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BE212"/>
  <sheetViews>
    <sheetView view="pageBreakPreview" topLeftCell="AF1" zoomScale="63" zoomScaleNormal="100" zoomScaleSheetLayoutView="63" workbookViewId="0">
      <selection activeCell="BD1" sqref="AM1:BD1048576"/>
    </sheetView>
  </sheetViews>
  <sheetFormatPr baseColWidth="10" defaultRowHeight="15"/>
  <cols>
    <col min="1" max="1" width="8.5703125" customWidth="1"/>
    <col min="2" max="2" width="8" customWidth="1"/>
    <col min="3" max="3" width="8.28515625" customWidth="1"/>
    <col min="4" max="4" width="9"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7.5703125" customWidth="1"/>
    <col min="22" max="23" width="10" customWidth="1"/>
    <col min="24" max="24" width="10.85546875" customWidth="1"/>
    <col min="25" max="25" width="10.7109375" customWidth="1"/>
    <col min="26" max="26" width="12.140625" customWidth="1"/>
    <col min="27" max="27" width="8.7109375" customWidth="1"/>
    <col min="28" max="28" width="13.7109375" customWidth="1"/>
    <col min="29" max="34" width="9.85546875" customWidth="1"/>
    <col min="35" max="35" width="11.140625" customWidth="1"/>
    <col min="36" max="36" width="14.85546875" customWidth="1"/>
    <col min="37" max="37" width="12.28515625" customWidth="1"/>
    <col min="38" max="38" width="13" customWidth="1"/>
    <col min="39" max="39" width="47.5703125" hidden="1" customWidth="1"/>
    <col min="40" max="40" width="70.42578125" hidden="1" customWidth="1"/>
    <col min="41" max="56" width="11.42578125" hidden="1" customWidth="1"/>
    <col min="57" max="57" width="11.42578125" customWidth="1"/>
  </cols>
  <sheetData>
    <row r="1" spans="1:56">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N1">
        <v>1</v>
      </c>
      <c r="AO1">
        <v>2</v>
      </c>
      <c r="AP1">
        <v>3</v>
      </c>
      <c r="AQ1">
        <v>4</v>
      </c>
      <c r="AR1">
        <v>5</v>
      </c>
      <c r="AS1" t="s">
        <v>283</v>
      </c>
      <c r="AT1" t="s">
        <v>57</v>
      </c>
      <c r="AV1">
        <v>1</v>
      </c>
      <c r="AW1">
        <v>2</v>
      </c>
      <c r="AX1">
        <v>3</v>
      </c>
      <c r="AY1">
        <v>4</v>
      </c>
      <c r="AZ1">
        <v>5</v>
      </c>
      <c r="BA1" t="s">
        <v>57</v>
      </c>
    </row>
    <row r="2" spans="1:56">
      <c r="A2" s="6"/>
      <c r="B2" s="6"/>
      <c r="C2" s="6"/>
      <c r="D2" s="6"/>
      <c r="E2" s="6"/>
      <c r="F2" s="6"/>
      <c r="G2" s="6"/>
      <c r="H2" s="6"/>
      <c r="I2" s="6"/>
      <c r="J2" s="6"/>
      <c r="K2" s="6"/>
      <c r="L2" s="6"/>
      <c r="M2" s="6"/>
      <c r="N2" s="6"/>
      <c r="O2" s="6"/>
      <c r="P2" s="6"/>
      <c r="Q2" s="6"/>
      <c r="R2" s="6"/>
      <c r="S2" s="6"/>
      <c r="T2" s="6"/>
      <c r="U2" s="6"/>
      <c r="V2" s="6"/>
      <c r="W2" s="6"/>
      <c r="X2" s="6"/>
      <c r="Y2" s="6"/>
      <c r="Z2" s="6"/>
      <c r="AA2" s="99"/>
      <c r="AB2" s="6"/>
      <c r="AC2" s="6"/>
      <c r="AD2" s="6"/>
      <c r="AE2" s="6"/>
      <c r="AM2" t="s">
        <v>284</v>
      </c>
      <c r="AN2">
        <v>4</v>
      </c>
      <c r="AO2">
        <v>8</v>
      </c>
      <c r="AP2">
        <v>21</v>
      </c>
      <c r="AQ2">
        <v>46</v>
      </c>
      <c r="AR2">
        <v>102</v>
      </c>
      <c r="AS2">
        <v>0</v>
      </c>
      <c r="AT2">
        <v>181</v>
      </c>
      <c r="AU2" t="s">
        <v>284</v>
      </c>
      <c r="AV2">
        <v>4</v>
      </c>
      <c r="AW2">
        <v>8</v>
      </c>
      <c r="AX2">
        <v>21</v>
      </c>
      <c r="AY2">
        <v>46</v>
      </c>
      <c r="AZ2">
        <v>102</v>
      </c>
      <c r="BA2">
        <v>4.29</v>
      </c>
      <c r="BB2">
        <v>0.98699999999999999</v>
      </c>
      <c r="BC2">
        <v>5</v>
      </c>
      <c r="BD2">
        <v>5</v>
      </c>
    </row>
    <row r="3" spans="1:56">
      <c r="A3" s="6"/>
      <c r="B3" s="6"/>
      <c r="C3" s="6"/>
      <c r="D3" s="6"/>
      <c r="E3" s="6"/>
      <c r="F3" s="6"/>
      <c r="G3" s="6"/>
      <c r="H3" s="6"/>
      <c r="I3" s="6"/>
      <c r="J3" s="6"/>
      <c r="K3" s="6"/>
      <c r="L3" s="6"/>
      <c r="M3" s="6"/>
      <c r="N3" s="6"/>
      <c r="O3" s="6"/>
      <c r="P3" s="6"/>
      <c r="Q3" s="6"/>
      <c r="R3" s="6"/>
      <c r="S3" s="6"/>
      <c r="T3" s="6"/>
      <c r="U3" s="6"/>
      <c r="V3" s="6"/>
      <c r="W3" s="6"/>
      <c r="X3" s="6"/>
      <c r="Y3" s="6"/>
      <c r="Z3" s="6"/>
      <c r="AA3" s="99"/>
      <c r="AB3" s="6"/>
      <c r="AC3" s="6"/>
      <c r="AD3" s="6"/>
      <c r="AE3" s="6"/>
      <c r="AM3" t="s">
        <v>285</v>
      </c>
      <c r="AN3">
        <v>1</v>
      </c>
      <c r="AO3">
        <v>3</v>
      </c>
      <c r="AP3">
        <v>10</v>
      </c>
      <c r="AQ3">
        <v>38</v>
      </c>
      <c r="AR3">
        <v>125</v>
      </c>
      <c r="AS3">
        <v>4</v>
      </c>
      <c r="AT3">
        <v>181</v>
      </c>
      <c r="AU3" t="s">
        <v>285</v>
      </c>
      <c r="AV3">
        <v>1</v>
      </c>
      <c r="AW3">
        <v>3</v>
      </c>
      <c r="AX3">
        <v>10</v>
      </c>
      <c r="AY3">
        <v>38</v>
      </c>
      <c r="AZ3">
        <v>125</v>
      </c>
      <c r="BA3">
        <v>4.5999999999999996</v>
      </c>
      <c r="BB3">
        <v>0.72499999999999998</v>
      </c>
      <c r="BC3">
        <v>5</v>
      </c>
      <c r="BD3">
        <v>5</v>
      </c>
    </row>
    <row r="4" spans="1:56">
      <c r="A4" s="6"/>
      <c r="B4" s="6"/>
      <c r="C4" s="6"/>
      <c r="D4" s="6"/>
      <c r="E4" s="6"/>
      <c r="F4" s="6"/>
      <c r="G4" s="6"/>
      <c r="H4" s="6"/>
      <c r="I4" s="6"/>
      <c r="J4" s="6"/>
      <c r="K4" s="6"/>
      <c r="L4" s="6"/>
      <c r="M4" s="6"/>
      <c r="N4" s="6"/>
      <c r="O4" s="6"/>
      <c r="P4" s="6"/>
      <c r="Q4" s="6"/>
      <c r="R4" s="6"/>
      <c r="S4" s="6"/>
      <c r="T4" s="6"/>
      <c r="U4" s="6"/>
      <c r="V4" s="6"/>
      <c r="W4" s="6"/>
      <c r="X4" s="6"/>
      <c r="Y4" s="6"/>
      <c r="Z4" s="6"/>
      <c r="AA4" s="99"/>
      <c r="AB4" s="6"/>
      <c r="AC4" s="6"/>
      <c r="AD4" s="6"/>
      <c r="AE4" s="6"/>
      <c r="AM4" s="187" t="s">
        <v>286</v>
      </c>
      <c r="AN4" s="187">
        <v>77</v>
      </c>
      <c r="AO4" s="187">
        <v>54</v>
      </c>
      <c r="AP4" s="187">
        <v>18</v>
      </c>
      <c r="AQ4" s="187">
        <v>14</v>
      </c>
      <c r="AR4" s="187">
        <v>15</v>
      </c>
      <c r="AS4" s="187">
        <v>3</v>
      </c>
      <c r="AT4" s="187">
        <v>181</v>
      </c>
      <c r="AU4" s="187" t="s">
        <v>286</v>
      </c>
      <c r="AV4" s="187">
        <v>77</v>
      </c>
      <c r="AW4" s="187">
        <v>54</v>
      </c>
      <c r="AX4" s="187">
        <v>18</v>
      </c>
      <c r="AY4" s="187">
        <v>14</v>
      </c>
      <c r="AZ4" s="187">
        <v>15</v>
      </c>
      <c r="BA4" s="187">
        <v>2.08</v>
      </c>
      <c r="BB4" s="187">
        <v>1.2689999999999999</v>
      </c>
      <c r="BC4" s="187">
        <v>2</v>
      </c>
      <c r="BD4" s="187">
        <v>1</v>
      </c>
    </row>
    <row r="5" spans="1:56">
      <c r="A5" s="6"/>
      <c r="B5" s="6"/>
      <c r="C5" s="6"/>
      <c r="D5" s="6"/>
      <c r="E5" s="6"/>
      <c r="F5" s="6"/>
      <c r="G5" s="6"/>
      <c r="H5" s="6"/>
      <c r="I5" s="6"/>
      <c r="J5" s="6"/>
      <c r="K5" s="6"/>
      <c r="L5" s="6"/>
      <c r="M5" s="6"/>
      <c r="N5" s="6"/>
      <c r="O5" s="6"/>
      <c r="P5" s="6"/>
      <c r="Q5" s="6"/>
      <c r="R5" s="6"/>
      <c r="S5" s="6"/>
      <c r="T5" s="6"/>
      <c r="U5" s="6"/>
      <c r="V5" s="6"/>
      <c r="W5" s="6"/>
      <c r="X5" s="6"/>
      <c r="Y5" s="6"/>
      <c r="Z5" s="6"/>
      <c r="AA5" s="99"/>
      <c r="AB5" s="6"/>
      <c r="AC5" s="6"/>
      <c r="AD5" s="6"/>
      <c r="AE5" s="6"/>
      <c r="AM5" t="s">
        <v>287</v>
      </c>
      <c r="AN5">
        <v>49</v>
      </c>
      <c r="AO5">
        <v>59</v>
      </c>
      <c r="AP5">
        <v>22</v>
      </c>
      <c r="AQ5">
        <v>26</v>
      </c>
      <c r="AR5">
        <v>23</v>
      </c>
      <c r="AS5">
        <v>2</v>
      </c>
      <c r="AT5">
        <v>181</v>
      </c>
      <c r="AU5" t="s">
        <v>287</v>
      </c>
      <c r="AV5">
        <v>49</v>
      </c>
      <c r="AW5">
        <v>59</v>
      </c>
      <c r="AX5">
        <v>22</v>
      </c>
      <c r="AY5">
        <v>26</v>
      </c>
      <c r="AZ5">
        <v>23</v>
      </c>
      <c r="BA5">
        <v>2.5299999999999998</v>
      </c>
      <c r="BB5">
        <v>1.367</v>
      </c>
      <c r="BC5">
        <v>2</v>
      </c>
      <c r="BD5">
        <v>2</v>
      </c>
    </row>
    <row r="6" spans="1:56"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t="s">
        <v>288</v>
      </c>
      <c r="AN6">
        <v>8</v>
      </c>
      <c r="AO6">
        <v>11</v>
      </c>
      <c r="AP6">
        <v>44</v>
      </c>
      <c r="AQ6">
        <v>85</v>
      </c>
      <c r="AR6">
        <v>31</v>
      </c>
      <c r="AS6">
        <v>2</v>
      </c>
      <c r="AT6">
        <v>181</v>
      </c>
      <c r="AU6" t="s">
        <v>288</v>
      </c>
      <c r="AV6">
        <v>8</v>
      </c>
      <c r="AW6">
        <v>11</v>
      </c>
      <c r="AX6">
        <v>44</v>
      </c>
      <c r="AY6">
        <v>85</v>
      </c>
      <c r="AZ6">
        <v>31</v>
      </c>
      <c r="BA6">
        <v>3.67</v>
      </c>
      <c r="BB6">
        <v>0.98199999999999998</v>
      </c>
      <c r="BC6">
        <v>4</v>
      </c>
      <c r="BD6">
        <v>4</v>
      </c>
    </row>
    <row r="7" spans="1:56" ht="18.75" customHeight="1">
      <c r="A7" s="295" t="s">
        <v>2</v>
      </c>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t="s">
        <v>289</v>
      </c>
      <c r="AN7">
        <v>41</v>
      </c>
      <c r="AO7">
        <v>64</v>
      </c>
      <c r="AP7">
        <v>120</v>
      </c>
      <c r="AQ7">
        <v>237</v>
      </c>
      <c r="AR7">
        <v>341</v>
      </c>
      <c r="AS7">
        <v>4</v>
      </c>
      <c r="AT7">
        <v>807</v>
      </c>
      <c r="AU7" t="s">
        <v>289</v>
      </c>
      <c r="AV7">
        <v>41</v>
      </c>
      <c r="AW7">
        <v>64</v>
      </c>
      <c r="AX7">
        <v>120</v>
      </c>
      <c r="AY7">
        <v>237</v>
      </c>
      <c r="AZ7">
        <v>341</v>
      </c>
      <c r="BA7">
        <v>3.96</v>
      </c>
      <c r="BB7">
        <v>1.163</v>
      </c>
      <c r="BC7">
        <v>4</v>
      </c>
      <c r="BD7">
        <v>5</v>
      </c>
    </row>
    <row r="8" spans="1:56" ht="15.75" customHeight="1">
      <c r="A8" s="296" t="s">
        <v>282</v>
      </c>
      <c r="B8" s="296"/>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t="s">
        <v>290</v>
      </c>
      <c r="AN8">
        <v>67</v>
      </c>
      <c r="AO8">
        <v>131</v>
      </c>
      <c r="AP8">
        <v>142</v>
      </c>
      <c r="AQ8">
        <v>244</v>
      </c>
      <c r="AR8">
        <v>205</v>
      </c>
      <c r="AS8">
        <v>18</v>
      </c>
      <c r="AT8">
        <v>807</v>
      </c>
      <c r="AU8" t="s">
        <v>290</v>
      </c>
      <c r="AV8">
        <v>67</v>
      </c>
      <c r="AW8">
        <v>131</v>
      </c>
      <c r="AX8">
        <v>142</v>
      </c>
      <c r="AY8">
        <v>244</v>
      </c>
      <c r="AZ8">
        <v>205</v>
      </c>
      <c r="BA8">
        <v>3.49</v>
      </c>
      <c r="BB8">
        <v>1.27</v>
      </c>
      <c r="BC8">
        <v>4</v>
      </c>
      <c r="BD8">
        <v>4</v>
      </c>
    </row>
    <row r="9" spans="1:56" ht="21" customHeight="1">
      <c r="AM9" t="s">
        <v>291</v>
      </c>
      <c r="AN9">
        <v>14</v>
      </c>
      <c r="AO9">
        <v>29</v>
      </c>
      <c r="AP9">
        <v>105</v>
      </c>
      <c r="AQ9">
        <v>200</v>
      </c>
      <c r="AR9">
        <v>446</v>
      </c>
      <c r="AS9">
        <v>13</v>
      </c>
      <c r="AT9">
        <v>807</v>
      </c>
      <c r="AU9" t="s">
        <v>291</v>
      </c>
      <c r="AV9">
        <v>14</v>
      </c>
      <c r="AW9">
        <v>29</v>
      </c>
      <c r="AX9">
        <v>105</v>
      </c>
      <c r="AY9">
        <v>200</v>
      </c>
      <c r="AZ9">
        <v>446</v>
      </c>
      <c r="BA9">
        <v>4.3</v>
      </c>
      <c r="BB9">
        <v>0.95299999999999996</v>
      </c>
      <c r="BC9">
        <v>5</v>
      </c>
      <c r="BD9">
        <v>5</v>
      </c>
    </row>
    <row r="10" spans="1:56" ht="15.7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100"/>
      <c r="AI10" s="5"/>
      <c r="AJ10" s="5"/>
      <c r="AK10" s="5"/>
      <c r="AL10" s="5"/>
      <c r="AM10" t="s">
        <v>292</v>
      </c>
      <c r="AN10">
        <v>8</v>
      </c>
      <c r="AO10">
        <v>11</v>
      </c>
      <c r="AP10">
        <v>28</v>
      </c>
      <c r="AQ10">
        <v>87</v>
      </c>
      <c r="AR10">
        <v>41</v>
      </c>
      <c r="AS10">
        <v>1</v>
      </c>
      <c r="AT10">
        <v>176</v>
      </c>
      <c r="AU10" t="s">
        <v>292</v>
      </c>
      <c r="AV10">
        <v>8</v>
      </c>
      <c r="AW10">
        <v>11</v>
      </c>
      <c r="AX10">
        <v>28</v>
      </c>
      <c r="AY10">
        <v>87</v>
      </c>
      <c r="AZ10">
        <v>41</v>
      </c>
      <c r="BA10">
        <v>3.81</v>
      </c>
      <c r="BB10">
        <v>1.014</v>
      </c>
      <c r="BC10">
        <v>4</v>
      </c>
      <c r="BD10">
        <v>4</v>
      </c>
    </row>
    <row r="11" spans="1:56" ht="33.75">
      <c r="A11" s="292"/>
      <c r="B11" s="292"/>
      <c r="C11" s="292"/>
      <c r="D11" s="292"/>
      <c r="E11" s="292"/>
      <c r="F11" s="292"/>
      <c r="G11" s="292"/>
      <c r="Y11" s="181"/>
      <c r="Z11" s="182"/>
      <c r="AA11" s="182"/>
      <c r="AB11" s="182"/>
      <c r="AC11" s="182"/>
      <c r="AD11" s="182"/>
      <c r="AE11" s="175"/>
      <c r="AJ11" s="181"/>
      <c r="AK11" s="182"/>
      <c r="AL11" s="182"/>
      <c r="AM11" t="s">
        <v>293</v>
      </c>
      <c r="AN11">
        <v>20</v>
      </c>
      <c r="AO11">
        <v>44</v>
      </c>
      <c r="AP11">
        <v>107</v>
      </c>
      <c r="AQ11">
        <v>257</v>
      </c>
      <c r="AR11">
        <v>225</v>
      </c>
      <c r="AS11">
        <v>8</v>
      </c>
      <c r="AT11">
        <v>661</v>
      </c>
      <c r="AU11" t="s">
        <v>293</v>
      </c>
      <c r="AV11">
        <v>20</v>
      </c>
      <c r="AW11">
        <v>44</v>
      </c>
      <c r="AX11">
        <v>107</v>
      </c>
      <c r="AY11">
        <v>257</v>
      </c>
      <c r="AZ11">
        <v>225</v>
      </c>
      <c r="BA11">
        <v>3.95</v>
      </c>
      <c r="BB11">
        <v>1.026</v>
      </c>
      <c r="BC11">
        <v>4</v>
      </c>
      <c r="BD11">
        <v>4</v>
      </c>
    </row>
    <row r="12" spans="1:56" ht="33.75">
      <c r="A12" s="210"/>
      <c r="B12" s="210"/>
      <c r="C12" s="210"/>
      <c r="D12" s="210"/>
      <c r="E12" s="210"/>
      <c r="F12" s="210"/>
      <c r="G12" s="210"/>
      <c r="Y12" s="181"/>
      <c r="Z12" s="182"/>
      <c r="AA12" s="182"/>
      <c r="AB12" s="182"/>
      <c r="AC12" s="182"/>
      <c r="AD12" s="182"/>
      <c r="AE12" s="175"/>
      <c r="AJ12" s="181"/>
      <c r="AK12" s="182"/>
      <c r="AL12" s="182"/>
      <c r="AM12" t="s">
        <v>294</v>
      </c>
      <c r="AN12">
        <v>16</v>
      </c>
      <c r="AO12">
        <v>26</v>
      </c>
      <c r="AP12">
        <v>97</v>
      </c>
      <c r="AQ12">
        <v>376</v>
      </c>
      <c r="AR12">
        <v>242</v>
      </c>
      <c r="AS12">
        <v>0</v>
      </c>
      <c r="AT12">
        <v>757</v>
      </c>
      <c r="AU12" t="s">
        <v>294</v>
      </c>
      <c r="AV12">
        <v>16</v>
      </c>
      <c r="AW12">
        <v>26</v>
      </c>
      <c r="AX12">
        <v>97</v>
      </c>
      <c r="AY12">
        <v>376</v>
      </c>
      <c r="AZ12">
        <v>242</v>
      </c>
      <c r="BA12">
        <v>4.0599999999999996</v>
      </c>
      <c r="BB12">
        <v>0.879</v>
      </c>
      <c r="BC12">
        <v>4</v>
      </c>
      <c r="BD12">
        <v>4</v>
      </c>
    </row>
    <row r="13" spans="1:56" ht="33.75">
      <c r="A13" s="210"/>
      <c r="B13" s="210"/>
      <c r="C13" s="210"/>
      <c r="D13" s="210"/>
      <c r="E13" s="210"/>
      <c r="F13" s="210"/>
      <c r="G13" s="210"/>
      <c r="Y13" s="181"/>
      <c r="Z13" s="182"/>
      <c r="AA13" s="182"/>
      <c r="AB13" s="182"/>
      <c r="AC13" s="182"/>
      <c r="AD13" s="182"/>
      <c r="AE13" s="175"/>
      <c r="AJ13" s="181"/>
      <c r="AK13" s="182"/>
      <c r="AL13" s="182"/>
      <c r="AM13" t="s">
        <v>295</v>
      </c>
      <c r="AN13">
        <v>23</v>
      </c>
      <c r="AO13">
        <v>30</v>
      </c>
      <c r="AP13">
        <v>123</v>
      </c>
      <c r="AQ13">
        <v>327</v>
      </c>
      <c r="AR13">
        <v>244</v>
      </c>
      <c r="AS13">
        <v>9</v>
      </c>
      <c r="AT13">
        <v>756</v>
      </c>
      <c r="AU13" t="s">
        <v>295</v>
      </c>
      <c r="AV13">
        <v>23</v>
      </c>
      <c r="AW13">
        <v>30</v>
      </c>
      <c r="AX13">
        <v>123</v>
      </c>
      <c r="AY13">
        <v>327</v>
      </c>
      <c r="AZ13">
        <v>244</v>
      </c>
      <c r="BA13">
        <v>3.99</v>
      </c>
      <c r="BB13">
        <v>0.96399999999999997</v>
      </c>
      <c r="BC13">
        <v>4</v>
      </c>
      <c r="BD13">
        <v>4</v>
      </c>
    </row>
    <row r="14" spans="1:56">
      <c r="A14" s="7"/>
      <c r="B14" s="7"/>
      <c r="C14" s="7"/>
      <c r="D14" s="7"/>
      <c r="E14" s="7"/>
      <c r="F14" s="7"/>
      <c r="G14" s="7"/>
      <c r="H14" s="7"/>
      <c r="I14" s="7"/>
      <c r="J14" s="7"/>
      <c r="K14" s="7"/>
      <c r="L14" s="7"/>
      <c r="M14" s="7"/>
      <c r="N14" s="7"/>
      <c r="O14" s="7"/>
      <c r="P14" s="7"/>
      <c r="Q14" s="7"/>
      <c r="R14" s="7"/>
      <c r="S14" s="7"/>
      <c r="T14" s="7"/>
      <c r="U14" s="7"/>
      <c r="V14" s="7"/>
      <c r="W14" s="7"/>
      <c r="X14" s="7"/>
      <c r="Y14" s="183"/>
      <c r="Z14" s="182"/>
      <c r="AA14" s="176"/>
      <c r="AB14" s="176"/>
      <c r="AC14" s="176"/>
      <c r="AD14" s="176"/>
      <c r="AE14" s="175"/>
      <c r="AF14" s="7"/>
      <c r="AG14" s="7"/>
      <c r="AH14" s="7"/>
      <c r="AI14" s="7"/>
      <c r="AJ14" s="183"/>
      <c r="AK14" s="182"/>
      <c r="AL14" s="176"/>
      <c r="AM14" t="s">
        <v>296</v>
      </c>
      <c r="AN14">
        <v>83</v>
      </c>
      <c r="AO14">
        <v>110</v>
      </c>
      <c r="AP14">
        <v>150</v>
      </c>
      <c r="AQ14">
        <v>283</v>
      </c>
      <c r="AR14">
        <v>149</v>
      </c>
      <c r="AS14">
        <v>12</v>
      </c>
      <c r="AT14">
        <v>787</v>
      </c>
      <c r="AU14" t="s">
        <v>296</v>
      </c>
      <c r="AV14">
        <v>83</v>
      </c>
      <c r="AW14">
        <v>110</v>
      </c>
      <c r="AX14">
        <v>150</v>
      </c>
      <c r="AY14">
        <v>283</v>
      </c>
      <c r="AZ14">
        <v>149</v>
      </c>
      <c r="BA14">
        <v>3.39</v>
      </c>
      <c r="BB14">
        <v>1.246</v>
      </c>
      <c r="BC14">
        <v>4</v>
      </c>
      <c r="BD14">
        <v>4</v>
      </c>
    </row>
    <row r="15" spans="1:56">
      <c r="A15" s="7"/>
      <c r="B15" s="7"/>
      <c r="C15" s="7"/>
      <c r="D15" s="7"/>
      <c r="E15" s="7"/>
      <c r="F15" s="7"/>
      <c r="G15" s="7"/>
      <c r="H15" s="7"/>
      <c r="I15" s="7"/>
      <c r="J15" s="7"/>
      <c r="K15" s="7"/>
      <c r="L15" s="7"/>
      <c r="M15" s="7"/>
      <c r="N15" s="7"/>
      <c r="O15" s="7"/>
      <c r="P15" s="7"/>
      <c r="Q15" s="7"/>
      <c r="R15" s="7"/>
      <c r="S15" s="7"/>
      <c r="T15" s="7"/>
      <c r="U15" s="7"/>
      <c r="V15" s="7"/>
      <c r="W15" s="7"/>
      <c r="X15" s="7"/>
      <c r="Y15" s="183"/>
      <c r="Z15" s="182"/>
      <c r="AA15" s="176"/>
      <c r="AB15" s="176"/>
      <c r="AC15" s="176"/>
      <c r="AD15" s="176"/>
      <c r="AE15" s="175"/>
      <c r="AF15" s="7"/>
      <c r="AG15" s="7"/>
      <c r="AH15" s="7"/>
      <c r="AI15" s="7"/>
      <c r="AJ15" s="183"/>
      <c r="AK15" s="182"/>
      <c r="AL15" s="176"/>
      <c r="AM15" t="s">
        <v>297</v>
      </c>
      <c r="AN15">
        <v>15</v>
      </c>
      <c r="AO15">
        <v>28</v>
      </c>
      <c r="AP15">
        <v>119</v>
      </c>
      <c r="AQ15">
        <v>366</v>
      </c>
      <c r="AR15">
        <v>249</v>
      </c>
      <c r="AS15">
        <v>10</v>
      </c>
      <c r="AT15">
        <v>787</v>
      </c>
      <c r="AU15" t="s">
        <v>297</v>
      </c>
      <c r="AV15">
        <v>15</v>
      </c>
      <c r="AW15">
        <v>28</v>
      </c>
      <c r="AX15">
        <v>119</v>
      </c>
      <c r="AY15">
        <v>366</v>
      </c>
      <c r="AZ15">
        <v>249</v>
      </c>
      <c r="BA15">
        <v>4.04</v>
      </c>
      <c r="BB15">
        <v>0.88900000000000001</v>
      </c>
      <c r="BC15">
        <v>4</v>
      </c>
      <c r="BD15">
        <v>4</v>
      </c>
    </row>
    <row r="16" spans="1:56">
      <c r="A16" s="7"/>
      <c r="B16" s="7"/>
      <c r="C16" s="7"/>
      <c r="D16" s="7"/>
      <c r="E16" s="7"/>
      <c r="F16" s="7"/>
      <c r="G16" s="7"/>
      <c r="H16" s="7"/>
      <c r="I16" s="7"/>
      <c r="J16" s="7"/>
      <c r="K16" s="7"/>
      <c r="L16" s="7"/>
      <c r="M16" s="7"/>
      <c r="N16" s="7"/>
      <c r="O16" s="7"/>
      <c r="P16" s="7"/>
      <c r="Q16" s="7"/>
      <c r="R16" s="7"/>
      <c r="S16" s="7"/>
      <c r="T16" s="7"/>
      <c r="U16" s="7"/>
      <c r="V16" s="7"/>
      <c r="W16" s="7"/>
      <c r="X16" s="7"/>
      <c r="Y16" s="183"/>
      <c r="Z16" s="182"/>
      <c r="AA16" s="176"/>
      <c r="AB16" s="176"/>
      <c r="AC16" s="176"/>
      <c r="AD16" s="176"/>
      <c r="AE16" s="175"/>
      <c r="AF16" s="7"/>
      <c r="AG16" s="7"/>
      <c r="AH16" s="7"/>
      <c r="AI16" s="7"/>
      <c r="AJ16" s="183"/>
      <c r="AK16" s="182"/>
      <c r="AL16" s="176"/>
      <c r="AM16" t="s">
        <v>298</v>
      </c>
      <c r="AN16">
        <v>126</v>
      </c>
      <c r="AO16">
        <v>125</v>
      </c>
      <c r="AP16">
        <v>160</v>
      </c>
      <c r="AQ16">
        <v>157</v>
      </c>
      <c r="AR16">
        <v>57</v>
      </c>
      <c r="AS16">
        <v>162</v>
      </c>
      <c r="AT16">
        <v>787</v>
      </c>
      <c r="AU16" t="s">
        <v>298</v>
      </c>
      <c r="AV16">
        <v>126</v>
      </c>
      <c r="AW16">
        <v>125</v>
      </c>
      <c r="AX16">
        <v>160</v>
      </c>
      <c r="AY16">
        <v>157</v>
      </c>
      <c r="AZ16">
        <v>57</v>
      </c>
      <c r="BA16">
        <v>2.83</v>
      </c>
      <c r="BB16">
        <v>1.2629999999999999</v>
      </c>
      <c r="BC16">
        <v>3</v>
      </c>
      <c r="BD16">
        <v>3</v>
      </c>
    </row>
    <row r="17" spans="1:56">
      <c r="A17" s="7"/>
      <c r="B17" s="7"/>
      <c r="C17" s="7"/>
      <c r="D17" s="7"/>
      <c r="E17" s="7"/>
      <c r="F17" s="7"/>
      <c r="G17" s="7"/>
      <c r="H17" s="7"/>
      <c r="I17" s="7"/>
      <c r="J17" s="7"/>
      <c r="K17" s="7"/>
      <c r="L17" s="7"/>
      <c r="M17" s="7"/>
      <c r="N17" s="7"/>
      <c r="O17" s="7"/>
      <c r="P17" s="7"/>
      <c r="Q17" s="7"/>
      <c r="R17" s="7"/>
      <c r="S17" s="7"/>
      <c r="T17" s="7"/>
      <c r="U17" s="7"/>
      <c r="V17" s="7"/>
      <c r="W17" s="7"/>
      <c r="X17" s="7"/>
      <c r="Y17" s="183"/>
      <c r="Z17" s="182"/>
      <c r="AA17" s="176"/>
      <c r="AB17" s="176"/>
      <c r="AC17" s="176"/>
      <c r="AD17" s="176"/>
      <c r="AE17" s="175"/>
      <c r="AF17" s="7"/>
      <c r="AG17" s="7"/>
      <c r="AH17" s="7"/>
      <c r="AI17" s="7"/>
      <c r="AJ17" s="183"/>
      <c r="AK17" s="182"/>
      <c r="AL17" s="176"/>
      <c r="AM17" t="s">
        <v>299</v>
      </c>
      <c r="AN17">
        <v>45</v>
      </c>
      <c r="AO17">
        <v>74</v>
      </c>
      <c r="AP17">
        <v>202</v>
      </c>
      <c r="AQ17">
        <v>248</v>
      </c>
      <c r="AR17">
        <v>126</v>
      </c>
      <c r="AS17">
        <v>92</v>
      </c>
      <c r="AT17">
        <v>787</v>
      </c>
      <c r="AU17" t="s">
        <v>299</v>
      </c>
      <c r="AV17">
        <v>45</v>
      </c>
      <c r="AW17">
        <v>74</v>
      </c>
      <c r="AX17">
        <v>202</v>
      </c>
      <c r="AY17">
        <v>248</v>
      </c>
      <c r="AZ17">
        <v>126</v>
      </c>
      <c r="BA17">
        <v>3.48</v>
      </c>
      <c r="BB17">
        <v>1.1020000000000001</v>
      </c>
      <c r="BC17">
        <v>4</v>
      </c>
      <c r="BD17">
        <v>4</v>
      </c>
    </row>
    <row r="18" spans="1:56" ht="21">
      <c r="A18" s="263" t="s">
        <v>215</v>
      </c>
      <c r="B18" s="263"/>
      <c r="C18" s="263"/>
      <c r="D18" s="263"/>
      <c r="E18" s="263"/>
      <c r="F18" s="263"/>
      <c r="G18" s="263"/>
      <c r="H18" s="263"/>
      <c r="I18" s="263"/>
      <c r="J18" s="263"/>
      <c r="K18" s="263"/>
      <c r="L18" s="263"/>
      <c r="M18" s="263"/>
      <c r="N18" s="263"/>
      <c r="O18" s="263"/>
      <c r="P18" s="263"/>
      <c r="Q18" s="263"/>
      <c r="R18" s="263"/>
      <c r="S18" s="263"/>
      <c r="T18" s="263"/>
      <c r="U18" s="263"/>
      <c r="V18" s="7"/>
      <c r="W18" s="7"/>
      <c r="X18" s="7"/>
      <c r="Y18" s="184"/>
      <c r="Z18" s="177"/>
      <c r="AA18" s="178"/>
      <c r="AB18" s="179"/>
      <c r="AC18" s="179"/>
      <c r="AD18" s="179"/>
      <c r="AE18" s="175"/>
      <c r="AF18" s="7"/>
      <c r="AG18" s="7"/>
      <c r="AH18" s="7"/>
      <c r="AI18" s="7"/>
      <c r="AJ18" s="184"/>
      <c r="AK18" s="177"/>
      <c r="AL18" s="178"/>
      <c r="AM18" t="s">
        <v>300</v>
      </c>
      <c r="AN18">
        <v>49</v>
      </c>
      <c r="AO18">
        <v>71</v>
      </c>
      <c r="AP18">
        <v>149</v>
      </c>
      <c r="AQ18">
        <v>295</v>
      </c>
      <c r="AR18">
        <v>220</v>
      </c>
      <c r="AS18">
        <v>3</v>
      </c>
      <c r="AT18">
        <v>787</v>
      </c>
      <c r="AU18" t="s">
        <v>300</v>
      </c>
      <c r="AV18">
        <v>49</v>
      </c>
      <c r="AW18">
        <v>71</v>
      </c>
      <c r="AX18">
        <v>149</v>
      </c>
      <c r="AY18">
        <v>295</v>
      </c>
      <c r="AZ18">
        <v>220</v>
      </c>
      <c r="BA18">
        <v>3.72</v>
      </c>
      <c r="BB18">
        <v>1.149</v>
      </c>
      <c r="BC18">
        <v>4</v>
      </c>
      <c r="BD18">
        <v>4</v>
      </c>
    </row>
    <row r="19" spans="1:56" s="187" customFormat="1" ht="21">
      <c r="A19" s="185"/>
      <c r="B19" s="185"/>
      <c r="C19" s="185"/>
      <c r="D19" s="185"/>
      <c r="E19" s="185"/>
      <c r="F19" s="185"/>
      <c r="G19" s="185"/>
      <c r="H19" s="185"/>
      <c r="I19" s="185"/>
      <c r="J19" s="185"/>
      <c r="K19" s="185"/>
      <c r="L19" s="185"/>
      <c r="M19" s="185"/>
      <c r="N19" s="185"/>
      <c r="O19" s="185"/>
      <c r="P19" s="185"/>
      <c r="Q19" s="185"/>
      <c r="R19" s="185"/>
      <c r="S19" s="185"/>
      <c r="T19" s="185"/>
      <c r="U19" s="185"/>
      <c r="V19" s="131"/>
      <c r="W19" s="131"/>
      <c r="X19" s="131"/>
      <c r="Y19" s="184"/>
      <c r="Z19" s="177"/>
      <c r="AA19" s="178"/>
      <c r="AB19" s="179"/>
      <c r="AC19" s="179"/>
      <c r="AD19" s="179"/>
      <c r="AE19" s="186"/>
      <c r="AF19" s="131"/>
      <c r="AG19" s="131"/>
      <c r="AH19" s="131"/>
      <c r="AI19" s="131"/>
      <c r="AJ19" s="182"/>
      <c r="AK19" s="177"/>
      <c r="AL19" s="178"/>
      <c r="AM19" t="s">
        <v>301</v>
      </c>
      <c r="AN19">
        <v>44</v>
      </c>
      <c r="AO19">
        <v>75</v>
      </c>
      <c r="AP19">
        <v>149</v>
      </c>
      <c r="AQ19">
        <v>304</v>
      </c>
      <c r="AR19">
        <v>171</v>
      </c>
      <c r="AS19">
        <v>44</v>
      </c>
      <c r="AT19">
        <v>787</v>
      </c>
      <c r="AU19" t="s">
        <v>301</v>
      </c>
      <c r="AV19">
        <v>44</v>
      </c>
      <c r="AW19">
        <v>75</v>
      </c>
      <c r="AX19">
        <v>149</v>
      </c>
      <c r="AY19">
        <v>304</v>
      </c>
      <c r="AZ19">
        <v>171</v>
      </c>
      <c r="BA19">
        <v>3.65</v>
      </c>
      <c r="BB19">
        <v>1.117</v>
      </c>
      <c r="BC19">
        <v>4</v>
      </c>
      <c r="BD19">
        <v>4</v>
      </c>
    </row>
    <row r="20" spans="1:56" ht="21">
      <c r="A20" s="174" t="s">
        <v>216</v>
      </c>
      <c r="C20" s="7"/>
      <c r="D20" s="7"/>
      <c r="E20" s="7"/>
      <c r="F20" s="7"/>
      <c r="G20" s="7"/>
      <c r="H20" s="7"/>
      <c r="I20" s="7"/>
      <c r="J20" s="7"/>
      <c r="K20" s="7"/>
      <c r="L20" s="7"/>
      <c r="M20" s="7"/>
      <c r="N20" s="7"/>
      <c r="O20" s="7"/>
      <c r="P20" s="7"/>
      <c r="Q20" s="7"/>
      <c r="R20" s="7"/>
      <c r="S20" s="7"/>
      <c r="T20" s="7"/>
      <c r="U20" s="182"/>
      <c r="V20" s="177"/>
      <c r="W20" s="178"/>
      <c r="X20" s="179"/>
      <c r="Y20" s="174" t="s">
        <v>217</v>
      </c>
      <c r="Z20" s="179"/>
      <c r="AA20" s="175"/>
      <c r="AB20" s="7"/>
      <c r="AC20" s="7"/>
      <c r="AD20" s="7"/>
      <c r="AE20" s="7"/>
      <c r="AF20" s="182"/>
      <c r="AG20" s="177"/>
      <c r="AH20" s="178"/>
      <c r="AI20" s="179"/>
      <c r="AJ20" s="179"/>
      <c r="AK20" s="179"/>
      <c r="AL20" s="175"/>
      <c r="AM20" t="s">
        <v>302</v>
      </c>
      <c r="AN20">
        <v>12</v>
      </c>
      <c r="AO20">
        <v>25</v>
      </c>
      <c r="AP20">
        <v>94</v>
      </c>
      <c r="AQ20">
        <v>325</v>
      </c>
      <c r="AR20">
        <v>326</v>
      </c>
      <c r="AS20">
        <v>5</v>
      </c>
      <c r="AT20">
        <v>787</v>
      </c>
      <c r="AU20" t="s">
        <v>302</v>
      </c>
      <c r="AV20">
        <v>12</v>
      </c>
      <c r="AW20">
        <v>25</v>
      </c>
      <c r="AX20">
        <v>94</v>
      </c>
      <c r="AY20">
        <v>325</v>
      </c>
      <c r="AZ20">
        <v>326</v>
      </c>
      <c r="BA20">
        <v>4.1900000000000004</v>
      </c>
      <c r="BB20">
        <v>0.877</v>
      </c>
      <c r="BC20">
        <v>4</v>
      </c>
      <c r="BD20">
        <v>5</v>
      </c>
    </row>
    <row r="21" spans="1:56" ht="21">
      <c r="A21" s="7"/>
      <c r="B21" s="174"/>
      <c r="C21" s="7"/>
      <c r="D21" s="7"/>
      <c r="E21" s="7"/>
      <c r="F21" s="7"/>
      <c r="G21" s="7"/>
      <c r="H21" s="7"/>
      <c r="I21" s="7"/>
      <c r="J21" s="7"/>
      <c r="K21" s="7"/>
      <c r="L21" s="7"/>
      <c r="M21" s="7"/>
      <c r="N21" s="7"/>
      <c r="O21" s="7"/>
      <c r="P21" s="7"/>
      <c r="Q21" s="7"/>
      <c r="R21" s="7"/>
      <c r="S21" s="7"/>
      <c r="T21" s="7"/>
      <c r="U21" s="182"/>
      <c r="V21" s="177"/>
      <c r="W21" s="178"/>
      <c r="X21" s="179"/>
      <c r="Y21" s="179"/>
      <c r="Z21" s="179"/>
      <c r="AA21" s="175"/>
      <c r="AB21" s="7"/>
      <c r="AC21" s="7"/>
      <c r="AD21" s="7"/>
      <c r="AE21" s="7"/>
      <c r="AF21" s="182"/>
      <c r="AG21" s="177"/>
      <c r="AH21" s="178"/>
      <c r="AI21" s="179"/>
      <c r="AJ21" s="179"/>
      <c r="AK21" s="180"/>
      <c r="AL21" s="175"/>
      <c r="AM21" t="s">
        <v>303</v>
      </c>
      <c r="AN21">
        <v>19</v>
      </c>
      <c r="AO21">
        <v>39</v>
      </c>
      <c r="AP21">
        <v>127</v>
      </c>
      <c r="AQ21">
        <v>337</v>
      </c>
      <c r="AR21">
        <v>246</v>
      </c>
      <c r="AS21">
        <v>19</v>
      </c>
      <c r="AT21">
        <v>787</v>
      </c>
      <c r="AU21" t="s">
        <v>303</v>
      </c>
      <c r="AV21">
        <v>19</v>
      </c>
      <c r="AW21">
        <v>39</v>
      </c>
      <c r="AX21">
        <v>127</v>
      </c>
      <c r="AY21">
        <v>337</v>
      </c>
      <c r="AZ21">
        <v>246</v>
      </c>
      <c r="BA21">
        <v>3.98</v>
      </c>
      <c r="BB21">
        <v>0.95499999999999996</v>
      </c>
      <c r="BC21">
        <v>4</v>
      </c>
      <c r="BD21">
        <v>4</v>
      </c>
    </row>
    <row r="22" spans="1:56" ht="18.75" customHeight="1">
      <c r="A22" s="7"/>
      <c r="B22" s="301" t="str">
        <f>+AN38</f>
        <v>Grado en Ingeniería Mecánica</v>
      </c>
      <c r="C22" s="302"/>
      <c r="D22" s="302"/>
      <c r="E22" s="302"/>
      <c r="F22" s="302"/>
      <c r="G22" s="302"/>
      <c r="H22" s="303"/>
      <c r="I22" s="207">
        <f>+AO38</f>
        <v>205</v>
      </c>
      <c r="J22" s="188">
        <f>I22/$I$32</f>
        <v>0.25402726146220572</v>
      </c>
      <c r="K22" s="7"/>
      <c r="L22" s="7"/>
      <c r="M22" s="7"/>
      <c r="N22" s="7"/>
      <c r="O22" s="7"/>
      <c r="P22" s="7"/>
      <c r="Q22" s="7"/>
      <c r="R22" s="7"/>
      <c r="S22" s="7"/>
      <c r="T22" s="7"/>
      <c r="U22" s="182"/>
      <c r="V22" s="177"/>
      <c r="W22" s="178"/>
      <c r="X22" s="179"/>
      <c r="Y22" s="179"/>
      <c r="Z22" s="189" t="s">
        <v>228</v>
      </c>
      <c r="AA22" s="207">
        <f>+AO54</f>
        <v>181</v>
      </c>
      <c r="AB22" s="170">
        <f>AA22/$AA$26</f>
        <v>0.22428748451053285</v>
      </c>
      <c r="AC22" s="123"/>
      <c r="AD22" s="7"/>
      <c r="AE22" s="7"/>
      <c r="AF22" s="177"/>
      <c r="AG22" s="177"/>
      <c r="AH22" s="178"/>
      <c r="AI22" s="179"/>
      <c r="AJ22" s="180"/>
      <c r="AK22" s="180"/>
      <c r="AL22" s="175"/>
      <c r="AM22" t="s">
        <v>304</v>
      </c>
      <c r="AN22">
        <v>9</v>
      </c>
      <c r="AO22">
        <v>20</v>
      </c>
      <c r="AP22">
        <v>96</v>
      </c>
      <c r="AQ22">
        <v>280</v>
      </c>
      <c r="AR22">
        <v>375</v>
      </c>
      <c r="AS22">
        <v>7</v>
      </c>
      <c r="AT22">
        <v>787</v>
      </c>
      <c r="AU22" t="s">
        <v>304</v>
      </c>
      <c r="AV22">
        <v>9</v>
      </c>
      <c r="AW22">
        <v>20</v>
      </c>
      <c r="AX22">
        <v>96</v>
      </c>
      <c r="AY22">
        <v>280</v>
      </c>
      <c r="AZ22">
        <v>375</v>
      </c>
      <c r="BA22">
        <v>4.2699999999999996</v>
      </c>
      <c r="BB22">
        <v>0.85899999999999999</v>
      </c>
      <c r="BC22">
        <v>4</v>
      </c>
      <c r="BD22">
        <v>5</v>
      </c>
    </row>
    <row r="23" spans="1:56" ht="24.75" customHeight="1">
      <c r="A23" s="7"/>
      <c r="B23" s="301" t="str">
        <f>+AN40</f>
        <v>Grado en Ingeniería Eléctrica</v>
      </c>
      <c r="C23" s="302"/>
      <c r="D23" s="302"/>
      <c r="E23" s="302"/>
      <c r="F23" s="302"/>
      <c r="G23" s="302"/>
      <c r="H23" s="303"/>
      <c r="I23" s="207">
        <f>+AO40</f>
        <v>53</v>
      </c>
      <c r="J23" s="188">
        <f t="shared" ref="J23:J31" si="0">I23/$I$32</f>
        <v>6.5675340768277565E-2</v>
      </c>
      <c r="K23" s="7"/>
      <c r="L23" s="7"/>
      <c r="M23" s="7"/>
      <c r="N23" s="7"/>
      <c r="O23" s="7"/>
      <c r="P23" s="7"/>
      <c r="Q23" s="7"/>
      <c r="R23" s="7"/>
      <c r="S23" s="7"/>
      <c r="T23" s="7"/>
      <c r="U23" s="182"/>
      <c r="V23" s="177"/>
      <c r="W23" s="178"/>
      <c r="X23" s="179"/>
      <c r="Y23" s="179"/>
      <c r="Z23" s="189" t="s">
        <v>229</v>
      </c>
      <c r="AA23" s="207">
        <f t="shared" ref="AA23:AA25" si="1">+AO55</f>
        <v>289</v>
      </c>
      <c r="AB23" s="170">
        <f t="shared" ref="AB23:AB25" si="2">AA23/$AA$26</f>
        <v>0.35811648079306074</v>
      </c>
      <c r="AC23" s="123"/>
      <c r="AD23" s="7"/>
      <c r="AE23" s="7"/>
      <c r="AF23" s="184"/>
      <c r="AG23" s="182"/>
      <c r="AH23" s="178"/>
      <c r="AI23" s="179"/>
      <c r="AJ23" s="180"/>
      <c r="AK23" s="180"/>
      <c r="AL23" s="175"/>
      <c r="AM23" t="s">
        <v>305</v>
      </c>
      <c r="AN23">
        <v>19</v>
      </c>
      <c r="AO23">
        <v>37</v>
      </c>
      <c r="AP23">
        <v>101</v>
      </c>
      <c r="AQ23">
        <v>342</v>
      </c>
      <c r="AR23">
        <v>172</v>
      </c>
      <c r="AS23">
        <v>116</v>
      </c>
      <c r="AT23">
        <v>787</v>
      </c>
      <c r="AU23" t="s">
        <v>305</v>
      </c>
      <c r="AV23">
        <v>19</v>
      </c>
      <c r="AW23">
        <v>37</v>
      </c>
      <c r="AX23">
        <v>101</v>
      </c>
      <c r="AY23">
        <v>342</v>
      </c>
      <c r="AZ23">
        <v>172</v>
      </c>
      <c r="BA23">
        <v>3.91</v>
      </c>
      <c r="BB23">
        <v>0.93600000000000005</v>
      </c>
      <c r="BC23">
        <v>4</v>
      </c>
      <c r="BD23">
        <v>4</v>
      </c>
    </row>
    <row r="24" spans="1:56" ht="18.75" customHeight="1">
      <c r="A24" s="7"/>
      <c r="B24" s="301" t="str">
        <f t="shared" ref="B24:B28" si="3">+AN41</f>
        <v>Grado en Ingeniería Electrónica Industrial</v>
      </c>
      <c r="C24" s="302"/>
      <c r="D24" s="302"/>
      <c r="E24" s="302"/>
      <c r="F24" s="302"/>
      <c r="G24" s="302"/>
      <c r="H24" s="303"/>
      <c r="I24" s="207">
        <f t="shared" ref="I24:I28" si="4">+AO41</f>
        <v>123</v>
      </c>
      <c r="J24" s="188">
        <f t="shared" si="0"/>
        <v>0.15241635687732341</v>
      </c>
      <c r="K24" s="7"/>
      <c r="L24" s="7"/>
      <c r="M24" s="7"/>
      <c r="N24" s="7"/>
      <c r="O24" s="7"/>
      <c r="P24" s="7"/>
      <c r="Q24" s="7"/>
      <c r="R24" s="7"/>
      <c r="S24" s="7"/>
      <c r="T24" s="7"/>
      <c r="U24" s="182"/>
      <c r="V24" s="177"/>
      <c r="W24" s="178"/>
      <c r="X24" s="179"/>
      <c r="Y24" s="179"/>
      <c r="Z24" s="189" t="s">
        <v>230</v>
      </c>
      <c r="AA24" s="207">
        <f t="shared" si="1"/>
        <v>196</v>
      </c>
      <c r="AB24" s="170">
        <f t="shared" si="2"/>
        <v>0.24287484510532836</v>
      </c>
      <c r="AC24" s="123"/>
      <c r="AD24" s="7"/>
      <c r="AE24" s="7"/>
      <c r="AF24" s="7"/>
      <c r="AG24" s="7"/>
      <c r="AH24" s="7"/>
      <c r="AI24" s="7"/>
      <c r="AJ24" s="7"/>
      <c r="AM24" t="s">
        <v>306</v>
      </c>
      <c r="AN24">
        <v>4</v>
      </c>
      <c r="AO24">
        <v>5</v>
      </c>
      <c r="AP24">
        <v>9</v>
      </c>
      <c r="AQ24">
        <v>21</v>
      </c>
      <c r="AR24">
        <v>47</v>
      </c>
      <c r="AS24">
        <v>1</v>
      </c>
      <c r="AT24">
        <v>87</v>
      </c>
      <c r="AU24" t="s">
        <v>306</v>
      </c>
      <c r="AV24">
        <v>4</v>
      </c>
      <c r="AW24">
        <v>5</v>
      </c>
      <c r="AX24">
        <v>9</v>
      </c>
      <c r="AY24">
        <v>21</v>
      </c>
      <c r="AZ24">
        <v>47</v>
      </c>
      <c r="BA24">
        <v>4.1900000000000004</v>
      </c>
      <c r="BB24">
        <v>1.133</v>
      </c>
      <c r="BC24">
        <v>5</v>
      </c>
      <c r="BD24">
        <v>5</v>
      </c>
    </row>
    <row r="25" spans="1:56" ht="18.75" customHeight="1">
      <c r="A25" s="7"/>
      <c r="B25" s="301" t="str">
        <f t="shared" si="3"/>
        <v>Grado en Ingeniería Informática</v>
      </c>
      <c r="C25" s="302"/>
      <c r="D25" s="302"/>
      <c r="E25" s="302"/>
      <c r="F25" s="302"/>
      <c r="G25" s="302"/>
      <c r="H25" s="303"/>
      <c r="I25" s="207">
        <f t="shared" si="4"/>
        <v>253</v>
      </c>
      <c r="J25" s="188">
        <f t="shared" si="0"/>
        <v>0.31350681536555142</v>
      </c>
      <c r="K25" s="7"/>
      <c r="L25" s="7"/>
      <c r="M25" s="7"/>
      <c r="N25" s="7"/>
      <c r="O25" s="7"/>
      <c r="P25" s="7"/>
      <c r="Q25" s="7"/>
      <c r="R25" s="7"/>
      <c r="S25" s="7"/>
      <c r="T25" s="7"/>
      <c r="U25" s="182"/>
      <c r="V25" s="177"/>
      <c r="W25" s="178"/>
      <c r="X25" s="179"/>
      <c r="Y25" s="179"/>
      <c r="Z25" s="189" t="s">
        <v>231</v>
      </c>
      <c r="AA25" s="207">
        <f t="shared" si="1"/>
        <v>141</v>
      </c>
      <c r="AB25" s="170">
        <f t="shared" si="2"/>
        <v>0.17472118959107807</v>
      </c>
      <c r="AC25" s="123"/>
      <c r="AD25" s="7"/>
      <c r="AE25" s="7"/>
      <c r="AF25" s="7"/>
      <c r="AG25" s="7"/>
      <c r="AH25" s="7"/>
      <c r="AI25" s="7"/>
      <c r="AJ25" s="7"/>
      <c r="AM25" t="s">
        <v>307</v>
      </c>
      <c r="AN25">
        <v>12</v>
      </c>
      <c r="AO25">
        <v>5</v>
      </c>
      <c r="AP25">
        <v>6</v>
      </c>
      <c r="AQ25">
        <v>26</v>
      </c>
      <c r="AR25">
        <v>34</v>
      </c>
      <c r="AS25">
        <v>4</v>
      </c>
      <c r="AT25">
        <v>87</v>
      </c>
      <c r="AU25" t="s">
        <v>307</v>
      </c>
      <c r="AV25">
        <v>12</v>
      </c>
      <c r="AW25">
        <v>5</v>
      </c>
      <c r="AX25">
        <v>6</v>
      </c>
      <c r="AY25">
        <v>26</v>
      </c>
      <c r="AZ25">
        <v>34</v>
      </c>
      <c r="BA25">
        <v>3.78</v>
      </c>
      <c r="BB25">
        <v>1.415</v>
      </c>
      <c r="BC25">
        <v>4</v>
      </c>
      <c r="BD25">
        <v>5</v>
      </c>
    </row>
    <row r="26" spans="1:56" ht="18.75" customHeight="1">
      <c r="A26" s="7"/>
      <c r="B26" s="301" t="str">
        <f t="shared" si="3"/>
        <v>Grado en Ingeniería Geomática y Topográfica</v>
      </c>
      <c r="C26" s="302"/>
      <c r="D26" s="302"/>
      <c r="E26" s="302"/>
      <c r="F26" s="302"/>
      <c r="G26" s="302"/>
      <c r="H26" s="303"/>
      <c r="I26" s="207">
        <f t="shared" si="4"/>
        <v>20</v>
      </c>
      <c r="J26" s="188">
        <f t="shared" si="0"/>
        <v>2.4783147459727387E-2</v>
      </c>
      <c r="K26" s="7"/>
      <c r="L26" s="7"/>
      <c r="M26" s="7"/>
      <c r="N26" s="7"/>
      <c r="O26" s="7"/>
      <c r="P26" s="7"/>
      <c r="Q26" s="7"/>
      <c r="R26" s="7"/>
      <c r="S26" s="7"/>
      <c r="T26" s="7"/>
      <c r="U26" s="182"/>
      <c r="V26" s="177"/>
      <c r="W26" s="178"/>
      <c r="X26" s="179"/>
      <c r="Y26" s="179"/>
      <c r="Z26" s="189" t="s">
        <v>57</v>
      </c>
      <c r="AA26" s="171">
        <f>SUM(AA22:AA25)</f>
        <v>807</v>
      </c>
      <c r="AB26" s="204"/>
      <c r="AC26" s="123"/>
      <c r="AD26" s="7"/>
      <c r="AE26" s="7"/>
      <c r="AF26" s="7"/>
      <c r="AG26" s="7"/>
      <c r="AH26" s="7"/>
      <c r="AI26" s="7"/>
      <c r="AJ26" s="7"/>
      <c r="AM26" t="s">
        <v>308</v>
      </c>
      <c r="AN26">
        <v>11</v>
      </c>
      <c r="AO26">
        <v>6</v>
      </c>
      <c r="AP26">
        <v>11</v>
      </c>
      <c r="AQ26">
        <v>18</v>
      </c>
      <c r="AR26">
        <v>40</v>
      </c>
      <c r="AS26">
        <v>1</v>
      </c>
      <c r="AT26">
        <v>87</v>
      </c>
      <c r="AU26" t="s">
        <v>308</v>
      </c>
      <c r="AV26">
        <v>11</v>
      </c>
      <c r="AW26">
        <v>6</v>
      </c>
      <c r="AX26">
        <v>11</v>
      </c>
      <c r="AY26">
        <v>18</v>
      </c>
      <c r="AZ26">
        <v>40</v>
      </c>
      <c r="BA26">
        <v>3.81</v>
      </c>
      <c r="BB26">
        <v>1.4179999999999999</v>
      </c>
      <c r="BC26">
        <v>4</v>
      </c>
      <c r="BD26">
        <v>5</v>
      </c>
    </row>
    <row r="27" spans="1:56" ht="18.75" customHeight="1">
      <c r="A27" s="7"/>
      <c r="B27" s="301" t="str">
        <f t="shared" si="3"/>
        <v>Grado en Ingeniería de Organización Industrial</v>
      </c>
      <c r="C27" s="302"/>
      <c r="D27" s="302"/>
      <c r="E27" s="302"/>
      <c r="F27" s="302"/>
      <c r="G27" s="302"/>
      <c r="H27" s="303"/>
      <c r="I27" s="207">
        <f t="shared" si="4"/>
        <v>100</v>
      </c>
      <c r="J27" s="188">
        <f t="shared" si="0"/>
        <v>0.12391573729863693</v>
      </c>
      <c r="K27" s="7"/>
      <c r="L27" s="7"/>
      <c r="M27" s="7"/>
      <c r="N27" s="7"/>
      <c r="O27" s="7"/>
      <c r="P27" s="7"/>
      <c r="Q27" s="7"/>
      <c r="R27" s="7"/>
      <c r="S27" s="7"/>
      <c r="T27" s="7"/>
      <c r="U27" s="7"/>
      <c r="V27" s="7"/>
      <c r="W27" s="7"/>
      <c r="X27" s="7"/>
      <c r="Y27" s="7"/>
      <c r="AC27" s="7"/>
      <c r="AD27" s="7"/>
      <c r="AE27" s="7"/>
      <c r="AF27" s="7"/>
      <c r="AG27" s="7"/>
      <c r="AH27" s="7"/>
      <c r="AI27" s="7"/>
      <c r="AJ27" s="7"/>
      <c r="AM27" t="s">
        <v>309</v>
      </c>
      <c r="AN27">
        <v>6</v>
      </c>
      <c r="AO27">
        <v>6</v>
      </c>
      <c r="AP27">
        <v>8</v>
      </c>
      <c r="AQ27">
        <v>16</v>
      </c>
      <c r="AR27">
        <v>50</v>
      </c>
      <c r="AS27">
        <v>1</v>
      </c>
      <c r="AT27">
        <v>87</v>
      </c>
      <c r="AU27" t="s">
        <v>309</v>
      </c>
      <c r="AV27">
        <v>6</v>
      </c>
      <c r="AW27">
        <v>6</v>
      </c>
      <c r="AX27">
        <v>8</v>
      </c>
      <c r="AY27">
        <v>16</v>
      </c>
      <c r="AZ27">
        <v>50</v>
      </c>
      <c r="BA27">
        <v>4.1399999999999997</v>
      </c>
      <c r="BB27">
        <v>1.2569999999999999</v>
      </c>
      <c r="BC27">
        <v>5</v>
      </c>
      <c r="BD27">
        <v>5</v>
      </c>
    </row>
    <row r="28" spans="1:56" ht="18.75" customHeight="1">
      <c r="A28" s="7"/>
      <c r="B28" s="301" t="str">
        <f t="shared" si="3"/>
        <v>Doble Grado en Ingeniería eléctrica e Ingeniería mecánica</v>
      </c>
      <c r="C28" s="302"/>
      <c r="D28" s="302"/>
      <c r="E28" s="302"/>
      <c r="F28" s="302"/>
      <c r="G28" s="302"/>
      <c r="H28" s="303"/>
      <c r="I28" s="207">
        <f t="shared" si="4"/>
        <v>14</v>
      </c>
      <c r="J28" s="188">
        <f t="shared" si="0"/>
        <v>1.7348203221809171E-2</v>
      </c>
      <c r="K28" s="7"/>
      <c r="L28" s="7"/>
      <c r="M28" s="7"/>
      <c r="N28" s="7"/>
      <c r="O28" s="7"/>
      <c r="P28" s="7"/>
      <c r="Q28" s="7"/>
      <c r="R28" s="7"/>
      <c r="S28" s="7"/>
      <c r="T28" s="7"/>
      <c r="U28" s="7"/>
      <c r="V28" s="7"/>
      <c r="W28" s="7"/>
      <c r="X28" s="7"/>
      <c r="Y28" s="7"/>
      <c r="Z28" s="7"/>
      <c r="AA28" s="7"/>
      <c r="AB28" s="7"/>
      <c r="AC28" s="7"/>
      <c r="AD28" s="7"/>
      <c r="AE28" s="7"/>
      <c r="AF28" s="7"/>
      <c r="AG28" s="7"/>
      <c r="AH28" s="7"/>
      <c r="AI28" s="7"/>
      <c r="AJ28" s="7"/>
      <c r="AM28" t="s">
        <v>310</v>
      </c>
      <c r="AN28">
        <v>0</v>
      </c>
      <c r="AO28">
        <v>1</v>
      </c>
      <c r="AP28">
        <v>10</v>
      </c>
      <c r="AQ28">
        <v>23</v>
      </c>
      <c r="AR28">
        <v>28</v>
      </c>
      <c r="AS28">
        <v>0</v>
      </c>
      <c r="AT28">
        <v>62</v>
      </c>
      <c r="AU28" t="s">
        <v>310</v>
      </c>
      <c r="AV28">
        <v>0</v>
      </c>
      <c r="AW28">
        <v>1</v>
      </c>
      <c r="AX28">
        <v>10</v>
      </c>
      <c r="AY28">
        <v>23</v>
      </c>
      <c r="AZ28">
        <v>28</v>
      </c>
      <c r="BA28">
        <v>4.26</v>
      </c>
      <c r="BB28">
        <v>0.78800000000000003</v>
      </c>
      <c r="BC28">
        <v>4</v>
      </c>
      <c r="BD28">
        <v>5</v>
      </c>
    </row>
    <row r="29" spans="1:56" ht="18.75" customHeight="1">
      <c r="A29" s="7"/>
      <c r="B29" s="301" t="str">
        <f>+AN46</f>
        <v>Doble Grado en Ingeniería eléctrica e Ingeniería electrónica industrial</v>
      </c>
      <c r="C29" s="302"/>
      <c r="D29" s="302"/>
      <c r="E29" s="302"/>
      <c r="F29" s="302"/>
      <c r="G29" s="302"/>
      <c r="H29" s="303"/>
      <c r="I29" s="207">
        <f>+AO46</f>
        <v>10</v>
      </c>
      <c r="J29" s="188">
        <f t="shared" si="0"/>
        <v>1.2391573729863693E-2</v>
      </c>
      <c r="K29" s="7"/>
      <c r="L29" s="7"/>
      <c r="M29" s="7"/>
      <c r="N29" s="7"/>
      <c r="O29" s="7"/>
      <c r="P29" s="7"/>
      <c r="Q29" s="7"/>
      <c r="R29" s="7"/>
      <c r="S29" s="7"/>
      <c r="T29" s="7"/>
      <c r="U29" s="7"/>
      <c r="V29" s="7"/>
      <c r="W29" s="7"/>
      <c r="X29" s="7"/>
      <c r="Y29" s="7"/>
      <c r="Z29" s="7"/>
      <c r="AA29" s="7"/>
      <c r="AB29" s="7"/>
      <c r="AC29" s="7"/>
      <c r="AD29" s="7"/>
      <c r="AE29" s="7"/>
      <c r="AF29" s="7"/>
      <c r="AG29" s="7"/>
      <c r="AH29" s="7"/>
      <c r="AI29" s="7"/>
      <c r="AJ29" s="7"/>
      <c r="AM29" t="s">
        <v>311</v>
      </c>
      <c r="AN29">
        <v>2</v>
      </c>
      <c r="AO29">
        <v>1</v>
      </c>
      <c r="AP29">
        <v>6</v>
      </c>
      <c r="AQ29">
        <v>31</v>
      </c>
      <c r="AR29">
        <v>21</v>
      </c>
      <c r="AS29">
        <v>1</v>
      </c>
      <c r="AT29">
        <v>62</v>
      </c>
      <c r="AU29" t="s">
        <v>311</v>
      </c>
      <c r="AV29">
        <v>2</v>
      </c>
      <c r="AW29">
        <v>1</v>
      </c>
      <c r="AX29">
        <v>6</v>
      </c>
      <c r="AY29">
        <v>31</v>
      </c>
      <c r="AZ29">
        <v>21</v>
      </c>
      <c r="BA29">
        <v>4.1100000000000003</v>
      </c>
      <c r="BB29">
        <v>0.89600000000000002</v>
      </c>
      <c r="BC29">
        <v>4</v>
      </c>
      <c r="BD29">
        <v>4</v>
      </c>
    </row>
    <row r="30" spans="1:56" ht="18.75" customHeight="1">
      <c r="A30" s="7"/>
      <c r="B30" s="301" t="str">
        <f>+AN47</f>
        <v>Doble Grado en Ingeniería mecánica e Ingeniería de organización industrial</v>
      </c>
      <c r="C30" s="302"/>
      <c r="D30" s="302"/>
      <c r="E30" s="302"/>
      <c r="F30" s="302"/>
      <c r="G30" s="302"/>
      <c r="H30" s="303"/>
      <c r="I30" s="207">
        <f>+AO47</f>
        <v>22</v>
      </c>
      <c r="J30" s="188">
        <f t="shared" si="0"/>
        <v>2.7261462205700124E-2</v>
      </c>
      <c r="K30" s="7"/>
      <c r="L30" s="7"/>
      <c r="M30" s="7"/>
      <c r="N30" s="7"/>
      <c r="O30" s="7"/>
      <c r="P30" s="7"/>
      <c r="Q30" s="7"/>
      <c r="R30" s="7"/>
      <c r="S30" s="7"/>
      <c r="T30" s="7"/>
      <c r="U30" s="7"/>
      <c r="V30" s="7"/>
      <c r="W30" s="7"/>
      <c r="X30" s="7"/>
      <c r="Y30" s="7"/>
      <c r="Z30" s="7"/>
      <c r="AA30" s="7"/>
      <c r="AB30" s="7"/>
      <c r="AC30" s="7"/>
      <c r="AD30" s="7"/>
      <c r="AE30" s="7"/>
      <c r="AF30" s="7"/>
      <c r="AG30" s="7"/>
      <c r="AH30" s="7"/>
      <c r="AI30" s="7"/>
      <c r="AJ30" s="7"/>
      <c r="AM30" t="s">
        <v>312</v>
      </c>
      <c r="AN30">
        <v>2</v>
      </c>
      <c r="AO30">
        <v>10</v>
      </c>
      <c r="AP30">
        <v>11</v>
      </c>
      <c r="AQ30">
        <v>19</v>
      </c>
      <c r="AR30">
        <v>19</v>
      </c>
      <c r="AS30">
        <v>1</v>
      </c>
      <c r="AT30">
        <v>62</v>
      </c>
      <c r="AU30" t="s">
        <v>312</v>
      </c>
      <c r="AV30">
        <v>2</v>
      </c>
      <c r="AW30">
        <v>10</v>
      </c>
      <c r="AX30">
        <v>11</v>
      </c>
      <c r="AY30">
        <v>19</v>
      </c>
      <c r="AZ30">
        <v>19</v>
      </c>
      <c r="BA30">
        <v>3.7</v>
      </c>
      <c r="BB30">
        <v>1.1739999999999999</v>
      </c>
      <c r="BC30">
        <v>4</v>
      </c>
      <c r="BD30">
        <v>4</v>
      </c>
    </row>
    <row r="31" spans="1:56" ht="18.75" customHeight="1">
      <c r="A31" s="7"/>
      <c r="B31" s="301" t="str">
        <f>+AN39</f>
        <v>Doble Grado en Ingeniería Electrónica Industrial e Ingeniería Mecánica</v>
      </c>
      <c r="C31" s="302"/>
      <c r="D31" s="302"/>
      <c r="E31" s="302"/>
      <c r="F31" s="302"/>
      <c r="G31" s="302"/>
      <c r="H31" s="303"/>
      <c r="I31" s="207">
        <f>+AO39</f>
        <v>7</v>
      </c>
      <c r="J31" s="188">
        <f t="shared" si="0"/>
        <v>8.6741016109045856E-3</v>
      </c>
      <c r="K31" s="7"/>
      <c r="L31" s="7"/>
      <c r="M31" s="7"/>
      <c r="N31" s="7"/>
      <c r="O31" s="7"/>
      <c r="P31" s="7"/>
      <c r="Q31" s="7"/>
      <c r="R31" s="7"/>
      <c r="S31" s="7"/>
      <c r="T31" s="7"/>
      <c r="U31" s="7"/>
      <c r="V31" s="7"/>
      <c r="W31" s="7"/>
      <c r="X31" s="7"/>
      <c r="Y31" s="7"/>
      <c r="Z31" s="7"/>
      <c r="AA31" s="7"/>
      <c r="AB31" s="7"/>
      <c r="AC31" s="7"/>
      <c r="AD31" s="7"/>
      <c r="AE31" s="7"/>
      <c r="AF31" s="7"/>
      <c r="AG31" s="7"/>
      <c r="AH31" s="7"/>
      <c r="AI31" s="7"/>
      <c r="AJ31" s="7"/>
      <c r="AM31" t="s">
        <v>313</v>
      </c>
      <c r="AN31">
        <v>0</v>
      </c>
      <c r="AO31">
        <v>2</v>
      </c>
      <c r="AP31">
        <v>7</v>
      </c>
      <c r="AQ31">
        <v>22</v>
      </c>
      <c r="AR31">
        <v>30</v>
      </c>
      <c r="AS31">
        <v>1</v>
      </c>
      <c r="AT31">
        <v>62</v>
      </c>
      <c r="AU31" t="s">
        <v>313</v>
      </c>
      <c r="AV31">
        <v>0</v>
      </c>
      <c r="AW31">
        <v>2</v>
      </c>
      <c r="AX31">
        <v>7</v>
      </c>
      <c r="AY31">
        <v>22</v>
      </c>
      <c r="AZ31">
        <v>30</v>
      </c>
      <c r="BA31">
        <v>4.3099999999999996</v>
      </c>
      <c r="BB31">
        <v>0.80700000000000005</v>
      </c>
      <c r="BC31">
        <v>4</v>
      </c>
      <c r="BD31">
        <v>5</v>
      </c>
    </row>
    <row r="32" spans="1:56" ht="18.75">
      <c r="A32" s="7"/>
      <c r="B32" s="301" t="s">
        <v>57</v>
      </c>
      <c r="C32" s="302"/>
      <c r="D32" s="302"/>
      <c r="E32" s="302"/>
      <c r="F32" s="302"/>
      <c r="G32" s="302"/>
      <c r="H32" s="303"/>
      <c r="I32" s="207">
        <f>SUM(I22:I31)</f>
        <v>807</v>
      </c>
      <c r="J32" s="196"/>
      <c r="K32" s="7"/>
      <c r="L32" s="7"/>
      <c r="M32" s="7"/>
      <c r="N32" s="7"/>
      <c r="O32" s="7"/>
      <c r="P32" s="7"/>
      <c r="Q32" s="7"/>
      <c r="R32" s="7"/>
      <c r="S32" s="7"/>
      <c r="T32" s="7"/>
      <c r="U32" s="7"/>
      <c r="V32" s="7"/>
      <c r="W32" s="7"/>
      <c r="X32" s="7"/>
      <c r="Y32" s="7"/>
      <c r="Z32" s="7"/>
      <c r="AA32" s="7"/>
      <c r="AB32" s="7"/>
      <c r="AC32" s="7"/>
      <c r="AD32" s="7"/>
      <c r="AE32" s="7"/>
      <c r="AF32" s="7"/>
      <c r="AG32" s="7"/>
      <c r="AH32" s="7"/>
      <c r="AI32" s="7"/>
      <c r="AJ32" s="7"/>
      <c r="AN32">
        <f>SUM(AN2:AN31)</f>
        <v>786</v>
      </c>
      <c r="AO32">
        <f t="shared" ref="AO32:AR32" si="5">SUM(AO2:AO31)</f>
        <v>1110</v>
      </c>
      <c r="AP32">
        <f t="shared" si="5"/>
        <v>2252</v>
      </c>
      <c r="AQ32">
        <f t="shared" si="5"/>
        <v>5050</v>
      </c>
      <c r="AR32">
        <f t="shared" si="5"/>
        <v>4400</v>
      </c>
      <c r="AT32">
        <f>SUM(AN32:AS32)</f>
        <v>13598</v>
      </c>
      <c r="AU32" t="s">
        <v>314</v>
      </c>
    </row>
    <row r="33" spans="1:56" ht="20.25" customHeight="1">
      <c r="A33" s="7"/>
      <c r="B33" s="8"/>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M33" s="9"/>
      <c r="AN33" s="9"/>
      <c r="AO33" s="9"/>
      <c r="AP33" s="9"/>
      <c r="AQ33" s="9"/>
      <c r="AR33" s="9"/>
      <c r="AS33" s="9"/>
      <c r="AT33" s="9"/>
      <c r="AU33" s="9"/>
      <c r="AV33" s="9"/>
      <c r="AW33" s="9"/>
      <c r="AX33" s="9"/>
      <c r="AY33" s="9"/>
      <c r="AZ33" s="9"/>
      <c r="BA33" s="9"/>
      <c r="BB33" s="9"/>
      <c r="BC33" s="9"/>
      <c r="BD33" s="9"/>
    </row>
    <row r="34" spans="1:56" ht="20.25">
      <c r="A34" s="7"/>
      <c r="B34" s="8"/>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M34" s="10"/>
      <c r="AN34" s="10" t="s">
        <v>386</v>
      </c>
      <c r="AO34" s="10"/>
      <c r="AP34" s="10">
        <f>(AN32*1+AO32*2+AP32*3+AQ32*4+AR32*5)/AT32</f>
        <v>3.8212972495955286</v>
      </c>
      <c r="AQ34" s="10"/>
      <c r="AR34" s="10"/>
      <c r="AS34" s="10"/>
      <c r="AT34" s="10"/>
      <c r="AU34" s="10"/>
      <c r="AV34" s="10"/>
      <c r="AW34" s="10"/>
      <c r="AX34" s="10"/>
      <c r="AY34" s="10"/>
      <c r="AZ34" s="10"/>
      <c r="BA34" s="10"/>
      <c r="BB34" s="10"/>
      <c r="BC34" s="10"/>
      <c r="BD34" s="10"/>
    </row>
    <row r="35" spans="1:56" ht="20.25">
      <c r="A35" s="7"/>
      <c r="B35" s="8"/>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10"/>
      <c r="AN35" s="10"/>
      <c r="AO35" s="10"/>
      <c r="AP35" s="10"/>
      <c r="AQ35" s="10"/>
      <c r="AR35" s="10"/>
      <c r="AS35" s="10"/>
      <c r="AT35" s="10"/>
      <c r="AU35" s="10"/>
      <c r="AV35" s="10"/>
      <c r="AW35" s="10"/>
      <c r="AX35" s="10"/>
      <c r="AY35" s="10"/>
      <c r="AZ35" s="10"/>
      <c r="BA35" s="10"/>
      <c r="BB35" s="10"/>
      <c r="BC35" s="10"/>
      <c r="BD35" s="10"/>
    </row>
    <row r="36" spans="1:56" ht="20.25">
      <c r="A36" s="7"/>
      <c r="B36" s="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10" t="s">
        <v>315</v>
      </c>
      <c r="AN36" s="10"/>
      <c r="AO36" s="10"/>
      <c r="AP36" s="10"/>
      <c r="AQ36" s="10"/>
      <c r="AR36" s="10"/>
      <c r="AS36" s="10"/>
      <c r="AT36" s="10"/>
      <c r="AU36" s="10"/>
      <c r="AV36" s="10"/>
      <c r="AW36" s="10"/>
      <c r="AX36" s="10"/>
      <c r="AY36" s="10"/>
      <c r="AZ36" s="10"/>
      <c r="BA36" s="10"/>
      <c r="BB36" s="10"/>
      <c r="BC36" s="10"/>
      <c r="BD36" s="10"/>
    </row>
    <row r="37" spans="1:56" ht="30.75">
      <c r="A37" s="7"/>
      <c r="B37" s="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10"/>
      <c r="AN37" s="10"/>
      <c r="AO37" s="10" t="s">
        <v>68</v>
      </c>
      <c r="AP37" s="10" t="s">
        <v>69</v>
      </c>
      <c r="AQ37" s="10" t="s">
        <v>70</v>
      </c>
      <c r="AR37" s="10" t="s">
        <v>71</v>
      </c>
      <c r="AS37" s="10"/>
      <c r="AT37" s="10"/>
      <c r="AU37" s="10"/>
      <c r="AV37" s="10"/>
      <c r="AW37" s="10"/>
      <c r="AX37" s="10"/>
      <c r="AY37" s="10"/>
      <c r="AZ37" s="10"/>
      <c r="BA37" s="10"/>
      <c r="BB37" s="10"/>
      <c r="BC37" s="10"/>
      <c r="BD37" s="10"/>
    </row>
    <row r="38" spans="1:56" ht="20.25">
      <c r="A38" s="7"/>
      <c r="B38" s="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10" t="s">
        <v>316</v>
      </c>
      <c r="AN38" s="10" t="s">
        <v>111</v>
      </c>
      <c r="AO38" s="10">
        <v>205</v>
      </c>
      <c r="AP38" s="10">
        <v>25.4</v>
      </c>
      <c r="AQ38" s="10">
        <v>25.4</v>
      </c>
      <c r="AR38" s="10">
        <v>25.4</v>
      </c>
      <c r="AS38" s="10"/>
      <c r="AT38" s="10"/>
      <c r="AU38" s="10"/>
      <c r="AV38" s="10"/>
      <c r="AW38" s="10"/>
      <c r="AX38" s="10"/>
      <c r="AY38" s="10"/>
      <c r="AZ38" s="10"/>
      <c r="BA38" s="10"/>
      <c r="BB38" s="10"/>
      <c r="BC38" s="10"/>
      <c r="BD38" s="10"/>
    </row>
    <row r="39" spans="1:56" ht="20.25">
      <c r="A39" s="7"/>
      <c r="B39" s="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9"/>
      <c r="AN39" s="9" t="s">
        <v>317</v>
      </c>
      <c r="AO39" s="9">
        <v>7</v>
      </c>
      <c r="AP39" s="9">
        <v>0.9</v>
      </c>
      <c r="AQ39" s="9">
        <v>0.9</v>
      </c>
      <c r="AR39" s="9">
        <v>26.3</v>
      </c>
      <c r="AS39" s="9"/>
      <c r="AT39" s="9"/>
      <c r="AU39" s="9"/>
      <c r="AV39" s="9"/>
      <c r="AW39" s="9"/>
      <c r="AX39" s="9"/>
      <c r="AY39" s="9"/>
      <c r="AZ39" s="9"/>
      <c r="BA39" s="9"/>
      <c r="BB39" s="9"/>
      <c r="BC39" s="9"/>
      <c r="BD39" s="9"/>
    </row>
    <row r="40" spans="1:56" ht="20.25">
      <c r="A40" s="7"/>
      <c r="B40" s="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9"/>
      <c r="AN40" s="9" t="s">
        <v>112</v>
      </c>
      <c r="AO40" s="9">
        <v>53</v>
      </c>
      <c r="AP40" s="9">
        <v>6.6</v>
      </c>
      <c r="AQ40" s="9">
        <v>6.6</v>
      </c>
      <c r="AR40" s="9">
        <v>32.799999999999997</v>
      </c>
      <c r="AS40" s="9"/>
      <c r="AT40" s="9"/>
      <c r="AU40" s="9"/>
      <c r="AV40" s="9"/>
      <c r="AW40" s="9"/>
      <c r="AX40" s="9"/>
      <c r="AY40" s="9"/>
      <c r="AZ40" s="9"/>
      <c r="BA40" s="9"/>
      <c r="BB40" s="9"/>
      <c r="BC40" s="9"/>
      <c r="BD40" s="9"/>
    </row>
    <row r="41" spans="1:56" ht="20.25">
      <c r="A41" s="7"/>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9"/>
      <c r="AN41" s="9" t="s">
        <v>213</v>
      </c>
      <c r="AO41" s="9">
        <v>123</v>
      </c>
      <c r="AP41" s="9">
        <v>15.2</v>
      </c>
      <c r="AQ41" s="9">
        <v>15.2</v>
      </c>
      <c r="AR41" s="9">
        <v>48.1</v>
      </c>
      <c r="AS41" s="9"/>
      <c r="AT41" s="9"/>
      <c r="AU41" s="9"/>
      <c r="AV41" s="9"/>
      <c r="AW41" s="9"/>
      <c r="AX41" s="9"/>
      <c r="AY41" s="9"/>
      <c r="AZ41" s="9"/>
      <c r="BA41" s="9"/>
      <c r="BB41" s="9"/>
      <c r="BC41" s="9"/>
      <c r="BD41" s="9"/>
    </row>
    <row r="42" spans="1:56" ht="20.25">
      <c r="A42" s="7"/>
      <c r="B42" s="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9"/>
      <c r="AN42" s="9" t="s">
        <v>114</v>
      </c>
      <c r="AO42" s="9">
        <v>253</v>
      </c>
      <c r="AP42" s="9">
        <v>31.4</v>
      </c>
      <c r="AQ42" s="9">
        <v>31.4</v>
      </c>
      <c r="AR42" s="9">
        <v>79.400000000000006</v>
      </c>
      <c r="AS42" s="9"/>
      <c r="AT42" s="9"/>
      <c r="AU42" s="9"/>
      <c r="AV42" s="9"/>
      <c r="AW42" s="9"/>
      <c r="AX42" s="9"/>
      <c r="AY42" s="9"/>
      <c r="AZ42" s="9"/>
      <c r="BA42" s="9"/>
      <c r="BB42" s="9"/>
      <c r="BC42" s="9"/>
      <c r="BD42" s="9"/>
    </row>
    <row r="43" spans="1:56" ht="20.25">
      <c r="A43" s="7"/>
      <c r="B43" s="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9"/>
      <c r="AN43" s="9" t="s">
        <v>115</v>
      </c>
      <c r="AO43" s="9">
        <v>20</v>
      </c>
      <c r="AP43" s="9">
        <v>2.5</v>
      </c>
      <c r="AQ43" s="9">
        <v>2.5</v>
      </c>
      <c r="AR43" s="9">
        <v>81.900000000000006</v>
      </c>
      <c r="AS43" s="9"/>
      <c r="AT43" s="9"/>
      <c r="AU43" s="9"/>
      <c r="AV43" s="9"/>
      <c r="AW43" s="9"/>
      <c r="AX43" s="9"/>
      <c r="AY43" s="9"/>
      <c r="AZ43" s="9"/>
      <c r="BA43" s="9"/>
      <c r="BB43" s="9"/>
      <c r="BC43" s="9"/>
      <c r="BD43" s="9"/>
    </row>
    <row r="44" spans="1:56" ht="20.25">
      <c r="A44" s="7"/>
      <c r="B44" s="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9"/>
      <c r="AN44" s="9" t="s">
        <v>214</v>
      </c>
      <c r="AO44" s="9">
        <v>100</v>
      </c>
      <c r="AP44" s="9">
        <v>12.4</v>
      </c>
      <c r="AQ44" s="9">
        <v>12.4</v>
      </c>
      <c r="AR44" s="9">
        <v>94.3</v>
      </c>
      <c r="AS44" s="9"/>
      <c r="AT44" s="9"/>
      <c r="AU44" s="9"/>
      <c r="AV44" s="9"/>
      <c r="AW44" s="9"/>
      <c r="AX44" s="9"/>
      <c r="AY44" s="9"/>
      <c r="AZ44" s="9"/>
      <c r="BA44" s="9"/>
      <c r="BB44" s="9"/>
      <c r="BC44" s="9"/>
      <c r="BD44" s="9"/>
    </row>
    <row r="45" spans="1:56" ht="20.25">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9"/>
      <c r="AN45" s="9" t="s">
        <v>277</v>
      </c>
      <c r="AO45" s="9">
        <v>14</v>
      </c>
      <c r="AP45" s="9">
        <v>1.7</v>
      </c>
      <c r="AQ45" s="9">
        <v>1.7</v>
      </c>
      <c r="AR45" s="9">
        <v>96</v>
      </c>
      <c r="AS45" s="9"/>
      <c r="AT45" s="9"/>
      <c r="AU45" s="9"/>
      <c r="AV45" s="9"/>
      <c r="AW45" s="9"/>
      <c r="AX45" s="9"/>
      <c r="AY45" s="9"/>
      <c r="AZ45" s="9"/>
      <c r="BA45" s="9"/>
      <c r="BB45" s="9"/>
      <c r="BC45" s="9"/>
      <c r="BD45" s="9"/>
    </row>
    <row r="46" spans="1:56" ht="15" customHeight="1">
      <c r="A46" s="7"/>
      <c r="B46" s="7"/>
      <c r="C46" s="7"/>
      <c r="D46" s="7"/>
      <c r="E46" s="7"/>
      <c r="F46" s="7"/>
      <c r="G46" s="7"/>
      <c r="H46" s="7"/>
      <c r="I46" s="7"/>
      <c r="J46" s="7"/>
      <c r="K46" s="7"/>
      <c r="L46" s="7"/>
      <c r="M46" s="7"/>
      <c r="N46" s="7"/>
      <c r="O46" s="7"/>
      <c r="P46" s="7"/>
      <c r="Q46" s="7"/>
      <c r="R46" s="7"/>
      <c r="S46" s="7"/>
      <c r="T46" s="7"/>
      <c r="U46" s="7"/>
      <c r="V46" s="276" t="s">
        <v>4</v>
      </c>
      <c r="W46" s="277"/>
      <c r="X46" s="277"/>
      <c r="Y46" s="277"/>
      <c r="Z46" s="277"/>
      <c r="AA46" s="277"/>
      <c r="AB46" s="153"/>
      <c r="AC46" s="276" t="s">
        <v>5</v>
      </c>
      <c r="AD46" s="277"/>
      <c r="AE46" s="277"/>
      <c r="AF46" s="277"/>
      <c r="AG46" s="277"/>
      <c r="AH46" s="280"/>
      <c r="AI46" s="268" t="s">
        <v>6</v>
      </c>
      <c r="AJ46" s="269"/>
      <c r="AK46" s="269"/>
      <c r="AL46" s="269"/>
      <c r="AM46" s="9"/>
      <c r="AN46" s="9" t="s">
        <v>278</v>
      </c>
      <c r="AO46" s="9">
        <v>10</v>
      </c>
      <c r="AP46" s="9">
        <v>1.2</v>
      </c>
      <c r="AQ46" s="9">
        <v>1.2</v>
      </c>
      <c r="AR46" s="9">
        <v>97.3</v>
      </c>
      <c r="AS46" s="9"/>
      <c r="AT46" s="9"/>
      <c r="AU46" s="9"/>
      <c r="AV46" s="9"/>
      <c r="AW46" s="9"/>
      <c r="AX46" s="9"/>
      <c r="AY46" s="9"/>
      <c r="AZ46" s="9"/>
      <c r="BA46" s="9"/>
      <c r="BB46" s="9"/>
      <c r="BC46" s="9"/>
      <c r="BD46" s="9"/>
    </row>
    <row r="47" spans="1:56" ht="37.5" customHeight="1" thickBot="1">
      <c r="A47" s="7"/>
      <c r="B47" s="7"/>
      <c r="C47" s="7"/>
      <c r="D47" s="7"/>
      <c r="E47" s="7"/>
      <c r="F47" s="7"/>
      <c r="G47" s="7"/>
      <c r="H47" s="7"/>
      <c r="I47" s="7"/>
      <c r="J47" s="7"/>
      <c r="K47" s="7"/>
      <c r="L47" s="7"/>
      <c r="M47" s="7"/>
      <c r="N47" s="7"/>
      <c r="O47" s="7"/>
      <c r="P47" s="7"/>
      <c r="Q47" s="7"/>
      <c r="R47" s="7"/>
      <c r="S47" s="7"/>
      <c r="T47" s="7"/>
      <c r="U47" s="7"/>
      <c r="V47" s="278"/>
      <c r="W47" s="279"/>
      <c r="X47" s="279"/>
      <c r="Y47" s="279"/>
      <c r="Z47" s="279"/>
      <c r="AA47" s="279"/>
      <c r="AB47" s="153"/>
      <c r="AC47" s="276"/>
      <c r="AD47" s="277"/>
      <c r="AE47" s="277"/>
      <c r="AF47" s="277"/>
      <c r="AG47" s="277"/>
      <c r="AH47" s="280"/>
      <c r="AI47" s="270"/>
      <c r="AJ47" s="271"/>
      <c r="AK47" s="271"/>
      <c r="AL47" s="271"/>
      <c r="AM47" s="9"/>
      <c r="AN47" s="9" t="s">
        <v>279</v>
      </c>
      <c r="AO47" s="9">
        <v>22</v>
      </c>
      <c r="AP47" s="9">
        <v>2.7</v>
      </c>
      <c r="AQ47" s="9">
        <v>2.7</v>
      </c>
      <c r="AR47" s="9">
        <v>100</v>
      </c>
      <c r="AS47" s="9"/>
      <c r="AT47" s="9"/>
      <c r="AU47" s="9"/>
      <c r="AV47" s="9"/>
      <c r="AW47" s="9"/>
      <c r="AX47" s="9"/>
      <c r="AY47" s="9"/>
      <c r="AZ47" s="9"/>
      <c r="BA47" s="9"/>
      <c r="BB47" s="9"/>
      <c r="BC47" s="9"/>
      <c r="BD47" s="9"/>
    </row>
    <row r="48" spans="1:56" s="9" customFormat="1" ht="40.5" customHeight="1">
      <c r="A48" s="261" t="s">
        <v>3</v>
      </c>
      <c r="B48" s="261"/>
      <c r="C48" s="261"/>
      <c r="D48" s="261"/>
      <c r="E48" s="261"/>
      <c r="F48" s="261"/>
      <c r="G48" s="261"/>
      <c r="H48" s="261"/>
      <c r="I48" s="261"/>
      <c r="J48" s="261"/>
      <c r="K48" s="261"/>
      <c r="L48" s="261"/>
      <c r="M48" s="261"/>
      <c r="N48" s="261"/>
      <c r="O48" s="261"/>
      <c r="P48" s="261"/>
      <c r="Q48" s="261"/>
      <c r="R48" s="261"/>
      <c r="S48" s="261"/>
      <c r="T48" s="261"/>
      <c r="U48" s="262"/>
      <c r="V48" s="172">
        <v>1</v>
      </c>
      <c r="W48" s="173">
        <v>2</v>
      </c>
      <c r="X48" s="173">
        <v>3</v>
      </c>
      <c r="Y48" s="173">
        <v>4</v>
      </c>
      <c r="Z48" s="173">
        <v>5</v>
      </c>
      <c r="AA48" s="206" t="s">
        <v>8</v>
      </c>
      <c r="AB48" s="137" t="s">
        <v>7</v>
      </c>
      <c r="AC48" s="172">
        <v>1</v>
      </c>
      <c r="AD48" s="173">
        <v>2</v>
      </c>
      <c r="AE48" s="173">
        <v>3</v>
      </c>
      <c r="AF48" s="173">
        <v>4</v>
      </c>
      <c r="AG48" s="173">
        <v>5</v>
      </c>
      <c r="AH48" s="206" t="s">
        <v>8</v>
      </c>
      <c r="AI48" s="138" t="s">
        <v>9</v>
      </c>
      <c r="AJ48" s="139" t="s">
        <v>10</v>
      </c>
      <c r="AK48" s="139" t="s">
        <v>11</v>
      </c>
      <c r="AL48" s="139" t="s">
        <v>12</v>
      </c>
      <c r="AN48" s="9" t="s">
        <v>57</v>
      </c>
      <c r="AO48" s="9">
        <v>807</v>
      </c>
      <c r="AP48" s="9">
        <v>100</v>
      </c>
      <c r="AQ48" s="9">
        <v>100</v>
      </c>
    </row>
    <row r="49" spans="1:56"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6"/>
      <c r="V49" s="212">
        <f>+AN2</f>
        <v>4</v>
      </c>
      <c r="W49" s="212">
        <f t="shared" ref="W49:AA49" si="6">+AO2</f>
        <v>8</v>
      </c>
      <c r="X49" s="212">
        <f t="shared" si="6"/>
        <v>21</v>
      </c>
      <c r="Y49" s="212">
        <f t="shared" si="6"/>
        <v>46</v>
      </c>
      <c r="Z49" s="212">
        <f t="shared" si="6"/>
        <v>102</v>
      </c>
      <c r="AA49" s="212">
        <f t="shared" si="6"/>
        <v>0</v>
      </c>
      <c r="AB49" s="212">
        <f>SUM(V49:AA49)</f>
        <v>181</v>
      </c>
      <c r="AC49" s="170">
        <f t="shared" ref="AC49:AH49" si="7">V49/$AB49</f>
        <v>2.2099447513812154E-2</v>
      </c>
      <c r="AD49" s="170">
        <f t="shared" si="7"/>
        <v>4.4198895027624308E-2</v>
      </c>
      <c r="AE49" s="170">
        <f t="shared" si="7"/>
        <v>0.11602209944751381</v>
      </c>
      <c r="AF49" s="170">
        <f t="shared" si="7"/>
        <v>0.2541436464088398</v>
      </c>
      <c r="AG49" s="170">
        <f t="shared" si="7"/>
        <v>0.56353591160220995</v>
      </c>
      <c r="AH49" s="170">
        <f t="shared" si="7"/>
        <v>0</v>
      </c>
      <c r="AI49" s="212">
        <f>+BA2</f>
        <v>4.29</v>
      </c>
      <c r="AJ49" s="212">
        <f t="shared" ref="AJ49:AL53" si="8">+BB2</f>
        <v>0.98699999999999999</v>
      </c>
      <c r="AK49" s="212">
        <f t="shared" si="8"/>
        <v>5</v>
      </c>
      <c r="AL49" s="212">
        <f t="shared" si="8"/>
        <v>5</v>
      </c>
      <c r="AM49" s="9"/>
      <c r="AN49" s="9"/>
      <c r="AO49" s="9"/>
      <c r="AP49" s="9"/>
      <c r="AQ49" s="9"/>
      <c r="AR49" s="9"/>
      <c r="AS49" s="9"/>
      <c r="AT49" s="9"/>
      <c r="AU49" s="9"/>
      <c r="AV49" s="9"/>
      <c r="AW49" s="9"/>
      <c r="AX49" s="9"/>
      <c r="AY49" s="9"/>
      <c r="AZ49" s="9"/>
      <c r="BA49" s="9"/>
      <c r="BB49" s="9"/>
      <c r="BC49" s="9"/>
      <c r="BD49" s="9"/>
    </row>
    <row r="50" spans="1:56"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6"/>
      <c r="V50" s="212">
        <f t="shared" ref="V50:AA50" si="9">+AN3</f>
        <v>1</v>
      </c>
      <c r="W50" s="212">
        <f t="shared" si="9"/>
        <v>3</v>
      </c>
      <c r="X50" s="212">
        <f t="shared" si="9"/>
        <v>10</v>
      </c>
      <c r="Y50" s="212">
        <f t="shared" si="9"/>
        <v>38</v>
      </c>
      <c r="Z50" s="212">
        <f t="shared" si="9"/>
        <v>125</v>
      </c>
      <c r="AA50" s="212">
        <f t="shared" si="9"/>
        <v>4</v>
      </c>
      <c r="AB50" s="212">
        <f t="shared" ref="AB50:AB53" si="10">SUM(V50:AA50)</f>
        <v>181</v>
      </c>
      <c r="AC50" s="170">
        <f t="shared" ref="AC50:AF53" si="11">V50/$AB50</f>
        <v>5.5248618784530384E-3</v>
      </c>
      <c r="AD50" s="170">
        <f t="shared" si="11"/>
        <v>1.6574585635359115E-2</v>
      </c>
      <c r="AE50" s="170">
        <f t="shared" si="11"/>
        <v>5.5248618784530384E-2</v>
      </c>
      <c r="AF50" s="170">
        <f t="shared" si="11"/>
        <v>0.20994475138121546</v>
      </c>
      <c r="AG50" s="170">
        <f t="shared" ref="AG50:AG53" si="12">Z50/$AB50</f>
        <v>0.69060773480662985</v>
      </c>
      <c r="AH50" s="170">
        <f t="shared" ref="AH50:AH53" si="13">AA50/$AB50</f>
        <v>2.2099447513812154E-2</v>
      </c>
      <c r="AI50" s="212">
        <f t="shared" ref="AI50:AI53" si="14">+BA3</f>
        <v>4.5999999999999996</v>
      </c>
      <c r="AJ50" s="212">
        <f t="shared" si="8"/>
        <v>0.72499999999999998</v>
      </c>
      <c r="AK50" s="212">
        <f t="shared" si="8"/>
        <v>5</v>
      </c>
      <c r="AL50" s="212">
        <f t="shared" si="8"/>
        <v>5</v>
      </c>
      <c r="AM50" s="9"/>
      <c r="AN50" s="9"/>
      <c r="AO50" s="9"/>
      <c r="AP50" s="9"/>
      <c r="AQ50" s="9"/>
      <c r="AR50" s="9"/>
      <c r="AS50" s="9"/>
      <c r="AT50" s="9"/>
      <c r="AU50" s="9"/>
      <c r="AV50" s="9"/>
      <c r="AW50" s="9"/>
      <c r="AX50" s="9"/>
      <c r="AY50" s="9"/>
      <c r="AZ50" s="9"/>
      <c r="BA50" s="9"/>
      <c r="BB50" s="9"/>
      <c r="BC50" s="9"/>
      <c r="BD50" s="9"/>
    </row>
    <row r="51" spans="1:56"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6"/>
      <c r="V51" s="212">
        <f t="shared" ref="V51:AA51" si="15">+AN4</f>
        <v>77</v>
      </c>
      <c r="W51" s="212">
        <f t="shared" si="15"/>
        <v>54</v>
      </c>
      <c r="X51" s="212">
        <f t="shared" si="15"/>
        <v>18</v>
      </c>
      <c r="Y51" s="212">
        <f t="shared" si="15"/>
        <v>14</v>
      </c>
      <c r="Z51" s="212">
        <f t="shared" si="15"/>
        <v>15</v>
      </c>
      <c r="AA51" s="212">
        <f t="shared" si="15"/>
        <v>3</v>
      </c>
      <c r="AB51" s="212">
        <f t="shared" si="10"/>
        <v>181</v>
      </c>
      <c r="AC51" s="170">
        <f t="shared" si="11"/>
        <v>0.425414364640884</v>
      </c>
      <c r="AD51" s="170">
        <f t="shared" si="11"/>
        <v>0.2983425414364641</v>
      </c>
      <c r="AE51" s="170">
        <f t="shared" si="11"/>
        <v>9.9447513812154692E-2</v>
      </c>
      <c r="AF51" s="170">
        <f t="shared" si="11"/>
        <v>7.7348066298342538E-2</v>
      </c>
      <c r="AG51" s="170">
        <f t="shared" si="12"/>
        <v>8.2872928176795577E-2</v>
      </c>
      <c r="AH51" s="170">
        <f t="shared" si="13"/>
        <v>1.6574585635359115E-2</v>
      </c>
      <c r="AI51" s="212">
        <f t="shared" si="14"/>
        <v>2.08</v>
      </c>
      <c r="AJ51" s="212">
        <f t="shared" si="8"/>
        <v>1.2689999999999999</v>
      </c>
      <c r="AK51" s="212">
        <f t="shared" si="8"/>
        <v>2</v>
      </c>
      <c r="AL51" s="212">
        <f t="shared" si="8"/>
        <v>1</v>
      </c>
      <c r="AM51" s="9"/>
      <c r="AN51" s="9"/>
      <c r="AO51" s="9"/>
      <c r="AP51" s="9"/>
      <c r="AQ51" s="9"/>
      <c r="AR51" s="9"/>
      <c r="AS51" s="9"/>
      <c r="AT51" s="9"/>
      <c r="AU51" s="9"/>
      <c r="AV51" s="9"/>
      <c r="AW51" s="9"/>
      <c r="AX51" s="9"/>
      <c r="AY51" s="9"/>
      <c r="AZ51" s="9"/>
      <c r="BA51" s="9"/>
      <c r="BB51" s="9"/>
      <c r="BC51" s="9"/>
      <c r="BD51" s="9"/>
    </row>
    <row r="52" spans="1:56"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6"/>
      <c r="V52" s="212">
        <f t="shared" ref="V52:AA52" si="16">+AN5</f>
        <v>49</v>
      </c>
      <c r="W52" s="212">
        <f t="shared" si="16"/>
        <v>59</v>
      </c>
      <c r="X52" s="212">
        <f t="shared" si="16"/>
        <v>22</v>
      </c>
      <c r="Y52" s="212">
        <f t="shared" si="16"/>
        <v>26</v>
      </c>
      <c r="Z52" s="212">
        <f t="shared" si="16"/>
        <v>23</v>
      </c>
      <c r="AA52" s="212">
        <f t="shared" si="16"/>
        <v>2</v>
      </c>
      <c r="AB52" s="212">
        <f t="shared" si="10"/>
        <v>181</v>
      </c>
      <c r="AC52" s="170">
        <f t="shared" si="11"/>
        <v>0.27071823204419887</v>
      </c>
      <c r="AD52" s="170">
        <f t="shared" si="11"/>
        <v>0.32596685082872928</v>
      </c>
      <c r="AE52" s="170">
        <f t="shared" si="11"/>
        <v>0.12154696132596685</v>
      </c>
      <c r="AF52" s="170">
        <f t="shared" si="11"/>
        <v>0.143646408839779</v>
      </c>
      <c r="AG52" s="170">
        <f t="shared" si="12"/>
        <v>0.1270718232044199</v>
      </c>
      <c r="AH52" s="170">
        <f t="shared" si="13"/>
        <v>1.1049723756906077E-2</v>
      </c>
      <c r="AI52" s="212">
        <f t="shared" si="14"/>
        <v>2.5299999999999998</v>
      </c>
      <c r="AJ52" s="212">
        <f t="shared" si="8"/>
        <v>1.367</v>
      </c>
      <c r="AK52" s="212">
        <f t="shared" si="8"/>
        <v>2</v>
      </c>
      <c r="AL52" s="212">
        <f t="shared" si="8"/>
        <v>2</v>
      </c>
      <c r="AM52" s="217" t="s">
        <v>318</v>
      </c>
      <c r="AN52" s="9"/>
      <c r="AO52" s="9"/>
      <c r="AP52" s="9"/>
      <c r="AQ52" s="9"/>
      <c r="AR52" s="9"/>
      <c r="AS52" s="9"/>
      <c r="AT52" s="9"/>
      <c r="AU52" s="9"/>
      <c r="AV52" s="9"/>
      <c r="AW52" s="9"/>
      <c r="AX52" s="9"/>
      <c r="AY52" s="9"/>
      <c r="AZ52" s="9"/>
      <c r="BA52" s="9"/>
      <c r="BB52" s="9"/>
      <c r="BC52" s="9"/>
      <c r="BD52" s="9"/>
    </row>
    <row r="53" spans="1:56"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6"/>
      <c r="V53" s="212">
        <f t="shared" ref="V53:AA53" si="17">+AN6</f>
        <v>8</v>
      </c>
      <c r="W53" s="212">
        <f t="shared" si="17"/>
        <v>11</v>
      </c>
      <c r="X53" s="212">
        <f t="shared" si="17"/>
        <v>44</v>
      </c>
      <c r="Y53" s="212">
        <f t="shared" si="17"/>
        <v>85</v>
      </c>
      <c r="Z53" s="212">
        <f t="shared" si="17"/>
        <v>31</v>
      </c>
      <c r="AA53" s="212">
        <f t="shared" si="17"/>
        <v>2</v>
      </c>
      <c r="AB53" s="212">
        <f t="shared" si="10"/>
        <v>181</v>
      </c>
      <c r="AC53" s="170">
        <f t="shared" si="11"/>
        <v>4.4198895027624308E-2</v>
      </c>
      <c r="AD53" s="170">
        <f t="shared" si="11"/>
        <v>6.0773480662983423E-2</v>
      </c>
      <c r="AE53" s="170">
        <f t="shared" si="11"/>
        <v>0.24309392265193369</v>
      </c>
      <c r="AF53" s="170">
        <f t="shared" si="11"/>
        <v>0.46961325966850831</v>
      </c>
      <c r="AG53" s="170">
        <f t="shared" si="12"/>
        <v>0.17127071823204421</v>
      </c>
      <c r="AH53" s="170">
        <f t="shared" si="13"/>
        <v>1.1049723756906077E-2</v>
      </c>
      <c r="AI53" s="212">
        <f t="shared" si="14"/>
        <v>3.67</v>
      </c>
      <c r="AJ53" s="212">
        <f t="shared" si="8"/>
        <v>0.98199999999999998</v>
      </c>
      <c r="AK53" s="212">
        <f t="shared" si="8"/>
        <v>4</v>
      </c>
      <c r="AL53" s="212">
        <f t="shared" si="8"/>
        <v>4</v>
      </c>
      <c r="AM53" s="9"/>
      <c r="AN53" s="9"/>
      <c r="AO53" s="9" t="s">
        <v>68</v>
      </c>
      <c r="AP53" s="9" t="s">
        <v>69</v>
      </c>
      <c r="AQ53" s="9" t="s">
        <v>70</v>
      </c>
      <c r="AR53" s="9" t="s">
        <v>71</v>
      </c>
      <c r="AS53" s="9"/>
      <c r="AT53" s="9"/>
      <c r="AU53" s="9"/>
      <c r="AV53" s="9"/>
      <c r="AW53" s="9"/>
      <c r="AX53" s="9"/>
      <c r="AY53" s="9"/>
      <c r="AZ53" s="9"/>
      <c r="BA53" s="9"/>
      <c r="BB53" s="9"/>
      <c r="BC53" s="9"/>
      <c r="BD53" s="9"/>
    </row>
    <row r="54" spans="1:56" s="9" customFormat="1" ht="16.5" customHeight="1">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143"/>
      <c r="AH54" s="143"/>
      <c r="AI54" s="143"/>
      <c r="AJ54" s="143"/>
      <c r="AK54" s="143"/>
      <c r="AL54" s="143"/>
      <c r="AM54" s="9" t="s">
        <v>316</v>
      </c>
      <c r="AN54" s="9" t="s">
        <v>228</v>
      </c>
      <c r="AO54" s="9">
        <v>181</v>
      </c>
      <c r="AP54" s="9">
        <v>22.4</v>
      </c>
      <c r="AQ54" s="9">
        <v>22.4</v>
      </c>
      <c r="AR54" s="9">
        <v>22.4</v>
      </c>
    </row>
    <row r="55" spans="1:56" s="9" customFormat="1" ht="16.5" customHeight="1">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N55" s="9" t="s">
        <v>229</v>
      </c>
      <c r="AO55" s="9">
        <v>289</v>
      </c>
      <c r="AP55" s="9">
        <v>35.799999999999997</v>
      </c>
      <c r="AQ55" s="9">
        <v>35.799999999999997</v>
      </c>
      <c r="AR55" s="9">
        <v>58.2</v>
      </c>
    </row>
    <row r="56" spans="1:56" s="9" customFormat="1" ht="26.25" customHeight="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N56" s="9" t="s">
        <v>230</v>
      </c>
      <c r="AO56" s="9">
        <v>196</v>
      </c>
      <c r="AP56" s="9">
        <v>24.3</v>
      </c>
      <c r="AQ56" s="9">
        <v>24.3</v>
      </c>
      <c r="AR56" s="9">
        <v>82.5</v>
      </c>
    </row>
    <row r="57" spans="1:56" s="9" customFormat="1" ht="13.5" customHeight="1">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3"/>
      <c r="AN57" s="10" t="s">
        <v>231</v>
      </c>
      <c r="AO57" s="10">
        <v>141</v>
      </c>
      <c r="AP57" s="10">
        <v>17.5</v>
      </c>
      <c r="AQ57" s="10">
        <v>17.5</v>
      </c>
      <c r="AR57" s="10">
        <v>100</v>
      </c>
      <c r="AS57" s="10"/>
      <c r="AT57" s="10"/>
      <c r="AU57" s="10"/>
      <c r="AV57" s="10"/>
      <c r="AW57" s="10"/>
      <c r="AX57" s="10"/>
      <c r="AY57" s="10"/>
      <c r="AZ57" s="10"/>
      <c r="BA57" s="10"/>
      <c r="BB57" s="10"/>
      <c r="BC57" s="10"/>
      <c r="BD57" s="10"/>
    </row>
    <row r="58" spans="1:56"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N58" s="9" t="s">
        <v>57</v>
      </c>
      <c r="AO58" s="9">
        <v>807</v>
      </c>
      <c r="AP58" s="9">
        <v>100</v>
      </c>
      <c r="AQ58" s="9">
        <v>100</v>
      </c>
    </row>
    <row r="59" spans="1:56" s="9" customFormat="1" ht="27.75" customHeight="1">
      <c r="A59" s="141"/>
      <c r="B59" s="141"/>
      <c r="C59" s="141"/>
      <c r="D59" s="141"/>
      <c r="E59" s="141"/>
      <c r="F59" s="145"/>
      <c r="G59" s="273" t="str">
        <f>+AN65</f>
        <v>Visita del Instituto a la Universidad</v>
      </c>
      <c r="H59" s="274"/>
      <c r="I59" s="274"/>
      <c r="J59" s="274"/>
      <c r="K59" s="275"/>
      <c r="L59" s="281">
        <f>+AO65</f>
        <v>99</v>
      </c>
      <c r="M59" s="282">
        <v>85</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row>
    <row r="60" spans="1:56" s="9" customFormat="1" ht="21" customHeight="1">
      <c r="A60" s="141"/>
      <c r="B60" s="141"/>
      <c r="C60" s="141"/>
      <c r="D60" s="141"/>
      <c r="E60" s="141"/>
      <c r="F60" s="145"/>
      <c r="G60" s="273" t="str">
        <f t="shared" ref="G60:G62" si="18">+AN66</f>
        <v>Información que llega al Instituto</v>
      </c>
      <c r="H60" s="274"/>
      <c r="I60" s="274"/>
      <c r="J60" s="274"/>
      <c r="K60" s="275"/>
      <c r="L60" s="281">
        <f t="shared" ref="L60:L62" si="19">+AO66</f>
        <v>20</v>
      </c>
      <c r="M60" s="282">
        <v>126</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133"/>
      <c r="AN60" s="133"/>
      <c r="AO60" s="133"/>
      <c r="AP60" s="133"/>
      <c r="AQ60" s="10"/>
      <c r="AR60" s="10"/>
      <c r="AS60" s="10"/>
      <c r="AT60" s="10"/>
      <c r="AU60" s="10"/>
      <c r="AV60" s="10"/>
      <c r="AW60" s="10"/>
      <c r="AX60" s="10"/>
      <c r="AY60" s="10"/>
      <c r="AZ60" s="10"/>
      <c r="BA60" s="10"/>
      <c r="BB60" s="10"/>
      <c r="BC60" s="10"/>
      <c r="BD60" s="10"/>
    </row>
    <row r="61" spans="1:56" s="9" customFormat="1" ht="21" customHeight="1">
      <c r="A61" s="141"/>
      <c r="B61" s="141"/>
      <c r="C61" s="141"/>
      <c r="D61" s="141"/>
      <c r="E61" s="141"/>
      <c r="F61" s="145"/>
      <c r="G61" s="273" t="str">
        <f t="shared" si="18"/>
        <v>Página Web</v>
      </c>
      <c r="H61" s="274"/>
      <c r="I61" s="274"/>
      <c r="J61" s="274"/>
      <c r="K61" s="275"/>
      <c r="L61" s="281">
        <f t="shared" si="19"/>
        <v>44</v>
      </c>
      <c r="M61" s="282">
        <v>81</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3"/>
      <c r="AN61" s="10"/>
      <c r="AO61" s="10"/>
      <c r="AP61" s="10"/>
      <c r="AQ61" s="10"/>
      <c r="AR61" s="10"/>
      <c r="AS61" s="10"/>
      <c r="AT61" s="10"/>
      <c r="AU61" s="10"/>
      <c r="AV61" s="10"/>
      <c r="AW61" s="10"/>
      <c r="AX61" s="10"/>
      <c r="AY61" s="10"/>
      <c r="AZ61" s="10"/>
      <c r="BA61" s="10"/>
      <c r="BB61" s="10"/>
      <c r="BC61" s="10"/>
      <c r="BD61" s="10"/>
    </row>
    <row r="62" spans="1:56" s="9" customFormat="1" ht="21" customHeight="1">
      <c r="A62" s="141"/>
      <c r="B62" s="141"/>
      <c r="C62" s="141"/>
      <c r="D62" s="141"/>
      <c r="E62" s="141"/>
      <c r="F62" s="145"/>
      <c r="G62" s="273" t="str">
        <f t="shared" si="18"/>
        <v>Anuncios en medios de comunicación</v>
      </c>
      <c r="H62" s="274"/>
      <c r="I62" s="274"/>
      <c r="J62" s="274"/>
      <c r="K62" s="275"/>
      <c r="L62" s="281">
        <f t="shared" si="19"/>
        <v>2</v>
      </c>
      <c r="M62" s="282">
        <v>179</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3" t="s">
        <v>319</v>
      </c>
      <c r="AN62" s="10"/>
      <c r="AO62" s="10"/>
      <c r="AP62" s="10"/>
      <c r="AQ62" s="10"/>
      <c r="AR62" s="10"/>
      <c r="AS62" s="10"/>
      <c r="AT62" s="10"/>
      <c r="AU62" s="10"/>
      <c r="AV62" s="10"/>
      <c r="AW62" s="10"/>
      <c r="AX62" s="10"/>
      <c r="AY62" s="10"/>
      <c r="AZ62" s="10"/>
      <c r="BA62" s="10"/>
      <c r="BB62" s="10"/>
      <c r="BC62" s="10"/>
      <c r="BD62" s="10"/>
    </row>
    <row r="63" spans="1:56" s="9" customFormat="1" ht="30">
      <c r="A63" s="141"/>
      <c r="B63" s="141"/>
      <c r="C63" s="141"/>
      <c r="D63" s="141"/>
      <c r="E63" s="141"/>
      <c r="F63" s="145"/>
      <c r="G63" s="273" t="s">
        <v>32</v>
      </c>
      <c r="H63" s="274"/>
      <c r="I63" s="274"/>
      <c r="J63" s="274"/>
      <c r="K63" s="275"/>
      <c r="L63" s="281">
        <v>11</v>
      </c>
      <c r="M63" s="282">
        <v>179</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7"/>
      <c r="AO63" s="9" t="s">
        <v>68</v>
      </c>
      <c r="AP63" s="9" t="s">
        <v>69</v>
      </c>
      <c r="AQ63" s="9" t="s">
        <v>70</v>
      </c>
      <c r="AR63" s="9" t="s">
        <v>71</v>
      </c>
    </row>
    <row r="64" spans="1:56" s="9" customFormat="1" ht="15.75" customHeight="1">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7" t="s">
        <v>316</v>
      </c>
      <c r="AO64" s="9">
        <v>642</v>
      </c>
      <c r="AP64" s="9">
        <v>79.599999999999994</v>
      </c>
      <c r="AQ64" s="9">
        <v>79.599999999999994</v>
      </c>
      <c r="AR64" s="9">
        <v>79.599999999999994</v>
      </c>
    </row>
    <row r="65" spans="1:56" s="9" customFormat="1" ht="25.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N65" s="9" t="s">
        <v>28</v>
      </c>
      <c r="AO65" s="9">
        <v>99</v>
      </c>
      <c r="AP65" s="9">
        <v>12.3</v>
      </c>
      <c r="AQ65" s="9">
        <v>12.3</v>
      </c>
      <c r="AR65" s="9">
        <v>91.8</v>
      </c>
      <c r="AS65" s="9" t="s">
        <v>57</v>
      </c>
    </row>
    <row r="66" spans="1:56" s="9" customFormat="1" ht="12.75" customHeight="1">
      <c r="A66" s="141"/>
      <c r="B66" s="148"/>
      <c r="C66" s="148"/>
      <c r="D66" s="148"/>
      <c r="E66" s="148"/>
      <c r="F66" s="148"/>
      <c r="G66" s="148"/>
      <c r="H66" s="148"/>
      <c r="I66" s="148"/>
      <c r="J66" s="148"/>
      <c r="K66" s="148"/>
      <c r="L66" s="148"/>
      <c r="M66" s="148"/>
      <c r="N66" s="148"/>
      <c r="O66" s="148"/>
      <c r="P66" s="148"/>
      <c r="Q66" s="148"/>
      <c r="R66" s="148"/>
      <c r="S66" s="148"/>
      <c r="T66" s="148"/>
      <c r="U66" s="148"/>
      <c r="V66" s="145"/>
      <c r="W66" s="145"/>
      <c r="X66" s="145"/>
      <c r="Y66" s="143"/>
      <c r="Z66" s="143"/>
      <c r="AA66" s="143"/>
      <c r="AB66" s="143"/>
      <c r="AC66" s="143"/>
      <c r="AD66" s="143"/>
      <c r="AE66" s="143"/>
      <c r="AF66" s="143"/>
      <c r="AG66" s="143"/>
      <c r="AH66" s="143"/>
      <c r="AI66" s="143"/>
      <c r="AJ66" s="143"/>
      <c r="AK66" s="143"/>
      <c r="AL66" s="143"/>
      <c r="AM66" s="133"/>
      <c r="AN66" s="133" t="s">
        <v>29</v>
      </c>
      <c r="AO66" s="133">
        <v>20</v>
      </c>
      <c r="AP66" s="133">
        <v>2.5</v>
      </c>
      <c r="AQ66" s="133">
        <v>2.5</v>
      </c>
      <c r="AR66" s="133">
        <v>94.3</v>
      </c>
      <c r="AS66" s="133">
        <v>4.3</v>
      </c>
      <c r="AT66" s="133">
        <v>0.88</v>
      </c>
      <c r="AU66" s="133">
        <v>5</v>
      </c>
      <c r="AV66" s="133">
        <v>5</v>
      </c>
      <c r="AW66" s="133"/>
      <c r="AX66" s="133"/>
      <c r="AY66" s="133"/>
      <c r="AZ66" s="133"/>
      <c r="BA66" s="133"/>
      <c r="BB66" s="133"/>
      <c r="BC66" s="133"/>
      <c r="BD66" s="133"/>
    </row>
    <row r="67" spans="1:56" s="9" customFormat="1" ht="2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N67" s="9" t="s">
        <v>30</v>
      </c>
      <c r="AO67" s="9">
        <v>44</v>
      </c>
      <c r="AP67" s="9">
        <v>5.5</v>
      </c>
      <c r="AQ67" s="9">
        <v>5.5</v>
      </c>
      <c r="AR67" s="9">
        <v>99.8</v>
      </c>
      <c r="AS67" s="9">
        <v>4.41</v>
      </c>
      <c r="AT67" s="9">
        <v>0.82</v>
      </c>
      <c r="AU67" s="9">
        <v>5</v>
      </c>
      <c r="AV67" s="9">
        <v>5</v>
      </c>
    </row>
    <row r="68" spans="1:56" s="9" customFormat="1" ht="2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N68" s="9" t="s">
        <v>31</v>
      </c>
      <c r="AO68" s="9">
        <v>2</v>
      </c>
      <c r="AP68" s="9">
        <v>0.2</v>
      </c>
      <c r="AQ68" s="9">
        <v>0.2</v>
      </c>
      <c r="AR68" s="9">
        <v>100</v>
      </c>
      <c r="AS68" s="9">
        <v>1.73</v>
      </c>
      <c r="AT68" s="9">
        <v>1.17</v>
      </c>
      <c r="AU68" s="9">
        <v>1</v>
      </c>
      <c r="AV68" s="9">
        <v>1</v>
      </c>
    </row>
    <row r="69" spans="1:56" s="9" customFormat="1" ht="2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N69" s="9" t="s">
        <v>57</v>
      </c>
      <c r="AO69" s="9">
        <v>807</v>
      </c>
      <c r="AP69" s="9">
        <v>100</v>
      </c>
      <c r="AQ69" s="9">
        <v>100</v>
      </c>
      <c r="AS69" s="9">
        <v>2.92</v>
      </c>
      <c r="AT69" s="9">
        <v>1.4</v>
      </c>
      <c r="AU69" s="9">
        <v>3</v>
      </c>
      <c r="AV69" s="9">
        <v>4</v>
      </c>
    </row>
    <row r="70" spans="1:56" s="9" customFormat="1" ht="21">
      <c r="A70" s="145"/>
      <c r="B70" s="149"/>
      <c r="C70" s="149"/>
      <c r="D70" s="149"/>
      <c r="E70" s="149"/>
      <c r="F70" s="149"/>
      <c r="G70" s="149"/>
      <c r="H70" s="149"/>
      <c r="I70" s="149"/>
      <c r="J70" s="149"/>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S70" s="9">
        <v>3.82</v>
      </c>
      <c r="AT70" s="9">
        <v>1.0900000000000001</v>
      </c>
      <c r="AU70" s="9">
        <v>4</v>
      </c>
      <c r="AV70" s="9">
        <v>4</v>
      </c>
    </row>
    <row r="71" spans="1:56"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S71" s="9">
        <v>3.72</v>
      </c>
      <c r="AT71" s="9">
        <v>1.2</v>
      </c>
      <c r="AU71" s="9">
        <v>4</v>
      </c>
      <c r="AV71" s="9">
        <v>4</v>
      </c>
    </row>
    <row r="72" spans="1:56" s="10" customFormat="1" ht="18.7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9"/>
      <c r="AN72" s="9"/>
      <c r="AO72" s="9"/>
      <c r="AP72" s="9"/>
      <c r="AQ72" s="9"/>
      <c r="AR72" s="9"/>
      <c r="AS72" s="9">
        <v>3.2</v>
      </c>
      <c r="AT72" s="9">
        <v>1.3</v>
      </c>
      <c r="AU72" s="9">
        <v>3</v>
      </c>
      <c r="AV72" s="9">
        <v>4</v>
      </c>
      <c r="AW72" s="9"/>
      <c r="AX72" s="9"/>
      <c r="AY72" s="9"/>
      <c r="AZ72" s="9"/>
      <c r="BA72" s="9"/>
      <c r="BB72" s="9"/>
      <c r="BC72" s="9"/>
      <c r="BD72" s="9"/>
    </row>
    <row r="73" spans="1:56" s="9" customFormat="1" ht="30.75" customHeight="1" thickBot="1">
      <c r="A73" s="145"/>
      <c r="B73" s="300"/>
      <c r="C73" s="300"/>
      <c r="D73" s="154"/>
      <c r="E73" s="154"/>
      <c r="F73" s="154"/>
      <c r="G73" s="143"/>
      <c r="H73" s="143"/>
      <c r="I73" s="143"/>
      <c r="J73" s="143"/>
      <c r="K73" s="143"/>
      <c r="L73" s="143"/>
      <c r="M73" s="143"/>
      <c r="N73" s="143"/>
      <c r="O73" s="143"/>
      <c r="P73" s="143"/>
      <c r="Q73" s="143"/>
      <c r="R73" s="143"/>
      <c r="S73" s="143"/>
      <c r="T73" s="143"/>
      <c r="U73" s="143"/>
      <c r="V73" s="286"/>
      <c r="W73" s="287"/>
      <c r="X73" s="287"/>
      <c r="Y73" s="287"/>
      <c r="Z73" s="287"/>
      <c r="AA73" s="288"/>
      <c r="AB73" s="153"/>
      <c r="AC73" s="286"/>
      <c r="AD73" s="287"/>
      <c r="AE73" s="287"/>
      <c r="AF73" s="287"/>
      <c r="AG73" s="287"/>
      <c r="AH73" s="288"/>
      <c r="AI73" s="269"/>
      <c r="AJ73" s="269"/>
      <c r="AK73" s="269"/>
      <c r="AL73" s="269"/>
      <c r="AM73" s="9" t="s">
        <v>320</v>
      </c>
      <c r="AS73" s="9">
        <v>4.3</v>
      </c>
      <c r="AT73" s="9">
        <v>0.93</v>
      </c>
      <c r="AU73" s="9">
        <v>5</v>
      </c>
      <c r="AV73" s="9">
        <v>5</v>
      </c>
    </row>
    <row r="74" spans="1:56" s="9" customFormat="1" ht="36.75" customHeight="1">
      <c r="A74" s="261" t="s">
        <v>33</v>
      </c>
      <c r="B74" s="261"/>
      <c r="C74" s="261"/>
      <c r="D74" s="261"/>
      <c r="E74" s="261"/>
      <c r="F74" s="261"/>
      <c r="G74" s="261"/>
      <c r="H74" s="261"/>
      <c r="I74" s="261"/>
      <c r="J74" s="261"/>
      <c r="K74" s="261"/>
      <c r="L74" s="261"/>
      <c r="M74" s="261"/>
      <c r="N74" s="261"/>
      <c r="O74" s="261"/>
      <c r="P74" s="261"/>
      <c r="Q74" s="261"/>
      <c r="R74" s="261"/>
      <c r="S74" s="261"/>
      <c r="T74" s="261"/>
      <c r="U74" s="262"/>
      <c r="V74" s="172">
        <v>1</v>
      </c>
      <c r="W74" s="173">
        <v>2</v>
      </c>
      <c r="X74" s="173">
        <v>3</v>
      </c>
      <c r="Y74" s="173">
        <v>4</v>
      </c>
      <c r="Z74" s="173">
        <v>5</v>
      </c>
      <c r="AA74" s="206" t="s">
        <v>8</v>
      </c>
      <c r="AB74" s="137" t="s">
        <v>7</v>
      </c>
      <c r="AC74" s="134">
        <v>1</v>
      </c>
      <c r="AD74" s="135">
        <v>2</v>
      </c>
      <c r="AE74" s="135">
        <v>3</v>
      </c>
      <c r="AF74" s="135">
        <v>4</v>
      </c>
      <c r="AG74" s="135">
        <v>5</v>
      </c>
      <c r="AH74" s="136" t="s">
        <v>8</v>
      </c>
      <c r="AI74" s="155" t="s">
        <v>9</v>
      </c>
      <c r="AJ74" s="156" t="s">
        <v>10</v>
      </c>
      <c r="AK74" s="156" t="s">
        <v>11</v>
      </c>
      <c r="AL74" s="156" t="s">
        <v>12</v>
      </c>
      <c r="AO74" s="9" t="s">
        <v>68</v>
      </c>
      <c r="AP74" s="9" t="s">
        <v>69</v>
      </c>
      <c r="AQ74" s="9" t="s">
        <v>70</v>
      </c>
      <c r="AR74" s="9" t="s">
        <v>71</v>
      </c>
      <c r="AS74" s="9">
        <v>4.07</v>
      </c>
      <c r="AT74" s="9">
        <v>1.04</v>
      </c>
      <c r="AU74" s="9">
        <v>4</v>
      </c>
      <c r="AV74" s="9">
        <v>5</v>
      </c>
    </row>
    <row r="75" spans="1:56" s="10" customFormat="1" ht="18.7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6"/>
      <c r="V75" s="229">
        <f>+AN7</f>
        <v>41</v>
      </c>
      <c r="W75" s="229">
        <f t="shared" ref="W75:AA77" si="20">+AO7</f>
        <v>64</v>
      </c>
      <c r="X75" s="229">
        <f t="shared" si="20"/>
        <v>120</v>
      </c>
      <c r="Y75" s="229">
        <f t="shared" si="20"/>
        <v>237</v>
      </c>
      <c r="Z75" s="229">
        <f t="shared" si="20"/>
        <v>341</v>
      </c>
      <c r="AA75" s="229">
        <f t="shared" si="20"/>
        <v>4</v>
      </c>
      <c r="AB75" s="212">
        <f>SUM(V75:AA75)</f>
        <v>807</v>
      </c>
      <c r="AC75" s="170">
        <f>V75/$AB75</f>
        <v>5.0805452292441142E-2</v>
      </c>
      <c r="AD75" s="170">
        <f t="shared" ref="AD75:AH75" si="21">W75/$AB75</f>
        <v>7.9306071871127634E-2</v>
      </c>
      <c r="AE75" s="170">
        <f t="shared" si="21"/>
        <v>0.14869888475836432</v>
      </c>
      <c r="AF75" s="170">
        <f t="shared" si="21"/>
        <v>0.29368029739776952</v>
      </c>
      <c r="AG75" s="170">
        <f t="shared" si="21"/>
        <v>0.42255266418835191</v>
      </c>
      <c r="AH75" s="170">
        <f t="shared" si="21"/>
        <v>4.9566294919454771E-3</v>
      </c>
      <c r="AI75" s="212">
        <f>+BA7</f>
        <v>3.96</v>
      </c>
      <c r="AJ75" s="212">
        <f t="shared" ref="AJ75:AL77" si="22">+BB7</f>
        <v>1.163</v>
      </c>
      <c r="AK75" s="212">
        <f t="shared" si="22"/>
        <v>4</v>
      </c>
      <c r="AL75" s="212">
        <f t="shared" si="22"/>
        <v>5</v>
      </c>
      <c r="AM75" s="9" t="s">
        <v>316</v>
      </c>
      <c r="AN75" s="9"/>
      <c r="AO75" s="9">
        <v>796</v>
      </c>
      <c r="AP75" s="9">
        <v>98.6</v>
      </c>
      <c r="AQ75" s="9">
        <v>98.6</v>
      </c>
      <c r="AR75" s="9">
        <v>98.6</v>
      </c>
      <c r="AS75" s="9">
        <v>3.75</v>
      </c>
      <c r="AT75" s="9">
        <v>1.02</v>
      </c>
      <c r="AU75" s="9">
        <v>4</v>
      </c>
      <c r="AV75" s="9">
        <v>4</v>
      </c>
      <c r="AW75" s="9"/>
      <c r="AX75" s="9"/>
      <c r="AY75" s="9"/>
      <c r="AZ75" s="9"/>
      <c r="BA75" s="9"/>
      <c r="BB75" s="9"/>
      <c r="BC75" s="9"/>
      <c r="BD75" s="9"/>
    </row>
    <row r="76" spans="1:56" s="10" customFormat="1" ht="18.7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6"/>
      <c r="V76" s="229">
        <f t="shared" ref="V76:V77" si="23">+AN8</f>
        <v>67</v>
      </c>
      <c r="W76" s="229">
        <f t="shared" si="20"/>
        <v>131</v>
      </c>
      <c r="X76" s="229">
        <f t="shared" si="20"/>
        <v>142</v>
      </c>
      <c r="Y76" s="229">
        <f t="shared" si="20"/>
        <v>244</v>
      </c>
      <c r="Z76" s="229">
        <f t="shared" si="20"/>
        <v>205</v>
      </c>
      <c r="AA76" s="229">
        <f t="shared" si="20"/>
        <v>18</v>
      </c>
      <c r="AB76" s="212">
        <f t="shared" ref="AB76:AB77" si="24">SUM(V76:AA76)</f>
        <v>807</v>
      </c>
      <c r="AC76" s="170">
        <f t="shared" ref="AC76:AC77" si="25">V76/$AB76</f>
        <v>8.302354399008674E-2</v>
      </c>
      <c r="AD76" s="170">
        <f t="shared" ref="AD76:AD77" si="26">W76/$AB76</f>
        <v>0.16232961586121439</v>
      </c>
      <c r="AE76" s="170">
        <f t="shared" ref="AE76:AE77" si="27">X76/$AB76</f>
        <v>0.17596034696406443</v>
      </c>
      <c r="AF76" s="170">
        <f t="shared" ref="AF76:AF77" si="28">Y76/$AB76</f>
        <v>0.30235439900867411</v>
      </c>
      <c r="AG76" s="170">
        <f t="shared" ref="AG76:AG77" si="29">Z76/$AB76</f>
        <v>0.25402726146220572</v>
      </c>
      <c r="AH76" s="170">
        <f t="shared" ref="AH76:AH77" si="30">AA76/$AB76</f>
        <v>2.2304832713754646E-2</v>
      </c>
      <c r="AI76" s="212">
        <f t="shared" ref="AI76:AI77" si="31">+BA8</f>
        <v>3.49</v>
      </c>
      <c r="AJ76" s="212">
        <f t="shared" si="22"/>
        <v>1.27</v>
      </c>
      <c r="AK76" s="212">
        <f t="shared" si="22"/>
        <v>4</v>
      </c>
      <c r="AL76" s="212">
        <f t="shared" si="22"/>
        <v>4</v>
      </c>
      <c r="AM76" s="9"/>
      <c r="AN76" s="9" t="s">
        <v>80</v>
      </c>
      <c r="AO76" s="9">
        <v>1</v>
      </c>
      <c r="AP76" s="9">
        <v>0.1</v>
      </c>
      <c r="AQ76" s="9">
        <v>0.1</v>
      </c>
      <c r="AR76" s="9">
        <v>98.8</v>
      </c>
      <c r="AS76" s="9">
        <v>3.98</v>
      </c>
      <c r="AT76" s="9">
        <v>0.99</v>
      </c>
      <c r="AU76" s="9">
        <v>4</v>
      </c>
      <c r="AV76" s="9">
        <v>4</v>
      </c>
      <c r="AW76" s="9"/>
      <c r="AX76" s="9"/>
      <c r="AY76" s="9"/>
      <c r="AZ76" s="9"/>
      <c r="BA76" s="9"/>
      <c r="BB76" s="9"/>
      <c r="BC76" s="9"/>
      <c r="BD76" s="9"/>
    </row>
    <row r="77" spans="1:56" s="10" customFormat="1" ht="18.7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6"/>
      <c r="V77" s="229">
        <f t="shared" si="23"/>
        <v>14</v>
      </c>
      <c r="W77" s="229">
        <f t="shared" si="20"/>
        <v>29</v>
      </c>
      <c r="X77" s="229">
        <f t="shared" si="20"/>
        <v>105</v>
      </c>
      <c r="Y77" s="229">
        <f t="shared" si="20"/>
        <v>200</v>
      </c>
      <c r="Z77" s="229">
        <f t="shared" si="20"/>
        <v>446</v>
      </c>
      <c r="AA77" s="229">
        <f t="shared" si="20"/>
        <v>13</v>
      </c>
      <c r="AB77" s="212">
        <f t="shared" si="24"/>
        <v>807</v>
      </c>
      <c r="AC77" s="170">
        <f t="shared" si="25"/>
        <v>1.7348203221809171E-2</v>
      </c>
      <c r="AD77" s="170">
        <f t="shared" si="26"/>
        <v>3.5935563816604711E-2</v>
      </c>
      <c r="AE77" s="170">
        <f t="shared" si="27"/>
        <v>0.13011152416356878</v>
      </c>
      <c r="AF77" s="170">
        <f t="shared" si="28"/>
        <v>0.24783147459727387</v>
      </c>
      <c r="AG77" s="170">
        <f t="shared" si="29"/>
        <v>0.55266418835192066</v>
      </c>
      <c r="AH77" s="170">
        <f t="shared" si="30"/>
        <v>1.6109045848822799E-2</v>
      </c>
      <c r="AI77" s="212">
        <f t="shared" si="31"/>
        <v>4.3</v>
      </c>
      <c r="AJ77" s="212">
        <f t="shared" si="22"/>
        <v>0.95299999999999996</v>
      </c>
      <c r="AK77" s="212">
        <f t="shared" si="22"/>
        <v>5</v>
      </c>
      <c r="AL77" s="212">
        <f t="shared" si="22"/>
        <v>5</v>
      </c>
      <c r="AM77" s="9"/>
      <c r="AN77" s="9" t="s">
        <v>321</v>
      </c>
      <c r="AO77" s="9">
        <v>1</v>
      </c>
      <c r="AP77" s="9">
        <v>0.1</v>
      </c>
      <c r="AQ77" s="9">
        <v>0.1</v>
      </c>
      <c r="AR77" s="9">
        <v>98.9</v>
      </c>
      <c r="AS77" s="9">
        <v>3.75</v>
      </c>
      <c r="AT77" s="9">
        <v>1.04</v>
      </c>
      <c r="AU77" s="9">
        <v>4</v>
      </c>
      <c r="AV77" s="9">
        <v>4</v>
      </c>
      <c r="AW77" s="9"/>
      <c r="AX77" s="9"/>
      <c r="AY77" s="9"/>
      <c r="AZ77" s="9"/>
      <c r="BA77" s="9"/>
      <c r="BB77" s="9"/>
      <c r="BC77" s="9"/>
      <c r="BD77" s="9"/>
    </row>
    <row r="78" spans="1:56" s="9" customFormat="1" ht="16.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N78" s="9" t="s">
        <v>322</v>
      </c>
      <c r="AO78" s="9">
        <v>1</v>
      </c>
      <c r="AP78" s="9">
        <v>0.1</v>
      </c>
      <c r="AQ78" s="9">
        <v>0.1</v>
      </c>
      <c r="AR78" s="9">
        <v>99</v>
      </c>
      <c r="AS78" s="9">
        <v>3.12</v>
      </c>
      <c r="AT78" s="9">
        <v>1.34</v>
      </c>
      <c r="AU78" s="9">
        <v>3</v>
      </c>
      <c r="AV78" s="9">
        <v>4</v>
      </c>
    </row>
    <row r="79" spans="1:56" s="9" customFormat="1" ht="16.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N79" s="9" t="s">
        <v>323</v>
      </c>
      <c r="AO79" s="9">
        <v>1</v>
      </c>
      <c r="AP79" s="9">
        <v>0.1</v>
      </c>
      <c r="AQ79" s="9">
        <v>0.1</v>
      </c>
      <c r="AR79" s="9">
        <v>99.1</v>
      </c>
      <c r="AS79" s="9">
        <v>3.86</v>
      </c>
      <c r="AT79" s="9">
        <v>0.95</v>
      </c>
      <c r="AU79" s="9">
        <v>4</v>
      </c>
      <c r="AV79" s="9">
        <v>4</v>
      </c>
    </row>
    <row r="80" spans="1:56" s="9" customFormat="1" ht="35.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N80" s="9" t="s">
        <v>324</v>
      </c>
      <c r="AO80" s="9">
        <v>1</v>
      </c>
      <c r="AP80" s="9">
        <v>0.1</v>
      </c>
      <c r="AQ80" s="9">
        <v>0.1</v>
      </c>
      <c r="AR80" s="9">
        <v>99.3</v>
      </c>
      <c r="AS80" s="9">
        <v>2.89</v>
      </c>
      <c r="AT80" s="9">
        <v>1.28</v>
      </c>
      <c r="AU80" s="9">
        <v>3</v>
      </c>
      <c r="AV80" s="9">
        <v>3</v>
      </c>
    </row>
    <row r="81" spans="1:56" s="133" customFormat="1" ht="16.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9"/>
      <c r="AN81" s="9" t="s">
        <v>325</v>
      </c>
      <c r="AO81" s="9">
        <v>1</v>
      </c>
      <c r="AP81" s="9">
        <v>0.1</v>
      </c>
      <c r="AQ81" s="9">
        <v>0.1</v>
      </c>
      <c r="AR81" s="9">
        <v>99.5</v>
      </c>
      <c r="AS81" s="9">
        <v>3.48</v>
      </c>
      <c r="AT81" s="9">
        <v>1.2</v>
      </c>
      <c r="AU81" s="9">
        <v>4</v>
      </c>
      <c r="AV81" s="9">
        <v>4</v>
      </c>
      <c r="AW81" s="9"/>
      <c r="AX81" s="9"/>
      <c r="AY81" s="9"/>
      <c r="AZ81" s="9"/>
      <c r="BA81" s="9"/>
      <c r="BB81" s="9"/>
      <c r="BC81" s="9"/>
      <c r="BD81" s="9"/>
    </row>
    <row r="82" spans="1:56" s="9" customFormat="1" ht="16.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N82" s="9" t="s">
        <v>326</v>
      </c>
      <c r="AO82" s="9">
        <v>1</v>
      </c>
      <c r="AP82" s="9">
        <v>0.1</v>
      </c>
      <c r="AQ82" s="9">
        <v>0.1</v>
      </c>
      <c r="AR82" s="9">
        <v>99.4</v>
      </c>
      <c r="AS82" s="9">
        <v>3.43</v>
      </c>
      <c r="AT82" s="9">
        <v>1.23</v>
      </c>
      <c r="AU82" s="9">
        <v>4</v>
      </c>
      <c r="AV82" s="9">
        <v>4</v>
      </c>
    </row>
    <row r="83" spans="1:56" s="9" customFormat="1" ht="18.7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N83" s="9" t="s">
        <v>327</v>
      </c>
      <c r="AO83" s="9">
        <v>1</v>
      </c>
      <c r="AP83" s="9">
        <v>0.1</v>
      </c>
      <c r="AQ83" s="9">
        <v>0.1</v>
      </c>
      <c r="AR83" s="9">
        <v>99.6</v>
      </c>
      <c r="AS83" s="9">
        <v>3.32</v>
      </c>
      <c r="AT83" s="9">
        <v>1.23</v>
      </c>
      <c r="AU83" s="9">
        <v>3</v>
      </c>
      <c r="AV83" s="9">
        <v>4</v>
      </c>
    </row>
    <row r="84" spans="1:56" s="9" customFormat="1" ht="16.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130"/>
      <c r="AN84" s="130" t="s">
        <v>328</v>
      </c>
      <c r="AO84" s="130">
        <v>1</v>
      </c>
      <c r="AP84" s="130">
        <v>0.1</v>
      </c>
      <c r="AQ84" s="130">
        <v>0.1</v>
      </c>
      <c r="AR84" s="130">
        <v>99.8</v>
      </c>
      <c r="AS84" s="130">
        <v>4.1100000000000003</v>
      </c>
      <c r="AT84" s="130">
        <v>0.93</v>
      </c>
      <c r="AU84" s="130">
        <v>4</v>
      </c>
      <c r="AV84" s="130">
        <v>4</v>
      </c>
      <c r="AW84" s="130"/>
      <c r="AX84" s="130"/>
      <c r="AY84" s="130"/>
      <c r="AZ84" s="130"/>
      <c r="BA84" s="130"/>
      <c r="BB84" s="130"/>
      <c r="BC84" s="130"/>
      <c r="BD84" s="130"/>
    </row>
    <row r="85" spans="1:56" s="9" customFormat="1" ht="16.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130"/>
      <c r="AN85" s="130" t="s">
        <v>329</v>
      </c>
      <c r="AO85" s="130">
        <v>1</v>
      </c>
      <c r="AP85" s="130">
        <v>0.1</v>
      </c>
      <c r="AQ85" s="130">
        <v>0.1</v>
      </c>
      <c r="AR85" s="130">
        <v>99.9</v>
      </c>
      <c r="AS85" s="130">
        <v>3.91</v>
      </c>
      <c r="AT85" s="130">
        <v>1.03</v>
      </c>
      <c r="AU85" s="130">
        <v>4</v>
      </c>
      <c r="AV85" s="130">
        <v>4</v>
      </c>
      <c r="AW85" s="130"/>
      <c r="AX85" s="130"/>
      <c r="AY85" s="130"/>
      <c r="AZ85" s="130"/>
      <c r="BA85" s="130"/>
      <c r="BB85" s="130"/>
      <c r="BC85" s="130"/>
      <c r="BD85" s="130"/>
    </row>
    <row r="86" spans="1:56" s="9" customFormat="1" ht="16.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130"/>
      <c r="AN86" s="130" t="s">
        <v>330</v>
      </c>
      <c r="AO86" s="130">
        <v>1</v>
      </c>
      <c r="AP86" s="130">
        <v>0.1</v>
      </c>
      <c r="AQ86" s="130">
        <v>0.1</v>
      </c>
      <c r="AR86" s="130">
        <v>100</v>
      </c>
      <c r="AS86" s="130">
        <v>4.17</v>
      </c>
      <c r="AT86" s="130">
        <v>0.91</v>
      </c>
      <c r="AU86" s="130">
        <v>4</v>
      </c>
      <c r="AV86" s="130">
        <v>5</v>
      </c>
      <c r="AW86" s="130"/>
      <c r="AX86" s="130"/>
      <c r="AY86" s="130"/>
      <c r="AZ86" s="130"/>
      <c r="BA86" s="130"/>
      <c r="BB86" s="130"/>
      <c r="BC86" s="130"/>
      <c r="BD86" s="130"/>
    </row>
    <row r="87" spans="1:56" s="9" customFormat="1" ht="16.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N87" s="9" t="s">
        <v>57</v>
      </c>
      <c r="AO87" s="9">
        <v>807</v>
      </c>
      <c r="AP87" s="9">
        <v>100</v>
      </c>
      <c r="AQ87" s="9">
        <v>100</v>
      </c>
      <c r="AS87" s="9">
        <v>3.87</v>
      </c>
      <c r="AT87" s="9">
        <v>1.08</v>
      </c>
      <c r="AU87" s="9">
        <v>4</v>
      </c>
      <c r="AV87" s="9">
        <v>4</v>
      </c>
    </row>
    <row r="88" spans="1:56" s="9" customFormat="1" ht="16.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S88" s="9">
        <v>4.38</v>
      </c>
      <c r="AT88" s="9">
        <v>0.96</v>
      </c>
      <c r="AU88" s="9">
        <v>5</v>
      </c>
      <c r="AV88" s="9">
        <v>5</v>
      </c>
    </row>
    <row r="89" spans="1:56" s="9" customFormat="1" ht="54.7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S89" s="9">
        <v>3.83</v>
      </c>
      <c r="AT89" s="9">
        <v>1.45</v>
      </c>
      <c r="AU89" s="9">
        <v>5</v>
      </c>
      <c r="AV89" s="9">
        <v>5</v>
      </c>
    </row>
    <row r="90" spans="1:56" s="9" customFormat="1" ht="42"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30">
        <f>+AN10</f>
        <v>8</v>
      </c>
      <c r="W90" s="230">
        <f t="shared" ref="W90:AA90" si="32">+AO10</f>
        <v>11</v>
      </c>
      <c r="X90" s="230">
        <f t="shared" si="32"/>
        <v>28</v>
      </c>
      <c r="Y90" s="230">
        <f t="shared" si="32"/>
        <v>87</v>
      </c>
      <c r="Z90" s="230">
        <f t="shared" si="32"/>
        <v>41</v>
      </c>
      <c r="AA90" s="230">
        <f t="shared" si="32"/>
        <v>1</v>
      </c>
      <c r="AB90" s="231">
        <f>SUM(V90:AA90)</f>
        <v>176</v>
      </c>
      <c r="AC90" s="170">
        <f>V90/$AB90</f>
        <v>4.5454545454545456E-2</v>
      </c>
      <c r="AD90" s="170">
        <f t="shared" ref="AD90:AH90" si="33">W90/$AB90</f>
        <v>6.25E-2</v>
      </c>
      <c r="AE90" s="170">
        <f t="shared" si="33"/>
        <v>0.15909090909090909</v>
      </c>
      <c r="AF90" s="170">
        <f t="shared" si="33"/>
        <v>0.49431818181818182</v>
      </c>
      <c r="AG90" s="170">
        <f t="shared" si="33"/>
        <v>0.23295454545454544</v>
      </c>
      <c r="AH90" s="170">
        <f t="shared" si="33"/>
        <v>5.681818181818182E-3</v>
      </c>
      <c r="AI90" s="231">
        <f>+BA10</f>
        <v>3.81</v>
      </c>
      <c r="AJ90" s="231">
        <f t="shared" ref="AJ90:AL90" si="34">+BB10</f>
        <v>1.014</v>
      </c>
      <c r="AK90" s="231">
        <f t="shared" si="34"/>
        <v>4</v>
      </c>
      <c r="AL90" s="231">
        <f t="shared" si="34"/>
        <v>4</v>
      </c>
      <c r="AS90" s="9">
        <v>3.92</v>
      </c>
      <c r="AT90" s="9">
        <v>1.27</v>
      </c>
      <c r="AU90" s="9">
        <v>4</v>
      </c>
      <c r="AV90" s="9">
        <v>5</v>
      </c>
    </row>
    <row r="91" spans="1:56" s="9" customFormat="1" ht="16.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20" t="s">
        <v>331</v>
      </c>
      <c r="AS91" s="9">
        <v>4.2699999999999996</v>
      </c>
      <c r="AT91" s="9">
        <v>1.08</v>
      </c>
      <c r="AU91" s="9">
        <v>5</v>
      </c>
      <c r="AV91" s="9">
        <v>5</v>
      </c>
    </row>
    <row r="92" spans="1:56" s="9" customFormat="1" ht="16.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O92" s="9" t="s">
        <v>68</v>
      </c>
      <c r="AP92" s="9" t="s">
        <v>69</v>
      </c>
      <c r="AQ92" s="9" t="s">
        <v>70</v>
      </c>
      <c r="AR92" s="9" t="s">
        <v>71</v>
      </c>
      <c r="AS92" s="9">
        <v>4.4000000000000004</v>
      </c>
      <c r="AT92" s="9">
        <v>0.92</v>
      </c>
      <c r="AU92" s="9">
        <v>5</v>
      </c>
      <c r="AV92" s="9">
        <v>5</v>
      </c>
    </row>
    <row r="93" spans="1:56" s="9" customFormat="1" ht="16.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9" t="s">
        <v>316</v>
      </c>
      <c r="AN93" s="9" t="s">
        <v>332</v>
      </c>
      <c r="AO93" s="9">
        <v>177</v>
      </c>
      <c r="AP93" s="9">
        <v>21.9</v>
      </c>
      <c r="AQ93" s="9">
        <v>21.9</v>
      </c>
      <c r="AR93" s="9">
        <v>21.9</v>
      </c>
      <c r="AS93" s="9">
        <v>4.3600000000000003</v>
      </c>
      <c r="AT93" s="9">
        <v>0.89</v>
      </c>
      <c r="AU93" s="9">
        <v>5</v>
      </c>
      <c r="AV93" s="9">
        <v>5</v>
      </c>
    </row>
    <row r="94" spans="1:56" s="9" customFormat="1" ht="16.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N94" s="9" t="s">
        <v>27</v>
      </c>
      <c r="AO94" s="9">
        <v>630</v>
      </c>
      <c r="AP94" s="9">
        <v>78.099999999999994</v>
      </c>
      <c r="AQ94" s="9">
        <v>78.099999999999994</v>
      </c>
      <c r="AR94" s="9">
        <v>100</v>
      </c>
      <c r="AS94" s="9">
        <v>3.92</v>
      </c>
      <c r="AT94" s="9">
        <v>1.21</v>
      </c>
      <c r="AU94" s="9">
        <v>4</v>
      </c>
      <c r="AV94" s="9">
        <v>5</v>
      </c>
    </row>
    <row r="95" spans="1:56" s="9" customFormat="1" ht="16.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N95" s="9" t="s">
        <v>57</v>
      </c>
      <c r="AO95" s="9">
        <v>807</v>
      </c>
      <c r="AP95" s="9">
        <v>100</v>
      </c>
      <c r="AQ95" s="9">
        <v>100</v>
      </c>
      <c r="AS95" s="9">
        <v>4.38</v>
      </c>
      <c r="AT95" s="9">
        <v>0.84</v>
      </c>
      <c r="AU95" s="9">
        <v>5</v>
      </c>
      <c r="AV95" s="9">
        <v>5</v>
      </c>
    </row>
    <row r="96" spans="1:56" s="9" customFormat="1" ht="16.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row>
    <row r="97" spans="1:56" s="9" customFormat="1" ht="16.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row>
    <row r="98" spans="1:56" s="9" customFormat="1" ht="36.7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row>
    <row r="99" spans="1:56" s="130" customFormat="1" ht="16.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20" t="s">
        <v>333</v>
      </c>
      <c r="AN99" s="9"/>
      <c r="AO99" s="9"/>
      <c r="AP99" s="9"/>
      <c r="AQ99" s="9"/>
      <c r="AR99" s="9"/>
      <c r="AS99" s="9"/>
      <c r="AT99" s="9"/>
      <c r="AU99" s="9"/>
      <c r="AV99" s="9"/>
      <c r="AW99" s="9"/>
      <c r="AX99" s="9"/>
      <c r="AY99" s="9"/>
      <c r="AZ99" s="9"/>
      <c r="BA99" s="9"/>
      <c r="BB99" s="9"/>
      <c r="BC99" s="9"/>
      <c r="BD99" s="9"/>
    </row>
    <row r="100" spans="1:56" s="130" customFormat="1" ht="16.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9"/>
      <c r="AN100" s="9"/>
      <c r="AO100" s="9" t="s">
        <v>68</v>
      </c>
      <c r="AP100" s="9" t="s">
        <v>69</v>
      </c>
      <c r="AQ100" s="9" t="s">
        <v>70</v>
      </c>
      <c r="AR100" s="9" t="s">
        <v>71</v>
      </c>
      <c r="AS100" s="9"/>
      <c r="AT100" s="9"/>
      <c r="AU100" s="9"/>
      <c r="AV100" s="9"/>
      <c r="AW100" s="9"/>
      <c r="AX100" s="9"/>
      <c r="AY100" s="9"/>
      <c r="AZ100" s="9"/>
      <c r="BA100" s="9"/>
      <c r="BB100" s="9"/>
      <c r="BC100" s="9"/>
      <c r="BD100" s="9"/>
    </row>
    <row r="101" spans="1:56" s="130" customFormat="1" ht="18.7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9" t="s">
        <v>316</v>
      </c>
      <c r="AN101" s="9"/>
      <c r="AO101" s="9">
        <v>1</v>
      </c>
      <c r="AP101" s="9">
        <v>0.1</v>
      </c>
      <c r="AQ101" s="9">
        <v>0.1</v>
      </c>
      <c r="AR101" s="9">
        <v>0.1</v>
      </c>
      <c r="AS101" s="9"/>
      <c r="AT101" s="9"/>
      <c r="AU101" s="9"/>
      <c r="AV101" s="9"/>
      <c r="AW101" s="9"/>
      <c r="AX101" s="9"/>
      <c r="AY101" s="9"/>
      <c r="AZ101" s="9"/>
      <c r="BA101" s="9"/>
      <c r="BB101" s="9"/>
      <c r="BC101" s="9"/>
      <c r="BD101" s="9"/>
    </row>
    <row r="102" spans="1:56" s="9" customFormat="1" ht="16.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N102" s="9" t="s">
        <v>332</v>
      </c>
      <c r="AO102" s="9">
        <v>661</v>
      </c>
      <c r="AP102" s="9">
        <v>81.900000000000006</v>
      </c>
      <c r="AQ102" s="9">
        <v>81.900000000000006</v>
      </c>
      <c r="AR102" s="9">
        <v>82</v>
      </c>
    </row>
    <row r="103" spans="1:56" s="9" customFormat="1" ht="16.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N103" s="9" t="s">
        <v>27</v>
      </c>
      <c r="AO103" s="9">
        <v>145</v>
      </c>
      <c r="AP103" s="9">
        <v>18</v>
      </c>
      <c r="AQ103" s="9">
        <v>18</v>
      </c>
      <c r="AR103" s="9">
        <v>100</v>
      </c>
    </row>
    <row r="104" spans="1:56" s="9" customFormat="1" ht="16.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N104" s="9" t="s">
        <v>57</v>
      </c>
      <c r="AO104" s="9">
        <v>807</v>
      </c>
      <c r="AP104" s="9">
        <v>100</v>
      </c>
      <c r="AQ104" s="9">
        <v>100</v>
      </c>
    </row>
    <row r="105" spans="1:56" s="9" customFormat="1" ht="16.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row>
    <row r="106" spans="1:56" s="9" customFormat="1" ht="16.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row>
    <row r="107" spans="1:56" s="9" customFormat="1" ht="46.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row>
    <row r="108" spans="1:56" s="9" customFormat="1" ht="42"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30">
        <f>+AN11</f>
        <v>20</v>
      </c>
      <c r="W108" s="230">
        <f t="shared" ref="W108:AA108" si="35">+AO11</f>
        <v>44</v>
      </c>
      <c r="X108" s="230">
        <f t="shared" si="35"/>
        <v>107</v>
      </c>
      <c r="Y108" s="230">
        <f t="shared" si="35"/>
        <v>257</v>
      </c>
      <c r="Z108" s="230">
        <f t="shared" si="35"/>
        <v>225</v>
      </c>
      <c r="AA108" s="230">
        <f t="shared" si="35"/>
        <v>8</v>
      </c>
      <c r="AB108" s="231">
        <f>SUM(V108:AA108)</f>
        <v>661</v>
      </c>
      <c r="AC108" s="170">
        <f>V108/$AB108</f>
        <v>3.0257186081694403E-2</v>
      </c>
      <c r="AD108" s="170">
        <f t="shared" ref="AD108:AH108" si="36">W108/$AB108</f>
        <v>6.6565809379727683E-2</v>
      </c>
      <c r="AE108" s="170">
        <f t="shared" si="36"/>
        <v>0.16187594553706505</v>
      </c>
      <c r="AF108" s="170">
        <f t="shared" si="36"/>
        <v>0.38880484114977309</v>
      </c>
      <c r="AG108" s="170">
        <f t="shared" si="36"/>
        <v>0.34039334341906202</v>
      </c>
      <c r="AH108" s="170">
        <f t="shared" si="36"/>
        <v>1.2102874432677761E-2</v>
      </c>
      <c r="AI108" s="231">
        <f>+BA11</f>
        <v>3.95</v>
      </c>
      <c r="AJ108" s="231">
        <f t="shared" ref="AJ108:AL108" si="37">+BB11</f>
        <v>1.026</v>
      </c>
      <c r="AK108" s="231">
        <f t="shared" si="37"/>
        <v>4</v>
      </c>
      <c r="AL108" s="231">
        <f t="shared" si="37"/>
        <v>4</v>
      </c>
      <c r="AM108" s="9" t="s">
        <v>334</v>
      </c>
    </row>
    <row r="109" spans="1:56" s="9" customFormat="1" ht="16.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O109" s="9" t="s">
        <v>68</v>
      </c>
      <c r="AP109" s="9" t="s">
        <v>69</v>
      </c>
      <c r="AQ109" s="9" t="s">
        <v>70</v>
      </c>
      <c r="AR109" s="9" t="s">
        <v>71</v>
      </c>
    </row>
    <row r="110" spans="1:56" s="9" customFormat="1" ht="16.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9" t="s">
        <v>316</v>
      </c>
      <c r="AO110" s="9">
        <v>1</v>
      </c>
      <c r="AP110" s="9">
        <v>0.1</v>
      </c>
      <c r="AQ110" s="9">
        <v>0.1</v>
      </c>
      <c r="AR110" s="9">
        <v>0.1</v>
      </c>
    </row>
    <row r="111" spans="1:56" s="9" customFormat="1" ht="16.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N111" s="9" t="s">
        <v>332</v>
      </c>
      <c r="AO111" s="9">
        <v>800</v>
      </c>
      <c r="AP111" s="9">
        <v>99.1</v>
      </c>
      <c r="AQ111" s="9">
        <v>99.1</v>
      </c>
      <c r="AR111" s="9">
        <v>99.3</v>
      </c>
    </row>
    <row r="112" spans="1:56" s="9" customFormat="1" ht="16.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N112" s="9" t="s">
        <v>27</v>
      </c>
      <c r="AO112" s="9">
        <v>6</v>
      </c>
      <c r="AP112" s="9">
        <v>0.7</v>
      </c>
      <c r="AQ112" s="9">
        <v>0.7</v>
      </c>
      <c r="AR112" s="9">
        <v>100</v>
      </c>
    </row>
    <row r="113" spans="1:44" s="9" customFormat="1" ht="16.5" customHeight="1">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N113" s="9" t="s">
        <v>57</v>
      </c>
      <c r="AO113" s="9">
        <v>807</v>
      </c>
      <c r="AP113" s="9">
        <v>100</v>
      </c>
      <c r="AQ113" s="9">
        <v>100</v>
      </c>
    </row>
    <row r="114" spans="1:44" s="9" customFormat="1" ht="16.5" customHeight="1">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row>
    <row r="115" spans="1:44" s="9" customFormat="1" ht="16.5" customHeight="1">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row>
    <row r="116" spans="1:44" s="9" customFormat="1" ht="16.5" customHeight="1">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row>
    <row r="117" spans="1:44" s="9" customFormat="1" ht="39" customHeight="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9" t="s">
        <v>335</v>
      </c>
    </row>
    <row r="118" spans="1:44" s="9" customFormat="1" ht="16.5" customHeight="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O118" s="9" t="s">
        <v>68</v>
      </c>
      <c r="AP118" s="9" t="s">
        <v>69</v>
      </c>
      <c r="AQ118" s="9" t="s">
        <v>70</v>
      </c>
      <c r="AR118" s="9" t="s">
        <v>71</v>
      </c>
    </row>
    <row r="119" spans="1:44" s="9" customFormat="1" ht="16.5" customHeight="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9" t="s">
        <v>316</v>
      </c>
      <c r="AO119" s="9">
        <v>7</v>
      </c>
      <c r="AP119" s="9">
        <v>0.9</v>
      </c>
      <c r="AQ119" s="9">
        <v>0.9</v>
      </c>
      <c r="AR119" s="9">
        <v>0.9</v>
      </c>
    </row>
    <row r="120" spans="1:44" s="9" customFormat="1" ht="16.5" customHeight="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N120" s="9" t="s">
        <v>332</v>
      </c>
      <c r="AO120" s="9">
        <v>757</v>
      </c>
      <c r="AP120" s="9">
        <v>93.8</v>
      </c>
      <c r="AQ120" s="9">
        <v>93.8</v>
      </c>
      <c r="AR120" s="9">
        <v>94.7</v>
      </c>
    </row>
    <row r="121" spans="1:44" s="9" customFormat="1" ht="16.5" customHeight="1">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N121" s="9" t="s">
        <v>27</v>
      </c>
      <c r="AO121" s="9">
        <v>43</v>
      </c>
      <c r="AP121" s="9">
        <v>5.3</v>
      </c>
      <c r="AQ121" s="9">
        <v>5.3</v>
      </c>
      <c r="AR121" s="9">
        <v>100</v>
      </c>
    </row>
    <row r="122" spans="1:44" s="9" customFormat="1" ht="16.5" customHeight="1">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N122" s="9" t="s">
        <v>57</v>
      </c>
      <c r="AO122" s="9">
        <v>807</v>
      </c>
      <c r="AP122" s="9">
        <v>100</v>
      </c>
      <c r="AQ122" s="9">
        <v>100</v>
      </c>
    </row>
    <row r="123" spans="1:44" s="9" customFormat="1" ht="16.5" customHeight="1">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row>
    <row r="124" spans="1:44" s="9" customFormat="1" ht="16.5" customHeight="1">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row>
    <row r="125" spans="1:44" s="9" customFormat="1" ht="16.5" customHeight="1">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row>
    <row r="126" spans="1:44" s="9" customFormat="1" ht="16.5" customHeight="1">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20" t="s">
        <v>336</v>
      </c>
    </row>
    <row r="127" spans="1:44" s="9" customFormat="1" ht="16.5" customHeight="1">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O127" s="9" t="s">
        <v>68</v>
      </c>
      <c r="AP127" s="9" t="s">
        <v>69</v>
      </c>
      <c r="AQ127" s="9" t="s">
        <v>70</v>
      </c>
      <c r="AR127" s="9" t="s">
        <v>71</v>
      </c>
    </row>
    <row r="128" spans="1:44" s="9" customFormat="1" ht="39" customHeight="1">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9" t="s">
        <v>316</v>
      </c>
      <c r="AO128" s="9">
        <v>21</v>
      </c>
      <c r="AP128" s="9">
        <v>2.6</v>
      </c>
      <c r="AQ128" s="9">
        <v>2.6</v>
      </c>
      <c r="AR128" s="9">
        <v>2.6</v>
      </c>
    </row>
    <row r="129" spans="1:56" s="9" customFormat="1" ht="43.5" customHeight="1">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N129" s="9" t="s">
        <v>332</v>
      </c>
      <c r="AO129" s="9">
        <v>87</v>
      </c>
      <c r="AP129" s="9">
        <v>10.8</v>
      </c>
      <c r="AQ129" s="9">
        <v>10.8</v>
      </c>
      <c r="AR129" s="9">
        <v>13.4</v>
      </c>
    </row>
    <row r="130" spans="1:56" s="9" customFormat="1" ht="16.5" customHeight="1">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N130" s="9" t="s">
        <v>27</v>
      </c>
      <c r="AO130" s="9">
        <v>699</v>
      </c>
      <c r="AP130" s="9">
        <v>86.6</v>
      </c>
      <c r="AQ130" s="9">
        <v>86.6</v>
      </c>
      <c r="AR130" s="9">
        <v>100</v>
      </c>
    </row>
    <row r="131" spans="1:56" s="9" customFormat="1" ht="16.5" customHeight="1">
      <c r="A131" s="145"/>
      <c r="B131" s="157"/>
      <c r="C131" s="145"/>
      <c r="D131" s="145"/>
      <c r="E131" s="145"/>
      <c r="F131" s="145"/>
      <c r="G131" s="145"/>
      <c r="H131" s="145"/>
      <c r="I131" s="145"/>
      <c r="J131" s="145"/>
      <c r="K131" s="145"/>
      <c r="L131" s="145"/>
      <c r="M131" s="145"/>
      <c r="N131" s="141"/>
      <c r="AN131" s="9" t="s">
        <v>57</v>
      </c>
      <c r="AO131" s="9">
        <v>807</v>
      </c>
      <c r="AP131" s="9">
        <v>100</v>
      </c>
      <c r="AQ131" s="9">
        <v>100</v>
      </c>
    </row>
    <row r="132" spans="1:56" s="9" customFormat="1" ht="24" customHeight="1">
      <c r="A132" s="145"/>
      <c r="B132" s="157"/>
      <c r="C132" s="145"/>
      <c r="D132" s="145"/>
      <c r="E132" s="145"/>
      <c r="F132" s="145"/>
      <c r="G132" s="145"/>
      <c r="H132" s="145"/>
      <c r="I132" s="145"/>
      <c r="J132" s="145"/>
      <c r="K132" s="145"/>
      <c r="L132" s="145"/>
      <c r="M132" s="145"/>
      <c r="N132" s="161"/>
    </row>
    <row r="133" spans="1:56" s="9" customFormat="1" ht="45.75" customHeight="1" thickBot="1">
      <c r="A133" s="145"/>
      <c r="B133" s="157"/>
      <c r="C133" s="145"/>
      <c r="D133" s="145"/>
      <c r="E133" s="145"/>
      <c r="F133" s="145"/>
      <c r="G133" s="145"/>
      <c r="H133" s="145"/>
      <c r="I133" s="145"/>
      <c r="J133" s="145"/>
      <c r="K133" s="145"/>
      <c r="L133" s="145"/>
      <c r="M133" s="145"/>
      <c r="N133" s="145"/>
    </row>
    <row r="134" spans="1:56" s="9" customFormat="1" ht="16.5" customHeight="1">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row>
    <row r="135" spans="1:56" s="9" customFormat="1" ht="16.5" customHeight="1">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20" t="s">
        <v>337</v>
      </c>
    </row>
    <row r="136" spans="1:56" s="9" customFormat="1" ht="42"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10"/>
      <c r="AN136" s="10"/>
      <c r="AO136" s="10" t="s">
        <v>68</v>
      </c>
      <c r="AP136" s="10" t="s">
        <v>69</v>
      </c>
      <c r="AQ136" s="10" t="s">
        <v>70</v>
      </c>
      <c r="AR136" s="10" t="s">
        <v>71</v>
      </c>
      <c r="AS136" s="10"/>
      <c r="AT136" s="10"/>
      <c r="AU136" s="10"/>
      <c r="AV136" s="10"/>
      <c r="AW136" s="10"/>
      <c r="AX136" s="10"/>
      <c r="AY136" s="10"/>
      <c r="AZ136" s="10"/>
      <c r="BA136" s="10"/>
      <c r="BB136" s="10"/>
      <c r="BC136" s="10"/>
      <c r="BD136" s="10"/>
    </row>
    <row r="137" spans="1:56" s="9" customFormat="1" ht="47.25" customHeight="1">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0">
        <f>+AN12</f>
        <v>16</v>
      </c>
      <c r="W137" s="230">
        <f t="shared" ref="W137:AA137" si="38">+AO12</f>
        <v>26</v>
      </c>
      <c r="X137" s="230">
        <f t="shared" si="38"/>
        <v>97</v>
      </c>
      <c r="Y137" s="230">
        <f t="shared" si="38"/>
        <v>376</v>
      </c>
      <c r="Z137" s="230">
        <f t="shared" si="38"/>
        <v>242</v>
      </c>
      <c r="AA137" s="230">
        <f t="shared" si="38"/>
        <v>0</v>
      </c>
      <c r="AB137" s="231">
        <f>SUM(V137:AA137)</f>
        <v>757</v>
      </c>
      <c r="AC137" s="170">
        <f t="shared" ref="AC137:AH137" si="39">V137/$AB137</f>
        <v>2.1136063408190225E-2</v>
      </c>
      <c r="AD137" s="170">
        <f t="shared" si="39"/>
        <v>3.4346103038309116E-2</v>
      </c>
      <c r="AE137" s="170">
        <f t="shared" si="39"/>
        <v>0.12813738441215325</v>
      </c>
      <c r="AF137" s="170">
        <f t="shared" si="39"/>
        <v>0.49669749009247027</v>
      </c>
      <c r="AG137" s="170">
        <f t="shared" si="39"/>
        <v>0.31968295904887717</v>
      </c>
      <c r="AH137" s="170">
        <f t="shared" si="39"/>
        <v>0</v>
      </c>
      <c r="AI137" s="231">
        <f>+BA12</f>
        <v>4.0599999999999996</v>
      </c>
      <c r="AJ137" s="231">
        <f t="shared" ref="AJ137:AL137" si="40">+BB12</f>
        <v>0.879</v>
      </c>
      <c r="AK137" s="231">
        <f t="shared" si="40"/>
        <v>4</v>
      </c>
      <c r="AL137" s="231">
        <f t="shared" si="40"/>
        <v>4</v>
      </c>
      <c r="AM137" s="10" t="s">
        <v>316</v>
      </c>
      <c r="AN137" s="10"/>
      <c r="AO137" s="10">
        <v>21</v>
      </c>
      <c r="AP137" s="10">
        <v>2.6</v>
      </c>
      <c r="AQ137" s="10">
        <v>2.6</v>
      </c>
      <c r="AR137" s="10">
        <v>2.6</v>
      </c>
      <c r="AS137" s="10"/>
      <c r="AT137" s="10"/>
      <c r="AU137" s="10"/>
      <c r="AV137" s="10"/>
      <c r="AW137" s="10"/>
      <c r="AX137" s="10"/>
      <c r="AY137" s="10"/>
      <c r="AZ137" s="10"/>
      <c r="BA137" s="10"/>
      <c r="BB137" s="10"/>
      <c r="BC137" s="10"/>
      <c r="BD137" s="10"/>
    </row>
    <row r="138" spans="1:56" s="9" customFormat="1" ht="54" customHeight="1">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0">
        <f>+AN13</f>
        <v>23</v>
      </c>
      <c r="W138" s="230">
        <f t="shared" ref="W138:AA138" si="41">+AO13</f>
        <v>30</v>
      </c>
      <c r="X138" s="230">
        <f t="shared" si="41"/>
        <v>123</v>
      </c>
      <c r="Y138" s="230">
        <f t="shared" si="41"/>
        <v>327</v>
      </c>
      <c r="Z138" s="230">
        <f t="shared" si="41"/>
        <v>244</v>
      </c>
      <c r="AA138" s="230">
        <f t="shared" si="41"/>
        <v>9</v>
      </c>
      <c r="AB138" s="231">
        <f>SUM(V138:AA138)</f>
        <v>756</v>
      </c>
      <c r="AC138" s="170">
        <f>V138/$AB138</f>
        <v>3.0423280423280422E-2</v>
      </c>
      <c r="AD138" s="170">
        <f t="shared" ref="AD138" si="42">W138/$AB138</f>
        <v>3.968253968253968E-2</v>
      </c>
      <c r="AE138" s="170">
        <f t="shared" ref="AE138" si="43">X138/$AB138</f>
        <v>0.1626984126984127</v>
      </c>
      <c r="AF138" s="170">
        <f t="shared" ref="AF138" si="44">Y138/$AB138</f>
        <v>0.43253968253968256</v>
      </c>
      <c r="AG138" s="170">
        <f t="shared" ref="AG138" si="45">Z138/$AB138</f>
        <v>0.32275132275132273</v>
      </c>
      <c r="AH138" s="170">
        <f t="shared" ref="AH138" si="46">AA138/$AB138</f>
        <v>1.1904761904761904E-2</v>
      </c>
      <c r="AI138" s="231">
        <f>+BA13</f>
        <v>3.99</v>
      </c>
      <c r="AJ138" s="231">
        <f t="shared" ref="AJ138:AL138" si="47">+BB13</f>
        <v>0.96399999999999997</v>
      </c>
      <c r="AK138" s="231">
        <f t="shared" si="47"/>
        <v>4</v>
      </c>
      <c r="AL138" s="231">
        <f t="shared" si="47"/>
        <v>4</v>
      </c>
      <c r="AM138" s="10"/>
      <c r="AN138" s="10" t="s">
        <v>332</v>
      </c>
      <c r="AO138" s="10">
        <v>62</v>
      </c>
      <c r="AP138" s="10">
        <v>7.7</v>
      </c>
      <c r="AQ138" s="10">
        <v>7.7</v>
      </c>
      <c r="AR138" s="10">
        <v>10.3</v>
      </c>
      <c r="AS138" s="10"/>
      <c r="AT138" s="10"/>
      <c r="AU138" s="10"/>
      <c r="AV138" s="10"/>
      <c r="AW138" s="10"/>
      <c r="AX138" s="10"/>
      <c r="AY138" s="10"/>
      <c r="AZ138" s="10"/>
      <c r="BA138" s="10"/>
      <c r="BB138" s="10"/>
      <c r="BC138" s="10"/>
      <c r="BD138" s="10"/>
    </row>
    <row r="139" spans="1:56" s="9" customFormat="1" ht="16.5" customHeight="1">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10"/>
      <c r="AN139" s="10" t="s">
        <v>27</v>
      </c>
      <c r="AO139" s="10">
        <v>724</v>
      </c>
      <c r="AP139" s="10">
        <v>89.7</v>
      </c>
      <c r="AQ139" s="10">
        <v>89.7</v>
      </c>
      <c r="AR139" s="10">
        <v>100</v>
      </c>
      <c r="AS139" s="10"/>
      <c r="AT139" s="10"/>
      <c r="AU139" s="10"/>
      <c r="AV139" s="10"/>
      <c r="AW139" s="10"/>
      <c r="AX139" s="10"/>
      <c r="AY139" s="10"/>
      <c r="AZ139" s="10"/>
      <c r="BA139" s="10"/>
      <c r="BB139" s="10"/>
      <c r="BC139" s="10"/>
      <c r="BD139" s="10"/>
    </row>
    <row r="140" spans="1:56" s="9" customFormat="1" ht="16.5" customHeight="1">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10"/>
      <c r="AN140" s="10" t="s">
        <v>57</v>
      </c>
      <c r="AO140" s="10">
        <v>807</v>
      </c>
      <c r="AP140" s="10">
        <v>100</v>
      </c>
      <c r="AQ140" s="10">
        <v>100</v>
      </c>
      <c r="AR140" s="10"/>
      <c r="AS140" s="10"/>
      <c r="AT140" s="10"/>
      <c r="AU140" s="10"/>
      <c r="AV140" s="10"/>
      <c r="AW140" s="10"/>
      <c r="AX140" s="10"/>
      <c r="AY140" s="10"/>
      <c r="AZ140" s="10"/>
      <c r="BA140" s="10"/>
      <c r="BB140" s="10"/>
      <c r="BC140" s="10"/>
      <c r="BD140" s="10"/>
    </row>
    <row r="141" spans="1:56" s="9" customFormat="1" ht="16.5" customHeight="1">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10"/>
      <c r="AN141" s="10"/>
      <c r="AO141" s="10"/>
      <c r="AP141" s="10"/>
      <c r="AQ141" s="10"/>
      <c r="AR141" s="10"/>
      <c r="AS141" s="10"/>
      <c r="AT141" s="10"/>
      <c r="AU141" s="10"/>
      <c r="AV141" s="10"/>
      <c r="AW141" s="10"/>
      <c r="AX141" s="10"/>
      <c r="AY141" s="10"/>
      <c r="AZ141" s="10"/>
      <c r="BA141" s="10"/>
      <c r="BB141" s="10"/>
      <c r="BC141" s="10"/>
      <c r="BD141" s="10"/>
    </row>
    <row r="142" spans="1:56" s="9" customFormat="1" ht="16.5" customHeight="1">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10"/>
      <c r="AN142" s="10"/>
      <c r="AO142" s="10"/>
      <c r="AP142" s="10"/>
      <c r="AQ142" s="10"/>
      <c r="AR142" s="10"/>
      <c r="AS142" s="10"/>
      <c r="AT142" s="10"/>
      <c r="AU142" s="10"/>
      <c r="AV142" s="10"/>
      <c r="AW142" s="10"/>
      <c r="AX142" s="10"/>
      <c r="AY142" s="10"/>
      <c r="AZ142" s="10"/>
      <c r="BA142" s="10"/>
      <c r="BB142" s="10"/>
      <c r="BC142" s="10"/>
      <c r="BD142" s="10"/>
    </row>
    <row r="143" spans="1:56" s="9" customFormat="1" ht="16.5" customHeight="1">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10"/>
      <c r="AN143" s="10"/>
      <c r="AO143" s="10"/>
      <c r="AP143" s="10"/>
      <c r="AQ143" s="10"/>
      <c r="AR143" s="10"/>
      <c r="AS143" s="10"/>
      <c r="AT143" s="10"/>
      <c r="AU143" s="10"/>
      <c r="AV143" s="10"/>
      <c r="AW143" s="10"/>
      <c r="AX143" s="10"/>
      <c r="AY143" s="10"/>
      <c r="AZ143" s="10"/>
      <c r="BA143" s="10"/>
      <c r="BB143" s="10"/>
      <c r="BC143" s="10"/>
      <c r="BD143" s="10"/>
    </row>
    <row r="144" spans="1:56" s="9" customFormat="1" ht="16.5" customHeight="1">
      <c r="A144" s="145"/>
      <c r="B144" s="157"/>
      <c r="C144" s="145"/>
      <c r="D144" s="145"/>
      <c r="E144" s="145"/>
      <c r="F144" s="145"/>
      <c r="G144" s="145"/>
      <c r="H144" s="145"/>
      <c r="I144" s="145"/>
      <c r="J144" s="145"/>
      <c r="K144" s="145"/>
      <c r="L144" s="145"/>
      <c r="M144" s="145"/>
      <c r="N144" s="145"/>
      <c r="O144" s="145"/>
      <c r="P144" s="145"/>
      <c r="Q144" s="145"/>
      <c r="R144" s="145"/>
      <c r="S144" s="145"/>
      <c r="T144" s="145"/>
      <c r="U144" s="145"/>
      <c r="V144" s="143"/>
      <c r="W144" s="143"/>
      <c r="X144" s="143"/>
      <c r="Y144" s="143"/>
      <c r="Z144" s="143"/>
      <c r="AA144" s="143"/>
      <c r="AB144" s="143"/>
      <c r="AC144" s="143"/>
      <c r="AD144" s="143"/>
      <c r="AE144" s="143"/>
      <c r="AF144" s="143"/>
      <c r="AG144" s="143"/>
      <c r="AH144" s="143"/>
      <c r="AI144" s="143"/>
      <c r="AJ144" s="143"/>
      <c r="AK144" s="143"/>
      <c r="AL144" s="141"/>
      <c r="AM144" s="10"/>
      <c r="AN144" s="10"/>
      <c r="AO144" s="10"/>
      <c r="AP144" s="10"/>
      <c r="AQ144" s="10"/>
      <c r="AR144" s="10"/>
      <c r="AS144" s="10"/>
      <c r="AT144" s="10"/>
      <c r="AU144" s="10"/>
      <c r="AV144" s="10"/>
      <c r="AW144" s="10"/>
      <c r="AX144" s="10"/>
      <c r="AY144" s="10"/>
      <c r="AZ144" s="10"/>
      <c r="BA144" s="10"/>
      <c r="BB144" s="10"/>
      <c r="BC144" s="10"/>
      <c r="BD144" s="10"/>
    </row>
    <row r="145" spans="1:56"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c r="AN145"/>
      <c r="AO145"/>
      <c r="AP145"/>
      <c r="AQ145"/>
      <c r="AR145"/>
      <c r="AS145"/>
      <c r="AT145"/>
      <c r="AU145"/>
      <c r="AV145"/>
      <c r="AW145"/>
      <c r="AX145"/>
      <c r="AY145"/>
      <c r="AZ145"/>
      <c r="BA145"/>
      <c r="BB145"/>
      <c r="BC145"/>
      <c r="BD145"/>
    </row>
    <row r="146" spans="1:56"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c r="AN146"/>
      <c r="AO146"/>
      <c r="AP146"/>
      <c r="AQ146"/>
      <c r="AR146"/>
      <c r="AS146"/>
      <c r="AT146"/>
      <c r="AU146"/>
      <c r="AV146"/>
      <c r="AW146"/>
      <c r="AX146"/>
      <c r="AY146"/>
      <c r="AZ146"/>
      <c r="BA146"/>
      <c r="BB146"/>
      <c r="BC146"/>
      <c r="BD146"/>
    </row>
    <row r="147" spans="1:56"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c r="AN147"/>
      <c r="AO147"/>
      <c r="AP147"/>
      <c r="AQ147"/>
      <c r="AR147"/>
      <c r="AS147"/>
      <c r="AT147"/>
      <c r="AU147"/>
      <c r="AV147"/>
      <c r="AW147"/>
      <c r="AX147"/>
      <c r="AY147"/>
      <c r="AZ147"/>
      <c r="BA147"/>
      <c r="BB147"/>
      <c r="BC147"/>
      <c r="BD147"/>
    </row>
    <row r="148" spans="1:56" s="9" customFormat="1" ht="18" customHeight="1">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c r="AN148"/>
      <c r="AO148"/>
      <c r="AP148"/>
      <c r="AQ148"/>
      <c r="AR148"/>
      <c r="AS148"/>
      <c r="AT148"/>
      <c r="AU148"/>
      <c r="AV148"/>
      <c r="AW148"/>
      <c r="AX148"/>
      <c r="AY148"/>
      <c r="AZ148"/>
      <c r="BA148"/>
      <c r="BB148"/>
      <c r="BC148"/>
      <c r="BD148"/>
    </row>
    <row r="149" spans="1:56" s="9" customFormat="1" ht="30.75" customHeight="1">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c r="AN149"/>
      <c r="AO149"/>
      <c r="AP149"/>
      <c r="AQ149"/>
      <c r="AR149"/>
      <c r="AS149"/>
      <c r="AT149"/>
      <c r="AU149"/>
      <c r="AV149"/>
      <c r="AW149"/>
      <c r="AX149"/>
      <c r="AY149"/>
      <c r="AZ149"/>
      <c r="BA149"/>
      <c r="BB149"/>
      <c r="BC149"/>
      <c r="BD149"/>
    </row>
    <row r="150" spans="1:56" s="9" customFormat="1" ht="45"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99"/>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c r="AN150"/>
      <c r="AO150"/>
      <c r="AP150"/>
      <c r="AQ150"/>
      <c r="AR150"/>
      <c r="AS150"/>
      <c r="AT150"/>
      <c r="AU150"/>
      <c r="AV150"/>
      <c r="AW150"/>
      <c r="AX150"/>
      <c r="AY150"/>
      <c r="AZ150"/>
      <c r="BA150"/>
      <c r="BB150"/>
      <c r="BC150"/>
      <c r="BD150"/>
    </row>
    <row r="151" spans="1:56" s="10" customFormat="1" ht="18.75" customHeight="1">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6"/>
      <c r="V151" s="212">
        <f>+AN14</f>
        <v>83</v>
      </c>
      <c r="W151" s="212">
        <f t="shared" ref="W151:AA166" si="48">+AO14</f>
        <v>110</v>
      </c>
      <c r="X151" s="212">
        <f t="shared" si="48"/>
        <v>150</v>
      </c>
      <c r="Y151" s="212">
        <f t="shared" si="48"/>
        <v>283</v>
      </c>
      <c r="Z151" s="212">
        <f t="shared" si="48"/>
        <v>149</v>
      </c>
      <c r="AA151" s="212">
        <f t="shared" si="48"/>
        <v>12</v>
      </c>
      <c r="AB151" s="212">
        <f>SUM(V151:AA151)</f>
        <v>787</v>
      </c>
      <c r="AC151" s="170">
        <f>V151/$AB151</f>
        <v>0.10546378653113088</v>
      </c>
      <c r="AD151" s="170">
        <f t="shared" ref="AD151:AH151" si="49">W151/$AB151</f>
        <v>0.13977128335451081</v>
      </c>
      <c r="AE151" s="170">
        <f t="shared" si="49"/>
        <v>0.19059720457433291</v>
      </c>
      <c r="AF151" s="170">
        <f t="shared" si="49"/>
        <v>0.35959339263024143</v>
      </c>
      <c r="AG151" s="170">
        <f t="shared" si="49"/>
        <v>0.18932655654383734</v>
      </c>
      <c r="AH151" s="170">
        <f t="shared" si="49"/>
        <v>1.5247776365946633E-2</v>
      </c>
      <c r="AI151" s="212">
        <f>+BA14</f>
        <v>3.39</v>
      </c>
      <c r="AJ151" s="212">
        <f t="shared" ref="AJ151:AL166" si="50">+BB14</f>
        <v>1.246</v>
      </c>
      <c r="AK151" s="212">
        <f t="shared" si="50"/>
        <v>4</v>
      </c>
      <c r="AL151" s="212">
        <f t="shared" si="50"/>
        <v>4</v>
      </c>
      <c r="AM151"/>
      <c r="AN151"/>
      <c r="AO151"/>
      <c r="AP151"/>
      <c r="AQ151"/>
      <c r="AR151"/>
      <c r="AS151"/>
      <c r="AT151"/>
      <c r="AU151"/>
      <c r="AV151"/>
      <c r="AW151"/>
      <c r="AX151"/>
      <c r="AY151"/>
      <c r="AZ151"/>
      <c r="BA151"/>
      <c r="BB151"/>
      <c r="BC151"/>
      <c r="BD151"/>
    </row>
    <row r="152" spans="1:56" s="10" customFormat="1" ht="18.75" customHeight="1">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6"/>
      <c r="V152" s="212">
        <f t="shared" ref="V152:V168" si="51">+AN15</f>
        <v>15</v>
      </c>
      <c r="W152" s="212">
        <f t="shared" si="48"/>
        <v>28</v>
      </c>
      <c r="X152" s="212">
        <f t="shared" si="48"/>
        <v>119</v>
      </c>
      <c r="Y152" s="212">
        <f t="shared" si="48"/>
        <v>366</v>
      </c>
      <c r="Z152" s="212">
        <f t="shared" si="48"/>
        <v>249</v>
      </c>
      <c r="AA152" s="212">
        <f t="shared" si="48"/>
        <v>10</v>
      </c>
      <c r="AB152" s="212">
        <f t="shared" ref="AB152:AB168" si="52">SUM(V152:AA152)</f>
        <v>787</v>
      </c>
      <c r="AC152" s="170">
        <f t="shared" ref="AC152:AC159" si="53">V152/$AB152</f>
        <v>1.9059720457433291E-2</v>
      </c>
      <c r="AD152" s="170">
        <f t="shared" ref="AD152:AD159" si="54">W152/$AB152</f>
        <v>3.5578144853875476E-2</v>
      </c>
      <c r="AE152" s="170">
        <f t="shared" ref="AE152:AE159" si="55">X152/$AB152</f>
        <v>0.15120711562897077</v>
      </c>
      <c r="AF152" s="170">
        <f t="shared" ref="AF152:AF159" si="56">Y152/$AB152</f>
        <v>0.46505717916137229</v>
      </c>
      <c r="AG152" s="170">
        <f t="shared" ref="AG152:AG159" si="57">Z152/$AB152</f>
        <v>0.31639135959339265</v>
      </c>
      <c r="AH152" s="170">
        <f t="shared" ref="AH152:AH159" si="58">AA152/$AB152</f>
        <v>1.2706480304955527E-2</v>
      </c>
      <c r="AI152" s="212">
        <f t="shared" ref="AI152:AI168" si="59">+BA15</f>
        <v>4.04</v>
      </c>
      <c r="AJ152" s="212">
        <f t="shared" si="50"/>
        <v>0.88900000000000001</v>
      </c>
      <c r="AK152" s="212">
        <f t="shared" si="50"/>
        <v>4</v>
      </c>
      <c r="AL152" s="212">
        <f t="shared" si="50"/>
        <v>4</v>
      </c>
      <c r="AM152"/>
      <c r="AN152"/>
      <c r="AO152"/>
      <c r="AP152"/>
      <c r="AQ152"/>
      <c r="AR152"/>
      <c r="AS152"/>
      <c r="AT152"/>
      <c r="AU152"/>
      <c r="AV152"/>
      <c r="AW152"/>
      <c r="AX152"/>
      <c r="AY152"/>
      <c r="AZ152"/>
      <c r="BA152"/>
      <c r="BB152"/>
      <c r="BC152"/>
      <c r="BD152"/>
    </row>
    <row r="153" spans="1:56" s="10" customFormat="1" ht="18.75" customHeight="1">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6"/>
      <c r="V153" s="212">
        <f t="shared" si="51"/>
        <v>126</v>
      </c>
      <c r="W153" s="212">
        <f t="shared" si="48"/>
        <v>125</v>
      </c>
      <c r="X153" s="212">
        <f t="shared" si="48"/>
        <v>160</v>
      </c>
      <c r="Y153" s="212">
        <f t="shared" si="48"/>
        <v>157</v>
      </c>
      <c r="Z153" s="212">
        <f t="shared" si="48"/>
        <v>57</v>
      </c>
      <c r="AA153" s="212">
        <f t="shared" si="48"/>
        <v>162</v>
      </c>
      <c r="AB153" s="212">
        <f t="shared" si="52"/>
        <v>787</v>
      </c>
      <c r="AC153" s="170">
        <f t="shared" si="53"/>
        <v>0.16010165184243966</v>
      </c>
      <c r="AD153" s="170">
        <f t="shared" si="54"/>
        <v>0.15883100381194409</v>
      </c>
      <c r="AE153" s="170">
        <f t="shared" si="55"/>
        <v>0.20330368487928843</v>
      </c>
      <c r="AF153" s="170">
        <f t="shared" si="56"/>
        <v>0.19949174078780177</v>
      </c>
      <c r="AG153" s="170">
        <f t="shared" si="57"/>
        <v>7.2426937738246502E-2</v>
      </c>
      <c r="AH153" s="170">
        <f t="shared" si="58"/>
        <v>0.20584498094027953</v>
      </c>
      <c r="AI153" s="212">
        <f t="shared" si="59"/>
        <v>2.83</v>
      </c>
      <c r="AJ153" s="212">
        <f t="shared" si="50"/>
        <v>1.2629999999999999</v>
      </c>
      <c r="AK153" s="212">
        <f t="shared" si="50"/>
        <v>3</v>
      </c>
      <c r="AL153" s="212">
        <f t="shared" si="50"/>
        <v>3</v>
      </c>
      <c r="AM153"/>
      <c r="AN153"/>
      <c r="AO153"/>
      <c r="AP153"/>
      <c r="AQ153"/>
      <c r="AR153"/>
      <c r="AS153"/>
      <c r="AT153"/>
      <c r="AU153"/>
      <c r="AV153"/>
      <c r="AW153"/>
      <c r="AX153"/>
      <c r="AY153"/>
      <c r="AZ153"/>
      <c r="BA153"/>
      <c r="BB153"/>
      <c r="BC153"/>
      <c r="BD153"/>
    </row>
    <row r="154" spans="1:56" s="10" customFormat="1" ht="18.75" customHeight="1">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6"/>
      <c r="V154" s="212">
        <f t="shared" si="51"/>
        <v>45</v>
      </c>
      <c r="W154" s="212">
        <f t="shared" si="48"/>
        <v>74</v>
      </c>
      <c r="X154" s="212">
        <f t="shared" si="48"/>
        <v>202</v>
      </c>
      <c r="Y154" s="212">
        <f t="shared" si="48"/>
        <v>248</v>
      </c>
      <c r="Z154" s="212">
        <f t="shared" si="48"/>
        <v>126</v>
      </c>
      <c r="AA154" s="212">
        <f t="shared" si="48"/>
        <v>92</v>
      </c>
      <c r="AB154" s="212">
        <f t="shared" si="52"/>
        <v>787</v>
      </c>
      <c r="AC154" s="170">
        <f t="shared" si="53"/>
        <v>5.7179161372299871E-2</v>
      </c>
      <c r="AD154" s="170">
        <f t="shared" si="54"/>
        <v>9.4027954256670904E-2</v>
      </c>
      <c r="AE154" s="170">
        <f t="shared" si="55"/>
        <v>0.25667090216010163</v>
      </c>
      <c r="AF154" s="170">
        <f t="shared" si="56"/>
        <v>0.31512071156289706</v>
      </c>
      <c r="AG154" s="170">
        <f t="shared" si="57"/>
        <v>0.16010165184243966</v>
      </c>
      <c r="AH154" s="170">
        <f t="shared" si="58"/>
        <v>0.11689961880559085</v>
      </c>
      <c r="AI154" s="212">
        <f t="shared" si="59"/>
        <v>3.48</v>
      </c>
      <c r="AJ154" s="212">
        <f t="shared" si="50"/>
        <v>1.1020000000000001</v>
      </c>
      <c r="AK154" s="212">
        <f t="shared" si="50"/>
        <v>4</v>
      </c>
      <c r="AL154" s="212">
        <f t="shared" si="50"/>
        <v>4</v>
      </c>
      <c r="AM154"/>
      <c r="AN154"/>
      <c r="AO154"/>
      <c r="AP154"/>
      <c r="AQ154"/>
      <c r="AR154"/>
      <c r="AS154"/>
      <c r="AT154"/>
      <c r="AU154"/>
      <c r="AV154"/>
      <c r="AW154"/>
      <c r="AX154"/>
      <c r="AY154"/>
      <c r="AZ154"/>
      <c r="BA154"/>
      <c r="BB154"/>
      <c r="BC154"/>
      <c r="BD154"/>
    </row>
    <row r="155" spans="1:56" s="10" customFormat="1" ht="18.75" customHeight="1">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6"/>
      <c r="V155" s="212">
        <f t="shared" si="51"/>
        <v>49</v>
      </c>
      <c r="W155" s="212">
        <f t="shared" si="48"/>
        <v>71</v>
      </c>
      <c r="X155" s="212">
        <f t="shared" si="48"/>
        <v>149</v>
      </c>
      <c r="Y155" s="212">
        <f t="shared" si="48"/>
        <v>295</v>
      </c>
      <c r="Z155" s="212">
        <f t="shared" si="48"/>
        <v>220</v>
      </c>
      <c r="AA155" s="212">
        <f t="shared" si="48"/>
        <v>3</v>
      </c>
      <c r="AB155" s="212">
        <f t="shared" si="52"/>
        <v>787</v>
      </c>
      <c r="AC155" s="170">
        <f t="shared" si="53"/>
        <v>6.2261753494282084E-2</v>
      </c>
      <c r="AD155" s="170">
        <f t="shared" si="54"/>
        <v>9.0216010165184241E-2</v>
      </c>
      <c r="AE155" s="170">
        <f t="shared" si="55"/>
        <v>0.18932655654383734</v>
      </c>
      <c r="AF155" s="170">
        <f t="shared" si="56"/>
        <v>0.37484116899618808</v>
      </c>
      <c r="AG155" s="170">
        <f t="shared" si="57"/>
        <v>0.27954256670902161</v>
      </c>
      <c r="AH155" s="170">
        <f t="shared" si="58"/>
        <v>3.8119440914866584E-3</v>
      </c>
      <c r="AI155" s="212">
        <f t="shared" si="59"/>
        <v>3.72</v>
      </c>
      <c r="AJ155" s="212">
        <f t="shared" si="50"/>
        <v>1.149</v>
      </c>
      <c r="AK155" s="212">
        <f t="shared" si="50"/>
        <v>4</v>
      </c>
      <c r="AL155" s="212">
        <f t="shared" si="50"/>
        <v>4</v>
      </c>
      <c r="AM155"/>
      <c r="AN155"/>
      <c r="AO155"/>
      <c r="AP155"/>
      <c r="AQ155"/>
      <c r="AR155"/>
      <c r="AS155"/>
      <c r="AT155"/>
      <c r="AU155"/>
      <c r="AV155"/>
      <c r="AW155"/>
      <c r="AX155"/>
      <c r="AY155"/>
      <c r="AZ155"/>
      <c r="BA155"/>
      <c r="BB155"/>
      <c r="BC155"/>
      <c r="BD155"/>
    </row>
    <row r="156" spans="1:56" s="10" customFormat="1" ht="18.75" customHeight="1">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6"/>
      <c r="V156" s="212">
        <f t="shared" si="51"/>
        <v>44</v>
      </c>
      <c r="W156" s="212">
        <f t="shared" si="48"/>
        <v>75</v>
      </c>
      <c r="X156" s="212">
        <f t="shared" si="48"/>
        <v>149</v>
      </c>
      <c r="Y156" s="212">
        <f t="shared" si="48"/>
        <v>304</v>
      </c>
      <c r="Z156" s="212">
        <f t="shared" si="48"/>
        <v>171</v>
      </c>
      <c r="AA156" s="212">
        <f t="shared" si="48"/>
        <v>44</v>
      </c>
      <c r="AB156" s="212">
        <f t="shared" si="52"/>
        <v>787</v>
      </c>
      <c r="AC156" s="170">
        <f t="shared" si="53"/>
        <v>5.5908513341804321E-2</v>
      </c>
      <c r="AD156" s="170">
        <f t="shared" si="54"/>
        <v>9.5298602287166453E-2</v>
      </c>
      <c r="AE156" s="170">
        <f t="shared" si="55"/>
        <v>0.18932655654383734</v>
      </c>
      <c r="AF156" s="170">
        <f t="shared" si="56"/>
        <v>0.38627700127064801</v>
      </c>
      <c r="AG156" s="170">
        <f t="shared" si="57"/>
        <v>0.21728081321473952</v>
      </c>
      <c r="AH156" s="170">
        <f t="shared" si="58"/>
        <v>5.5908513341804321E-2</v>
      </c>
      <c r="AI156" s="212">
        <f t="shared" si="59"/>
        <v>3.65</v>
      </c>
      <c r="AJ156" s="212">
        <f t="shared" si="50"/>
        <v>1.117</v>
      </c>
      <c r="AK156" s="212">
        <f t="shared" si="50"/>
        <v>4</v>
      </c>
      <c r="AL156" s="212">
        <f t="shared" si="50"/>
        <v>4</v>
      </c>
      <c r="AM156"/>
      <c r="AN156"/>
      <c r="AO156"/>
      <c r="AP156"/>
      <c r="AQ156"/>
      <c r="AR156"/>
      <c r="AS156"/>
      <c r="AT156"/>
      <c r="AU156"/>
      <c r="AV156"/>
      <c r="AW156"/>
      <c r="AX156"/>
      <c r="AY156"/>
      <c r="AZ156"/>
      <c r="BA156"/>
      <c r="BB156"/>
      <c r="BC156"/>
      <c r="BD156"/>
    </row>
    <row r="157" spans="1:56" s="10" customFormat="1" ht="18.75" customHeight="1">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6"/>
      <c r="V157" s="212">
        <f t="shared" si="51"/>
        <v>12</v>
      </c>
      <c r="W157" s="212">
        <f t="shared" si="48"/>
        <v>25</v>
      </c>
      <c r="X157" s="212">
        <f t="shared" si="48"/>
        <v>94</v>
      </c>
      <c r="Y157" s="212">
        <f t="shared" si="48"/>
        <v>325</v>
      </c>
      <c r="Z157" s="212">
        <f t="shared" si="48"/>
        <v>326</v>
      </c>
      <c r="AA157" s="212">
        <f t="shared" si="48"/>
        <v>5</v>
      </c>
      <c r="AB157" s="212">
        <f t="shared" si="52"/>
        <v>787</v>
      </c>
      <c r="AC157" s="170">
        <f t="shared" si="53"/>
        <v>1.5247776365946633E-2</v>
      </c>
      <c r="AD157" s="170">
        <f t="shared" si="54"/>
        <v>3.176620076238882E-2</v>
      </c>
      <c r="AE157" s="170">
        <f t="shared" si="55"/>
        <v>0.11944091486658195</v>
      </c>
      <c r="AF157" s="170">
        <f t="shared" si="56"/>
        <v>0.41296060991105465</v>
      </c>
      <c r="AG157" s="170">
        <f t="shared" si="57"/>
        <v>0.41423125794155019</v>
      </c>
      <c r="AH157" s="170">
        <f t="shared" si="58"/>
        <v>6.3532401524777635E-3</v>
      </c>
      <c r="AI157" s="212">
        <f t="shared" si="59"/>
        <v>4.1900000000000004</v>
      </c>
      <c r="AJ157" s="212">
        <f t="shared" si="50"/>
        <v>0.877</v>
      </c>
      <c r="AK157" s="212">
        <f t="shared" si="50"/>
        <v>4</v>
      </c>
      <c r="AL157" s="212">
        <f t="shared" si="50"/>
        <v>5</v>
      </c>
      <c r="AM157" s="9"/>
      <c r="AN157" s="9"/>
      <c r="AO157" s="9"/>
      <c r="AP157" s="9"/>
      <c r="AQ157" s="9"/>
      <c r="AR157" s="9"/>
      <c r="AS157" s="9"/>
      <c r="AT157" s="9"/>
      <c r="AU157" s="9"/>
      <c r="AV157" s="9"/>
      <c r="AW157" s="9"/>
      <c r="AX157" s="9"/>
      <c r="AY157" s="9"/>
      <c r="AZ157" s="9"/>
      <c r="BA157" s="9"/>
      <c r="BB157" s="9"/>
      <c r="BC157" s="9"/>
      <c r="BD157" s="9"/>
    </row>
    <row r="158" spans="1:56" s="10" customFormat="1" ht="18.75" customHeight="1">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6"/>
      <c r="V158" s="212">
        <f t="shared" si="51"/>
        <v>19</v>
      </c>
      <c r="W158" s="212">
        <f t="shared" si="48"/>
        <v>39</v>
      </c>
      <c r="X158" s="212">
        <f t="shared" si="48"/>
        <v>127</v>
      </c>
      <c r="Y158" s="212">
        <f t="shared" si="48"/>
        <v>337</v>
      </c>
      <c r="Z158" s="212">
        <f t="shared" si="48"/>
        <v>246</v>
      </c>
      <c r="AA158" s="212">
        <f t="shared" si="48"/>
        <v>19</v>
      </c>
      <c r="AB158" s="212">
        <f t="shared" si="52"/>
        <v>787</v>
      </c>
      <c r="AC158" s="170">
        <f t="shared" si="53"/>
        <v>2.4142312579415501E-2</v>
      </c>
      <c r="AD158" s="170">
        <f t="shared" si="54"/>
        <v>4.9555273189326558E-2</v>
      </c>
      <c r="AE158" s="170">
        <f t="shared" si="55"/>
        <v>0.16137229987293519</v>
      </c>
      <c r="AF158" s="170">
        <f t="shared" si="56"/>
        <v>0.42820838627700125</v>
      </c>
      <c r="AG158" s="170">
        <f t="shared" si="57"/>
        <v>0.31257941550190599</v>
      </c>
      <c r="AH158" s="170">
        <f t="shared" si="58"/>
        <v>2.4142312579415501E-2</v>
      </c>
      <c r="AI158" s="212">
        <f t="shared" si="59"/>
        <v>3.98</v>
      </c>
      <c r="AJ158" s="212">
        <f t="shared" si="50"/>
        <v>0.95499999999999996</v>
      </c>
      <c r="AK158" s="212">
        <f t="shared" si="50"/>
        <v>4</v>
      </c>
      <c r="AL158" s="212">
        <f t="shared" si="50"/>
        <v>4</v>
      </c>
      <c r="AM158"/>
      <c r="AN158"/>
      <c r="AO158"/>
      <c r="AP158"/>
      <c r="AQ158"/>
      <c r="AR158"/>
      <c r="AS158"/>
      <c r="AT158"/>
      <c r="AU158"/>
      <c r="AV158"/>
      <c r="AW158"/>
      <c r="AX158"/>
      <c r="AY158"/>
      <c r="AZ158"/>
      <c r="BA158"/>
      <c r="BB158"/>
      <c r="BC158"/>
      <c r="BD158"/>
    </row>
    <row r="159" spans="1:56" s="10" customFormat="1" ht="18.75" customHeight="1">
      <c r="A159" s="163" t="s">
        <v>226</v>
      </c>
      <c r="B159" s="264" t="s">
        <v>274</v>
      </c>
      <c r="C159" s="265"/>
      <c r="D159" s="265"/>
      <c r="E159" s="265"/>
      <c r="F159" s="265"/>
      <c r="G159" s="265"/>
      <c r="H159" s="265"/>
      <c r="I159" s="265"/>
      <c r="J159" s="265"/>
      <c r="K159" s="265"/>
      <c r="L159" s="265"/>
      <c r="M159" s="265"/>
      <c r="N159" s="265"/>
      <c r="O159" s="265"/>
      <c r="P159" s="265"/>
      <c r="Q159" s="265"/>
      <c r="R159" s="265"/>
      <c r="S159" s="265"/>
      <c r="T159" s="265"/>
      <c r="U159" s="266"/>
      <c r="V159" s="212">
        <f t="shared" si="51"/>
        <v>9</v>
      </c>
      <c r="W159" s="212">
        <f t="shared" si="48"/>
        <v>20</v>
      </c>
      <c r="X159" s="212">
        <f t="shared" si="48"/>
        <v>96</v>
      </c>
      <c r="Y159" s="212">
        <f t="shared" si="48"/>
        <v>280</v>
      </c>
      <c r="Z159" s="212">
        <f t="shared" si="48"/>
        <v>375</v>
      </c>
      <c r="AA159" s="212">
        <f t="shared" si="48"/>
        <v>7</v>
      </c>
      <c r="AB159" s="212">
        <f t="shared" si="52"/>
        <v>787</v>
      </c>
      <c r="AC159" s="170">
        <f t="shared" si="53"/>
        <v>1.1435832274459974E-2</v>
      </c>
      <c r="AD159" s="170">
        <f t="shared" si="54"/>
        <v>2.5412960609911054E-2</v>
      </c>
      <c r="AE159" s="170">
        <f t="shared" si="55"/>
        <v>0.12198221092757307</v>
      </c>
      <c r="AF159" s="170">
        <f t="shared" si="56"/>
        <v>0.35578144853875476</v>
      </c>
      <c r="AG159" s="170">
        <f t="shared" si="57"/>
        <v>0.47649301143583228</v>
      </c>
      <c r="AH159" s="170">
        <f t="shared" si="58"/>
        <v>8.8945362134688691E-3</v>
      </c>
      <c r="AI159" s="212">
        <f t="shared" si="59"/>
        <v>4.2699999999999996</v>
      </c>
      <c r="AJ159" s="212">
        <f t="shared" si="50"/>
        <v>0.85899999999999999</v>
      </c>
      <c r="AK159" s="212">
        <f t="shared" si="50"/>
        <v>4</v>
      </c>
      <c r="AL159" s="212">
        <f t="shared" si="50"/>
        <v>5</v>
      </c>
      <c r="AM159"/>
      <c r="AN159"/>
      <c r="AO159"/>
      <c r="AP159"/>
      <c r="AQ159"/>
      <c r="AR159"/>
      <c r="AS159"/>
      <c r="AT159"/>
      <c r="AU159"/>
      <c r="AV159"/>
      <c r="AW159"/>
      <c r="AX159"/>
      <c r="AY159"/>
      <c r="AZ159"/>
      <c r="BA159"/>
      <c r="BB159"/>
      <c r="BC159"/>
      <c r="BD159"/>
    </row>
    <row r="160" spans="1:56" ht="21" customHeight="1">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6"/>
      <c r="V160" s="212">
        <f t="shared" si="51"/>
        <v>19</v>
      </c>
      <c r="W160" s="212">
        <f t="shared" si="48"/>
        <v>37</v>
      </c>
      <c r="X160" s="212">
        <f t="shared" si="48"/>
        <v>101</v>
      </c>
      <c r="Y160" s="212">
        <f t="shared" si="48"/>
        <v>342</v>
      </c>
      <c r="Z160" s="212">
        <f t="shared" si="48"/>
        <v>172</v>
      </c>
      <c r="AA160" s="212">
        <f t="shared" si="48"/>
        <v>116</v>
      </c>
      <c r="AB160" s="212">
        <f t="shared" si="52"/>
        <v>787</v>
      </c>
      <c r="AC160" s="170">
        <f t="shared" ref="AC160:AH160" si="60">V160/$AB160</f>
        <v>2.4142312579415501E-2</v>
      </c>
      <c r="AD160" s="170">
        <f t="shared" si="60"/>
        <v>4.7013977128335452E-2</v>
      </c>
      <c r="AE160" s="170">
        <f t="shared" si="60"/>
        <v>0.12833545108005082</v>
      </c>
      <c r="AF160" s="170">
        <f t="shared" si="60"/>
        <v>0.43456162642947904</v>
      </c>
      <c r="AG160" s="170">
        <f t="shared" si="60"/>
        <v>0.21855146124523506</v>
      </c>
      <c r="AH160" s="170">
        <f t="shared" si="60"/>
        <v>0.1473951715374841</v>
      </c>
      <c r="AI160" s="212">
        <f t="shared" si="59"/>
        <v>3.91</v>
      </c>
      <c r="AJ160" s="212">
        <f t="shared" si="50"/>
        <v>0.93600000000000005</v>
      </c>
      <c r="AK160" s="212">
        <f t="shared" si="50"/>
        <v>4</v>
      </c>
      <c r="AL160" s="212">
        <f t="shared" si="50"/>
        <v>4</v>
      </c>
    </row>
    <row r="161" spans="1:56" ht="21" customHeight="1">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6"/>
      <c r="V161" s="212">
        <f t="shared" si="51"/>
        <v>4</v>
      </c>
      <c r="W161" s="212">
        <f t="shared" si="48"/>
        <v>5</v>
      </c>
      <c r="X161" s="212">
        <f t="shared" si="48"/>
        <v>9</v>
      </c>
      <c r="Y161" s="212">
        <f t="shared" si="48"/>
        <v>21</v>
      </c>
      <c r="Z161" s="212">
        <f t="shared" si="48"/>
        <v>47</v>
      </c>
      <c r="AA161" s="212">
        <f t="shared" si="48"/>
        <v>1</v>
      </c>
      <c r="AB161" s="212">
        <f t="shared" si="52"/>
        <v>87</v>
      </c>
      <c r="AC161" s="170">
        <f t="shared" ref="AC161:AC168" si="61">V161/$AB161</f>
        <v>4.5977011494252873E-2</v>
      </c>
      <c r="AD161" s="170">
        <f t="shared" ref="AD161:AD167" si="62">W161/$AB161</f>
        <v>5.7471264367816091E-2</v>
      </c>
      <c r="AE161" s="170">
        <f t="shared" ref="AE161:AE167" si="63">X161/$AB161</f>
        <v>0.10344827586206896</v>
      </c>
      <c r="AF161" s="170">
        <f t="shared" ref="AF161:AF168" si="64">Y161/$AB161</f>
        <v>0.2413793103448276</v>
      </c>
      <c r="AG161" s="170">
        <f t="shared" ref="AG161:AG167" si="65">Z161/$AB161</f>
        <v>0.54022988505747127</v>
      </c>
      <c r="AH161" s="170">
        <f t="shared" ref="AH161:AH168" si="66">AA161/$AB161</f>
        <v>1.1494252873563218E-2</v>
      </c>
      <c r="AI161" s="212">
        <f t="shared" si="59"/>
        <v>4.1900000000000004</v>
      </c>
      <c r="AJ161" s="212">
        <f t="shared" si="50"/>
        <v>1.133</v>
      </c>
      <c r="AK161" s="212">
        <f t="shared" si="50"/>
        <v>5</v>
      </c>
      <c r="AL161" s="212">
        <f t="shared" si="50"/>
        <v>5</v>
      </c>
    </row>
    <row r="162" spans="1:56" ht="21" customHeight="1">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6"/>
      <c r="V162" s="212">
        <f t="shared" si="51"/>
        <v>12</v>
      </c>
      <c r="W162" s="212">
        <f t="shared" si="48"/>
        <v>5</v>
      </c>
      <c r="X162" s="212">
        <f t="shared" si="48"/>
        <v>6</v>
      </c>
      <c r="Y162" s="212">
        <f t="shared" si="48"/>
        <v>26</v>
      </c>
      <c r="Z162" s="212">
        <f t="shared" si="48"/>
        <v>34</v>
      </c>
      <c r="AA162" s="212">
        <f t="shared" si="48"/>
        <v>4</v>
      </c>
      <c r="AB162" s="212">
        <f t="shared" si="52"/>
        <v>87</v>
      </c>
      <c r="AC162" s="170">
        <f t="shared" si="61"/>
        <v>0.13793103448275862</v>
      </c>
      <c r="AD162" s="170">
        <f t="shared" si="62"/>
        <v>5.7471264367816091E-2</v>
      </c>
      <c r="AE162" s="170">
        <f t="shared" si="63"/>
        <v>6.8965517241379309E-2</v>
      </c>
      <c r="AF162" s="170">
        <f t="shared" si="64"/>
        <v>0.2988505747126437</v>
      </c>
      <c r="AG162" s="170">
        <f t="shared" si="65"/>
        <v>0.39080459770114945</v>
      </c>
      <c r="AH162" s="170">
        <f t="shared" si="66"/>
        <v>4.5977011494252873E-2</v>
      </c>
      <c r="AI162" s="212">
        <f t="shared" si="59"/>
        <v>3.78</v>
      </c>
      <c r="AJ162" s="212">
        <f t="shared" si="50"/>
        <v>1.415</v>
      </c>
      <c r="AK162" s="212">
        <f t="shared" si="50"/>
        <v>4</v>
      </c>
      <c r="AL162" s="212">
        <f t="shared" si="50"/>
        <v>5</v>
      </c>
    </row>
    <row r="163" spans="1:56" ht="21" customHeight="1">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6"/>
      <c r="V163" s="212">
        <f t="shared" si="51"/>
        <v>11</v>
      </c>
      <c r="W163" s="212">
        <f t="shared" si="48"/>
        <v>6</v>
      </c>
      <c r="X163" s="212">
        <f t="shared" si="48"/>
        <v>11</v>
      </c>
      <c r="Y163" s="212">
        <f t="shared" si="48"/>
        <v>18</v>
      </c>
      <c r="Z163" s="212">
        <f t="shared" si="48"/>
        <v>40</v>
      </c>
      <c r="AA163" s="212">
        <f t="shared" si="48"/>
        <v>1</v>
      </c>
      <c r="AB163" s="212">
        <f t="shared" si="52"/>
        <v>87</v>
      </c>
      <c r="AC163" s="170">
        <f t="shared" si="61"/>
        <v>0.12643678160919541</v>
      </c>
      <c r="AD163" s="170">
        <f t="shared" si="62"/>
        <v>6.8965517241379309E-2</v>
      </c>
      <c r="AE163" s="170">
        <f t="shared" si="63"/>
        <v>0.12643678160919541</v>
      </c>
      <c r="AF163" s="170">
        <f t="shared" si="64"/>
        <v>0.20689655172413793</v>
      </c>
      <c r="AG163" s="170">
        <f t="shared" si="65"/>
        <v>0.45977011494252873</v>
      </c>
      <c r="AH163" s="170">
        <f t="shared" si="66"/>
        <v>1.1494252873563218E-2</v>
      </c>
      <c r="AI163" s="212">
        <f t="shared" si="59"/>
        <v>3.81</v>
      </c>
      <c r="AJ163" s="212">
        <f t="shared" si="50"/>
        <v>1.4179999999999999</v>
      </c>
      <c r="AK163" s="212">
        <f t="shared" si="50"/>
        <v>4</v>
      </c>
      <c r="AL163" s="212">
        <f t="shared" si="50"/>
        <v>5</v>
      </c>
    </row>
    <row r="164" spans="1:56" ht="21" customHeight="1">
      <c r="A164" s="163" t="s">
        <v>267</v>
      </c>
      <c r="B164" s="264" t="s">
        <v>272</v>
      </c>
      <c r="C164" s="265"/>
      <c r="D164" s="265"/>
      <c r="E164" s="265"/>
      <c r="F164" s="265"/>
      <c r="G164" s="265"/>
      <c r="H164" s="265"/>
      <c r="I164" s="265"/>
      <c r="J164" s="265"/>
      <c r="K164" s="265"/>
      <c r="L164" s="265"/>
      <c r="M164" s="265"/>
      <c r="N164" s="265"/>
      <c r="O164" s="265"/>
      <c r="P164" s="265"/>
      <c r="Q164" s="265"/>
      <c r="R164" s="265"/>
      <c r="S164" s="265"/>
      <c r="T164" s="265"/>
      <c r="U164" s="266"/>
      <c r="V164" s="212">
        <f t="shared" si="51"/>
        <v>6</v>
      </c>
      <c r="W164" s="212">
        <f t="shared" si="48"/>
        <v>6</v>
      </c>
      <c r="X164" s="212">
        <f t="shared" si="48"/>
        <v>8</v>
      </c>
      <c r="Y164" s="212">
        <f t="shared" si="48"/>
        <v>16</v>
      </c>
      <c r="Z164" s="212">
        <f t="shared" si="48"/>
        <v>50</v>
      </c>
      <c r="AA164" s="212">
        <f t="shared" si="48"/>
        <v>1</v>
      </c>
      <c r="AB164" s="212">
        <f t="shared" si="52"/>
        <v>87</v>
      </c>
      <c r="AC164" s="170">
        <f t="shared" si="61"/>
        <v>6.8965517241379309E-2</v>
      </c>
      <c r="AD164" s="170">
        <f t="shared" si="62"/>
        <v>6.8965517241379309E-2</v>
      </c>
      <c r="AE164" s="170">
        <f t="shared" si="63"/>
        <v>9.1954022988505746E-2</v>
      </c>
      <c r="AF164" s="170">
        <f t="shared" si="64"/>
        <v>0.18390804597701149</v>
      </c>
      <c r="AG164" s="170">
        <f t="shared" si="65"/>
        <v>0.57471264367816088</v>
      </c>
      <c r="AH164" s="170">
        <f t="shared" si="66"/>
        <v>1.1494252873563218E-2</v>
      </c>
      <c r="AI164" s="212">
        <f t="shared" si="59"/>
        <v>4.1399999999999997</v>
      </c>
      <c r="AJ164" s="212">
        <f t="shared" si="50"/>
        <v>1.2569999999999999</v>
      </c>
      <c r="AK164" s="212">
        <f t="shared" si="50"/>
        <v>5</v>
      </c>
      <c r="AL164" s="212">
        <f t="shared" si="50"/>
        <v>5</v>
      </c>
    </row>
    <row r="165" spans="1:56" ht="21" customHeight="1">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6"/>
      <c r="V165" s="212">
        <f t="shared" si="51"/>
        <v>0</v>
      </c>
      <c r="W165" s="212">
        <f t="shared" si="48"/>
        <v>1</v>
      </c>
      <c r="X165" s="212">
        <f t="shared" si="48"/>
        <v>10</v>
      </c>
      <c r="Y165" s="212">
        <f t="shared" si="48"/>
        <v>23</v>
      </c>
      <c r="Z165" s="212">
        <f t="shared" si="48"/>
        <v>28</v>
      </c>
      <c r="AA165" s="212">
        <f t="shared" si="48"/>
        <v>0</v>
      </c>
      <c r="AB165" s="212">
        <f t="shared" si="52"/>
        <v>62</v>
      </c>
      <c r="AC165" s="170">
        <f t="shared" si="61"/>
        <v>0</v>
      </c>
      <c r="AD165" s="170">
        <f t="shared" si="62"/>
        <v>1.6129032258064516E-2</v>
      </c>
      <c r="AE165" s="170">
        <f t="shared" si="63"/>
        <v>0.16129032258064516</v>
      </c>
      <c r="AF165" s="170">
        <f t="shared" si="64"/>
        <v>0.37096774193548387</v>
      </c>
      <c r="AG165" s="170">
        <f t="shared" si="65"/>
        <v>0.45161290322580644</v>
      </c>
      <c r="AH165" s="170">
        <f t="shared" si="66"/>
        <v>0</v>
      </c>
      <c r="AI165" s="212">
        <f t="shared" si="59"/>
        <v>4.26</v>
      </c>
      <c r="AJ165" s="212">
        <f t="shared" si="50"/>
        <v>0.78800000000000003</v>
      </c>
      <c r="AK165" s="212">
        <f t="shared" si="50"/>
        <v>4</v>
      </c>
      <c r="AL165" s="212">
        <f t="shared" si="50"/>
        <v>5</v>
      </c>
    </row>
    <row r="166" spans="1:56" ht="21" customHeight="1">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6"/>
      <c r="V166" s="212">
        <f t="shared" si="51"/>
        <v>2</v>
      </c>
      <c r="W166" s="212">
        <f t="shared" si="48"/>
        <v>1</v>
      </c>
      <c r="X166" s="212">
        <f t="shared" si="48"/>
        <v>6</v>
      </c>
      <c r="Y166" s="212">
        <f t="shared" si="48"/>
        <v>31</v>
      </c>
      <c r="Z166" s="212">
        <f t="shared" si="48"/>
        <v>21</v>
      </c>
      <c r="AA166" s="212">
        <f t="shared" si="48"/>
        <v>1</v>
      </c>
      <c r="AB166" s="212">
        <f t="shared" si="52"/>
        <v>62</v>
      </c>
      <c r="AC166" s="170">
        <f t="shared" si="61"/>
        <v>3.2258064516129031E-2</v>
      </c>
      <c r="AD166" s="170">
        <f t="shared" si="62"/>
        <v>1.6129032258064516E-2</v>
      </c>
      <c r="AE166" s="170">
        <f t="shared" si="63"/>
        <v>9.6774193548387094E-2</v>
      </c>
      <c r="AF166" s="170">
        <f t="shared" si="64"/>
        <v>0.5</v>
      </c>
      <c r="AG166" s="170">
        <f t="shared" si="65"/>
        <v>0.33870967741935482</v>
      </c>
      <c r="AH166" s="170">
        <f t="shared" si="66"/>
        <v>1.6129032258064516E-2</v>
      </c>
      <c r="AI166" s="212">
        <f t="shared" si="59"/>
        <v>4.1100000000000003</v>
      </c>
      <c r="AJ166" s="212">
        <f t="shared" si="50"/>
        <v>0.89600000000000002</v>
      </c>
      <c r="AK166" s="212">
        <f t="shared" si="50"/>
        <v>4</v>
      </c>
      <c r="AL166" s="212">
        <f t="shared" si="50"/>
        <v>4</v>
      </c>
    </row>
    <row r="167" spans="1:56" ht="21" customHeight="1">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6"/>
      <c r="V167" s="212">
        <f t="shared" si="51"/>
        <v>2</v>
      </c>
      <c r="W167" s="212">
        <f t="shared" ref="W167:W168" si="67">+AO30</f>
        <v>10</v>
      </c>
      <c r="X167" s="212">
        <f t="shared" ref="X167:X168" si="68">+AP30</f>
        <v>11</v>
      </c>
      <c r="Y167" s="212">
        <f t="shared" ref="Y167:Y168" si="69">+AQ30</f>
        <v>19</v>
      </c>
      <c r="Z167" s="212">
        <f t="shared" ref="Z167:Z168" si="70">+AR30</f>
        <v>19</v>
      </c>
      <c r="AA167" s="212">
        <f t="shared" ref="AA167:AA168" si="71">+AS30</f>
        <v>1</v>
      </c>
      <c r="AB167" s="212">
        <f t="shared" si="52"/>
        <v>62</v>
      </c>
      <c r="AC167" s="170">
        <f t="shared" si="61"/>
        <v>3.2258064516129031E-2</v>
      </c>
      <c r="AD167" s="170">
        <f t="shared" si="62"/>
        <v>0.16129032258064516</v>
      </c>
      <c r="AE167" s="170">
        <f t="shared" si="63"/>
        <v>0.17741935483870969</v>
      </c>
      <c r="AF167" s="170">
        <f t="shared" si="64"/>
        <v>0.30645161290322581</v>
      </c>
      <c r="AG167" s="170">
        <f t="shared" si="65"/>
        <v>0.30645161290322581</v>
      </c>
      <c r="AH167" s="170">
        <f t="shared" si="66"/>
        <v>1.6129032258064516E-2</v>
      </c>
      <c r="AI167" s="212">
        <f t="shared" si="59"/>
        <v>3.7</v>
      </c>
      <c r="AJ167" s="212">
        <f t="shared" ref="AJ167:AJ168" si="72">+BB30</f>
        <v>1.1739999999999999</v>
      </c>
      <c r="AK167" s="212">
        <f t="shared" ref="AK167:AK168" si="73">+BC30</f>
        <v>4</v>
      </c>
      <c r="AL167" s="212">
        <f t="shared" ref="AL167:AL168" si="74">+BD30</f>
        <v>4</v>
      </c>
    </row>
    <row r="168" spans="1:56" ht="21" customHeight="1">
      <c r="A168" s="163" t="s">
        <v>271</v>
      </c>
      <c r="B168" s="264" t="s">
        <v>273</v>
      </c>
      <c r="C168" s="265"/>
      <c r="D168" s="265"/>
      <c r="E168" s="265"/>
      <c r="F168" s="265"/>
      <c r="G168" s="265"/>
      <c r="H168" s="265"/>
      <c r="I168" s="265"/>
      <c r="J168" s="265"/>
      <c r="K168" s="265"/>
      <c r="L168" s="265"/>
      <c r="M168" s="265"/>
      <c r="N168" s="265"/>
      <c r="O168" s="265"/>
      <c r="P168" s="265"/>
      <c r="Q168" s="265"/>
      <c r="R168" s="265"/>
      <c r="S168" s="265"/>
      <c r="T168" s="265"/>
      <c r="U168" s="266"/>
      <c r="V168" s="212">
        <f t="shared" si="51"/>
        <v>0</v>
      </c>
      <c r="W168" s="212">
        <f t="shared" si="67"/>
        <v>2</v>
      </c>
      <c r="X168" s="212">
        <f t="shared" si="68"/>
        <v>7</v>
      </c>
      <c r="Y168" s="212">
        <f t="shared" si="69"/>
        <v>22</v>
      </c>
      <c r="Z168" s="212">
        <f t="shared" si="70"/>
        <v>30</v>
      </c>
      <c r="AA168" s="212">
        <f t="shared" si="71"/>
        <v>1</v>
      </c>
      <c r="AB168" s="212">
        <f t="shared" si="52"/>
        <v>62</v>
      </c>
      <c r="AC168" s="170">
        <f t="shared" si="61"/>
        <v>0</v>
      </c>
      <c r="AD168" s="170">
        <f>W168/$AB168</f>
        <v>3.2258064516129031E-2</v>
      </c>
      <c r="AE168" s="170">
        <f>X168/$AB168</f>
        <v>0.11290322580645161</v>
      </c>
      <c r="AF168" s="170">
        <f t="shared" si="64"/>
        <v>0.35483870967741937</v>
      </c>
      <c r="AG168" s="170">
        <f>Z168/$AB168</f>
        <v>0.4838709677419355</v>
      </c>
      <c r="AH168" s="170">
        <f t="shared" si="66"/>
        <v>1.6129032258064516E-2</v>
      </c>
      <c r="AI168" s="212">
        <f t="shared" si="59"/>
        <v>4.3099999999999996</v>
      </c>
      <c r="AJ168" s="212">
        <f t="shared" si="72"/>
        <v>0.80700000000000005</v>
      </c>
      <c r="AK168" s="212">
        <f t="shared" si="73"/>
        <v>4</v>
      </c>
      <c r="AL168" s="212">
        <f t="shared" si="74"/>
        <v>5</v>
      </c>
    </row>
    <row r="169" spans="1:56" ht="21" customHeight="1">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9"/>
      <c r="AD169" s="209"/>
      <c r="AE169" s="209"/>
      <c r="AF169" s="209"/>
      <c r="AG169" s="209"/>
      <c r="AH169" s="209"/>
      <c r="AI169" s="208"/>
      <c r="AJ169" s="208"/>
      <c r="AK169" s="208"/>
      <c r="AL169" s="208"/>
    </row>
    <row r="170" spans="1:56" ht="21" customHeight="1">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9"/>
      <c r="AD170" s="209"/>
      <c r="AE170" s="209"/>
      <c r="AF170" s="209"/>
      <c r="AG170" s="209"/>
      <c r="AH170" s="209"/>
      <c r="AI170" s="208"/>
      <c r="AJ170" s="208"/>
      <c r="AK170" s="208"/>
      <c r="AL170" s="208"/>
    </row>
    <row r="171" spans="1:56" ht="21" customHeight="1">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9"/>
      <c r="AD171" s="209"/>
      <c r="AE171" s="209"/>
      <c r="AF171" s="209"/>
      <c r="AG171" s="209"/>
      <c r="AH171" s="209"/>
      <c r="AI171" s="208"/>
      <c r="AJ171" s="208"/>
      <c r="AK171" s="208"/>
      <c r="AL171" s="208"/>
    </row>
    <row r="172" spans="1:56"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280</v>
      </c>
      <c r="Y172" s="263"/>
      <c r="Z172" s="263"/>
      <c r="AA172" s="263"/>
      <c r="AB172" s="263"/>
      <c r="AC172" s="263"/>
      <c r="AD172" s="263"/>
      <c r="AE172" s="263"/>
      <c r="AF172" s="263"/>
      <c r="AG172" s="263"/>
      <c r="AH172" s="263"/>
      <c r="AI172" s="263"/>
      <c r="AJ172" s="263"/>
      <c r="AK172" s="263"/>
      <c r="AL172" s="263"/>
      <c r="AM172"/>
      <c r="AN172"/>
      <c r="AO172"/>
      <c r="AP172"/>
      <c r="AQ172"/>
      <c r="AR172"/>
      <c r="AS172"/>
      <c r="AT172"/>
      <c r="AU172"/>
      <c r="AV172"/>
      <c r="AW172"/>
      <c r="AX172"/>
      <c r="AY172"/>
      <c r="AZ172"/>
      <c r="BA172"/>
      <c r="BB172"/>
      <c r="BC172"/>
      <c r="BD172"/>
    </row>
    <row r="173" spans="1:56" ht="21" customHeight="1">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9"/>
      <c r="AD173" s="209"/>
      <c r="AE173" s="209"/>
      <c r="AF173" s="209"/>
      <c r="AG173" s="209"/>
      <c r="AH173" s="209"/>
      <c r="AI173" s="208"/>
      <c r="AJ173" s="208"/>
      <c r="AK173" s="208"/>
      <c r="AL173" s="208"/>
    </row>
    <row r="174" spans="1:56" ht="21" customHeight="1">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9"/>
      <c r="AD174" s="209"/>
      <c r="AE174" s="209"/>
      <c r="AF174" s="209"/>
      <c r="AG174" s="209"/>
      <c r="AH174" s="209"/>
      <c r="AI174" s="208"/>
      <c r="AJ174" s="208"/>
      <c r="AK174" s="208"/>
      <c r="AL174" s="208"/>
    </row>
    <row r="175" spans="1:56" ht="21" customHeight="1">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9"/>
      <c r="AD175" s="209"/>
      <c r="AE175" s="209"/>
      <c r="AF175" s="209"/>
      <c r="AG175" s="209"/>
      <c r="AH175" s="209"/>
      <c r="AI175" s="208"/>
      <c r="AJ175" s="208"/>
      <c r="AK175" s="208"/>
      <c r="AL175" s="208"/>
    </row>
    <row r="176" spans="1:56" ht="21" customHeight="1">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9"/>
      <c r="AD176" s="209"/>
      <c r="AE176" s="209"/>
      <c r="AF176" s="209"/>
      <c r="AG176" s="209"/>
      <c r="AH176" s="209"/>
      <c r="AI176" s="208"/>
      <c r="AJ176" s="208"/>
      <c r="AK176" s="208"/>
      <c r="AL176" s="208"/>
    </row>
    <row r="177" spans="1:38" ht="21" customHeight="1">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9"/>
      <c r="AD177" s="209"/>
      <c r="AE177" s="209"/>
      <c r="AF177" s="209"/>
      <c r="AG177" s="209"/>
      <c r="AH177" s="209"/>
      <c r="AI177" s="208"/>
      <c r="AJ177" s="208"/>
      <c r="AK177" s="208"/>
      <c r="AL177" s="208"/>
    </row>
    <row r="178" spans="1:38" ht="21" customHeight="1">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9"/>
      <c r="AD178" s="209"/>
      <c r="AE178" s="209"/>
      <c r="AF178" s="209"/>
      <c r="AG178" s="209"/>
      <c r="AH178" s="209"/>
      <c r="AI178" s="208"/>
      <c r="AJ178" s="208"/>
      <c r="AK178" s="208"/>
      <c r="AL178" s="208"/>
    </row>
    <row r="179" spans="1:38" ht="21" customHeight="1">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9"/>
      <c r="AD179" s="209"/>
      <c r="AE179" s="209"/>
      <c r="AF179" s="209"/>
      <c r="AG179" s="209"/>
      <c r="AH179" s="209"/>
      <c r="AI179" s="208"/>
      <c r="AJ179" s="208"/>
      <c r="AK179" s="208"/>
      <c r="AL179" s="208"/>
    </row>
    <row r="180" spans="1:38" ht="21" customHeight="1">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9"/>
      <c r="AD180" s="209"/>
      <c r="AE180" s="209"/>
      <c r="AF180" s="209"/>
      <c r="AG180" s="209"/>
      <c r="AH180" s="209"/>
      <c r="AI180" s="208"/>
      <c r="AJ180" s="208"/>
      <c r="AK180" s="208"/>
      <c r="AL180" s="208"/>
    </row>
    <row r="181" spans="1:38" ht="42" customHeight="1">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9"/>
      <c r="AD181" s="209"/>
      <c r="AE181" s="209"/>
      <c r="AF181" s="209"/>
      <c r="AG181" s="209"/>
      <c r="AH181" s="209"/>
      <c r="AI181" s="208"/>
      <c r="AJ181" s="208"/>
      <c r="AK181" s="208"/>
      <c r="AL181" s="208"/>
    </row>
    <row r="182" spans="1:38" ht="42" customHeight="1">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9"/>
      <c r="AD182" s="209"/>
      <c r="AE182" s="209"/>
      <c r="AF182" s="209"/>
      <c r="AG182" s="209"/>
      <c r="AH182" s="209"/>
      <c r="AI182" s="208"/>
      <c r="AJ182" s="208"/>
      <c r="AK182" s="208"/>
      <c r="AL182" s="208"/>
    </row>
    <row r="183" spans="1:38" ht="42" customHeight="1">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9"/>
      <c r="AD183" s="209"/>
      <c r="AE183" s="209"/>
      <c r="AF183" s="209"/>
      <c r="AG183" s="209"/>
      <c r="AH183" s="209"/>
      <c r="AI183" s="208"/>
      <c r="AJ183" s="208"/>
      <c r="AK183" s="208"/>
      <c r="AL183" s="208"/>
    </row>
    <row r="184" spans="1:38" ht="42" customHeight="1">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9"/>
      <c r="AD184" s="209"/>
      <c r="AE184" s="209"/>
      <c r="AF184" s="209"/>
      <c r="AG184" s="209"/>
      <c r="AH184" s="209"/>
      <c r="AI184" s="208"/>
      <c r="AJ184" s="208"/>
      <c r="AK184" s="208"/>
      <c r="AL184" s="208"/>
    </row>
    <row r="185" spans="1:38" ht="42" customHeight="1">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9"/>
      <c r="AD185" s="209"/>
      <c r="AE185" s="209"/>
      <c r="AF185" s="209"/>
      <c r="AG185" s="209"/>
      <c r="AH185" s="209"/>
      <c r="AI185" s="208"/>
      <c r="AJ185" s="208"/>
      <c r="AK185" s="208"/>
      <c r="AL185" s="208"/>
    </row>
    <row r="186" spans="1:38" ht="42" customHeight="1">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9"/>
      <c r="AD186" s="209"/>
      <c r="AE186" s="209"/>
      <c r="AF186" s="209"/>
      <c r="AG186" s="209"/>
      <c r="AH186" s="209"/>
      <c r="AI186" s="208"/>
      <c r="AJ186" s="208"/>
      <c r="AK186" s="208"/>
      <c r="AL186" s="208"/>
    </row>
    <row r="187" spans="1:38" ht="42" customHeight="1">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9"/>
      <c r="AD187" s="209"/>
      <c r="AE187" s="209"/>
      <c r="AF187" s="209"/>
      <c r="AG187" s="209"/>
      <c r="AH187" s="209"/>
      <c r="AI187" s="208"/>
      <c r="AJ187" s="208"/>
      <c r="AK187" s="208"/>
      <c r="AL187" s="208"/>
    </row>
    <row r="188" spans="1:38" ht="42" customHeight="1">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9"/>
      <c r="AD188" s="209"/>
      <c r="AE188" s="209"/>
      <c r="AF188" s="209"/>
      <c r="AG188" s="209"/>
      <c r="AH188" s="209"/>
      <c r="AI188" s="208"/>
      <c r="AJ188" s="208"/>
      <c r="AK188" s="208"/>
      <c r="AL188" s="208"/>
    </row>
    <row r="189" spans="1:38" ht="42" customHeight="1">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9"/>
      <c r="AD189" s="209"/>
      <c r="AE189" s="209"/>
      <c r="AF189" s="209"/>
      <c r="AG189" s="209"/>
      <c r="AH189" s="209"/>
      <c r="AI189" s="208"/>
      <c r="AJ189" s="208"/>
      <c r="AK189" s="208"/>
      <c r="AL189" s="208"/>
    </row>
    <row r="190" spans="1:38" ht="42" customHeight="1">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9"/>
      <c r="AD190" s="209"/>
      <c r="AE190" s="209"/>
      <c r="AF190" s="209"/>
      <c r="AG190" s="209"/>
      <c r="AH190" s="209"/>
      <c r="AI190" s="208"/>
      <c r="AJ190" s="208"/>
      <c r="AK190" s="208"/>
      <c r="AL190" s="208"/>
    </row>
    <row r="191" spans="1:38" ht="42" customHeight="1">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9"/>
      <c r="AD191" s="209"/>
      <c r="AE191" s="209"/>
      <c r="AF191" s="209"/>
      <c r="AG191" s="209"/>
      <c r="AH191" s="209"/>
      <c r="AI191" s="208"/>
      <c r="AJ191" s="208"/>
      <c r="AK191" s="208"/>
      <c r="AL191" s="208"/>
    </row>
    <row r="192" spans="1:38" ht="42" customHeight="1">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9"/>
      <c r="AD192" s="209"/>
      <c r="AE192" s="209"/>
      <c r="AF192" s="209"/>
      <c r="AG192" s="209"/>
      <c r="AH192" s="209"/>
      <c r="AI192" s="208"/>
      <c r="AJ192" s="208"/>
      <c r="AK192" s="208"/>
      <c r="AL192" s="208"/>
    </row>
    <row r="193" spans="1:38" ht="42" customHeight="1">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9"/>
      <c r="AD193" s="209"/>
      <c r="AE193" s="209"/>
      <c r="AF193" s="209"/>
      <c r="AG193" s="209"/>
      <c r="AH193" s="209"/>
      <c r="AI193" s="208"/>
      <c r="AJ193" s="208"/>
      <c r="AK193" s="208"/>
      <c r="AL193" s="208"/>
    </row>
    <row r="194" spans="1:38" ht="42" customHeight="1">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9"/>
      <c r="AD194" s="209"/>
      <c r="AE194" s="209"/>
      <c r="AF194" s="209"/>
      <c r="AG194" s="209"/>
      <c r="AH194" s="209"/>
      <c r="AI194" s="208"/>
      <c r="AJ194" s="208"/>
      <c r="AK194" s="208"/>
      <c r="AL194" s="208"/>
    </row>
    <row r="195" spans="1:38" ht="21" customHeight="1">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9"/>
      <c r="AD195" s="209"/>
      <c r="AE195" s="209"/>
      <c r="AF195" s="209"/>
      <c r="AG195" s="209"/>
      <c r="AH195" s="209"/>
      <c r="AI195" s="208"/>
      <c r="AJ195" s="208"/>
      <c r="AK195" s="208"/>
      <c r="AL195" s="208"/>
    </row>
    <row r="196" spans="1:38" ht="21" customHeight="1">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9"/>
      <c r="AD196" s="209"/>
      <c r="AE196" s="209"/>
      <c r="AF196" s="209"/>
      <c r="AG196" s="209"/>
      <c r="AH196" s="209"/>
      <c r="AI196" s="208"/>
      <c r="AJ196" s="208"/>
      <c r="AK196" s="208"/>
      <c r="AL196" s="208"/>
    </row>
    <row r="197" spans="1:38" ht="21" customHeight="1">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9"/>
      <c r="AD197" s="209"/>
      <c r="AE197" s="209"/>
      <c r="AF197" s="209"/>
      <c r="AG197" s="209"/>
      <c r="AH197" s="209"/>
      <c r="AI197" s="208"/>
      <c r="AJ197" s="208"/>
      <c r="AK197" s="208"/>
      <c r="AL197" s="208"/>
    </row>
    <row r="198" spans="1:38" ht="21" customHeight="1">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9"/>
      <c r="AD198" s="209"/>
      <c r="AE198" s="209"/>
      <c r="AF198" s="209"/>
      <c r="AG198" s="209"/>
      <c r="AH198" s="209"/>
      <c r="AI198" s="208"/>
      <c r="AJ198" s="208"/>
      <c r="AK198" s="208"/>
      <c r="AL198" s="208"/>
    </row>
    <row r="199" spans="1:38" ht="21" customHeight="1">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9"/>
      <c r="AD199" s="209"/>
      <c r="AE199" s="209"/>
      <c r="AF199" s="209"/>
      <c r="AG199" s="209"/>
      <c r="AH199" s="209"/>
      <c r="AI199" s="208"/>
      <c r="AJ199" s="208"/>
      <c r="AK199" s="208"/>
      <c r="AL199" s="208"/>
    </row>
    <row r="200" spans="1:38" ht="21" customHeight="1">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9"/>
      <c r="AD200" s="209"/>
      <c r="AE200" s="209"/>
      <c r="AF200" s="209"/>
      <c r="AG200" s="209"/>
      <c r="AH200" s="209"/>
      <c r="AI200" s="208"/>
      <c r="AJ200" s="208"/>
      <c r="AK200" s="208"/>
      <c r="AL200" s="208"/>
    </row>
    <row r="201" spans="1:38" ht="21" customHeight="1">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9"/>
      <c r="AD201" s="209"/>
      <c r="AE201" s="209"/>
      <c r="AF201" s="209"/>
      <c r="AG201" s="209"/>
      <c r="AH201" s="209"/>
      <c r="AI201" s="208"/>
      <c r="AJ201" s="208"/>
      <c r="AK201" s="208"/>
      <c r="AL201" s="208"/>
    </row>
    <row r="204" spans="1:38" ht="38.25" customHeight="1">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c r="A205" s="153"/>
      <c r="B205" s="153"/>
      <c r="C205" s="153"/>
      <c r="D205" s="153"/>
      <c r="E205" s="153"/>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row>
    <row r="206" spans="1:38">
      <c r="A206" t="s">
        <v>26</v>
      </c>
      <c r="B206" t="s">
        <v>27</v>
      </c>
      <c r="C206" s="153"/>
      <c r="D206" s="153"/>
      <c r="E206" s="153"/>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row>
    <row r="207" spans="1:38">
      <c r="A207" s="153">
        <f>+AO93</f>
        <v>177</v>
      </c>
      <c r="B207" s="153">
        <f>+AO94</f>
        <v>630</v>
      </c>
      <c r="C207" s="228">
        <f>+A207/SUM($A207:$B207)</f>
        <v>0.21933085501858737</v>
      </c>
      <c r="D207" s="228">
        <f>+B207/SUM($A207:$B207)</f>
        <v>0.7806691449814126</v>
      </c>
      <c r="E207" s="153"/>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row>
    <row r="208" spans="1:38">
      <c r="A208" s="153">
        <f>+AO102</f>
        <v>661</v>
      </c>
      <c r="B208" s="153">
        <f>+AO103</f>
        <v>145</v>
      </c>
      <c r="C208" s="228">
        <f>+A208/SUM($A208:$B208)</f>
        <v>0.82009925558312657</v>
      </c>
      <c r="D208" s="228">
        <f>+B208/SUM($A208:$B208)</f>
        <v>0.17990074441687345</v>
      </c>
      <c r="E208" s="153"/>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row>
    <row r="209" spans="1:31">
      <c r="A209" s="153">
        <f>+AO111</f>
        <v>800</v>
      </c>
      <c r="B209" s="153">
        <f>+AO112</f>
        <v>6</v>
      </c>
      <c r="C209" s="228">
        <f t="shared" ref="C209:C212" si="75">+A209/SUM($A209:$B209)</f>
        <v>0.99255583126550873</v>
      </c>
      <c r="D209" s="228">
        <f t="shared" ref="D209:D212" si="76">+B209/SUM($A209:$B209)</f>
        <v>7.4441687344913151E-3</v>
      </c>
      <c r="E209" s="153"/>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row>
    <row r="210" spans="1:31">
      <c r="A210" s="153">
        <f>+AO120</f>
        <v>757</v>
      </c>
      <c r="B210" s="153">
        <f>+AO121</f>
        <v>43</v>
      </c>
      <c r="C210" s="228">
        <f t="shared" si="75"/>
        <v>0.94625000000000004</v>
      </c>
      <c r="D210" s="228">
        <f t="shared" si="76"/>
        <v>5.3749999999999999E-2</v>
      </c>
      <c r="E210" s="153"/>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row>
    <row r="211" spans="1:31">
      <c r="A211" s="153">
        <f>+AO129</f>
        <v>87</v>
      </c>
      <c r="B211" s="153">
        <f>+AO130</f>
        <v>699</v>
      </c>
      <c r="C211" s="228">
        <f t="shared" si="75"/>
        <v>0.11068702290076336</v>
      </c>
      <c r="D211" s="228">
        <f t="shared" si="76"/>
        <v>0.88931297709923662</v>
      </c>
    </row>
    <row r="212" spans="1:31">
      <c r="A212" s="153">
        <f>+AO138</f>
        <v>62</v>
      </c>
      <c r="B212" s="153">
        <f>+AO139</f>
        <v>724</v>
      </c>
      <c r="C212" s="228">
        <f t="shared" si="75"/>
        <v>7.8880407124681931E-2</v>
      </c>
      <c r="D212" s="228">
        <f t="shared" si="76"/>
        <v>0.92111959287531808</v>
      </c>
    </row>
  </sheetData>
  <sheetProtection sheet="1" objects="1" scenarios="1"/>
  <mergeCells count="97">
    <mergeCell ref="L61:M61"/>
    <mergeCell ref="L62:M62"/>
    <mergeCell ref="L63:M63"/>
    <mergeCell ref="B28:H28"/>
    <mergeCell ref="B29:H29"/>
    <mergeCell ref="B30:H30"/>
    <mergeCell ref="B31:H31"/>
    <mergeCell ref="B50:U50"/>
    <mergeCell ref="B73:C73"/>
    <mergeCell ref="B32:H32"/>
    <mergeCell ref="X172:AL172"/>
    <mergeCell ref="X117:AL117"/>
    <mergeCell ref="A18:U18"/>
    <mergeCell ref="B22:H22"/>
    <mergeCell ref="B23:H23"/>
    <mergeCell ref="B24:H24"/>
    <mergeCell ref="B25:H25"/>
    <mergeCell ref="B26:H26"/>
    <mergeCell ref="B27:H27"/>
    <mergeCell ref="B52:U52"/>
    <mergeCell ref="B53:U53"/>
    <mergeCell ref="G59:K59"/>
    <mergeCell ref="G61:K61"/>
    <mergeCell ref="G62:K62"/>
    <mergeCell ref="B160:U160"/>
    <mergeCell ref="B156:U156"/>
    <mergeCell ref="AI148:AL149"/>
    <mergeCell ref="B150:U150"/>
    <mergeCell ref="B151:U151"/>
    <mergeCell ref="B152:U152"/>
    <mergeCell ref="B153:U153"/>
    <mergeCell ref="V148:AA149"/>
    <mergeCell ref="AC148:AH149"/>
    <mergeCell ref="B154:U154"/>
    <mergeCell ref="A117:U117"/>
    <mergeCell ref="B155:U155"/>
    <mergeCell ref="A145:E145"/>
    <mergeCell ref="O137:U137"/>
    <mergeCell ref="O138:U138"/>
    <mergeCell ref="AI87:AL88"/>
    <mergeCell ref="AI72:AL73"/>
    <mergeCell ref="V72:AA73"/>
    <mergeCell ref="AI134:AL135"/>
    <mergeCell ref="O108:U108"/>
    <mergeCell ref="O90:U90"/>
    <mergeCell ref="AI105:AL106"/>
    <mergeCell ref="V134:AA135"/>
    <mergeCell ref="AC134:AH135"/>
    <mergeCell ref="A80:U80"/>
    <mergeCell ref="A99:F99"/>
    <mergeCell ref="A100:F100"/>
    <mergeCell ref="A101:F101"/>
    <mergeCell ref="B75:U75"/>
    <mergeCell ref="B76:U76"/>
    <mergeCell ref="B77:U77"/>
    <mergeCell ref="A11:G11"/>
    <mergeCell ref="A1:AE1"/>
    <mergeCell ref="A6:AL6"/>
    <mergeCell ref="A7:AL7"/>
    <mergeCell ref="A8:AL8"/>
    <mergeCell ref="AC72:AH73"/>
    <mergeCell ref="V87:AA88"/>
    <mergeCell ref="AC87:AH88"/>
    <mergeCell ref="V105:AA106"/>
    <mergeCell ref="AC105:AH106"/>
    <mergeCell ref="AI46:AL47"/>
    <mergeCell ref="B68:J68"/>
    <mergeCell ref="B69:J69"/>
    <mergeCell ref="G60:K60"/>
    <mergeCell ref="G63:K63"/>
    <mergeCell ref="B65:U65"/>
    <mergeCell ref="B67:J67"/>
    <mergeCell ref="B49:U49"/>
    <mergeCell ref="A56:U56"/>
    <mergeCell ref="B51:U51"/>
    <mergeCell ref="A48:U48"/>
    <mergeCell ref="V46:AA47"/>
    <mergeCell ref="AC46:AH47"/>
    <mergeCell ref="L58:M58"/>
    <mergeCell ref="L59:M59"/>
    <mergeCell ref="L60:M60"/>
    <mergeCell ref="A74:U74"/>
    <mergeCell ref="A98:U98"/>
    <mergeCell ref="A172:U172"/>
    <mergeCell ref="B159:U159"/>
    <mergeCell ref="B158:U158"/>
    <mergeCell ref="A147:E147"/>
    <mergeCell ref="A146:E146"/>
    <mergeCell ref="B166:U166"/>
    <mergeCell ref="B167:U167"/>
    <mergeCell ref="B168:U168"/>
    <mergeCell ref="B161:U161"/>
    <mergeCell ref="B162:U162"/>
    <mergeCell ref="B163:U163"/>
    <mergeCell ref="B164:U164"/>
    <mergeCell ref="B165:U165"/>
    <mergeCell ref="B157:U157"/>
  </mergeCells>
  <printOptions horizontalCentered="1" verticalCentered="1"/>
  <pageMargins left="0" right="0" top="0" bottom="0" header="0.31496062992125984" footer="0.31496062992125984"/>
  <pageSetup paperSize="9" scale="2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92D050"/>
    <pageSetUpPr fitToPage="1"/>
  </sheetPr>
  <dimension ref="A1:BF231"/>
  <sheetViews>
    <sheetView view="pageBreakPreview" topLeftCell="V27" zoomScaleNormal="100" zoomScaleSheetLayoutView="100" workbookViewId="0">
      <selection activeCell="AY42" sqref="AY42"/>
    </sheetView>
  </sheetViews>
  <sheetFormatPr baseColWidth="10" defaultColWidth="15" defaultRowHeight="20.25" customHeight="1"/>
  <cols>
    <col min="22" max="32" width="15" customWidth="1"/>
    <col min="39" max="39" width="50" style="214" hidden="1" customWidth="1"/>
    <col min="40" max="56" width="15" hidden="1" customWidth="1"/>
    <col min="57" max="58" width="15"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341</v>
      </c>
      <c r="AU1" t="s">
        <v>341</v>
      </c>
    </row>
    <row r="2" spans="1:56" ht="15">
      <c r="A2" s="128"/>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N2">
        <v>1</v>
      </c>
      <c r="AO2">
        <v>2</v>
      </c>
      <c r="AP2">
        <v>3</v>
      </c>
      <c r="AQ2">
        <v>4</v>
      </c>
      <c r="AR2">
        <v>5</v>
      </c>
      <c r="AS2" t="s">
        <v>283</v>
      </c>
      <c r="AT2" t="s">
        <v>57</v>
      </c>
      <c r="AV2">
        <v>1</v>
      </c>
      <c r="AW2">
        <v>2</v>
      </c>
      <c r="AX2">
        <v>3</v>
      </c>
      <c r="AY2">
        <v>4</v>
      </c>
      <c r="AZ2">
        <v>5</v>
      </c>
      <c r="BA2" t="s">
        <v>57</v>
      </c>
    </row>
    <row r="3" spans="1:56" ht="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M3" s="214" t="s">
        <v>284</v>
      </c>
      <c r="AN3">
        <v>0</v>
      </c>
      <c r="AO3">
        <v>1</v>
      </c>
      <c r="AP3">
        <v>6</v>
      </c>
      <c r="AQ3">
        <v>13</v>
      </c>
      <c r="AR3">
        <v>12</v>
      </c>
      <c r="AS3">
        <v>0</v>
      </c>
      <c r="AT3">
        <v>32</v>
      </c>
      <c r="AU3" t="s">
        <v>284</v>
      </c>
      <c r="AV3">
        <v>0</v>
      </c>
      <c r="AW3">
        <v>1</v>
      </c>
      <c r="AX3">
        <v>6</v>
      </c>
      <c r="AY3">
        <v>13</v>
      </c>
      <c r="AZ3">
        <v>12</v>
      </c>
      <c r="BA3">
        <v>4.12</v>
      </c>
      <c r="BB3">
        <v>0.83</v>
      </c>
      <c r="BC3">
        <v>4</v>
      </c>
      <c r="BD3">
        <v>4</v>
      </c>
    </row>
    <row r="4" spans="1:56" ht="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M4" s="214" t="s">
        <v>285</v>
      </c>
      <c r="AN4">
        <v>0</v>
      </c>
      <c r="AO4">
        <v>0</v>
      </c>
      <c r="AP4">
        <v>1</v>
      </c>
      <c r="AQ4">
        <v>11</v>
      </c>
      <c r="AR4">
        <v>20</v>
      </c>
      <c r="AS4">
        <v>0</v>
      </c>
      <c r="AT4">
        <v>32</v>
      </c>
      <c r="AU4" t="s">
        <v>285</v>
      </c>
      <c r="AV4">
        <v>0</v>
      </c>
      <c r="AW4">
        <v>0</v>
      </c>
      <c r="AX4">
        <v>1</v>
      </c>
      <c r="AY4">
        <v>11</v>
      </c>
      <c r="AZ4">
        <v>20</v>
      </c>
      <c r="BA4">
        <v>4.59</v>
      </c>
      <c r="BB4">
        <v>0.56000000000000005</v>
      </c>
      <c r="BC4">
        <v>5</v>
      </c>
      <c r="BD4">
        <v>5</v>
      </c>
    </row>
    <row r="5" spans="1:56" ht="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M5" s="214" t="s">
        <v>286</v>
      </c>
      <c r="AN5">
        <v>21</v>
      </c>
      <c r="AO5">
        <v>7</v>
      </c>
      <c r="AP5">
        <v>1</v>
      </c>
      <c r="AQ5">
        <v>1</v>
      </c>
      <c r="AR5">
        <v>2</v>
      </c>
      <c r="AS5">
        <v>0</v>
      </c>
      <c r="AT5">
        <v>32</v>
      </c>
      <c r="AU5" t="s">
        <v>286</v>
      </c>
      <c r="AV5">
        <v>21</v>
      </c>
      <c r="AW5">
        <v>7</v>
      </c>
      <c r="AX5">
        <v>1</v>
      </c>
      <c r="AY5">
        <v>1</v>
      </c>
      <c r="AZ5">
        <v>2</v>
      </c>
      <c r="BA5">
        <v>1.63</v>
      </c>
      <c r="BB5">
        <v>1.1299999999999999</v>
      </c>
      <c r="BC5">
        <v>1</v>
      </c>
      <c r="BD5">
        <v>1</v>
      </c>
    </row>
    <row r="6" spans="1:56" ht="15.75">
      <c r="A6" s="294" t="s">
        <v>0</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15</v>
      </c>
      <c r="AO6">
        <v>6</v>
      </c>
      <c r="AP6">
        <v>3</v>
      </c>
      <c r="AQ6">
        <v>5</v>
      </c>
      <c r="AR6">
        <v>3</v>
      </c>
      <c r="AS6">
        <v>0</v>
      </c>
      <c r="AT6">
        <v>32</v>
      </c>
      <c r="AU6" t="s">
        <v>287</v>
      </c>
      <c r="AV6">
        <v>15</v>
      </c>
      <c r="AW6">
        <v>6</v>
      </c>
      <c r="AX6">
        <v>3</v>
      </c>
      <c r="AY6">
        <v>5</v>
      </c>
      <c r="AZ6">
        <v>3</v>
      </c>
      <c r="BA6">
        <v>2.2200000000000002</v>
      </c>
      <c r="BB6">
        <v>1.43</v>
      </c>
      <c r="BC6">
        <v>2</v>
      </c>
      <c r="BD6">
        <v>1</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2</v>
      </c>
      <c r="AO7" s="193">
        <v>1</v>
      </c>
      <c r="AP7" s="193">
        <v>11</v>
      </c>
      <c r="AQ7" s="193">
        <v>14</v>
      </c>
      <c r="AR7" s="193">
        <v>4</v>
      </c>
      <c r="AS7" s="193">
        <v>0</v>
      </c>
      <c r="AT7" s="193">
        <v>32</v>
      </c>
      <c r="AU7" s="193" t="s">
        <v>288</v>
      </c>
      <c r="AV7" s="193">
        <v>2</v>
      </c>
      <c r="AW7" s="193">
        <v>1</v>
      </c>
      <c r="AX7" s="193">
        <v>11</v>
      </c>
      <c r="AY7" s="193">
        <v>14</v>
      </c>
      <c r="AZ7" s="193">
        <v>4</v>
      </c>
      <c r="BA7" s="193">
        <v>3.53</v>
      </c>
      <c r="BB7" s="193">
        <v>0.98</v>
      </c>
      <c r="BC7" s="193">
        <v>4</v>
      </c>
      <c r="BD7" s="193">
        <v>4</v>
      </c>
    </row>
    <row r="8" spans="1:56" s="193" customFormat="1" ht="24.75" customHeight="1">
      <c r="A8" s="308" t="s">
        <v>340</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9</v>
      </c>
      <c r="AO8" s="193">
        <v>6</v>
      </c>
      <c r="AP8" s="193">
        <v>17</v>
      </c>
      <c r="AQ8" s="193">
        <v>44</v>
      </c>
      <c r="AR8" s="193">
        <v>128</v>
      </c>
      <c r="AS8" s="193">
        <v>1</v>
      </c>
      <c r="AT8" s="193">
        <v>205</v>
      </c>
      <c r="AU8" s="193" t="s">
        <v>289</v>
      </c>
      <c r="AV8" s="193">
        <v>9</v>
      </c>
      <c r="AW8" s="193">
        <v>6</v>
      </c>
      <c r="AX8" s="193">
        <v>17</v>
      </c>
      <c r="AY8" s="193">
        <v>44</v>
      </c>
      <c r="AZ8" s="193">
        <v>128</v>
      </c>
      <c r="BA8" s="193">
        <v>4.3499999999999996</v>
      </c>
      <c r="BB8" s="193">
        <v>1.05</v>
      </c>
      <c r="BC8" s="193">
        <v>5</v>
      </c>
      <c r="BD8" s="193">
        <v>5</v>
      </c>
    </row>
    <row r="9" spans="1:56" ht="24.75" customHeight="1">
      <c r="AM9" s="214" t="s">
        <v>290</v>
      </c>
      <c r="AN9">
        <v>9</v>
      </c>
      <c r="AO9">
        <v>22</v>
      </c>
      <c r="AP9">
        <v>36</v>
      </c>
      <c r="AQ9">
        <v>44</v>
      </c>
      <c r="AR9">
        <v>91</v>
      </c>
      <c r="AS9">
        <v>3</v>
      </c>
      <c r="AT9">
        <v>205</v>
      </c>
      <c r="AU9" t="s">
        <v>290</v>
      </c>
      <c r="AV9">
        <v>9</v>
      </c>
      <c r="AW9">
        <v>22</v>
      </c>
      <c r="AX9">
        <v>36</v>
      </c>
      <c r="AY9">
        <v>44</v>
      </c>
      <c r="AZ9">
        <v>91</v>
      </c>
      <c r="BA9">
        <v>3.92</v>
      </c>
      <c r="BB9">
        <v>1.21</v>
      </c>
      <c r="BC9">
        <v>4</v>
      </c>
      <c r="BD9">
        <v>5</v>
      </c>
    </row>
    <row r="10" spans="1:56" ht="15">
      <c r="A10" s="129"/>
      <c r="B10" s="129"/>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214" t="s">
        <v>291</v>
      </c>
      <c r="AN10">
        <v>0</v>
      </c>
      <c r="AO10">
        <v>5</v>
      </c>
      <c r="AP10">
        <v>6</v>
      </c>
      <c r="AQ10">
        <v>35</v>
      </c>
      <c r="AR10">
        <v>156</v>
      </c>
      <c r="AS10">
        <v>3</v>
      </c>
      <c r="AT10">
        <v>205</v>
      </c>
      <c r="AU10" t="s">
        <v>291</v>
      </c>
      <c r="AV10">
        <v>0</v>
      </c>
      <c r="AW10">
        <v>5</v>
      </c>
      <c r="AX10">
        <v>6</v>
      </c>
      <c r="AY10">
        <v>35</v>
      </c>
      <c r="AZ10">
        <v>156</v>
      </c>
      <c r="BA10">
        <v>4.6900000000000004</v>
      </c>
      <c r="BB10">
        <v>0.65</v>
      </c>
      <c r="BC10">
        <v>5</v>
      </c>
      <c r="BD10">
        <v>5</v>
      </c>
    </row>
    <row r="11" spans="1:56" ht="33.75">
      <c r="A11" s="292"/>
      <c r="B11" s="292"/>
      <c r="C11" s="292"/>
      <c r="D11" s="292"/>
      <c r="E11" s="292"/>
      <c r="F11" s="292"/>
      <c r="G11" s="292"/>
      <c r="AM11" s="214" t="s">
        <v>292</v>
      </c>
      <c r="AN11">
        <v>0</v>
      </c>
      <c r="AO11">
        <v>0</v>
      </c>
      <c r="AP11">
        <v>7</v>
      </c>
      <c r="AQ11">
        <v>31</v>
      </c>
      <c r="AR11">
        <v>7</v>
      </c>
      <c r="AS11">
        <v>0</v>
      </c>
      <c r="AT11">
        <v>45</v>
      </c>
      <c r="AU11" t="s">
        <v>292</v>
      </c>
      <c r="AV11">
        <v>0</v>
      </c>
      <c r="AW11">
        <v>0</v>
      </c>
      <c r="AX11">
        <v>7</v>
      </c>
      <c r="AY11">
        <v>31</v>
      </c>
      <c r="AZ11">
        <v>7</v>
      </c>
      <c r="BA11">
        <v>4</v>
      </c>
      <c r="BB11">
        <v>0.56000000000000005</v>
      </c>
      <c r="BC11">
        <v>4</v>
      </c>
      <c r="BD11">
        <v>4</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3</v>
      </c>
      <c r="AO12">
        <v>5</v>
      </c>
      <c r="AP12">
        <v>17</v>
      </c>
      <c r="AQ12">
        <v>34</v>
      </c>
      <c r="AR12">
        <v>101</v>
      </c>
      <c r="AS12">
        <v>3</v>
      </c>
      <c r="AT12">
        <v>163</v>
      </c>
      <c r="AU12" t="s">
        <v>293</v>
      </c>
      <c r="AV12">
        <v>3</v>
      </c>
      <c r="AW12">
        <v>5</v>
      </c>
      <c r="AX12">
        <v>17</v>
      </c>
      <c r="AY12">
        <v>34</v>
      </c>
      <c r="AZ12">
        <v>101</v>
      </c>
      <c r="BA12">
        <v>4.41</v>
      </c>
      <c r="BB12">
        <v>0.93</v>
      </c>
      <c r="BC12">
        <v>5</v>
      </c>
      <c r="BD12">
        <v>5</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3</v>
      </c>
      <c r="AO13">
        <v>7</v>
      </c>
      <c r="AP13">
        <v>18</v>
      </c>
      <c r="AQ13">
        <v>76</v>
      </c>
      <c r="AR13">
        <v>91</v>
      </c>
      <c r="AS13">
        <v>0</v>
      </c>
      <c r="AT13">
        <v>195</v>
      </c>
      <c r="AU13" t="s">
        <v>294</v>
      </c>
      <c r="AV13">
        <v>3</v>
      </c>
      <c r="AW13">
        <v>7</v>
      </c>
      <c r="AX13">
        <v>18</v>
      </c>
      <c r="AY13">
        <v>76</v>
      </c>
      <c r="AZ13">
        <v>91</v>
      </c>
      <c r="BA13">
        <v>4.26</v>
      </c>
      <c r="BB13">
        <v>0.88</v>
      </c>
      <c r="BC13">
        <v>4</v>
      </c>
      <c r="BD13">
        <v>5</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2</v>
      </c>
      <c r="AO14">
        <v>4</v>
      </c>
      <c r="AP14">
        <v>27</v>
      </c>
      <c r="AQ14">
        <v>49</v>
      </c>
      <c r="AR14">
        <v>110</v>
      </c>
      <c r="AS14">
        <v>3</v>
      </c>
      <c r="AT14">
        <v>195</v>
      </c>
      <c r="AU14" t="s">
        <v>295</v>
      </c>
      <c r="AV14">
        <v>2</v>
      </c>
      <c r="AW14">
        <v>4</v>
      </c>
      <c r="AX14">
        <v>27</v>
      </c>
      <c r="AY14">
        <v>49</v>
      </c>
      <c r="AZ14">
        <v>110</v>
      </c>
      <c r="BA14">
        <v>4.3600000000000003</v>
      </c>
      <c r="BB14">
        <v>0.87</v>
      </c>
      <c r="BC14">
        <v>5</v>
      </c>
      <c r="BD14">
        <v>5</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5</v>
      </c>
      <c r="AO15">
        <v>28</v>
      </c>
      <c r="AP15">
        <v>31</v>
      </c>
      <c r="AQ15">
        <v>71</v>
      </c>
      <c r="AR15">
        <v>67</v>
      </c>
      <c r="AS15">
        <v>2</v>
      </c>
      <c r="AT15">
        <v>204</v>
      </c>
      <c r="AU15" t="s">
        <v>296</v>
      </c>
      <c r="AV15">
        <v>5</v>
      </c>
      <c r="AW15">
        <v>28</v>
      </c>
      <c r="AX15">
        <v>31</v>
      </c>
      <c r="AY15">
        <v>71</v>
      </c>
      <c r="AZ15">
        <v>67</v>
      </c>
      <c r="BA15">
        <v>3.83</v>
      </c>
      <c r="BB15">
        <v>1.1100000000000001</v>
      </c>
      <c r="BC15">
        <v>4</v>
      </c>
      <c r="BD15">
        <v>4</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0</v>
      </c>
      <c r="AO16">
        <v>5</v>
      </c>
      <c r="AP16">
        <v>26</v>
      </c>
      <c r="AQ16">
        <v>50</v>
      </c>
      <c r="AR16">
        <v>119</v>
      </c>
      <c r="AS16">
        <v>4</v>
      </c>
      <c r="AT16">
        <v>204</v>
      </c>
      <c r="AU16" t="s">
        <v>297</v>
      </c>
      <c r="AV16">
        <v>0</v>
      </c>
      <c r="AW16">
        <v>5</v>
      </c>
      <c r="AX16">
        <v>26</v>
      </c>
      <c r="AY16">
        <v>50</v>
      </c>
      <c r="AZ16">
        <v>119</v>
      </c>
      <c r="BA16">
        <v>4.42</v>
      </c>
      <c r="BB16">
        <v>0.81</v>
      </c>
      <c r="BC16">
        <v>5</v>
      </c>
      <c r="BD16">
        <v>5</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36</v>
      </c>
      <c r="AO17">
        <v>15</v>
      </c>
      <c r="AP17">
        <v>24</v>
      </c>
      <c r="AQ17">
        <v>45</v>
      </c>
      <c r="AR17">
        <v>12</v>
      </c>
      <c r="AS17">
        <v>72</v>
      </c>
      <c r="AT17">
        <v>204</v>
      </c>
      <c r="AU17" t="s">
        <v>298</v>
      </c>
      <c r="AV17">
        <v>36</v>
      </c>
      <c r="AW17">
        <v>15</v>
      </c>
      <c r="AX17">
        <v>24</v>
      </c>
      <c r="AY17">
        <v>45</v>
      </c>
      <c r="AZ17">
        <v>12</v>
      </c>
      <c r="BA17">
        <v>2.86</v>
      </c>
      <c r="BB17">
        <v>1.38</v>
      </c>
      <c r="BC17">
        <v>3</v>
      </c>
      <c r="BD17">
        <v>4</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6</v>
      </c>
      <c r="AO18">
        <v>10</v>
      </c>
      <c r="AP18">
        <v>54</v>
      </c>
      <c r="AQ18">
        <v>70</v>
      </c>
      <c r="AR18">
        <v>33</v>
      </c>
      <c r="AS18">
        <v>31</v>
      </c>
      <c r="AT18">
        <v>204</v>
      </c>
      <c r="AU18" t="s">
        <v>299</v>
      </c>
      <c r="AV18">
        <v>6</v>
      </c>
      <c r="AW18">
        <v>10</v>
      </c>
      <c r="AX18">
        <v>54</v>
      </c>
      <c r="AY18">
        <v>70</v>
      </c>
      <c r="AZ18">
        <v>33</v>
      </c>
      <c r="BA18">
        <v>3.66</v>
      </c>
      <c r="BB18">
        <v>0.97</v>
      </c>
      <c r="BC18">
        <v>4</v>
      </c>
      <c r="BD18">
        <v>4</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7</v>
      </c>
      <c r="AO19">
        <v>14</v>
      </c>
      <c r="AP19">
        <v>29</v>
      </c>
      <c r="AQ19">
        <v>79</v>
      </c>
      <c r="AR19">
        <v>75</v>
      </c>
      <c r="AS19">
        <v>0</v>
      </c>
      <c r="AT19">
        <v>204</v>
      </c>
      <c r="AU19" t="s">
        <v>300</v>
      </c>
      <c r="AV19">
        <v>7</v>
      </c>
      <c r="AW19">
        <v>14</v>
      </c>
      <c r="AX19">
        <v>29</v>
      </c>
      <c r="AY19">
        <v>79</v>
      </c>
      <c r="AZ19">
        <v>75</v>
      </c>
      <c r="BA19">
        <v>3.99</v>
      </c>
      <c r="BB19">
        <v>1.05</v>
      </c>
      <c r="BC19">
        <v>4</v>
      </c>
      <c r="BD19">
        <v>4</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5</v>
      </c>
      <c r="AO20">
        <v>16</v>
      </c>
      <c r="AP20">
        <v>32</v>
      </c>
      <c r="AQ20">
        <v>62</v>
      </c>
      <c r="AR20">
        <v>82</v>
      </c>
      <c r="AS20">
        <v>7</v>
      </c>
      <c r="AT20">
        <v>204</v>
      </c>
      <c r="AU20" t="s">
        <v>301</v>
      </c>
      <c r="AV20">
        <v>5</v>
      </c>
      <c r="AW20">
        <v>16</v>
      </c>
      <c r="AX20">
        <v>32</v>
      </c>
      <c r="AY20">
        <v>62</v>
      </c>
      <c r="AZ20">
        <v>82</v>
      </c>
      <c r="BA20">
        <v>4.0199999999999996</v>
      </c>
      <c r="BB20">
        <v>1.07</v>
      </c>
      <c r="BC20">
        <v>4</v>
      </c>
      <c r="BD20">
        <v>5</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1</v>
      </c>
      <c r="AO21">
        <v>6</v>
      </c>
      <c r="AP21">
        <v>16</v>
      </c>
      <c r="AQ21">
        <v>82</v>
      </c>
      <c r="AR21">
        <v>99</v>
      </c>
      <c r="AS21">
        <v>0</v>
      </c>
      <c r="AT21">
        <v>204</v>
      </c>
      <c r="AU21" t="s">
        <v>302</v>
      </c>
      <c r="AV21">
        <v>1</v>
      </c>
      <c r="AW21">
        <v>6</v>
      </c>
      <c r="AX21">
        <v>16</v>
      </c>
      <c r="AY21">
        <v>82</v>
      </c>
      <c r="AZ21">
        <v>99</v>
      </c>
      <c r="BA21">
        <v>4.33</v>
      </c>
      <c r="BB21">
        <v>0.79</v>
      </c>
      <c r="BC21">
        <v>4</v>
      </c>
      <c r="BD21">
        <v>5</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3</v>
      </c>
      <c r="AO22">
        <v>6</v>
      </c>
      <c r="AP22">
        <v>20</v>
      </c>
      <c r="AQ22">
        <v>127</v>
      </c>
      <c r="AR22">
        <v>47</v>
      </c>
      <c r="AS22">
        <v>1</v>
      </c>
      <c r="AT22">
        <v>204</v>
      </c>
      <c r="AU22" t="s">
        <v>303</v>
      </c>
      <c r="AV22">
        <v>3</v>
      </c>
      <c r="AW22">
        <v>6</v>
      </c>
      <c r="AX22">
        <v>20</v>
      </c>
      <c r="AY22">
        <v>127</v>
      </c>
      <c r="AZ22">
        <v>47</v>
      </c>
      <c r="BA22">
        <v>4.03</v>
      </c>
      <c r="BB22">
        <v>0.76</v>
      </c>
      <c r="BC22">
        <v>4</v>
      </c>
      <c r="BD22">
        <v>4</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1</v>
      </c>
      <c r="AO23">
        <v>4</v>
      </c>
      <c r="AP23">
        <v>16</v>
      </c>
      <c r="AQ23">
        <v>57</v>
      </c>
      <c r="AR23">
        <v>125</v>
      </c>
      <c r="AS23">
        <v>1</v>
      </c>
      <c r="AT23">
        <v>204</v>
      </c>
      <c r="AU23" t="s">
        <v>304</v>
      </c>
      <c r="AV23">
        <v>1</v>
      </c>
      <c r="AW23">
        <v>4</v>
      </c>
      <c r="AX23">
        <v>16</v>
      </c>
      <c r="AY23">
        <v>57</v>
      </c>
      <c r="AZ23">
        <v>125</v>
      </c>
      <c r="BA23">
        <v>4.4800000000000004</v>
      </c>
      <c r="BB23">
        <v>0.77</v>
      </c>
      <c r="BC23">
        <v>5</v>
      </c>
      <c r="BD23">
        <v>5</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4</v>
      </c>
      <c r="AO24">
        <v>7</v>
      </c>
      <c r="AP24">
        <v>14</v>
      </c>
      <c r="AQ24">
        <v>127</v>
      </c>
      <c r="AR24">
        <v>37</v>
      </c>
      <c r="AS24">
        <v>15</v>
      </c>
      <c r="AT24">
        <v>204</v>
      </c>
      <c r="AU24" t="s">
        <v>305</v>
      </c>
      <c r="AV24">
        <v>4</v>
      </c>
      <c r="AW24">
        <v>7</v>
      </c>
      <c r="AX24">
        <v>14</v>
      </c>
      <c r="AY24">
        <v>127</v>
      </c>
      <c r="AZ24">
        <v>37</v>
      </c>
      <c r="BA24">
        <v>3.98</v>
      </c>
      <c r="BB24">
        <v>0.78</v>
      </c>
      <c r="BC24">
        <v>4</v>
      </c>
      <c r="BD24">
        <v>4</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1</v>
      </c>
      <c r="AO25">
        <v>0</v>
      </c>
      <c r="AP25">
        <v>0</v>
      </c>
      <c r="AQ25">
        <v>1</v>
      </c>
      <c r="AR25">
        <v>23</v>
      </c>
      <c r="AS25">
        <v>0</v>
      </c>
      <c r="AT25">
        <v>25</v>
      </c>
      <c r="AU25" t="s">
        <v>306</v>
      </c>
      <c r="AV25">
        <v>1</v>
      </c>
      <c r="AW25">
        <v>0</v>
      </c>
      <c r="AX25">
        <v>0</v>
      </c>
      <c r="AY25">
        <v>1</v>
      </c>
      <c r="AZ25">
        <v>23</v>
      </c>
      <c r="BA25">
        <v>4.8</v>
      </c>
      <c r="BB25">
        <v>0.82</v>
      </c>
      <c r="BC25">
        <v>5</v>
      </c>
      <c r="BD25">
        <v>5</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0</v>
      </c>
      <c r="AO26">
        <v>0</v>
      </c>
      <c r="AP26">
        <v>0</v>
      </c>
      <c r="AQ26">
        <v>2</v>
      </c>
      <c r="AR26">
        <v>23</v>
      </c>
      <c r="AS26">
        <v>0</v>
      </c>
      <c r="AT26">
        <v>25</v>
      </c>
      <c r="AU26" t="s">
        <v>307</v>
      </c>
      <c r="AV26">
        <v>0</v>
      </c>
      <c r="AW26">
        <v>0</v>
      </c>
      <c r="AX26">
        <v>0</v>
      </c>
      <c r="AY26">
        <v>2</v>
      </c>
      <c r="AZ26">
        <v>23</v>
      </c>
      <c r="BA26">
        <v>4.92</v>
      </c>
      <c r="BB26">
        <v>0.28000000000000003</v>
      </c>
      <c r="BC26">
        <v>5</v>
      </c>
      <c r="BD26">
        <v>5</v>
      </c>
    </row>
    <row r="27" spans="1:56" s="187" customFormat="1" ht="20.25" customHeight="1">
      <c r="A27" s="185"/>
      <c r="B27" s="185"/>
      <c r="C27" s="185"/>
      <c r="D27" s="185"/>
      <c r="E27" s="185"/>
      <c r="F27" s="185"/>
      <c r="G27" s="185"/>
      <c r="H27" s="185"/>
      <c r="I27" s="185"/>
      <c r="J27" s="185"/>
      <c r="K27" s="185"/>
      <c r="L27" s="185"/>
      <c r="M27" s="185"/>
      <c r="N27" s="185"/>
      <c r="O27" s="185"/>
      <c r="P27" s="185"/>
      <c r="Q27" s="185"/>
      <c r="R27" s="185"/>
      <c r="S27" s="185"/>
      <c r="T27" s="185"/>
      <c r="U27" s="185"/>
      <c r="V27" s="131"/>
      <c r="W27" s="131"/>
      <c r="X27" s="131"/>
      <c r="Y27" s="184"/>
      <c r="Z27" s="177"/>
      <c r="AA27" s="178"/>
      <c r="AB27" s="179"/>
      <c r="AC27" s="179"/>
      <c r="AD27" s="179"/>
      <c r="AE27" s="186"/>
      <c r="AF27" s="131"/>
      <c r="AG27" s="131"/>
      <c r="AH27" s="131"/>
      <c r="AI27" s="131"/>
      <c r="AJ27" s="182"/>
      <c r="AK27" s="177"/>
      <c r="AL27" s="178"/>
      <c r="AM27" s="216" t="s">
        <v>308</v>
      </c>
      <c r="AN27" s="187">
        <v>0</v>
      </c>
      <c r="AO27" s="187">
        <v>0</v>
      </c>
      <c r="AP27" s="187">
        <v>0</v>
      </c>
      <c r="AQ27" s="187">
        <v>2</v>
      </c>
      <c r="AR27" s="187">
        <v>23</v>
      </c>
      <c r="AS27" s="187">
        <v>0</v>
      </c>
      <c r="AT27" s="187">
        <v>25</v>
      </c>
      <c r="AU27" s="187" t="s">
        <v>308</v>
      </c>
      <c r="AV27" s="187">
        <v>0</v>
      </c>
      <c r="AW27" s="187">
        <v>0</v>
      </c>
      <c r="AX27" s="187">
        <v>0</v>
      </c>
      <c r="AY27" s="187">
        <v>2</v>
      </c>
      <c r="AZ27" s="187">
        <v>23</v>
      </c>
      <c r="BA27" s="187">
        <v>4.92</v>
      </c>
      <c r="BB27" s="187">
        <v>0.28000000000000003</v>
      </c>
      <c r="BC27" s="187">
        <v>5</v>
      </c>
      <c r="BD27" s="187">
        <v>5</v>
      </c>
    </row>
    <row r="28" spans="1:56" ht="20.25" customHeight="1">
      <c r="A28" s="174" t="s">
        <v>217</v>
      </c>
      <c r="B28" s="179"/>
      <c r="C28" s="175"/>
      <c r="D28" s="7"/>
      <c r="E28" s="7"/>
      <c r="F28" s="7"/>
      <c r="G28" s="7"/>
      <c r="H28" s="182"/>
      <c r="I28" s="177"/>
      <c r="J28" s="178"/>
      <c r="K28" s="179"/>
      <c r="L28" s="179"/>
      <c r="M28" s="179"/>
      <c r="N28" s="175"/>
      <c r="AM28" s="214" t="s">
        <v>309</v>
      </c>
      <c r="AN28">
        <v>0</v>
      </c>
      <c r="AO28">
        <v>0</v>
      </c>
      <c r="AP28">
        <v>0</v>
      </c>
      <c r="AQ28">
        <v>2</v>
      </c>
      <c r="AR28">
        <v>23</v>
      </c>
      <c r="AS28">
        <v>0</v>
      </c>
      <c r="AT28">
        <v>25</v>
      </c>
      <c r="AU28" t="s">
        <v>309</v>
      </c>
      <c r="AV28">
        <v>0</v>
      </c>
      <c r="AW28">
        <v>0</v>
      </c>
      <c r="AX28">
        <v>0</v>
      </c>
      <c r="AY28">
        <v>2</v>
      </c>
      <c r="AZ28">
        <v>23</v>
      </c>
      <c r="BA28">
        <v>4.92</v>
      </c>
      <c r="BB28">
        <v>0.28000000000000003</v>
      </c>
      <c r="BC28">
        <v>5</v>
      </c>
      <c r="BD28">
        <v>5</v>
      </c>
    </row>
    <row r="29" spans="1:56" ht="20.25" customHeight="1">
      <c r="A29" s="179"/>
      <c r="B29" s="179"/>
      <c r="C29" s="175"/>
      <c r="D29" s="7"/>
      <c r="E29" s="7"/>
      <c r="F29" s="7"/>
      <c r="G29" s="7"/>
      <c r="H29" s="182"/>
      <c r="I29" s="177"/>
      <c r="J29" s="178"/>
      <c r="K29" s="179"/>
      <c r="L29" s="179"/>
      <c r="M29" s="180"/>
      <c r="N29" s="175"/>
      <c r="AM29" s="214" t="s">
        <v>310</v>
      </c>
      <c r="AN29">
        <v>0</v>
      </c>
      <c r="AO29">
        <v>1</v>
      </c>
      <c r="AP29">
        <v>2</v>
      </c>
      <c r="AQ29">
        <v>3</v>
      </c>
      <c r="AR29">
        <v>6</v>
      </c>
      <c r="AS29">
        <v>0</v>
      </c>
      <c r="AT29">
        <v>12</v>
      </c>
      <c r="AU29" t="s">
        <v>310</v>
      </c>
      <c r="AV29">
        <v>0</v>
      </c>
      <c r="AW29">
        <v>1</v>
      </c>
      <c r="AX29">
        <v>2</v>
      </c>
      <c r="AY29">
        <v>3</v>
      </c>
      <c r="AZ29">
        <v>6</v>
      </c>
      <c r="BA29">
        <v>4.17</v>
      </c>
      <c r="BB29">
        <v>1.03</v>
      </c>
      <c r="BC29">
        <v>5</v>
      </c>
      <c r="BD29">
        <v>5</v>
      </c>
    </row>
    <row r="30" spans="1:56" ht="20.25" customHeight="1">
      <c r="A30" s="179"/>
      <c r="D30" s="304" t="s">
        <v>228</v>
      </c>
      <c r="E30" s="304"/>
      <c r="F30" s="205">
        <f>+AO52</f>
        <v>32</v>
      </c>
      <c r="G30" s="191">
        <f>F30/$F$34</f>
        <v>0.15609756097560976</v>
      </c>
      <c r="H30" s="177"/>
      <c r="I30" s="177"/>
      <c r="J30" s="178"/>
      <c r="K30" s="179"/>
      <c r="L30" s="180"/>
      <c r="M30" s="180"/>
      <c r="N30" s="175"/>
      <c r="AM30" s="214" t="s">
        <v>311</v>
      </c>
      <c r="AN30">
        <v>0</v>
      </c>
      <c r="AO30">
        <v>0</v>
      </c>
      <c r="AP30">
        <v>1</v>
      </c>
      <c r="AQ30">
        <v>6</v>
      </c>
      <c r="AR30">
        <v>4</v>
      </c>
      <c r="AS30">
        <v>1</v>
      </c>
      <c r="AT30">
        <v>12</v>
      </c>
      <c r="AU30" t="s">
        <v>311</v>
      </c>
      <c r="AV30">
        <v>0</v>
      </c>
      <c r="AW30">
        <v>0</v>
      </c>
      <c r="AX30">
        <v>1</v>
      </c>
      <c r="AY30">
        <v>6</v>
      </c>
      <c r="AZ30">
        <v>4</v>
      </c>
      <c r="BA30">
        <v>4.2699999999999996</v>
      </c>
      <c r="BB30">
        <v>0.65</v>
      </c>
      <c r="BC30">
        <v>4</v>
      </c>
      <c r="BD30">
        <v>4</v>
      </c>
    </row>
    <row r="31" spans="1:56" ht="20.25" customHeight="1">
      <c r="A31" s="179"/>
      <c r="D31" s="304" t="s">
        <v>229</v>
      </c>
      <c r="E31" s="304"/>
      <c r="F31" s="205">
        <f>+AO53</f>
        <v>79</v>
      </c>
      <c r="G31" s="191">
        <f t="shared" ref="G31:G33" si="0">F31/$F$34</f>
        <v>0.38536585365853659</v>
      </c>
      <c r="H31" s="184"/>
      <c r="I31" s="182"/>
      <c r="J31" s="178"/>
      <c r="K31" s="179"/>
      <c r="L31" s="180"/>
      <c r="M31" s="180"/>
      <c r="N31" s="175"/>
      <c r="AM31" s="214" t="s">
        <v>312</v>
      </c>
      <c r="AN31">
        <v>0</v>
      </c>
      <c r="AO31">
        <v>2</v>
      </c>
      <c r="AP31">
        <v>2</v>
      </c>
      <c r="AQ31">
        <v>3</v>
      </c>
      <c r="AR31">
        <v>5</v>
      </c>
      <c r="AS31">
        <v>0</v>
      </c>
      <c r="AT31">
        <v>12</v>
      </c>
      <c r="AU31" t="s">
        <v>312</v>
      </c>
      <c r="AV31">
        <v>0</v>
      </c>
      <c r="AW31">
        <v>2</v>
      </c>
      <c r="AX31">
        <v>2</v>
      </c>
      <c r="AY31">
        <v>3</v>
      </c>
      <c r="AZ31">
        <v>5</v>
      </c>
      <c r="BA31">
        <v>3.92</v>
      </c>
      <c r="BB31">
        <v>1.1599999999999999</v>
      </c>
      <c r="BC31">
        <v>4</v>
      </c>
      <c r="BD31">
        <v>5</v>
      </c>
    </row>
    <row r="32" spans="1:56" ht="20.25" customHeight="1">
      <c r="A32" s="179"/>
      <c r="D32" s="304" t="s">
        <v>230</v>
      </c>
      <c r="E32" s="304"/>
      <c r="F32" s="205">
        <f t="shared" ref="F32:F33" si="1">+AO54</f>
        <v>67</v>
      </c>
      <c r="G32" s="191">
        <f t="shared" si="0"/>
        <v>0.32682926829268294</v>
      </c>
      <c r="H32" s="7"/>
      <c r="I32" s="7"/>
      <c r="J32" s="7"/>
      <c r="K32" s="7"/>
      <c r="L32" s="7"/>
      <c r="AM32" s="214" t="s">
        <v>313</v>
      </c>
      <c r="AN32">
        <v>0</v>
      </c>
      <c r="AO32">
        <v>0</v>
      </c>
      <c r="AP32">
        <v>1</v>
      </c>
      <c r="AQ32">
        <v>1</v>
      </c>
      <c r="AR32">
        <v>9</v>
      </c>
      <c r="AS32">
        <v>1</v>
      </c>
      <c r="AT32">
        <v>12</v>
      </c>
      <c r="AU32" t="s">
        <v>313</v>
      </c>
      <c r="AV32">
        <v>0</v>
      </c>
      <c r="AW32">
        <v>0</v>
      </c>
      <c r="AX32">
        <v>1</v>
      </c>
      <c r="AY32">
        <v>1</v>
      </c>
      <c r="AZ32">
        <v>9</v>
      </c>
      <c r="BA32">
        <v>4.7300000000000004</v>
      </c>
      <c r="BB32">
        <v>0.65</v>
      </c>
      <c r="BC32">
        <v>5</v>
      </c>
      <c r="BD32">
        <v>5</v>
      </c>
    </row>
    <row r="33" spans="1:58" ht="18.75">
      <c r="A33" s="179"/>
      <c r="D33" s="304" t="s">
        <v>231</v>
      </c>
      <c r="E33" s="304"/>
      <c r="F33" s="205">
        <f t="shared" si="1"/>
        <v>27</v>
      </c>
      <c r="G33" s="191">
        <f t="shared" si="0"/>
        <v>0.13170731707317074</v>
      </c>
      <c r="H33" s="7"/>
      <c r="I33" s="7"/>
      <c r="J33" s="7"/>
      <c r="K33" s="7"/>
      <c r="L33" s="7"/>
      <c r="AM33" s="214" t="s">
        <v>342</v>
      </c>
      <c r="AU33" t="s">
        <v>342</v>
      </c>
    </row>
    <row r="34" spans="1:58" ht="18.75">
      <c r="A34" s="179"/>
      <c r="D34" s="304" t="s">
        <v>57</v>
      </c>
      <c r="E34" s="304"/>
      <c r="F34" s="190">
        <f>SUM(F30:F33)</f>
        <v>205</v>
      </c>
      <c r="G34" s="192"/>
      <c r="H34" s="7"/>
      <c r="I34" s="7"/>
      <c r="J34" s="7"/>
      <c r="K34" s="7"/>
      <c r="L34" s="7"/>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341</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205</v>
      </c>
      <c r="AP43">
        <v>205</v>
      </c>
      <c r="AQ43">
        <v>205</v>
      </c>
      <c r="AR43">
        <v>205</v>
      </c>
      <c r="AS43">
        <v>205</v>
      </c>
      <c r="AT43">
        <v>205</v>
      </c>
      <c r="AU43">
        <v>205</v>
      </c>
      <c r="AV43">
        <v>205</v>
      </c>
      <c r="AW43">
        <v>205</v>
      </c>
      <c r="AX43">
        <v>205</v>
      </c>
      <c r="AY43">
        <v>205</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342</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0</v>
      </c>
      <c r="W49" s="212">
        <f t="shared" ref="W49:AA53" si="2">+AO3</f>
        <v>1</v>
      </c>
      <c r="X49" s="212">
        <f t="shared" si="2"/>
        <v>6</v>
      </c>
      <c r="Y49" s="212">
        <f t="shared" si="2"/>
        <v>13</v>
      </c>
      <c r="Z49" s="212">
        <f t="shared" si="2"/>
        <v>12</v>
      </c>
      <c r="AA49" s="212">
        <f t="shared" si="2"/>
        <v>0</v>
      </c>
      <c r="AB49" s="212">
        <f>SUM(V49:AA49)</f>
        <v>32</v>
      </c>
      <c r="AC49" s="191">
        <f t="shared" ref="AC49:AH53" si="3">V49/$AB49</f>
        <v>0</v>
      </c>
      <c r="AD49" s="191">
        <f t="shared" si="3"/>
        <v>3.125E-2</v>
      </c>
      <c r="AE49" s="191">
        <f t="shared" si="3"/>
        <v>0.1875</v>
      </c>
      <c r="AF49" s="191">
        <f t="shared" si="3"/>
        <v>0.40625</v>
      </c>
      <c r="AG49" s="191">
        <f t="shared" si="3"/>
        <v>0.375</v>
      </c>
      <c r="AH49" s="191">
        <f t="shared" si="3"/>
        <v>0</v>
      </c>
      <c r="AI49" s="232">
        <f>+BA3</f>
        <v>4.12</v>
      </c>
      <c r="AJ49" s="232">
        <f t="shared" ref="AJ49:AL53" si="4">+BB3</f>
        <v>0.83</v>
      </c>
      <c r="AK49" s="233">
        <f t="shared" si="4"/>
        <v>4</v>
      </c>
      <c r="AL49" s="233">
        <f t="shared" si="4"/>
        <v>4</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0</v>
      </c>
      <c r="X50" s="212">
        <f t="shared" si="2"/>
        <v>1</v>
      </c>
      <c r="Y50" s="212">
        <f t="shared" si="2"/>
        <v>11</v>
      </c>
      <c r="Z50" s="212">
        <f t="shared" si="2"/>
        <v>20</v>
      </c>
      <c r="AA50" s="212">
        <f t="shared" si="2"/>
        <v>0</v>
      </c>
      <c r="AB50" s="212">
        <f t="shared" ref="AB50:AB53" si="6">SUM(V50:AA50)</f>
        <v>32</v>
      </c>
      <c r="AC50" s="191">
        <f t="shared" si="3"/>
        <v>0</v>
      </c>
      <c r="AD50" s="191">
        <f t="shared" si="3"/>
        <v>0</v>
      </c>
      <c r="AE50" s="191">
        <f t="shared" si="3"/>
        <v>3.125E-2</v>
      </c>
      <c r="AF50" s="191">
        <f t="shared" si="3"/>
        <v>0.34375</v>
      </c>
      <c r="AG50" s="191">
        <f t="shared" si="3"/>
        <v>0.625</v>
      </c>
      <c r="AH50" s="191">
        <f t="shared" si="3"/>
        <v>0</v>
      </c>
      <c r="AI50" s="232">
        <f t="shared" ref="AI50:AI53" si="7">+BA4</f>
        <v>4.59</v>
      </c>
      <c r="AJ50" s="232">
        <f t="shared" si="4"/>
        <v>0.56000000000000005</v>
      </c>
      <c r="AK50" s="233">
        <f t="shared" si="4"/>
        <v>5</v>
      </c>
      <c r="AL50" s="233">
        <f t="shared" si="4"/>
        <v>5</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21</v>
      </c>
      <c r="W51" s="212">
        <f t="shared" si="2"/>
        <v>7</v>
      </c>
      <c r="X51" s="212">
        <f t="shared" si="2"/>
        <v>1</v>
      </c>
      <c r="Y51" s="212">
        <f t="shared" si="2"/>
        <v>1</v>
      </c>
      <c r="Z51" s="212">
        <f t="shared" si="2"/>
        <v>2</v>
      </c>
      <c r="AA51" s="212">
        <f t="shared" si="2"/>
        <v>0</v>
      </c>
      <c r="AB51" s="212">
        <f t="shared" si="6"/>
        <v>32</v>
      </c>
      <c r="AC51" s="191">
        <f t="shared" si="3"/>
        <v>0.65625</v>
      </c>
      <c r="AD51" s="191">
        <f t="shared" si="3"/>
        <v>0.21875</v>
      </c>
      <c r="AE51" s="191">
        <f t="shared" si="3"/>
        <v>3.125E-2</v>
      </c>
      <c r="AF51" s="191">
        <f t="shared" si="3"/>
        <v>3.125E-2</v>
      </c>
      <c r="AG51" s="191">
        <f t="shared" si="3"/>
        <v>6.25E-2</v>
      </c>
      <c r="AH51" s="191">
        <f t="shared" si="3"/>
        <v>0</v>
      </c>
      <c r="AI51" s="232">
        <f t="shared" si="7"/>
        <v>1.63</v>
      </c>
      <c r="AJ51" s="232">
        <f t="shared" si="4"/>
        <v>1.1299999999999999</v>
      </c>
      <c r="AK51" s="233">
        <f t="shared" si="4"/>
        <v>1</v>
      </c>
      <c r="AL51" s="233">
        <f t="shared" si="4"/>
        <v>1</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15</v>
      </c>
      <c r="W52" s="212">
        <f t="shared" si="2"/>
        <v>6</v>
      </c>
      <c r="X52" s="212">
        <f t="shared" si="2"/>
        <v>3</v>
      </c>
      <c r="Y52" s="212">
        <f t="shared" si="2"/>
        <v>5</v>
      </c>
      <c r="Z52" s="212">
        <f t="shared" si="2"/>
        <v>3</v>
      </c>
      <c r="AA52" s="212">
        <f t="shared" si="2"/>
        <v>0</v>
      </c>
      <c r="AB52" s="212">
        <f t="shared" si="6"/>
        <v>32</v>
      </c>
      <c r="AC52" s="191">
        <f t="shared" si="3"/>
        <v>0.46875</v>
      </c>
      <c r="AD52" s="191">
        <f t="shared" si="3"/>
        <v>0.1875</v>
      </c>
      <c r="AE52" s="191">
        <f t="shared" si="3"/>
        <v>9.375E-2</v>
      </c>
      <c r="AF52" s="191">
        <f t="shared" si="3"/>
        <v>0.15625</v>
      </c>
      <c r="AG52" s="191">
        <f t="shared" si="3"/>
        <v>9.375E-2</v>
      </c>
      <c r="AH52" s="191">
        <f t="shared" si="3"/>
        <v>0</v>
      </c>
      <c r="AI52" s="232">
        <f t="shared" si="7"/>
        <v>2.2200000000000002</v>
      </c>
      <c r="AJ52" s="232">
        <f t="shared" si="4"/>
        <v>1.43</v>
      </c>
      <c r="AK52" s="233">
        <f t="shared" si="4"/>
        <v>2</v>
      </c>
      <c r="AL52" s="233">
        <f t="shared" si="4"/>
        <v>1</v>
      </c>
      <c r="AM52" s="214" t="s">
        <v>316</v>
      </c>
      <c r="AN52" t="s">
        <v>228</v>
      </c>
      <c r="AO52">
        <v>32</v>
      </c>
      <c r="AP52">
        <v>15.6</v>
      </c>
      <c r="AQ52">
        <v>15.6</v>
      </c>
      <c r="AR52">
        <v>15.6</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2</v>
      </c>
      <c r="W53" s="212">
        <f t="shared" si="2"/>
        <v>1</v>
      </c>
      <c r="X53" s="212">
        <f t="shared" si="2"/>
        <v>11</v>
      </c>
      <c r="Y53" s="212">
        <f t="shared" si="2"/>
        <v>14</v>
      </c>
      <c r="Z53" s="212">
        <f t="shared" si="2"/>
        <v>4</v>
      </c>
      <c r="AA53" s="212">
        <f t="shared" si="2"/>
        <v>0</v>
      </c>
      <c r="AB53" s="212">
        <f t="shared" si="6"/>
        <v>32</v>
      </c>
      <c r="AC53" s="191">
        <f t="shared" si="3"/>
        <v>6.25E-2</v>
      </c>
      <c r="AD53" s="191">
        <f t="shared" si="3"/>
        <v>3.125E-2</v>
      </c>
      <c r="AE53" s="191">
        <f t="shared" si="3"/>
        <v>0.34375</v>
      </c>
      <c r="AF53" s="191">
        <f t="shared" si="3"/>
        <v>0.4375</v>
      </c>
      <c r="AG53" s="191">
        <f t="shared" si="3"/>
        <v>0.125</v>
      </c>
      <c r="AH53" s="191">
        <f t="shared" si="3"/>
        <v>0</v>
      </c>
      <c r="AI53" s="232">
        <f t="shared" si="7"/>
        <v>3.53</v>
      </c>
      <c r="AJ53" s="232">
        <f t="shared" si="4"/>
        <v>0.98</v>
      </c>
      <c r="AK53" s="233">
        <f t="shared" si="4"/>
        <v>4</v>
      </c>
      <c r="AL53" s="233">
        <f t="shared" si="4"/>
        <v>4</v>
      </c>
      <c r="AM53" s="214"/>
      <c r="AN53" t="s">
        <v>229</v>
      </c>
      <c r="AO53">
        <v>79</v>
      </c>
      <c r="AP53">
        <v>38.5</v>
      </c>
      <c r="AQ53">
        <v>38.5</v>
      </c>
      <c r="AR53">
        <v>54.1</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230</v>
      </c>
      <c r="AO54">
        <v>67</v>
      </c>
      <c r="AP54">
        <v>32.700000000000003</v>
      </c>
      <c r="AQ54">
        <v>32.700000000000003</v>
      </c>
      <c r="AR54">
        <v>86.8</v>
      </c>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t="s">
        <v>231</v>
      </c>
      <c r="AO55">
        <v>27</v>
      </c>
      <c r="AP55">
        <v>13.2</v>
      </c>
      <c r="AQ55">
        <v>13.2</v>
      </c>
      <c r="AR55">
        <v>100</v>
      </c>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t="s">
        <v>57</v>
      </c>
      <c r="AO56">
        <v>205</v>
      </c>
      <c r="AP56">
        <v>100</v>
      </c>
      <c r="AQ56">
        <v>100</v>
      </c>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t="s">
        <v>342</v>
      </c>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+AO64</f>
        <v>13</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L61" si="8">+AO65</f>
        <v>6</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c r="AO60"/>
      <c r="AP60"/>
      <c r="AQ60"/>
      <c r="AR60"/>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 t="shared" si="8"/>
        <v>9</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t="s">
        <v>346</v>
      </c>
      <c r="AN61"/>
      <c r="AO61"/>
      <c r="AP61"/>
      <c r="AQ61"/>
      <c r="AR61"/>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v>0</v>
      </c>
      <c r="M62" s="282"/>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c r="AO62" t="s">
        <v>68</v>
      </c>
      <c r="AP62" t="s">
        <v>69</v>
      </c>
      <c r="AQ62" t="s">
        <v>70</v>
      </c>
      <c r="AR62" t="s">
        <v>71</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1</v>
      </c>
      <c r="M63" s="282">
        <v>28</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t="s">
        <v>316</v>
      </c>
      <c r="AN63"/>
      <c r="AO63">
        <v>177</v>
      </c>
      <c r="AP63">
        <v>86.3</v>
      </c>
      <c r="AQ63">
        <v>86.3</v>
      </c>
      <c r="AR63">
        <v>86.3</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t="s">
        <v>28</v>
      </c>
      <c r="AO64">
        <v>13</v>
      </c>
      <c r="AP64">
        <v>6.3</v>
      </c>
      <c r="AQ64">
        <v>6.3</v>
      </c>
      <c r="AR64">
        <v>92.7</v>
      </c>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t="s">
        <v>29</v>
      </c>
      <c r="AO65">
        <v>6</v>
      </c>
      <c r="AP65">
        <v>2.9</v>
      </c>
      <c r="AQ65">
        <v>2.9</v>
      </c>
      <c r="AR65">
        <v>95.6</v>
      </c>
      <c r="AS65"/>
      <c r="AT65"/>
      <c r="AU65"/>
      <c r="AV65"/>
      <c r="AW65"/>
      <c r="AX65"/>
      <c r="AY65"/>
      <c r="AZ65"/>
      <c r="BA65"/>
      <c r="BB65"/>
      <c r="BC65"/>
      <c r="BD65"/>
      <c r="BE65"/>
      <c r="BF65"/>
    </row>
    <row r="66" spans="1:58" s="9" customFormat="1" ht="20.25" customHeight="1">
      <c r="A66" s="141"/>
      <c r="B66" s="148"/>
      <c r="C66" s="148"/>
      <c r="D66" s="148"/>
      <c r="E66" s="148"/>
      <c r="F66" s="148"/>
      <c r="G66" s="148"/>
      <c r="H66" s="148"/>
      <c r="I66" s="148"/>
      <c r="J66" s="148"/>
      <c r="K66" s="148"/>
      <c r="L66" s="148"/>
      <c r="M66" s="148"/>
      <c r="N66" s="148"/>
      <c r="O66" s="148"/>
      <c r="P66" s="148"/>
      <c r="Q66" s="148"/>
      <c r="R66" s="148"/>
      <c r="S66" s="148"/>
      <c r="T66" s="148"/>
      <c r="U66" s="148"/>
      <c r="V66" s="145"/>
      <c r="W66" s="145"/>
      <c r="X66" s="145"/>
      <c r="Y66" s="143"/>
      <c r="Z66" s="143"/>
      <c r="AA66" s="143"/>
      <c r="AB66" s="143"/>
      <c r="AC66" s="143"/>
      <c r="AD66" s="143"/>
      <c r="AE66" s="143"/>
      <c r="AF66" s="143"/>
      <c r="AG66" s="143"/>
      <c r="AH66" s="143"/>
      <c r="AI66" s="143"/>
      <c r="AJ66" s="143"/>
      <c r="AK66" s="143"/>
      <c r="AL66" s="143"/>
      <c r="AM66" s="214"/>
      <c r="AN66" t="s">
        <v>30</v>
      </c>
      <c r="AO66">
        <v>9</v>
      </c>
      <c r="AP66">
        <v>4.4000000000000004</v>
      </c>
      <c r="AQ66">
        <v>4.4000000000000004</v>
      </c>
      <c r="AR66">
        <v>100</v>
      </c>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t="s">
        <v>57</v>
      </c>
      <c r="AO67">
        <v>205</v>
      </c>
      <c r="AP67">
        <v>100</v>
      </c>
      <c r="AQ67">
        <v>100</v>
      </c>
      <c r="AR67"/>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t="s">
        <v>342</v>
      </c>
      <c r="AN68"/>
      <c r="AO68"/>
      <c r="AP68"/>
      <c r="AQ68"/>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c r="AN69"/>
      <c r="AO69"/>
      <c r="AP69"/>
      <c r="AQ69"/>
      <c r="AR69"/>
      <c r="AS69"/>
      <c r="AT69"/>
      <c r="AU69"/>
      <c r="AV69"/>
      <c r="AW69"/>
      <c r="AX69"/>
      <c r="AY69"/>
      <c r="AZ69"/>
      <c r="BA69"/>
      <c r="BB69"/>
      <c r="BC69"/>
      <c r="BD69"/>
      <c r="BE69"/>
      <c r="BF69"/>
    </row>
    <row r="70" spans="1:58" s="9" customFormat="1" ht="20.25" customHeight="1">
      <c r="A70" s="145"/>
      <c r="B70" s="149"/>
      <c r="C70" s="149"/>
      <c r="D70" s="149"/>
      <c r="E70" s="149"/>
      <c r="F70" s="149"/>
      <c r="G70" s="149"/>
      <c r="H70" s="149"/>
      <c r="I70" s="149"/>
      <c r="J70" s="149"/>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c r="AN70"/>
      <c r="AO70"/>
      <c r="AP70"/>
      <c r="AQ70"/>
      <c r="AR70"/>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c r="AO71"/>
      <c r="AP71"/>
      <c r="AQ71"/>
      <c r="AR71"/>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t="s">
        <v>347</v>
      </c>
      <c r="AN72"/>
      <c r="AO72"/>
      <c r="AP72"/>
      <c r="AQ72"/>
      <c r="AR72"/>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c r="AN73"/>
      <c r="AO73" t="s">
        <v>68</v>
      </c>
      <c r="AP73" t="s">
        <v>69</v>
      </c>
      <c r="AQ73" t="s">
        <v>70</v>
      </c>
      <c r="AR73" t="s">
        <v>71</v>
      </c>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t="s">
        <v>316</v>
      </c>
      <c r="AN74"/>
      <c r="AO74">
        <v>204</v>
      </c>
      <c r="AP74">
        <v>99.5</v>
      </c>
      <c r="AQ74">
        <v>99.5</v>
      </c>
      <c r="AR74">
        <v>99.5</v>
      </c>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9</v>
      </c>
      <c r="W75" s="212">
        <f t="shared" ref="W75:AA77" si="9">+AO8</f>
        <v>6</v>
      </c>
      <c r="X75" s="212">
        <f t="shared" si="9"/>
        <v>17</v>
      </c>
      <c r="Y75" s="212">
        <f t="shared" si="9"/>
        <v>44</v>
      </c>
      <c r="Z75" s="212">
        <f t="shared" si="9"/>
        <v>128</v>
      </c>
      <c r="AA75" s="212">
        <f t="shared" si="9"/>
        <v>1</v>
      </c>
      <c r="AB75" s="212">
        <f>SUM(V75:AA75)</f>
        <v>205</v>
      </c>
      <c r="AC75" s="191">
        <f>V75/$AB75</f>
        <v>4.3902439024390241E-2</v>
      </c>
      <c r="AD75" s="191">
        <f t="shared" ref="AD75:AH77" si="10">W75/$AB75</f>
        <v>2.9268292682926831E-2</v>
      </c>
      <c r="AE75" s="191">
        <f t="shared" si="10"/>
        <v>8.2926829268292687E-2</v>
      </c>
      <c r="AF75" s="191">
        <f t="shared" si="10"/>
        <v>0.21463414634146341</v>
      </c>
      <c r="AG75" s="191">
        <f t="shared" si="10"/>
        <v>0.62439024390243902</v>
      </c>
      <c r="AH75" s="191">
        <f t="shared" si="10"/>
        <v>4.8780487804878049E-3</v>
      </c>
      <c r="AI75" s="232">
        <f>+BA8</f>
        <v>4.3499999999999996</v>
      </c>
      <c r="AJ75" s="232">
        <f t="shared" ref="AJ75:AL77" si="11">+BB8</f>
        <v>1.05</v>
      </c>
      <c r="AK75" s="233">
        <f t="shared" si="11"/>
        <v>5</v>
      </c>
      <c r="AL75" s="233">
        <f t="shared" si="11"/>
        <v>5</v>
      </c>
      <c r="AM75" s="214"/>
      <c r="AN75" t="s">
        <v>328</v>
      </c>
      <c r="AO75">
        <v>1</v>
      </c>
      <c r="AP75">
        <v>0.5</v>
      </c>
      <c r="AQ75">
        <v>0.5</v>
      </c>
      <c r="AR75">
        <v>100</v>
      </c>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2">+AN9</f>
        <v>9</v>
      </c>
      <c r="W76" s="212">
        <f t="shared" si="9"/>
        <v>22</v>
      </c>
      <c r="X76" s="212">
        <f t="shared" si="9"/>
        <v>36</v>
      </c>
      <c r="Y76" s="212">
        <f t="shared" si="9"/>
        <v>44</v>
      </c>
      <c r="Z76" s="212">
        <f t="shared" si="9"/>
        <v>91</v>
      </c>
      <c r="AA76" s="212">
        <f t="shared" si="9"/>
        <v>3</v>
      </c>
      <c r="AB76" s="212">
        <f t="shared" ref="AB76:AB77" si="13">SUM(V76:AA76)</f>
        <v>205</v>
      </c>
      <c r="AC76" s="191">
        <f t="shared" ref="AC76:AC77" si="14">V76/$AB76</f>
        <v>4.3902439024390241E-2</v>
      </c>
      <c r="AD76" s="191">
        <f t="shared" si="10"/>
        <v>0.10731707317073171</v>
      </c>
      <c r="AE76" s="191">
        <f t="shared" si="10"/>
        <v>0.17560975609756097</v>
      </c>
      <c r="AF76" s="191">
        <f t="shared" si="10"/>
        <v>0.21463414634146341</v>
      </c>
      <c r="AG76" s="191">
        <f t="shared" si="10"/>
        <v>0.44390243902439025</v>
      </c>
      <c r="AH76" s="191">
        <f t="shared" si="10"/>
        <v>1.4634146341463415E-2</v>
      </c>
      <c r="AI76" s="232">
        <f t="shared" ref="AI76:AI77" si="15">+BA9</f>
        <v>3.92</v>
      </c>
      <c r="AJ76" s="232">
        <f t="shared" si="11"/>
        <v>1.21</v>
      </c>
      <c r="AK76" s="233">
        <f t="shared" si="11"/>
        <v>4</v>
      </c>
      <c r="AL76" s="233">
        <f t="shared" si="11"/>
        <v>5</v>
      </c>
      <c r="AM76" s="214"/>
      <c r="AN76" t="s">
        <v>57</v>
      </c>
      <c r="AO76">
        <v>205</v>
      </c>
      <c r="AP76">
        <v>100</v>
      </c>
      <c r="AQ76">
        <v>100</v>
      </c>
      <c r="AR76"/>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2"/>
        <v>0</v>
      </c>
      <c r="W77" s="212">
        <f t="shared" si="9"/>
        <v>5</v>
      </c>
      <c r="X77" s="212">
        <f t="shared" si="9"/>
        <v>6</v>
      </c>
      <c r="Y77" s="212">
        <f t="shared" si="9"/>
        <v>35</v>
      </c>
      <c r="Z77" s="212">
        <f t="shared" si="9"/>
        <v>156</v>
      </c>
      <c r="AA77" s="212">
        <f t="shared" si="9"/>
        <v>3</v>
      </c>
      <c r="AB77" s="212">
        <f t="shared" si="13"/>
        <v>205</v>
      </c>
      <c r="AC77" s="191">
        <f t="shared" si="14"/>
        <v>0</v>
      </c>
      <c r="AD77" s="191">
        <f t="shared" si="10"/>
        <v>2.4390243902439025E-2</v>
      </c>
      <c r="AE77" s="191">
        <f t="shared" si="10"/>
        <v>2.9268292682926831E-2</v>
      </c>
      <c r="AF77" s="191">
        <f t="shared" si="10"/>
        <v>0.17073170731707318</v>
      </c>
      <c r="AG77" s="191">
        <f t="shared" si="10"/>
        <v>0.76097560975609757</v>
      </c>
      <c r="AH77" s="191">
        <f t="shared" si="10"/>
        <v>1.4634146341463415E-2</v>
      </c>
      <c r="AI77" s="232">
        <f t="shared" si="15"/>
        <v>4.6900000000000004</v>
      </c>
      <c r="AJ77" s="232">
        <f t="shared" si="11"/>
        <v>0.65</v>
      </c>
      <c r="AK77" s="233">
        <f t="shared" si="11"/>
        <v>5</v>
      </c>
      <c r="AL77" s="233">
        <f t="shared" si="11"/>
        <v>5</v>
      </c>
      <c r="AM77" s="214" t="s">
        <v>342</v>
      </c>
      <c r="AN77"/>
      <c r="AO77"/>
      <c r="AP77"/>
      <c r="AQ77"/>
      <c r="AR77"/>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c r="AN78"/>
      <c r="AO78"/>
      <c r="AP78"/>
      <c r="AQ78"/>
      <c r="AR78"/>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c r="AN79"/>
      <c r="AO79"/>
      <c r="AP79"/>
      <c r="AQ79"/>
      <c r="AR79"/>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c r="AN80"/>
      <c r="AO80"/>
      <c r="AP80"/>
      <c r="AQ80"/>
      <c r="AR80"/>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t="s">
        <v>348</v>
      </c>
      <c r="AN81"/>
      <c r="AO81"/>
      <c r="AP81"/>
      <c r="AQ81"/>
      <c r="AR81"/>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c r="AN82"/>
      <c r="AO82" t="s">
        <v>68</v>
      </c>
      <c r="AP82" t="s">
        <v>69</v>
      </c>
      <c r="AQ82" t="s">
        <v>70</v>
      </c>
      <c r="AR82" t="s">
        <v>71</v>
      </c>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t="s">
        <v>316</v>
      </c>
      <c r="AN83" t="s">
        <v>332</v>
      </c>
      <c r="AO83">
        <v>45</v>
      </c>
      <c r="AP83">
        <v>22</v>
      </c>
      <c r="AQ83">
        <v>22</v>
      </c>
      <c r="AR83">
        <v>22</v>
      </c>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c r="AN84" t="s">
        <v>27</v>
      </c>
      <c r="AO84">
        <v>160</v>
      </c>
      <c r="AP84">
        <v>78</v>
      </c>
      <c r="AQ84">
        <v>78</v>
      </c>
      <c r="AR84">
        <v>100</v>
      </c>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c r="AN85" t="s">
        <v>57</v>
      </c>
      <c r="AO85">
        <v>205</v>
      </c>
      <c r="AP85">
        <v>100</v>
      </c>
      <c r="AQ85">
        <v>100</v>
      </c>
      <c r="AR85"/>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t="s">
        <v>342</v>
      </c>
      <c r="AN86"/>
      <c r="AO86"/>
      <c r="AP86"/>
      <c r="AQ86"/>
      <c r="AR86"/>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c r="AO87"/>
      <c r="AP87"/>
      <c r="AQ87"/>
      <c r="AR87"/>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c r="AN88"/>
      <c r="AO88"/>
      <c r="AP88"/>
      <c r="AQ88"/>
      <c r="AR88"/>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c r="AN89"/>
      <c r="AO89"/>
      <c r="AP89"/>
      <c r="AQ89"/>
      <c r="AR89"/>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0</v>
      </c>
      <c r="W90" s="212">
        <f t="shared" ref="W90:AA90" si="16">+AO11</f>
        <v>0</v>
      </c>
      <c r="X90" s="212">
        <f t="shared" si="16"/>
        <v>7</v>
      </c>
      <c r="Y90" s="212">
        <f t="shared" si="16"/>
        <v>31</v>
      </c>
      <c r="Z90" s="212">
        <f t="shared" si="16"/>
        <v>7</v>
      </c>
      <c r="AA90" s="212">
        <f t="shared" si="16"/>
        <v>0</v>
      </c>
      <c r="AB90" s="212">
        <f>SUM(V90:AA90)</f>
        <v>45</v>
      </c>
      <c r="AC90" s="191">
        <f>V90/$AB90</f>
        <v>0</v>
      </c>
      <c r="AD90" s="191">
        <f t="shared" ref="AD90:AH90" si="17">W90/$AB90</f>
        <v>0</v>
      </c>
      <c r="AE90" s="191">
        <f t="shared" si="17"/>
        <v>0.15555555555555556</v>
      </c>
      <c r="AF90" s="191">
        <f t="shared" si="17"/>
        <v>0.68888888888888888</v>
      </c>
      <c r="AG90" s="191">
        <f t="shared" si="17"/>
        <v>0.15555555555555556</v>
      </c>
      <c r="AH90" s="191">
        <f t="shared" si="17"/>
        <v>0</v>
      </c>
      <c r="AI90" s="232">
        <f>+BA11</f>
        <v>4</v>
      </c>
      <c r="AJ90" s="232">
        <f t="shared" ref="AJ90:AL90" si="18">+BB11</f>
        <v>0.56000000000000005</v>
      </c>
      <c r="AK90" s="233">
        <f t="shared" si="18"/>
        <v>4</v>
      </c>
      <c r="AL90" s="233">
        <f t="shared" si="18"/>
        <v>4</v>
      </c>
      <c r="AM90" s="214" t="s">
        <v>349</v>
      </c>
      <c r="AN90"/>
      <c r="AO90"/>
      <c r="AP90"/>
      <c r="AQ90"/>
      <c r="AR90"/>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c r="AN91"/>
      <c r="AO91" t="s">
        <v>68</v>
      </c>
      <c r="AP91" t="s">
        <v>69</v>
      </c>
      <c r="AQ91" t="s">
        <v>70</v>
      </c>
      <c r="AR91" t="s">
        <v>71</v>
      </c>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t="s">
        <v>316</v>
      </c>
      <c r="AN92" t="s">
        <v>332</v>
      </c>
      <c r="AO92">
        <v>163</v>
      </c>
      <c r="AP92">
        <v>79.5</v>
      </c>
      <c r="AQ92">
        <v>79.5</v>
      </c>
      <c r="AR92">
        <v>79.5</v>
      </c>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c r="AN93" t="s">
        <v>27</v>
      </c>
      <c r="AO93">
        <v>42</v>
      </c>
      <c r="AP93">
        <v>20.5</v>
      </c>
      <c r="AQ93">
        <v>20.5</v>
      </c>
      <c r="AR93">
        <v>100</v>
      </c>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c r="AN94" t="s">
        <v>57</v>
      </c>
      <c r="AO94">
        <v>205</v>
      </c>
      <c r="AP94">
        <v>100</v>
      </c>
      <c r="AQ94">
        <v>100</v>
      </c>
      <c r="AR94"/>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t="s">
        <v>342</v>
      </c>
      <c r="AN95"/>
      <c r="AO95"/>
      <c r="AP95"/>
      <c r="AQ95"/>
      <c r="AR95"/>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c r="AN96"/>
      <c r="AO96"/>
      <c r="AP96"/>
      <c r="AQ96"/>
      <c r="AR96"/>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c r="AN97"/>
      <c r="AO97"/>
      <c r="AP97"/>
      <c r="AQ97"/>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c r="AN98"/>
      <c r="AO98"/>
      <c r="AP98"/>
      <c r="AQ98"/>
      <c r="AR98"/>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t="s">
        <v>350</v>
      </c>
      <c r="AN99"/>
      <c r="AO99"/>
      <c r="AP99"/>
      <c r="AQ99"/>
      <c r="AR99"/>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c r="AN100"/>
      <c r="AO100" t="s">
        <v>68</v>
      </c>
      <c r="AP100" t="s">
        <v>69</v>
      </c>
      <c r="AQ100" t="s">
        <v>70</v>
      </c>
      <c r="AR100" t="s">
        <v>71</v>
      </c>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t="s">
        <v>316</v>
      </c>
      <c r="AN101" t="s">
        <v>332</v>
      </c>
      <c r="AO101">
        <v>203</v>
      </c>
      <c r="AP101">
        <v>99</v>
      </c>
      <c r="AQ101">
        <v>99</v>
      </c>
      <c r="AR101">
        <v>99</v>
      </c>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c r="AN102" t="s">
        <v>27</v>
      </c>
      <c r="AO102">
        <v>2</v>
      </c>
      <c r="AP102">
        <v>1</v>
      </c>
      <c r="AQ102">
        <v>1</v>
      </c>
      <c r="AR102">
        <v>100</v>
      </c>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c r="AN103" t="s">
        <v>57</v>
      </c>
      <c r="AO103">
        <v>205</v>
      </c>
      <c r="AP103">
        <v>100</v>
      </c>
      <c r="AQ103">
        <v>100</v>
      </c>
      <c r="AR103"/>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t="s">
        <v>342</v>
      </c>
      <c r="AN104"/>
      <c r="AO104"/>
      <c r="AP104"/>
      <c r="AQ104"/>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c r="AN105"/>
      <c r="AO105"/>
      <c r="AP105"/>
      <c r="AQ105"/>
      <c r="AR105"/>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c r="AN106"/>
      <c r="AO106"/>
      <c r="AP106"/>
      <c r="AQ106"/>
      <c r="AR106"/>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c r="AN107"/>
      <c r="AO107"/>
      <c r="AP107"/>
      <c r="AQ107"/>
      <c r="AR107"/>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3</v>
      </c>
      <c r="W108" s="212">
        <f t="shared" ref="W108:AA108" si="19">+AO12</f>
        <v>5</v>
      </c>
      <c r="X108" s="212">
        <f t="shared" si="19"/>
        <v>17</v>
      </c>
      <c r="Y108" s="212">
        <f t="shared" si="19"/>
        <v>34</v>
      </c>
      <c r="Z108" s="212">
        <f t="shared" si="19"/>
        <v>101</v>
      </c>
      <c r="AA108" s="212">
        <f t="shared" si="19"/>
        <v>3</v>
      </c>
      <c r="AB108" s="212">
        <f>SUM(V108:AA108)</f>
        <v>163</v>
      </c>
      <c r="AC108" s="191">
        <f>V108/$AB108</f>
        <v>1.8404907975460124E-2</v>
      </c>
      <c r="AD108" s="191">
        <f t="shared" ref="AD108:AH108" si="20">W108/$AB108</f>
        <v>3.0674846625766871E-2</v>
      </c>
      <c r="AE108" s="191">
        <f t="shared" si="20"/>
        <v>0.10429447852760736</v>
      </c>
      <c r="AF108" s="191">
        <f t="shared" si="20"/>
        <v>0.20858895705521471</v>
      </c>
      <c r="AG108" s="191">
        <f t="shared" si="20"/>
        <v>0.61963190184049077</v>
      </c>
      <c r="AH108" s="191">
        <f t="shared" si="20"/>
        <v>1.8404907975460124E-2</v>
      </c>
      <c r="AI108" s="232">
        <f>+BA12</f>
        <v>4.41</v>
      </c>
      <c r="AJ108" s="232">
        <f t="shared" ref="AJ108:AL108" si="21">+BB12</f>
        <v>0.93</v>
      </c>
      <c r="AK108" s="233">
        <f t="shared" si="21"/>
        <v>5</v>
      </c>
      <c r="AL108" s="233">
        <f t="shared" si="21"/>
        <v>5</v>
      </c>
      <c r="AM108" s="214" t="s">
        <v>351</v>
      </c>
      <c r="AN108"/>
      <c r="AO108"/>
      <c r="AP108"/>
      <c r="AQ108"/>
      <c r="AR108"/>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c r="AN109"/>
      <c r="AO109" t="s">
        <v>68</v>
      </c>
      <c r="AP109" t="s">
        <v>69</v>
      </c>
      <c r="AQ109" t="s">
        <v>70</v>
      </c>
      <c r="AR109" t="s">
        <v>71</v>
      </c>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t="s">
        <v>316</v>
      </c>
      <c r="AN110"/>
      <c r="AO110">
        <v>2</v>
      </c>
      <c r="AP110">
        <v>1</v>
      </c>
      <c r="AQ110">
        <v>1</v>
      </c>
      <c r="AR110">
        <v>1</v>
      </c>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c r="AN111" t="s">
        <v>332</v>
      </c>
      <c r="AO111">
        <v>195</v>
      </c>
      <c r="AP111">
        <v>95.1</v>
      </c>
      <c r="AQ111">
        <v>95.1</v>
      </c>
      <c r="AR111">
        <v>96.1</v>
      </c>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c r="AN112" t="s">
        <v>27</v>
      </c>
      <c r="AO112">
        <v>8</v>
      </c>
      <c r="AP112">
        <v>3.9</v>
      </c>
      <c r="AQ112">
        <v>3.9</v>
      </c>
      <c r="AR112">
        <v>100</v>
      </c>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c r="AN113" t="s">
        <v>57</v>
      </c>
      <c r="AO113">
        <v>205</v>
      </c>
      <c r="AP113">
        <v>100</v>
      </c>
      <c r="AQ113">
        <v>100</v>
      </c>
      <c r="AR113"/>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t="s">
        <v>342</v>
      </c>
      <c r="AN114"/>
      <c r="AO114"/>
      <c r="AP114"/>
      <c r="AQ114"/>
      <c r="AR114"/>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c r="AN115"/>
      <c r="AO115"/>
      <c r="AP115"/>
      <c r="AQ115"/>
      <c r="AR115"/>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c r="AN116"/>
      <c r="AO116"/>
      <c r="AP116"/>
      <c r="AQ116"/>
      <c r="AR116"/>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c r="AN117"/>
      <c r="AO117"/>
      <c r="AP117"/>
      <c r="AQ117"/>
      <c r="AR117"/>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t="s">
        <v>352</v>
      </c>
      <c r="AN118"/>
      <c r="AO118"/>
      <c r="AP118"/>
      <c r="AQ118"/>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c r="AN119"/>
      <c r="AO119" t="s">
        <v>68</v>
      </c>
      <c r="AP119" t="s">
        <v>69</v>
      </c>
      <c r="AQ119" t="s">
        <v>70</v>
      </c>
      <c r="AR119" t="s">
        <v>71</v>
      </c>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t="s">
        <v>316</v>
      </c>
      <c r="AN120"/>
      <c r="AO120">
        <v>2</v>
      </c>
      <c r="AP120">
        <v>1</v>
      </c>
      <c r="AQ120">
        <v>1</v>
      </c>
      <c r="AR120">
        <v>1</v>
      </c>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c r="AN121" t="s">
        <v>332</v>
      </c>
      <c r="AO121">
        <v>25</v>
      </c>
      <c r="AP121">
        <v>12.2</v>
      </c>
      <c r="AQ121">
        <v>12.2</v>
      </c>
      <c r="AR121">
        <v>13.2</v>
      </c>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c r="AN122" t="s">
        <v>27</v>
      </c>
      <c r="AO122">
        <v>178</v>
      </c>
      <c r="AP122">
        <v>86.8</v>
      </c>
      <c r="AQ122">
        <v>86.8</v>
      </c>
      <c r="AR122">
        <v>100</v>
      </c>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c r="AN123" t="s">
        <v>57</v>
      </c>
      <c r="AO123">
        <v>205</v>
      </c>
      <c r="AP123">
        <v>100</v>
      </c>
      <c r="AQ123">
        <v>100</v>
      </c>
      <c r="AR123"/>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t="s">
        <v>342</v>
      </c>
      <c r="AN124"/>
      <c r="AO124"/>
      <c r="AP124"/>
      <c r="AQ124"/>
      <c r="AR124"/>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c r="AN125"/>
      <c r="AO125"/>
      <c r="AP125"/>
      <c r="AQ125"/>
      <c r="AR125"/>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c r="AO126"/>
      <c r="AP126"/>
      <c r="AQ126"/>
      <c r="AR126"/>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c r="AN127"/>
      <c r="AO127"/>
      <c r="AP127"/>
      <c r="AQ127"/>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t="s">
        <v>353</v>
      </c>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c r="AO129" t="s">
        <v>68</v>
      </c>
      <c r="AP129" t="s">
        <v>69</v>
      </c>
      <c r="AQ129" t="s">
        <v>70</v>
      </c>
      <c r="AR129" t="s">
        <v>71</v>
      </c>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t="s">
        <v>316</v>
      </c>
      <c r="AN130"/>
      <c r="AO130">
        <v>2</v>
      </c>
      <c r="AP130">
        <v>1</v>
      </c>
      <c r="AQ130">
        <v>1</v>
      </c>
      <c r="AR130">
        <v>1</v>
      </c>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c r="AN131" t="s">
        <v>332</v>
      </c>
      <c r="AO131">
        <v>12</v>
      </c>
      <c r="AP131">
        <v>5.9</v>
      </c>
      <c r="AQ131">
        <v>5.9</v>
      </c>
      <c r="AR131">
        <v>6.8</v>
      </c>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c r="AN132" t="s">
        <v>27</v>
      </c>
      <c r="AO132">
        <v>191</v>
      </c>
      <c r="AP132">
        <v>93.2</v>
      </c>
      <c r="AQ132">
        <v>93.2</v>
      </c>
      <c r="AR132">
        <v>100</v>
      </c>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t="s">
        <v>57</v>
      </c>
      <c r="AO133">
        <v>205</v>
      </c>
      <c r="AP133">
        <v>100</v>
      </c>
      <c r="AQ133">
        <v>100</v>
      </c>
      <c r="AR133"/>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t="s">
        <v>342</v>
      </c>
      <c r="AN134"/>
      <c r="AO134"/>
      <c r="AP134"/>
      <c r="AQ134"/>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3</v>
      </c>
      <c r="W137" s="231">
        <f t="shared" ref="W137:AA137" si="22">+AO13</f>
        <v>7</v>
      </c>
      <c r="X137" s="231">
        <f t="shared" si="22"/>
        <v>18</v>
      </c>
      <c r="Y137" s="231">
        <f t="shared" si="22"/>
        <v>76</v>
      </c>
      <c r="Z137" s="231">
        <f t="shared" si="22"/>
        <v>91</v>
      </c>
      <c r="AA137" s="231">
        <f t="shared" si="22"/>
        <v>0</v>
      </c>
      <c r="AB137" s="231">
        <f>SUM(V137:AA137)</f>
        <v>195</v>
      </c>
      <c r="AC137" s="191">
        <f t="shared" ref="AC137:AH138" si="23">V137/$AB137</f>
        <v>1.5384615384615385E-2</v>
      </c>
      <c r="AD137" s="191">
        <f t="shared" si="23"/>
        <v>3.5897435897435895E-2</v>
      </c>
      <c r="AE137" s="191">
        <f t="shared" si="23"/>
        <v>9.2307692307692313E-2</v>
      </c>
      <c r="AF137" s="191">
        <f t="shared" si="23"/>
        <v>0.38974358974358975</v>
      </c>
      <c r="AG137" s="191">
        <f t="shared" si="23"/>
        <v>0.46666666666666667</v>
      </c>
      <c r="AH137" s="191">
        <f t="shared" si="23"/>
        <v>0</v>
      </c>
      <c r="AI137" s="232">
        <f>+BA13</f>
        <v>4.26</v>
      </c>
      <c r="AJ137" s="232">
        <f t="shared" ref="AJ137:AL137" si="24">+BB13</f>
        <v>0.88</v>
      </c>
      <c r="AK137" s="233">
        <f t="shared" si="24"/>
        <v>4</v>
      </c>
      <c r="AL137" s="233">
        <f t="shared" si="24"/>
        <v>5</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2</v>
      </c>
      <c r="W138" s="231">
        <f t="shared" ref="W138:AA138" si="25">+AO14</f>
        <v>4</v>
      </c>
      <c r="X138" s="231">
        <f t="shared" si="25"/>
        <v>27</v>
      </c>
      <c r="Y138" s="231">
        <f t="shared" si="25"/>
        <v>49</v>
      </c>
      <c r="Z138" s="231">
        <f t="shared" si="25"/>
        <v>110</v>
      </c>
      <c r="AA138" s="231">
        <f t="shared" si="25"/>
        <v>3</v>
      </c>
      <c r="AB138" s="231">
        <f>SUM(V138:AA138)</f>
        <v>195</v>
      </c>
      <c r="AC138" s="191">
        <f t="shared" si="23"/>
        <v>1.0256410256410256E-2</v>
      </c>
      <c r="AD138" s="191">
        <f t="shared" si="23"/>
        <v>2.0512820512820513E-2</v>
      </c>
      <c r="AE138" s="191">
        <f t="shared" si="23"/>
        <v>0.13846153846153847</v>
      </c>
      <c r="AF138" s="191">
        <f t="shared" si="23"/>
        <v>0.25128205128205128</v>
      </c>
      <c r="AG138" s="191">
        <f t="shared" si="23"/>
        <v>0.5641025641025641</v>
      </c>
      <c r="AH138" s="191">
        <f t="shared" si="23"/>
        <v>1.5384615384615385E-2</v>
      </c>
      <c r="AI138" s="232">
        <f>+BA14</f>
        <v>4.3600000000000003</v>
      </c>
      <c r="AJ138" s="232">
        <f t="shared" ref="AJ138:AL138" si="26">+BB14</f>
        <v>0.87</v>
      </c>
      <c r="AK138" s="233">
        <f t="shared" si="26"/>
        <v>5</v>
      </c>
      <c r="AL138" s="233">
        <f t="shared" si="26"/>
        <v>5</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5</v>
      </c>
      <c r="W151" s="212">
        <f t="shared" ref="W151:AA166" si="27">+AO15</f>
        <v>28</v>
      </c>
      <c r="X151" s="212">
        <f t="shared" si="27"/>
        <v>31</v>
      </c>
      <c r="Y151" s="212">
        <f t="shared" si="27"/>
        <v>71</v>
      </c>
      <c r="Z151" s="212">
        <f t="shared" si="27"/>
        <v>67</v>
      </c>
      <c r="AA151" s="212">
        <f t="shared" si="27"/>
        <v>2</v>
      </c>
      <c r="AB151" s="212">
        <f>SUM(V151:AA151)</f>
        <v>204</v>
      </c>
      <c r="AC151" s="191">
        <f>V151/$AB151</f>
        <v>2.4509803921568627E-2</v>
      </c>
      <c r="AD151" s="191">
        <f t="shared" ref="AD151:AH158" si="28">W151/$AB151</f>
        <v>0.13725490196078433</v>
      </c>
      <c r="AE151" s="191">
        <f t="shared" si="28"/>
        <v>0.15196078431372548</v>
      </c>
      <c r="AF151" s="191">
        <f t="shared" si="28"/>
        <v>0.34803921568627449</v>
      </c>
      <c r="AG151" s="191">
        <f t="shared" si="28"/>
        <v>0.32843137254901961</v>
      </c>
      <c r="AH151" s="191">
        <f t="shared" si="28"/>
        <v>9.8039215686274508E-3</v>
      </c>
      <c r="AI151" s="232">
        <f>+BA15</f>
        <v>3.83</v>
      </c>
      <c r="AJ151" s="232">
        <f t="shared" ref="AJ151:AL166" si="29">+BB15</f>
        <v>1.1100000000000001</v>
      </c>
      <c r="AK151" s="233">
        <f t="shared" si="29"/>
        <v>4</v>
      </c>
      <c r="AL151" s="233">
        <f t="shared" si="29"/>
        <v>4</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V168" si="30">+AN16</f>
        <v>0</v>
      </c>
      <c r="W152" s="212">
        <f t="shared" si="27"/>
        <v>5</v>
      </c>
      <c r="X152" s="212">
        <f t="shared" si="27"/>
        <v>26</v>
      </c>
      <c r="Y152" s="212">
        <f t="shared" si="27"/>
        <v>50</v>
      </c>
      <c r="Z152" s="212">
        <f t="shared" si="27"/>
        <v>119</v>
      </c>
      <c r="AA152" s="212">
        <f t="shared" si="27"/>
        <v>4</v>
      </c>
      <c r="AB152" s="212">
        <f t="shared" ref="AB152:AB168" si="31">SUM(V152:AA152)</f>
        <v>204</v>
      </c>
      <c r="AC152" s="191">
        <f t="shared" ref="AC152:AC158" si="32">V152/$AB152</f>
        <v>0</v>
      </c>
      <c r="AD152" s="191">
        <f t="shared" si="28"/>
        <v>2.4509803921568627E-2</v>
      </c>
      <c r="AE152" s="191">
        <f t="shared" si="28"/>
        <v>0.12745098039215685</v>
      </c>
      <c r="AF152" s="191">
        <f t="shared" si="28"/>
        <v>0.24509803921568626</v>
      </c>
      <c r="AG152" s="191">
        <f t="shared" si="28"/>
        <v>0.58333333333333337</v>
      </c>
      <c r="AH152" s="191">
        <f t="shared" si="28"/>
        <v>1.9607843137254902E-2</v>
      </c>
      <c r="AI152" s="232">
        <f t="shared" ref="AI152:AI168" si="33">+BA16</f>
        <v>4.42</v>
      </c>
      <c r="AJ152" s="232">
        <f t="shared" si="29"/>
        <v>0.81</v>
      </c>
      <c r="AK152" s="233">
        <f t="shared" si="29"/>
        <v>5</v>
      </c>
      <c r="AL152" s="233">
        <f t="shared" si="29"/>
        <v>5</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30"/>
        <v>36</v>
      </c>
      <c r="W153" s="212">
        <f t="shared" si="27"/>
        <v>15</v>
      </c>
      <c r="X153" s="212">
        <f t="shared" si="27"/>
        <v>24</v>
      </c>
      <c r="Y153" s="212">
        <f t="shared" si="27"/>
        <v>45</v>
      </c>
      <c r="Z153" s="212">
        <f t="shared" si="27"/>
        <v>12</v>
      </c>
      <c r="AA153" s="212">
        <f t="shared" si="27"/>
        <v>72</v>
      </c>
      <c r="AB153" s="212">
        <f t="shared" si="31"/>
        <v>204</v>
      </c>
      <c r="AC153" s="191">
        <f t="shared" si="32"/>
        <v>0.17647058823529413</v>
      </c>
      <c r="AD153" s="191">
        <f t="shared" si="28"/>
        <v>7.3529411764705885E-2</v>
      </c>
      <c r="AE153" s="191">
        <f t="shared" si="28"/>
        <v>0.11764705882352941</v>
      </c>
      <c r="AF153" s="191">
        <f t="shared" si="28"/>
        <v>0.22058823529411764</v>
      </c>
      <c r="AG153" s="191">
        <f t="shared" si="28"/>
        <v>5.8823529411764705E-2</v>
      </c>
      <c r="AH153" s="191">
        <f t="shared" si="28"/>
        <v>0.35294117647058826</v>
      </c>
      <c r="AI153" s="232">
        <f t="shared" si="33"/>
        <v>2.86</v>
      </c>
      <c r="AJ153" s="232">
        <f t="shared" si="29"/>
        <v>1.38</v>
      </c>
      <c r="AK153" s="233">
        <f t="shared" si="29"/>
        <v>3</v>
      </c>
      <c r="AL153" s="233">
        <f t="shared" si="29"/>
        <v>4</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30"/>
        <v>6</v>
      </c>
      <c r="W154" s="212">
        <f t="shared" si="27"/>
        <v>10</v>
      </c>
      <c r="X154" s="212">
        <f t="shared" si="27"/>
        <v>54</v>
      </c>
      <c r="Y154" s="212">
        <f t="shared" si="27"/>
        <v>70</v>
      </c>
      <c r="Z154" s="212">
        <f t="shared" si="27"/>
        <v>33</v>
      </c>
      <c r="AA154" s="212">
        <f t="shared" si="27"/>
        <v>31</v>
      </c>
      <c r="AB154" s="212">
        <f t="shared" si="31"/>
        <v>204</v>
      </c>
      <c r="AC154" s="191">
        <f t="shared" si="32"/>
        <v>2.9411764705882353E-2</v>
      </c>
      <c r="AD154" s="191">
        <f t="shared" si="28"/>
        <v>4.9019607843137254E-2</v>
      </c>
      <c r="AE154" s="191">
        <f t="shared" si="28"/>
        <v>0.26470588235294118</v>
      </c>
      <c r="AF154" s="191">
        <f t="shared" si="28"/>
        <v>0.34313725490196079</v>
      </c>
      <c r="AG154" s="191">
        <f t="shared" si="28"/>
        <v>0.16176470588235295</v>
      </c>
      <c r="AH154" s="191">
        <f t="shared" si="28"/>
        <v>0.15196078431372548</v>
      </c>
      <c r="AI154" s="232">
        <f t="shared" si="33"/>
        <v>3.66</v>
      </c>
      <c r="AJ154" s="232">
        <f t="shared" si="29"/>
        <v>0.97</v>
      </c>
      <c r="AK154" s="233">
        <f t="shared" si="29"/>
        <v>4</v>
      </c>
      <c r="AL154" s="233">
        <f t="shared" si="29"/>
        <v>4</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30"/>
        <v>7</v>
      </c>
      <c r="W155" s="212">
        <f t="shared" si="27"/>
        <v>14</v>
      </c>
      <c r="X155" s="212">
        <f t="shared" si="27"/>
        <v>29</v>
      </c>
      <c r="Y155" s="212">
        <f t="shared" si="27"/>
        <v>79</v>
      </c>
      <c r="Z155" s="212">
        <f t="shared" si="27"/>
        <v>75</v>
      </c>
      <c r="AA155" s="212">
        <f t="shared" si="27"/>
        <v>0</v>
      </c>
      <c r="AB155" s="212">
        <f t="shared" si="31"/>
        <v>204</v>
      </c>
      <c r="AC155" s="191">
        <f t="shared" si="32"/>
        <v>3.4313725490196081E-2</v>
      </c>
      <c r="AD155" s="191">
        <f t="shared" si="28"/>
        <v>6.8627450980392163E-2</v>
      </c>
      <c r="AE155" s="191">
        <f t="shared" si="28"/>
        <v>0.14215686274509803</v>
      </c>
      <c r="AF155" s="191">
        <f t="shared" si="28"/>
        <v>0.38725490196078433</v>
      </c>
      <c r="AG155" s="191">
        <f t="shared" si="28"/>
        <v>0.36764705882352944</v>
      </c>
      <c r="AH155" s="191">
        <f t="shared" si="28"/>
        <v>0</v>
      </c>
      <c r="AI155" s="232">
        <f t="shared" si="33"/>
        <v>3.99</v>
      </c>
      <c r="AJ155" s="232">
        <f t="shared" si="29"/>
        <v>1.05</v>
      </c>
      <c r="AK155" s="233">
        <f t="shared" si="29"/>
        <v>4</v>
      </c>
      <c r="AL155" s="233">
        <f t="shared" si="29"/>
        <v>4</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30"/>
        <v>5</v>
      </c>
      <c r="W156" s="212">
        <f t="shared" si="27"/>
        <v>16</v>
      </c>
      <c r="X156" s="212">
        <f t="shared" si="27"/>
        <v>32</v>
      </c>
      <c r="Y156" s="212">
        <f t="shared" si="27"/>
        <v>62</v>
      </c>
      <c r="Z156" s="212">
        <f t="shared" si="27"/>
        <v>82</v>
      </c>
      <c r="AA156" s="212">
        <f t="shared" si="27"/>
        <v>7</v>
      </c>
      <c r="AB156" s="212">
        <f t="shared" si="31"/>
        <v>204</v>
      </c>
      <c r="AC156" s="191">
        <f t="shared" si="32"/>
        <v>2.4509803921568627E-2</v>
      </c>
      <c r="AD156" s="191">
        <f t="shared" si="28"/>
        <v>7.8431372549019607E-2</v>
      </c>
      <c r="AE156" s="191">
        <f t="shared" si="28"/>
        <v>0.15686274509803921</v>
      </c>
      <c r="AF156" s="191">
        <f t="shared" si="28"/>
        <v>0.30392156862745096</v>
      </c>
      <c r="AG156" s="191">
        <f t="shared" si="28"/>
        <v>0.40196078431372551</v>
      </c>
      <c r="AH156" s="191">
        <f t="shared" si="28"/>
        <v>3.4313725490196081E-2</v>
      </c>
      <c r="AI156" s="232">
        <f t="shared" si="33"/>
        <v>4.0199999999999996</v>
      </c>
      <c r="AJ156" s="232">
        <f t="shared" si="29"/>
        <v>1.07</v>
      </c>
      <c r="AK156" s="233">
        <f t="shared" si="29"/>
        <v>4</v>
      </c>
      <c r="AL156" s="233">
        <f t="shared" si="29"/>
        <v>5</v>
      </c>
      <c r="AM156" s="214" t="s">
        <v>342</v>
      </c>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30"/>
        <v>1</v>
      </c>
      <c r="W157" s="212">
        <f t="shared" si="27"/>
        <v>6</v>
      </c>
      <c r="X157" s="212">
        <f t="shared" si="27"/>
        <v>16</v>
      </c>
      <c r="Y157" s="212">
        <f t="shared" si="27"/>
        <v>82</v>
      </c>
      <c r="Z157" s="212">
        <f t="shared" si="27"/>
        <v>99</v>
      </c>
      <c r="AA157" s="212">
        <f t="shared" si="27"/>
        <v>0</v>
      </c>
      <c r="AB157" s="212">
        <f t="shared" si="31"/>
        <v>204</v>
      </c>
      <c r="AC157" s="191">
        <f t="shared" si="32"/>
        <v>4.9019607843137254E-3</v>
      </c>
      <c r="AD157" s="191">
        <f t="shared" si="28"/>
        <v>2.9411764705882353E-2</v>
      </c>
      <c r="AE157" s="191">
        <f t="shared" si="28"/>
        <v>7.8431372549019607E-2</v>
      </c>
      <c r="AF157" s="191">
        <f t="shared" si="28"/>
        <v>0.40196078431372551</v>
      </c>
      <c r="AG157" s="191">
        <f t="shared" si="28"/>
        <v>0.48529411764705882</v>
      </c>
      <c r="AH157" s="191">
        <f t="shared" si="28"/>
        <v>0</v>
      </c>
      <c r="AI157" s="232">
        <f t="shared" si="33"/>
        <v>4.33</v>
      </c>
      <c r="AJ157" s="232">
        <f t="shared" si="29"/>
        <v>0.79</v>
      </c>
      <c r="AK157" s="233">
        <f t="shared" si="29"/>
        <v>4</v>
      </c>
      <c r="AL157" s="233">
        <f t="shared" si="29"/>
        <v>5</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30"/>
        <v>3</v>
      </c>
      <c r="W158" s="212">
        <f t="shared" si="27"/>
        <v>6</v>
      </c>
      <c r="X158" s="212">
        <f t="shared" si="27"/>
        <v>20</v>
      </c>
      <c r="Y158" s="212">
        <f t="shared" si="27"/>
        <v>127</v>
      </c>
      <c r="Z158" s="212">
        <f t="shared" si="27"/>
        <v>47</v>
      </c>
      <c r="AA158" s="212">
        <f t="shared" si="27"/>
        <v>1</v>
      </c>
      <c r="AB158" s="212">
        <f t="shared" si="31"/>
        <v>204</v>
      </c>
      <c r="AC158" s="191">
        <f t="shared" si="32"/>
        <v>1.4705882352941176E-2</v>
      </c>
      <c r="AD158" s="191">
        <f t="shared" si="28"/>
        <v>2.9411764705882353E-2</v>
      </c>
      <c r="AE158" s="191">
        <f t="shared" si="28"/>
        <v>9.8039215686274508E-2</v>
      </c>
      <c r="AF158" s="191">
        <f t="shared" si="28"/>
        <v>0.62254901960784315</v>
      </c>
      <c r="AG158" s="191">
        <f t="shared" si="28"/>
        <v>0.23039215686274508</v>
      </c>
      <c r="AH158" s="191">
        <f t="shared" si="28"/>
        <v>4.9019607843137254E-3</v>
      </c>
      <c r="AI158" s="232">
        <f t="shared" si="33"/>
        <v>4.03</v>
      </c>
      <c r="AJ158" s="232">
        <f t="shared" si="29"/>
        <v>0.76</v>
      </c>
      <c r="AK158" s="233">
        <f t="shared" si="29"/>
        <v>4</v>
      </c>
      <c r="AL158" s="233">
        <f t="shared" si="29"/>
        <v>4</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30"/>
        <v>1</v>
      </c>
      <c r="W159" s="212">
        <f t="shared" si="27"/>
        <v>4</v>
      </c>
      <c r="X159" s="212">
        <f t="shared" si="27"/>
        <v>16</v>
      </c>
      <c r="Y159" s="212">
        <f t="shared" si="27"/>
        <v>57</v>
      </c>
      <c r="Z159" s="212">
        <f t="shared" si="27"/>
        <v>125</v>
      </c>
      <c r="AA159" s="212">
        <f t="shared" si="27"/>
        <v>1</v>
      </c>
      <c r="AB159" s="212">
        <f t="shared" si="31"/>
        <v>204</v>
      </c>
      <c r="AC159" s="191">
        <f t="shared" ref="AC159:AH160" si="34">V159/$AB159</f>
        <v>4.9019607843137254E-3</v>
      </c>
      <c r="AD159" s="191">
        <f t="shared" si="34"/>
        <v>1.9607843137254902E-2</v>
      </c>
      <c r="AE159" s="191">
        <f t="shared" si="34"/>
        <v>7.8431372549019607E-2</v>
      </c>
      <c r="AF159" s="191">
        <f t="shared" si="34"/>
        <v>0.27941176470588236</v>
      </c>
      <c r="AG159" s="191">
        <f t="shared" si="34"/>
        <v>0.61274509803921573</v>
      </c>
      <c r="AH159" s="191">
        <f t="shared" si="34"/>
        <v>4.9019607843137254E-3</v>
      </c>
      <c r="AI159" s="232">
        <f t="shared" si="33"/>
        <v>4.4800000000000004</v>
      </c>
      <c r="AJ159" s="232">
        <f t="shared" si="29"/>
        <v>0.77</v>
      </c>
      <c r="AK159" s="233">
        <f t="shared" si="29"/>
        <v>5</v>
      </c>
      <c r="AL159" s="233">
        <f t="shared" si="29"/>
        <v>5</v>
      </c>
      <c r="AM159" s="214"/>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30"/>
        <v>4</v>
      </c>
      <c r="W160" s="212">
        <f t="shared" si="27"/>
        <v>7</v>
      </c>
      <c r="X160" s="212">
        <f t="shared" si="27"/>
        <v>14</v>
      </c>
      <c r="Y160" s="212">
        <f t="shared" si="27"/>
        <v>127</v>
      </c>
      <c r="Z160" s="212">
        <f t="shared" si="27"/>
        <v>37</v>
      </c>
      <c r="AA160" s="212">
        <f t="shared" si="27"/>
        <v>15</v>
      </c>
      <c r="AB160" s="212">
        <f t="shared" si="31"/>
        <v>204</v>
      </c>
      <c r="AC160" s="191">
        <f t="shared" si="34"/>
        <v>1.9607843137254902E-2</v>
      </c>
      <c r="AD160" s="191">
        <f t="shared" si="34"/>
        <v>3.4313725490196081E-2</v>
      </c>
      <c r="AE160" s="191">
        <f t="shared" si="34"/>
        <v>6.8627450980392163E-2</v>
      </c>
      <c r="AF160" s="191">
        <f t="shared" si="34"/>
        <v>0.62254901960784315</v>
      </c>
      <c r="AG160" s="191">
        <f t="shared" si="34"/>
        <v>0.18137254901960784</v>
      </c>
      <c r="AH160" s="191">
        <f t="shared" si="34"/>
        <v>7.3529411764705885E-2</v>
      </c>
      <c r="AI160" s="232">
        <f t="shared" si="33"/>
        <v>3.98</v>
      </c>
      <c r="AJ160" s="232">
        <f t="shared" si="29"/>
        <v>0.78</v>
      </c>
      <c r="AK160" s="233">
        <f t="shared" si="29"/>
        <v>4</v>
      </c>
      <c r="AL160" s="233">
        <f t="shared" si="29"/>
        <v>4</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30"/>
        <v>1</v>
      </c>
      <c r="W161" s="212">
        <f t="shared" si="27"/>
        <v>0</v>
      </c>
      <c r="X161" s="212">
        <f t="shared" si="27"/>
        <v>0</v>
      </c>
      <c r="Y161" s="212">
        <f t="shared" si="27"/>
        <v>1</v>
      </c>
      <c r="Z161" s="212">
        <f t="shared" si="27"/>
        <v>23</v>
      </c>
      <c r="AA161" s="212">
        <f t="shared" si="27"/>
        <v>0</v>
      </c>
      <c r="AB161" s="212">
        <f t="shared" si="31"/>
        <v>25</v>
      </c>
      <c r="AC161" s="191">
        <f t="shared" ref="AC161:AC168" si="35">V161/$AB161</f>
        <v>0.04</v>
      </c>
      <c r="AD161" s="191">
        <f t="shared" ref="AD161:AD168" si="36">W161/$AB161</f>
        <v>0</v>
      </c>
      <c r="AE161" s="191">
        <f t="shared" ref="AE161:AE168" si="37">X161/$AB161</f>
        <v>0</v>
      </c>
      <c r="AF161" s="191">
        <f t="shared" ref="AF161:AF168" si="38">Y161/$AB161</f>
        <v>0.04</v>
      </c>
      <c r="AG161" s="191">
        <f t="shared" ref="AG161:AG168" si="39">Z161/$AB161</f>
        <v>0.92</v>
      </c>
      <c r="AH161" s="191">
        <f t="shared" ref="AH161:AH168" si="40">AA161/$AB161</f>
        <v>0</v>
      </c>
      <c r="AI161" s="232">
        <f t="shared" si="33"/>
        <v>4.8</v>
      </c>
      <c r="AJ161" s="232">
        <f t="shared" si="29"/>
        <v>0.82</v>
      </c>
      <c r="AK161" s="233">
        <f t="shared" si="29"/>
        <v>5</v>
      </c>
      <c r="AL161" s="233">
        <f t="shared" si="29"/>
        <v>5</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30"/>
        <v>0</v>
      </c>
      <c r="W162" s="212">
        <f t="shared" si="27"/>
        <v>0</v>
      </c>
      <c r="X162" s="212">
        <f t="shared" si="27"/>
        <v>0</v>
      </c>
      <c r="Y162" s="212">
        <f t="shared" si="27"/>
        <v>2</v>
      </c>
      <c r="Z162" s="212">
        <f t="shared" si="27"/>
        <v>23</v>
      </c>
      <c r="AA162" s="212">
        <f t="shared" si="27"/>
        <v>0</v>
      </c>
      <c r="AB162" s="212">
        <f t="shared" si="31"/>
        <v>25</v>
      </c>
      <c r="AC162" s="191">
        <f t="shared" si="35"/>
        <v>0</v>
      </c>
      <c r="AD162" s="191">
        <f t="shared" si="36"/>
        <v>0</v>
      </c>
      <c r="AE162" s="191">
        <f t="shared" si="37"/>
        <v>0</v>
      </c>
      <c r="AF162" s="191">
        <f t="shared" si="38"/>
        <v>0.08</v>
      </c>
      <c r="AG162" s="191">
        <f t="shared" si="39"/>
        <v>0.92</v>
      </c>
      <c r="AH162" s="191">
        <f t="shared" si="40"/>
        <v>0</v>
      </c>
      <c r="AI162" s="232">
        <f t="shared" si="33"/>
        <v>4.92</v>
      </c>
      <c r="AJ162" s="232">
        <f t="shared" si="29"/>
        <v>0.28000000000000003</v>
      </c>
      <c r="AK162" s="233">
        <f t="shared" si="29"/>
        <v>5</v>
      </c>
      <c r="AL162" s="233">
        <f t="shared" si="29"/>
        <v>5</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30"/>
        <v>0</v>
      </c>
      <c r="W163" s="212">
        <f t="shared" si="27"/>
        <v>0</v>
      </c>
      <c r="X163" s="212">
        <f t="shared" si="27"/>
        <v>0</v>
      </c>
      <c r="Y163" s="212">
        <f t="shared" si="27"/>
        <v>2</v>
      </c>
      <c r="Z163" s="212">
        <f t="shared" si="27"/>
        <v>23</v>
      </c>
      <c r="AA163" s="212">
        <f t="shared" si="27"/>
        <v>0</v>
      </c>
      <c r="AB163" s="212">
        <f t="shared" si="31"/>
        <v>25</v>
      </c>
      <c r="AC163" s="191">
        <f t="shared" si="35"/>
        <v>0</v>
      </c>
      <c r="AD163" s="191">
        <f t="shared" si="36"/>
        <v>0</v>
      </c>
      <c r="AE163" s="191">
        <f t="shared" si="37"/>
        <v>0</v>
      </c>
      <c r="AF163" s="191">
        <f t="shared" si="38"/>
        <v>0.08</v>
      </c>
      <c r="AG163" s="191">
        <f t="shared" si="39"/>
        <v>0.92</v>
      </c>
      <c r="AH163" s="191">
        <f t="shared" si="40"/>
        <v>0</v>
      </c>
      <c r="AI163" s="232">
        <f t="shared" si="33"/>
        <v>4.92</v>
      </c>
      <c r="AJ163" s="232">
        <f t="shared" si="29"/>
        <v>0.28000000000000003</v>
      </c>
      <c r="AK163" s="233">
        <f t="shared" si="29"/>
        <v>5</v>
      </c>
      <c r="AL163" s="233">
        <f t="shared" si="29"/>
        <v>5</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30"/>
        <v>0</v>
      </c>
      <c r="W164" s="212">
        <f t="shared" si="27"/>
        <v>0</v>
      </c>
      <c r="X164" s="212">
        <f t="shared" si="27"/>
        <v>0</v>
      </c>
      <c r="Y164" s="212">
        <f t="shared" si="27"/>
        <v>2</v>
      </c>
      <c r="Z164" s="212">
        <f t="shared" si="27"/>
        <v>23</v>
      </c>
      <c r="AA164" s="212">
        <f t="shared" si="27"/>
        <v>0</v>
      </c>
      <c r="AB164" s="212">
        <f t="shared" si="31"/>
        <v>25</v>
      </c>
      <c r="AC164" s="191">
        <f t="shared" si="35"/>
        <v>0</v>
      </c>
      <c r="AD164" s="191">
        <f t="shared" si="36"/>
        <v>0</v>
      </c>
      <c r="AE164" s="191">
        <f t="shared" si="37"/>
        <v>0</v>
      </c>
      <c r="AF164" s="191">
        <f t="shared" si="38"/>
        <v>0.08</v>
      </c>
      <c r="AG164" s="191">
        <f t="shared" si="39"/>
        <v>0.92</v>
      </c>
      <c r="AH164" s="191">
        <f t="shared" si="40"/>
        <v>0</v>
      </c>
      <c r="AI164" s="232">
        <f t="shared" si="33"/>
        <v>4.92</v>
      </c>
      <c r="AJ164" s="232">
        <f t="shared" si="29"/>
        <v>0.28000000000000003</v>
      </c>
      <c r="AK164" s="233">
        <f t="shared" si="29"/>
        <v>5</v>
      </c>
      <c r="AL164" s="233">
        <f t="shared" si="29"/>
        <v>5</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30"/>
        <v>0</v>
      </c>
      <c r="W165" s="212">
        <f t="shared" si="27"/>
        <v>1</v>
      </c>
      <c r="X165" s="212">
        <f t="shared" si="27"/>
        <v>2</v>
      </c>
      <c r="Y165" s="212">
        <f t="shared" si="27"/>
        <v>3</v>
      </c>
      <c r="Z165" s="212">
        <f t="shared" si="27"/>
        <v>6</v>
      </c>
      <c r="AA165" s="212">
        <f t="shared" si="27"/>
        <v>0</v>
      </c>
      <c r="AB165" s="212">
        <f t="shared" si="31"/>
        <v>12</v>
      </c>
      <c r="AC165" s="191">
        <f t="shared" si="35"/>
        <v>0</v>
      </c>
      <c r="AD165" s="191">
        <f t="shared" si="36"/>
        <v>8.3333333333333329E-2</v>
      </c>
      <c r="AE165" s="191">
        <f t="shared" si="37"/>
        <v>0.16666666666666666</v>
      </c>
      <c r="AF165" s="191">
        <f t="shared" si="38"/>
        <v>0.25</v>
      </c>
      <c r="AG165" s="191">
        <f t="shared" si="39"/>
        <v>0.5</v>
      </c>
      <c r="AH165" s="191">
        <f t="shared" si="40"/>
        <v>0</v>
      </c>
      <c r="AI165" s="232">
        <f t="shared" si="33"/>
        <v>4.17</v>
      </c>
      <c r="AJ165" s="232">
        <f t="shared" si="29"/>
        <v>1.03</v>
      </c>
      <c r="AK165" s="233">
        <f t="shared" si="29"/>
        <v>5</v>
      </c>
      <c r="AL165" s="233">
        <f t="shared" si="29"/>
        <v>5</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30"/>
        <v>0</v>
      </c>
      <c r="W166" s="212">
        <f t="shared" si="27"/>
        <v>0</v>
      </c>
      <c r="X166" s="212">
        <f t="shared" si="27"/>
        <v>1</v>
      </c>
      <c r="Y166" s="212">
        <f t="shared" si="27"/>
        <v>6</v>
      </c>
      <c r="Z166" s="212">
        <f t="shared" si="27"/>
        <v>4</v>
      </c>
      <c r="AA166" s="212">
        <f t="shared" si="27"/>
        <v>1</v>
      </c>
      <c r="AB166" s="212">
        <f t="shared" si="31"/>
        <v>12</v>
      </c>
      <c r="AC166" s="191">
        <f t="shared" si="35"/>
        <v>0</v>
      </c>
      <c r="AD166" s="191">
        <f t="shared" si="36"/>
        <v>0</v>
      </c>
      <c r="AE166" s="191">
        <f t="shared" si="37"/>
        <v>8.3333333333333329E-2</v>
      </c>
      <c r="AF166" s="191">
        <f t="shared" si="38"/>
        <v>0.5</v>
      </c>
      <c r="AG166" s="191">
        <f t="shared" si="39"/>
        <v>0.33333333333333331</v>
      </c>
      <c r="AH166" s="191">
        <f t="shared" si="40"/>
        <v>8.3333333333333329E-2</v>
      </c>
      <c r="AI166" s="232">
        <f t="shared" si="33"/>
        <v>4.2699999999999996</v>
      </c>
      <c r="AJ166" s="232">
        <f t="shared" si="29"/>
        <v>0.65</v>
      </c>
      <c r="AK166" s="233">
        <f t="shared" si="29"/>
        <v>4</v>
      </c>
      <c r="AL166" s="233">
        <f t="shared" si="29"/>
        <v>4</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30"/>
        <v>0</v>
      </c>
      <c r="W167" s="212">
        <f t="shared" ref="W167:W168" si="41">+AO31</f>
        <v>2</v>
      </c>
      <c r="X167" s="212">
        <f t="shared" ref="X167:X168" si="42">+AP31</f>
        <v>2</v>
      </c>
      <c r="Y167" s="212">
        <f t="shared" ref="Y167:Y168" si="43">+AQ31</f>
        <v>3</v>
      </c>
      <c r="Z167" s="212">
        <f t="shared" ref="Z167:Z168" si="44">+AR31</f>
        <v>5</v>
      </c>
      <c r="AA167" s="212">
        <f t="shared" ref="AA167:AA168" si="45">+AS31</f>
        <v>0</v>
      </c>
      <c r="AB167" s="212">
        <f t="shared" si="31"/>
        <v>12</v>
      </c>
      <c r="AC167" s="191">
        <f t="shared" si="35"/>
        <v>0</v>
      </c>
      <c r="AD167" s="191">
        <f t="shared" si="36"/>
        <v>0.16666666666666666</v>
      </c>
      <c r="AE167" s="191">
        <f t="shared" si="37"/>
        <v>0.16666666666666666</v>
      </c>
      <c r="AF167" s="191">
        <f t="shared" si="38"/>
        <v>0.25</v>
      </c>
      <c r="AG167" s="191">
        <f t="shared" si="39"/>
        <v>0.41666666666666669</v>
      </c>
      <c r="AH167" s="191">
        <f t="shared" si="40"/>
        <v>0</v>
      </c>
      <c r="AI167" s="232">
        <f t="shared" si="33"/>
        <v>3.92</v>
      </c>
      <c r="AJ167" s="232">
        <f t="shared" ref="AJ167:AJ168" si="46">+BB31</f>
        <v>1.1599999999999999</v>
      </c>
      <c r="AK167" s="233">
        <f t="shared" ref="AK167:AK168" si="47">+BC31</f>
        <v>4</v>
      </c>
      <c r="AL167" s="233">
        <f t="shared" ref="AL167:AL168" si="48">+BD31</f>
        <v>5</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si="30"/>
        <v>0</v>
      </c>
      <c r="W168" s="212">
        <f t="shared" si="41"/>
        <v>0</v>
      </c>
      <c r="X168" s="212">
        <f t="shared" si="42"/>
        <v>1</v>
      </c>
      <c r="Y168" s="212">
        <f t="shared" si="43"/>
        <v>1</v>
      </c>
      <c r="Z168" s="212">
        <f t="shared" si="44"/>
        <v>9</v>
      </c>
      <c r="AA168" s="212">
        <f t="shared" si="45"/>
        <v>1</v>
      </c>
      <c r="AB168" s="212">
        <f t="shared" si="31"/>
        <v>12</v>
      </c>
      <c r="AC168" s="191">
        <f t="shared" si="35"/>
        <v>0</v>
      </c>
      <c r="AD168" s="191">
        <f t="shared" si="36"/>
        <v>0</v>
      </c>
      <c r="AE168" s="191">
        <f t="shared" si="37"/>
        <v>8.3333333333333329E-2</v>
      </c>
      <c r="AF168" s="191">
        <f t="shared" si="38"/>
        <v>8.3333333333333329E-2</v>
      </c>
      <c r="AG168" s="191">
        <f t="shared" si="39"/>
        <v>0.75</v>
      </c>
      <c r="AH168" s="191">
        <f t="shared" si="40"/>
        <v>8.3333333333333329E-2</v>
      </c>
      <c r="AI168" s="232">
        <f t="shared" si="33"/>
        <v>4.7300000000000004</v>
      </c>
      <c r="AJ168" s="232">
        <f t="shared" si="46"/>
        <v>0.65</v>
      </c>
      <c r="AK168" s="233">
        <f t="shared" si="47"/>
        <v>5</v>
      </c>
      <c r="AL168" s="233">
        <f t="shared" si="48"/>
        <v>5</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8"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8"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8"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8"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8"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8"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8"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row>
    <row r="184" spans="1:38"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8"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8"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8"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8"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8"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8"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8"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8"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t="s">
        <v>26</v>
      </c>
      <c r="B206" t="s">
        <v>27</v>
      </c>
      <c r="C206" s="153"/>
      <c r="D206" s="153"/>
      <c r="E206" s="153"/>
      <c r="F206" s="153"/>
      <c r="G206" s="153"/>
    </row>
    <row r="207" spans="1:38" ht="15">
      <c r="A207" s="153">
        <f>+AO83</f>
        <v>45</v>
      </c>
      <c r="B207" s="153">
        <f>+AO84</f>
        <v>160</v>
      </c>
      <c r="C207" s="153"/>
      <c r="D207" s="153"/>
      <c r="E207" s="153"/>
      <c r="F207" s="153"/>
      <c r="G207" s="153"/>
    </row>
    <row r="208" spans="1:38" ht="15">
      <c r="A208" s="153">
        <f>+AO92</f>
        <v>163</v>
      </c>
      <c r="B208" s="153">
        <f>+AO93</f>
        <v>42</v>
      </c>
      <c r="C208" s="153"/>
      <c r="D208" s="153"/>
      <c r="E208" s="153"/>
      <c r="F208" s="153"/>
      <c r="G208" s="153"/>
    </row>
    <row r="209" spans="1:7" ht="15">
      <c r="A209" s="153">
        <f>+AO101</f>
        <v>203</v>
      </c>
      <c r="B209" s="153">
        <f>+AO102</f>
        <v>2</v>
      </c>
      <c r="C209" s="153"/>
      <c r="D209" s="153"/>
      <c r="E209" s="153"/>
      <c r="F209" s="153"/>
      <c r="G209" s="153"/>
    </row>
    <row r="210" spans="1:7" ht="15">
      <c r="A210" s="153">
        <f>+AO111</f>
        <v>195</v>
      </c>
      <c r="B210" s="153">
        <f>+AO112</f>
        <v>8</v>
      </c>
      <c r="C210" s="153"/>
      <c r="D210" s="153"/>
      <c r="E210" s="153"/>
      <c r="F210" s="153"/>
      <c r="G210" s="153"/>
    </row>
    <row r="211" spans="1:7" ht="20.25" customHeight="1">
      <c r="A211" s="153">
        <f>+AO121</f>
        <v>25</v>
      </c>
      <c r="B211" s="153">
        <f>+AO122</f>
        <v>178</v>
      </c>
    </row>
    <row r="212" spans="1:7" ht="20.25" customHeight="1">
      <c r="A212" s="153">
        <f>+AO131</f>
        <v>12</v>
      </c>
      <c r="B212" s="153">
        <f>+AO132</f>
        <v>191</v>
      </c>
    </row>
    <row r="231" spans="8:16" ht="15">
      <c r="H231" s="197"/>
      <c r="I231" s="197"/>
      <c r="J231" s="197"/>
      <c r="K231" s="197"/>
      <c r="L231" s="197"/>
      <c r="M231" s="197"/>
      <c r="N231" s="197"/>
      <c r="O231" s="197"/>
      <c r="P231" s="197"/>
    </row>
  </sheetData>
  <sheetProtection sheet="1" objects="1" scenarios="1"/>
  <mergeCells count="92">
    <mergeCell ref="B151:U151"/>
    <mergeCell ref="B152:U152"/>
    <mergeCell ref="B153:U153"/>
    <mergeCell ref="B154:U154"/>
    <mergeCell ref="B155:U155"/>
    <mergeCell ref="B156:U156"/>
    <mergeCell ref="B157:U157"/>
    <mergeCell ref="B158:U158"/>
    <mergeCell ref="B159:U159"/>
    <mergeCell ref="B160:U160"/>
    <mergeCell ref="A172:U172"/>
    <mergeCell ref="X172:AL172"/>
    <mergeCell ref="B161:U161"/>
    <mergeCell ref="B162:U162"/>
    <mergeCell ref="B163:U163"/>
    <mergeCell ref="B164:U164"/>
    <mergeCell ref="B165:U165"/>
    <mergeCell ref="B166:U166"/>
    <mergeCell ref="B167:U167"/>
    <mergeCell ref="B168:U168"/>
    <mergeCell ref="V148:AA149"/>
    <mergeCell ref="AC148:AH149"/>
    <mergeCell ref="AI148:AL149"/>
    <mergeCell ref="B150:U150"/>
    <mergeCell ref="O137:U137"/>
    <mergeCell ref="O138:U138"/>
    <mergeCell ref="A144:E144"/>
    <mergeCell ref="A145:E145"/>
    <mergeCell ref="A146:E146"/>
    <mergeCell ref="A147:E147"/>
    <mergeCell ref="AI105:AL106"/>
    <mergeCell ref="O108:U108"/>
    <mergeCell ref="A117:U117"/>
    <mergeCell ref="X117:AL117"/>
    <mergeCell ref="V134:AA135"/>
    <mergeCell ref="AC134:AH135"/>
    <mergeCell ref="AI134:AL135"/>
    <mergeCell ref="A99:F99"/>
    <mergeCell ref="A100:F100"/>
    <mergeCell ref="A101:F101"/>
    <mergeCell ref="V105:AA106"/>
    <mergeCell ref="AC105:AH106"/>
    <mergeCell ref="V87:AA88"/>
    <mergeCell ref="AC87:AH88"/>
    <mergeCell ref="AI87:AL88"/>
    <mergeCell ref="O90:U90"/>
    <mergeCell ref="A98:U98"/>
    <mergeCell ref="A74:U74"/>
    <mergeCell ref="B75:U75"/>
    <mergeCell ref="B76:U76"/>
    <mergeCell ref="B77:U77"/>
    <mergeCell ref="A80:U80"/>
    <mergeCell ref="B69:J69"/>
    <mergeCell ref="V72:AA73"/>
    <mergeCell ref="AC72:AH73"/>
    <mergeCell ref="AI72:AL73"/>
    <mergeCell ref="B73:C73"/>
    <mergeCell ref="G62:K62"/>
    <mergeCell ref="G63:K63"/>
    <mergeCell ref="B65:U65"/>
    <mergeCell ref="B67:J67"/>
    <mergeCell ref="B68:J68"/>
    <mergeCell ref="L62:M62"/>
    <mergeCell ref="L63:M63"/>
    <mergeCell ref="B53:U53"/>
    <mergeCell ref="A56:U56"/>
    <mergeCell ref="G59:K59"/>
    <mergeCell ref="G60:K60"/>
    <mergeCell ref="G61:K61"/>
    <mergeCell ref="L58:M58"/>
    <mergeCell ref="L59:M59"/>
    <mergeCell ref="L60:M60"/>
    <mergeCell ref="L61:M61"/>
    <mergeCell ref="A48:U48"/>
    <mergeCell ref="B49:U49"/>
    <mergeCell ref="B50:U50"/>
    <mergeCell ref="B51:U51"/>
    <mergeCell ref="B52:U52"/>
    <mergeCell ref="D34:E34"/>
    <mergeCell ref="AI46:AL47"/>
    <mergeCell ref="A11:G11"/>
    <mergeCell ref="A1:AE1"/>
    <mergeCell ref="A6:AL6"/>
    <mergeCell ref="A7:AL7"/>
    <mergeCell ref="A8:AL8"/>
    <mergeCell ref="A26:U26"/>
    <mergeCell ref="D30:E30"/>
    <mergeCell ref="D31:E31"/>
    <mergeCell ref="D32:E32"/>
    <mergeCell ref="D33:E33"/>
    <mergeCell ref="V46:AA47"/>
    <mergeCell ref="AC46:AH47"/>
  </mergeCells>
  <pageMargins left="0" right="0" top="0" bottom="0" header="0.31496062992125984" footer="0.31496062992125984"/>
  <pageSetup paperSize="9" scale="1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231"/>
  <sheetViews>
    <sheetView view="pageBreakPreview" topLeftCell="AL4" zoomScale="75" zoomScaleNormal="100" zoomScaleSheetLayoutView="75" workbookViewId="0">
      <selection activeCell="AO46" sqref="AO46"/>
    </sheetView>
  </sheetViews>
  <sheetFormatPr baseColWidth="10" defaultColWidth="15" defaultRowHeight="20.25" customHeight="1"/>
  <cols>
    <col min="22" max="32" width="15" customWidth="1"/>
    <col min="39" max="39" width="50" style="214" customWidth="1"/>
    <col min="40" max="56" width="15"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356</v>
      </c>
      <c r="AU1" t="s">
        <v>356</v>
      </c>
    </row>
    <row r="2" spans="1:56" ht="15">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N2">
        <v>1</v>
      </c>
      <c r="AO2">
        <v>2</v>
      </c>
      <c r="AP2">
        <v>3</v>
      </c>
      <c r="AQ2">
        <v>4</v>
      </c>
      <c r="AR2">
        <v>5</v>
      </c>
      <c r="AS2" t="s">
        <v>283</v>
      </c>
      <c r="AT2" t="s">
        <v>57</v>
      </c>
      <c r="AV2">
        <v>1</v>
      </c>
      <c r="AW2">
        <v>2</v>
      </c>
      <c r="AX2">
        <v>3</v>
      </c>
      <c r="AY2">
        <v>4</v>
      </c>
      <c r="AZ2">
        <v>5</v>
      </c>
      <c r="BA2" t="s">
        <v>57</v>
      </c>
    </row>
    <row r="3" spans="1:56" ht="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M3" s="214" t="s">
        <v>284</v>
      </c>
      <c r="AN3">
        <v>0</v>
      </c>
      <c r="AO3">
        <v>0</v>
      </c>
      <c r="AP3">
        <v>2</v>
      </c>
      <c r="AQ3">
        <v>4</v>
      </c>
      <c r="AR3">
        <v>8</v>
      </c>
      <c r="AS3">
        <v>0</v>
      </c>
      <c r="AT3">
        <v>14</v>
      </c>
      <c r="AU3" t="s">
        <v>284</v>
      </c>
      <c r="AV3">
        <v>0</v>
      </c>
      <c r="AW3">
        <v>0</v>
      </c>
      <c r="AX3">
        <v>2</v>
      </c>
      <c r="AY3">
        <v>4</v>
      </c>
      <c r="AZ3">
        <v>8</v>
      </c>
      <c r="BA3">
        <v>4.43</v>
      </c>
      <c r="BB3">
        <v>0.76</v>
      </c>
      <c r="BC3">
        <v>5</v>
      </c>
      <c r="BD3">
        <v>5</v>
      </c>
    </row>
    <row r="4" spans="1:56" ht="15">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M4" s="214" t="s">
        <v>285</v>
      </c>
      <c r="AN4">
        <v>0</v>
      </c>
      <c r="AO4">
        <v>2</v>
      </c>
      <c r="AP4">
        <v>1</v>
      </c>
      <c r="AQ4">
        <v>3</v>
      </c>
      <c r="AR4">
        <v>8</v>
      </c>
      <c r="AS4">
        <v>0</v>
      </c>
      <c r="AT4">
        <v>14</v>
      </c>
      <c r="AU4" t="s">
        <v>285</v>
      </c>
      <c r="AV4">
        <v>0</v>
      </c>
      <c r="AW4">
        <v>2</v>
      </c>
      <c r="AX4">
        <v>1</v>
      </c>
      <c r="AY4">
        <v>3</v>
      </c>
      <c r="AZ4">
        <v>8</v>
      </c>
      <c r="BA4">
        <v>4.21</v>
      </c>
      <c r="BB4">
        <v>1.1200000000000001</v>
      </c>
      <c r="BC4">
        <v>5</v>
      </c>
      <c r="BD4">
        <v>5</v>
      </c>
    </row>
    <row r="5" spans="1:56" ht="15">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M5" s="214" t="s">
        <v>286</v>
      </c>
      <c r="AN5">
        <v>3</v>
      </c>
      <c r="AO5">
        <v>1</v>
      </c>
      <c r="AP5">
        <v>4</v>
      </c>
      <c r="AQ5">
        <v>3</v>
      </c>
      <c r="AR5">
        <v>3</v>
      </c>
      <c r="AS5">
        <v>0</v>
      </c>
      <c r="AT5">
        <v>14</v>
      </c>
      <c r="AU5" t="s">
        <v>286</v>
      </c>
      <c r="AV5">
        <v>3</v>
      </c>
      <c r="AW5">
        <v>1</v>
      </c>
      <c r="AX5">
        <v>4</v>
      </c>
      <c r="AY5">
        <v>3</v>
      </c>
      <c r="AZ5">
        <v>3</v>
      </c>
      <c r="BA5">
        <v>3.14</v>
      </c>
      <c r="BB5">
        <v>1.46</v>
      </c>
      <c r="BC5">
        <v>3</v>
      </c>
      <c r="BD5">
        <v>3</v>
      </c>
    </row>
    <row r="6" spans="1:56" ht="15.75">
      <c r="A6" s="294" t="s">
        <v>355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1</v>
      </c>
      <c r="AO6">
        <v>3</v>
      </c>
      <c r="AP6">
        <v>1</v>
      </c>
      <c r="AQ6">
        <v>7</v>
      </c>
      <c r="AR6">
        <v>2</v>
      </c>
      <c r="AS6">
        <v>0</v>
      </c>
      <c r="AT6">
        <v>14</v>
      </c>
      <c r="AU6" t="s">
        <v>287</v>
      </c>
      <c r="AV6">
        <v>1</v>
      </c>
      <c r="AW6">
        <v>3</v>
      </c>
      <c r="AX6">
        <v>1</v>
      </c>
      <c r="AY6">
        <v>7</v>
      </c>
      <c r="AZ6">
        <v>2</v>
      </c>
      <c r="BA6">
        <v>3.43</v>
      </c>
      <c r="BB6">
        <v>1.22</v>
      </c>
      <c r="BC6">
        <v>4</v>
      </c>
      <c r="BD6">
        <v>4</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0</v>
      </c>
      <c r="AO7" s="193">
        <v>1</v>
      </c>
      <c r="AP7" s="193">
        <v>2</v>
      </c>
      <c r="AQ7" s="193">
        <v>10</v>
      </c>
      <c r="AR7" s="193">
        <v>1</v>
      </c>
      <c r="AS7" s="193">
        <v>0</v>
      </c>
      <c r="AT7" s="193">
        <v>14</v>
      </c>
      <c r="AU7" s="193" t="s">
        <v>288</v>
      </c>
      <c r="AV7" s="193">
        <v>0</v>
      </c>
      <c r="AW7" s="193">
        <v>1</v>
      </c>
      <c r="AX7" s="193">
        <v>2</v>
      </c>
      <c r="AY7" s="193">
        <v>10</v>
      </c>
      <c r="AZ7" s="193">
        <v>1</v>
      </c>
      <c r="BA7" s="193">
        <v>3.79</v>
      </c>
      <c r="BB7" s="193">
        <v>0.7</v>
      </c>
      <c r="BC7" s="193">
        <v>4</v>
      </c>
      <c r="BD7" s="193">
        <v>4</v>
      </c>
    </row>
    <row r="8" spans="1:56" s="193" customFormat="1" ht="24.75" customHeight="1">
      <c r="A8" s="308" t="s">
        <v>358</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3</v>
      </c>
      <c r="AO8" s="193">
        <v>2</v>
      </c>
      <c r="AP8" s="193">
        <v>7</v>
      </c>
      <c r="AQ8" s="193">
        <v>19</v>
      </c>
      <c r="AR8" s="193">
        <v>22</v>
      </c>
      <c r="AS8" s="193">
        <v>0</v>
      </c>
      <c r="AT8" s="193">
        <v>53</v>
      </c>
      <c r="AU8" s="193" t="s">
        <v>289</v>
      </c>
      <c r="AV8" s="193">
        <v>3</v>
      </c>
      <c r="AW8" s="193">
        <v>2</v>
      </c>
      <c r="AX8" s="193">
        <v>7</v>
      </c>
      <c r="AY8" s="193">
        <v>19</v>
      </c>
      <c r="AZ8" s="193">
        <v>22</v>
      </c>
      <c r="BA8" s="193">
        <v>4.04</v>
      </c>
      <c r="BB8" s="193">
        <v>1.1100000000000001</v>
      </c>
      <c r="BC8" s="193">
        <v>4</v>
      </c>
      <c r="BD8" s="193">
        <v>5</v>
      </c>
    </row>
    <row r="9" spans="1:56" ht="24.75" customHeight="1">
      <c r="AM9" s="214" t="s">
        <v>290</v>
      </c>
      <c r="AN9">
        <v>3</v>
      </c>
      <c r="AO9">
        <v>2</v>
      </c>
      <c r="AP9">
        <v>7</v>
      </c>
      <c r="AQ9">
        <v>28</v>
      </c>
      <c r="AR9">
        <v>13</v>
      </c>
      <c r="AS9">
        <v>0</v>
      </c>
      <c r="AT9">
        <v>53</v>
      </c>
      <c r="AU9" t="s">
        <v>290</v>
      </c>
      <c r="AV9">
        <v>3</v>
      </c>
      <c r="AW9">
        <v>2</v>
      </c>
      <c r="AX9">
        <v>7</v>
      </c>
      <c r="AY9">
        <v>28</v>
      </c>
      <c r="AZ9">
        <v>13</v>
      </c>
      <c r="BA9">
        <v>3.87</v>
      </c>
      <c r="BB9">
        <v>1.02</v>
      </c>
      <c r="BC9">
        <v>4</v>
      </c>
      <c r="BD9">
        <v>4</v>
      </c>
    </row>
    <row r="10" spans="1:56" ht="15">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14" t="s">
        <v>291</v>
      </c>
      <c r="AN10">
        <v>0</v>
      </c>
      <c r="AO10">
        <v>0</v>
      </c>
      <c r="AP10">
        <v>6</v>
      </c>
      <c r="AQ10">
        <v>22</v>
      </c>
      <c r="AR10">
        <v>25</v>
      </c>
      <c r="AS10">
        <v>0</v>
      </c>
      <c r="AT10">
        <v>53</v>
      </c>
      <c r="AU10" t="s">
        <v>291</v>
      </c>
      <c r="AV10">
        <v>0</v>
      </c>
      <c r="AW10">
        <v>0</v>
      </c>
      <c r="AX10">
        <v>6</v>
      </c>
      <c r="AY10">
        <v>22</v>
      </c>
      <c r="AZ10">
        <v>25</v>
      </c>
      <c r="BA10">
        <v>4.3600000000000003</v>
      </c>
      <c r="BB10">
        <v>0.68</v>
      </c>
      <c r="BC10">
        <v>4</v>
      </c>
      <c r="BD10">
        <v>5</v>
      </c>
    </row>
    <row r="11" spans="1:56" ht="33.75">
      <c r="A11" s="292"/>
      <c r="B11" s="292"/>
      <c r="C11" s="292"/>
      <c r="D11" s="292"/>
      <c r="E11" s="292"/>
      <c r="F11" s="292"/>
      <c r="G11" s="292"/>
      <c r="AM11" s="214" t="s">
        <v>292</v>
      </c>
      <c r="AN11">
        <v>0</v>
      </c>
      <c r="AO11">
        <v>1</v>
      </c>
      <c r="AP11">
        <v>3</v>
      </c>
      <c r="AQ11">
        <v>18</v>
      </c>
      <c r="AR11">
        <v>10</v>
      </c>
      <c r="AS11">
        <v>0</v>
      </c>
      <c r="AT11">
        <v>32</v>
      </c>
      <c r="AU11" t="s">
        <v>292</v>
      </c>
      <c r="AV11">
        <v>0</v>
      </c>
      <c r="AW11">
        <v>1</v>
      </c>
      <c r="AX11">
        <v>3</v>
      </c>
      <c r="AY11">
        <v>18</v>
      </c>
      <c r="AZ11">
        <v>10</v>
      </c>
      <c r="BA11">
        <v>4.16</v>
      </c>
      <c r="BB11">
        <v>0.72</v>
      </c>
      <c r="BC11">
        <v>4</v>
      </c>
      <c r="BD11">
        <v>4</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0</v>
      </c>
      <c r="AO12">
        <v>2</v>
      </c>
      <c r="AP12">
        <v>5</v>
      </c>
      <c r="AQ12">
        <v>25</v>
      </c>
      <c r="AR12">
        <v>15</v>
      </c>
      <c r="AS12">
        <v>0</v>
      </c>
      <c r="AT12">
        <v>47</v>
      </c>
      <c r="AU12" t="s">
        <v>293</v>
      </c>
      <c r="AV12">
        <v>0</v>
      </c>
      <c r="AW12">
        <v>2</v>
      </c>
      <c r="AX12">
        <v>5</v>
      </c>
      <c r="AY12">
        <v>25</v>
      </c>
      <c r="AZ12">
        <v>15</v>
      </c>
      <c r="BA12">
        <v>4.13</v>
      </c>
      <c r="BB12">
        <v>0.77</v>
      </c>
      <c r="BC12">
        <v>4</v>
      </c>
      <c r="BD12">
        <v>4</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0</v>
      </c>
      <c r="AO13">
        <v>3</v>
      </c>
      <c r="AP13">
        <v>5</v>
      </c>
      <c r="AQ13">
        <v>22</v>
      </c>
      <c r="AR13">
        <v>23</v>
      </c>
      <c r="AS13">
        <v>0</v>
      </c>
      <c r="AT13">
        <v>53</v>
      </c>
      <c r="AU13" t="s">
        <v>294</v>
      </c>
      <c r="AV13">
        <v>0</v>
      </c>
      <c r="AW13">
        <v>3</v>
      </c>
      <c r="AX13">
        <v>5</v>
      </c>
      <c r="AY13">
        <v>22</v>
      </c>
      <c r="AZ13">
        <v>23</v>
      </c>
      <c r="BA13">
        <v>4.2300000000000004</v>
      </c>
      <c r="BB13">
        <v>0.85</v>
      </c>
      <c r="BC13">
        <v>4</v>
      </c>
      <c r="BD13">
        <v>5</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0</v>
      </c>
      <c r="AO14">
        <v>2</v>
      </c>
      <c r="AP14">
        <v>3</v>
      </c>
      <c r="AQ14">
        <v>29</v>
      </c>
      <c r="AR14">
        <v>19</v>
      </c>
      <c r="AS14">
        <v>0</v>
      </c>
      <c r="AT14">
        <v>53</v>
      </c>
      <c r="AU14" t="s">
        <v>295</v>
      </c>
      <c r="AV14">
        <v>0</v>
      </c>
      <c r="AW14">
        <v>2</v>
      </c>
      <c r="AX14">
        <v>3</v>
      </c>
      <c r="AY14">
        <v>29</v>
      </c>
      <c r="AZ14">
        <v>19</v>
      </c>
      <c r="BA14">
        <v>4.2300000000000004</v>
      </c>
      <c r="BB14">
        <v>0.72</v>
      </c>
      <c r="BC14">
        <v>4</v>
      </c>
      <c r="BD14">
        <v>4</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3</v>
      </c>
      <c r="AO15">
        <v>3</v>
      </c>
      <c r="AP15">
        <v>5</v>
      </c>
      <c r="AQ15">
        <v>25</v>
      </c>
      <c r="AR15">
        <v>14</v>
      </c>
      <c r="AS15">
        <v>2</v>
      </c>
      <c r="AT15">
        <v>52</v>
      </c>
      <c r="AU15" t="s">
        <v>296</v>
      </c>
      <c r="AV15">
        <v>3</v>
      </c>
      <c r="AW15">
        <v>3</v>
      </c>
      <c r="AX15">
        <v>5</v>
      </c>
      <c r="AY15">
        <v>25</v>
      </c>
      <c r="AZ15">
        <v>14</v>
      </c>
      <c r="BA15">
        <v>3.88</v>
      </c>
      <c r="BB15">
        <v>1.08</v>
      </c>
      <c r="BC15">
        <v>4</v>
      </c>
      <c r="BD15">
        <v>4</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0</v>
      </c>
      <c r="AO16">
        <v>2</v>
      </c>
      <c r="AP16">
        <v>5</v>
      </c>
      <c r="AQ16">
        <v>32</v>
      </c>
      <c r="AR16">
        <v>12</v>
      </c>
      <c r="AS16">
        <v>1</v>
      </c>
      <c r="AT16">
        <v>52</v>
      </c>
      <c r="AU16" t="s">
        <v>297</v>
      </c>
      <c r="AV16">
        <v>0</v>
      </c>
      <c r="AW16">
        <v>2</v>
      </c>
      <c r="AX16">
        <v>5</v>
      </c>
      <c r="AY16">
        <v>32</v>
      </c>
      <c r="AZ16">
        <v>12</v>
      </c>
      <c r="BA16">
        <v>4.0599999999999996</v>
      </c>
      <c r="BB16">
        <v>0.7</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26</v>
      </c>
      <c r="AO17">
        <v>8</v>
      </c>
      <c r="AP17">
        <v>5</v>
      </c>
      <c r="AQ17">
        <v>6</v>
      </c>
      <c r="AR17">
        <v>4</v>
      </c>
      <c r="AS17">
        <v>3</v>
      </c>
      <c r="AT17">
        <v>52</v>
      </c>
      <c r="AU17" t="s">
        <v>298</v>
      </c>
      <c r="AV17">
        <v>26</v>
      </c>
      <c r="AW17">
        <v>8</v>
      </c>
      <c r="AX17">
        <v>5</v>
      </c>
      <c r="AY17">
        <v>6</v>
      </c>
      <c r="AZ17">
        <v>4</v>
      </c>
      <c r="BA17">
        <v>2.06</v>
      </c>
      <c r="BB17">
        <v>1.38</v>
      </c>
      <c r="BC17">
        <v>1</v>
      </c>
      <c r="BD17">
        <v>1</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0</v>
      </c>
      <c r="AO18">
        <v>4</v>
      </c>
      <c r="AP18">
        <v>10</v>
      </c>
      <c r="AQ18">
        <v>18</v>
      </c>
      <c r="AR18">
        <v>19</v>
      </c>
      <c r="AS18">
        <v>1</v>
      </c>
      <c r="AT18">
        <v>52</v>
      </c>
      <c r="AU18" t="s">
        <v>299</v>
      </c>
      <c r="AV18">
        <v>0</v>
      </c>
      <c r="AW18">
        <v>4</v>
      </c>
      <c r="AX18">
        <v>10</v>
      </c>
      <c r="AY18">
        <v>18</v>
      </c>
      <c r="AZ18">
        <v>19</v>
      </c>
      <c r="BA18">
        <v>4.0199999999999996</v>
      </c>
      <c r="BB18">
        <v>0.95</v>
      </c>
      <c r="BC18">
        <v>4</v>
      </c>
      <c r="BD18">
        <v>5</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1</v>
      </c>
      <c r="AO19">
        <v>2</v>
      </c>
      <c r="AP19">
        <v>10</v>
      </c>
      <c r="AQ19">
        <v>17</v>
      </c>
      <c r="AR19">
        <v>21</v>
      </c>
      <c r="AS19">
        <v>1</v>
      </c>
      <c r="AT19">
        <v>52</v>
      </c>
      <c r="AU19" t="s">
        <v>300</v>
      </c>
      <c r="AV19">
        <v>1</v>
      </c>
      <c r="AW19">
        <v>2</v>
      </c>
      <c r="AX19">
        <v>10</v>
      </c>
      <c r="AY19">
        <v>17</v>
      </c>
      <c r="AZ19">
        <v>21</v>
      </c>
      <c r="BA19">
        <v>4.08</v>
      </c>
      <c r="BB19">
        <v>0.98</v>
      </c>
      <c r="BC19">
        <v>4</v>
      </c>
      <c r="BD19">
        <v>5</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1</v>
      </c>
      <c r="AO20">
        <v>1</v>
      </c>
      <c r="AP20">
        <v>3</v>
      </c>
      <c r="AQ20">
        <v>26</v>
      </c>
      <c r="AR20">
        <v>18</v>
      </c>
      <c r="AS20">
        <v>3</v>
      </c>
      <c r="AT20">
        <v>52</v>
      </c>
      <c r="AU20" t="s">
        <v>301</v>
      </c>
      <c r="AV20">
        <v>1</v>
      </c>
      <c r="AW20">
        <v>1</v>
      </c>
      <c r="AX20">
        <v>3</v>
      </c>
      <c r="AY20">
        <v>26</v>
      </c>
      <c r="AZ20">
        <v>18</v>
      </c>
      <c r="BA20">
        <v>4.2</v>
      </c>
      <c r="BB20">
        <v>0.82</v>
      </c>
      <c r="BC20">
        <v>4</v>
      </c>
      <c r="BD20">
        <v>4</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0</v>
      </c>
      <c r="AO21">
        <v>0</v>
      </c>
      <c r="AP21">
        <v>3</v>
      </c>
      <c r="AQ21">
        <v>28</v>
      </c>
      <c r="AR21">
        <v>20</v>
      </c>
      <c r="AS21">
        <v>1</v>
      </c>
      <c r="AT21">
        <v>52</v>
      </c>
      <c r="AU21" t="s">
        <v>302</v>
      </c>
      <c r="AV21">
        <v>0</v>
      </c>
      <c r="AW21">
        <v>0</v>
      </c>
      <c r="AX21">
        <v>3</v>
      </c>
      <c r="AY21">
        <v>28</v>
      </c>
      <c r="AZ21">
        <v>20</v>
      </c>
      <c r="BA21">
        <v>4.33</v>
      </c>
      <c r="BB21">
        <v>0.59</v>
      </c>
      <c r="BC21">
        <v>4</v>
      </c>
      <c r="BD21">
        <v>4</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1</v>
      </c>
      <c r="AO22">
        <v>0</v>
      </c>
      <c r="AP22">
        <v>3</v>
      </c>
      <c r="AQ22">
        <v>23</v>
      </c>
      <c r="AR22">
        <v>24</v>
      </c>
      <c r="AS22">
        <v>1</v>
      </c>
      <c r="AT22">
        <v>52</v>
      </c>
      <c r="AU22" t="s">
        <v>303</v>
      </c>
      <c r="AV22">
        <v>1</v>
      </c>
      <c r="AW22">
        <v>0</v>
      </c>
      <c r="AX22">
        <v>3</v>
      </c>
      <c r="AY22">
        <v>23</v>
      </c>
      <c r="AZ22">
        <v>24</v>
      </c>
      <c r="BA22">
        <v>4.3499999999999996</v>
      </c>
      <c r="BB22">
        <v>0.77</v>
      </c>
      <c r="BC22">
        <v>4</v>
      </c>
      <c r="BD22">
        <v>5</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0</v>
      </c>
      <c r="AO23">
        <v>0</v>
      </c>
      <c r="AP23">
        <v>4</v>
      </c>
      <c r="AQ23">
        <v>21</v>
      </c>
      <c r="AR23">
        <v>26</v>
      </c>
      <c r="AS23">
        <v>1</v>
      </c>
      <c r="AT23">
        <v>52</v>
      </c>
      <c r="AU23" t="s">
        <v>304</v>
      </c>
      <c r="AV23">
        <v>0</v>
      </c>
      <c r="AW23">
        <v>0</v>
      </c>
      <c r="AX23">
        <v>4</v>
      </c>
      <c r="AY23">
        <v>21</v>
      </c>
      <c r="AZ23">
        <v>26</v>
      </c>
      <c r="BA23">
        <v>4.43</v>
      </c>
      <c r="BB23">
        <v>0.64</v>
      </c>
      <c r="BC23">
        <v>5</v>
      </c>
      <c r="BD23">
        <v>5</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0</v>
      </c>
      <c r="AO24">
        <v>1</v>
      </c>
      <c r="AP24">
        <v>4</v>
      </c>
      <c r="AQ24">
        <v>20</v>
      </c>
      <c r="AR24">
        <v>23</v>
      </c>
      <c r="AS24">
        <v>4</v>
      </c>
      <c r="AT24">
        <v>52</v>
      </c>
      <c r="AU24" t="s">
        <v>305</v>
      </c>
      <c r="AV24">
        <v>0</v>
      </c>
      <c r="AW24">
        <v>1</v>
      </c>
      <c r="AX24">
        <v>4</v>
      </c>
      <c r="AY24">
        <v>20</v>
      </c>
      <c r="AZ24">
        <v>23</v>
      </c>
      <c r="BA24">
        <v>4.3499999999999996</v>
      </c>
      <c r="BB24">
        <v>0.73</v>
      </c>
      <c r="BC24">
        <v>4</v>
      </c>
      <c r="BD24">
        <v>5</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0</v>
      </c>
      <c r="AO25">
        <v>1</v>
      </c>
      <c r="AP25">
        <v>0</v>
      </c>
      <c r="AQ25">
        <v>9</v>
      </c>
      <c r="AR25">
        <v>4</v>
      </c>
      <c r="AS25">
        <v>0</v>
      </c>
      <c r="AT25">
        <v>14</v>
      </c>
      <c r="AU25" t="s">
        <v>306</v>
      </c>
      <c r="AV25">
        <v>0</v>
      </c>
      <c r="AW25">
        <v>1</v>
      </c>
      <c r="AX25">
        <v>0</v>
      </c>
      <c r="AY25">
        <v>9</v>
      </c>
      <c r="AZ25">
        <v>4</v>
      </c>
      <c r="BA25">
        <v>4.1399999999999997</v>
      </c>
      <c r="BB25">
        <v>0.77</v>
      </c>
      <c r="BC25">
        <v>4</v>
      </c>
      <c r="BD25">
        <v>4</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1</v>
      </c>
      <c r="AO26">
        <v>0</v>
      </c>
      <c r="AP26">
        <v>0</v>
      </c>
      <c r="AQ26">
        <v>11</v>
      </c>
      <c r="AR26">
        <v>2</v>
      </c>
      <c r="AS26">
        <v>0</v>
      </c>
      <c r="AT26">
        <v>14</v>
      </c>
      <c r="AU26" t="s">
        <v>307</v>
      </c>
      <c r="AV26">
        <v>1</v>
      </c>
      <c r="AW26">
        <v>0</v>
      </c>
      <c r="AX26">
        <v>0</v>
      </c>
      <c r="AY26">
        <v>11</v>
      </c>
      <c r="AZ26">
        <v>2</v>
      </c>
      <c r="BA26">
        <v>3.93</v>
      </c>
      <c r="BB26">
        <v>0.92</v>
      </c>
      <c r="BC26">
        <v>4</v>
      </c>
      <c r="BD26">
        <v>4</v>
      </c>
    </row>
    <row r="27" spans="1:56" s="187" customFormat="1" ht="20.25" customHeight="1">
      <c r="A27" s="219"/>
      <c r="B27" s="219"/>
      <c r="C27" s="219"/>
      <c r="D27" s="219"/>
      <c r="E27" s="219"/>
      <c r="F27" s="219"/>
      <c r="G27" s="219"/>
      <c r="H27" s="219"/>
      <c r="I27" s="219"/>
      <c r="J27" s="219"/>
      <c r="K27" s="219"/>
      <c r="L27" s="219"/>
      <c r="M27" s="219"/>
      <c r="N27" s="219"/>
      <c r="O27" s="219"/>
      <c r="P27" s="219"/>
      <c r="Q27" s="219"/>
      <c r="R27" s="219"/>
      <c r="S27" s="219"/>
      <c r="T27" s="219"/>
      <c r="U27" s="219"/>
      <c r="V27" s="131"/>
      <c r="W27" s="131"/>
      <c r="X27" s="131"/>
      <c r="Y27" s="184"/>
      <c r="Z27" s="177"/>
      <c r="AA27" s="178"/>
      <c r="AB27" s="179"/>
      <c r="AC27" s="179"/>
      <c r="AD27" s="179"/>
      <c r="AE27" s="186"/>
      <c r="AF27" s="131"/>
      <c r="AG27" s="131"/>
      <c r="AH27" s="131"/>
      <c r="AI27" s="131"/>
      <c r="AJ27" s="182"/>
      <c r="AK27" s="177"/>
      <c r="AL27" s="178"/>
      <c r="AM27" s="216" t="s">
        <v>308</v>
      </c>
      <c r="AN27" s="187">
        <v>0</v>
      </c>
      <c r="AO27" s="187">
        <v>0</v>
      </c>
      <c r="AP27" s="187">
        <v>1</v>
      </c>
      <c r="AQ27" s="187">
        <v>5</v>
      </c>
      <c r="AR27" s="187">
        <v>8</v>
      </c>
      <c r="AS27" s="187">
        <v>0</v>
      </c>
      <c r="AT27" s="187">
        <v>14</v>
      </c>
      <c r="AU27" s="187" t="s">
        <v>308</v>
      </c>
      <c r="AV27" s="187">
        <v>0</v>
      </c>
      <c r="AW27" s="187">
        <v>0</v>
      </c>
      <c r="AX27" s="187">
        <v>1</v>
      </c>
      <c r="AY27" s="187">
        <v>5</v>
      </c>
      <c r="AZ27" s="187">
        <v>8</v>
      </c>
      <c r="BA27" s="187">
        <v>4.5</v>
      </c>
      <c r="BB27" s="187">
        <v>0.65</v>
      </c>
      <c r="BC27" s="187">
        <v>5</v>
      </c>
      <c r="BD27" s="187">
        <v>5</v>
      </c>
    </row>
    <row r="28" spans="1:56" ht="20.25" customHeight="1">
      <c r="A28" s="174" t="s">
        <v>217</v>
      </c>
      <c r="B28" s="179"/>
      <c r="C28" s="175"/>
      <c r="D28" s="7"/>
      <c r="E28" s="7"/>
      <c r="F28" s="7"/>
      <c r="G28" s="7"/>
      <c r="H28" s="182"/>
      <c r="I28" s="177"/>
      <c r="J28" s="178"/>
      <c r="K28" s="179"/>
      <c r="L28" s="179"/>
      <c r="M28" s="179"/>
      <c r="N28" s="175"/>
      <c r="AM28" s="214" t="s">
        <v>309</v>
      </c>
      <c r="AN28">
        <v>0</v>
      </c>
      <c r="AO28">
        <v>1</v>
      </c>
      <c r="AP28">
        <v>0</v>
      </c>
      <c r="AQ28">
        <v>3</v>
      </c>
      <c r="AR28">
        <v>10</v>
      </c>
      <c r="AS28">
        <v>0</v>
      </c>
      <c r="AT28">
        <v>14</v>
      </c>
      <c r="AU28" t="s">
        <v>309</v>
      </c>
      <c r="AV28">
        <v>0</v>
      </c>
      <c r="AW28">
        <v>1</v>
      </c>
      <c r="AX28">
        <v>0</v>
      </c>
      <c r="AY28">
        <v>3</v>
      </c>
      <c r="AZ28">
        <v>10</v>
      </c>
      <c r="BA28">
        <v>4.57</v>
      </c>
      <c r="BB28">
        <v>0.85</v>
      </c>
      <c r="BC28">
        <v>5</v>
      </c>
      <c r="BD28">
        <v>5</v>
      </c>
    </row>
    <row r="29" spans="1:56" ht="20.25" customHeight="1">
      <c r="A29" s="179"/>
      <c r="B29" s="179"/>
      <c r="C29" s="175"/>
      <c r="D29" s="7"/>
      <c r="E29" s="7"/>
      <c r="F29" s="7"/>
      <c r="G29" s="7"/>
      <c r="H29" s="182"/>
      <c r="I29" s="177"/>
      <c r="J29" s="178"/>
      <c r="K29" s="179"/>
      <c r="L29" s="179"/>
      <c r="M29" s="180"/>
      <c r="N29" s="175"/>
      <c r="AM29" s="214" t="s">
        <v>310</v>
      </c>
      <c r="AN29">
        <v>0</v>
      </c>
      <c r="AO29">
        <v>0</v>
      </c>
      <c r="AP29">
        <v>0</v>
      </c>
      <c r="AQ29">
        <v>2</v>
      </c>
      <c r="AR29">
        <v>9</v>
      </c>
      <c r="AS29">
        <v>0</v>
      </c>
      <c r="AT29">
        <v>11</v>
      </c>
      <c r="AU29" t="s">
        <v>310</v>
      </c>
      <c r="AV29">
        <v>0</v>
      </c>
      <c r="AW29">
        <v>0</v>
      </c>
      <c r="AX29">
        <v>0</v>
      </c>
      <c r="AY29">
        <v>2</v>
      </c>
      <c r="AZ29">
        <v>9</v>
      </c>
      <c r="BA29">
        <v>4.82</v>
      </c>
      <c r="BB29">
        <v>0.4</v>
      </c>
      <c r="BC29">
        <v>5</v>
      </c>
      <c r="BD29">
        <v>5</v>
      </c>
    </row>
    <row r="30" spans="1:56" ht="20.25" customHeight="1">
      <c r="A30" s="179"/>
      <c r="D30" s="304" t="s">
        <v>228</v>
      </c>
      <c r="E30" s="304"/>
      <c r="F30" s="205">
        <f>+AO52</f>
        <v>14</v>
      </c>
      <c r="G30" s="191">
        <f>F30/$F$34</f>
        <v>0.26415094339622641</v>
      </c>
      <c r="H30" s="177"/>
      <c r="I30" s="177"/>
      <c r="J30" s="178"/>
      <c r="K30" s="179"/>
      <c r="L30" s="180"/>
      <c r="M30" s="180"/>
      <c r="N30" s="175"/>
      <c r="AM30" s="214" t="s">
        <v>311</v>
      </c>
      <c r="AN30">
        <v>0</v>
      </c>
      <c r="AO30">
        <v>0</v>
      </c>
      <c r="AP30">
        <v>0</v>
      </c>
      <c r="AQ30">
        <v>6</v>
      </c>
      <c r="AR30">
        <v>5</v>
      </c>
      <c r="AS30">
        <v>0</v>
      </c>
      <c r="AT30">
        <v>11</v>
      </c>
      <c r="AU30" t="s">
        <v>311</v>
      </c>
      <c r="AV30">
        <v>0</v>
      </c>
      <c r="AW30">
        <v>0</v>
      </c>
      <c r="AX30">
        <v>0</v>
      </c>
      <c r="AY30">
        <v>6</v>
      </c>
      <c r="AZ30">
        <v>5</v>
      </c>
      <c r="BA30">
        <v>4.45</v>
      </c>
      <c r="BB30">
        <v>0.52</v>
      </c>
      <c r="BC30">
        <v>4</v>
      </c>
      <c r="BD30">
        <v>4</v>
      </c>
    </row>
    <row r="31" spans="1:56" ht="20.25" customHeight="1">
      <c r="A31" s="179"/>
      <c r="D31" s="304" t="s">
        <v>229</v>
      </c>
      <c r="E31" s="304"/>
      <c r="F31" s="205">
        <f>+AO53</f>
        <v>14</v>
      </c>
      <c r="G31" s="191">
        <f t="shared" ref="G31:G33" si="0">F31/$F$34</f>
        <v>0.26415094339622641</v>
      </c>
      <c r="H31" s="184"/>
      <c r="I31" s="182"/>
      <c r="J31" s="178"/>
      <c r="K31" s="179"/>
      <c r="L31" s="180"/>
      <c r="M31" s="180"/>
      <c r="N31" s="175"/>
      <c r="AM31" s="214" t="s">
        <v>312</v>
      </c>
      <c r="AN31">
        <v>0</v>
      </c>
      <c r="AO31">
        <v>0</v>
      </c>
      <c r="AP31">
        <v>0</v>
      </c>
      <c r="AQ31">
        <v>6</v>
      </c>
      <c r="AR31">
        <v>5</v>
      </c>
      <c r="AS31">
        <v>0</v>
      </c>
      <c r="AT31">
        <v>11</v>
      </c>
      <c r="AU31" t="s">
        <v>312</v>
      </c>
      <c r="AV31">
        <v>0</v>
      </c>
      <c r="AW31">
        <v>0</v>
      </c>
      <c r="AX31">
        <v>0</v>
      </c>
      <c r="AY31">
        <v>6</v>
      </c>
      <c r="AZ31">
        <v>5</v>
      </c>
      <c r="BA31">
        <v>4.45</v>
      </c>
      <c r="BB31">
        <v>0.52</v>
      </c>
      <c r="BC31">
        <v>4</v>
      </c>
      <c r="BD31">
        <v>4</v>
      </c>
    </row>
    <row r="32" spans="1:56" ht="20.25" customHeight="1">
      <c r="A32" s="179"/>
      <c r="D32" s="304" t="s">
        <v>230</v>
      </c>
      <c r="E32" s="304"/>
      <c r="F32" s="205">
        <f t="shared" ref="F32:F33" si="1">+AO54</f>
        <v>9</v>
      </c>
      <c r="G32" s="191">
        <f t="shared" si="0"/>
        <v>0.16981132075471697</v>
      </c>
      <c r="H32" s="7"/>
      <c r="I32" s="7"/>
      <c r="J32" s="7"/>
      <c r="K32" s="7"/>
      <c r="L32" s="7"/>
      <c r="AM32" s="214" t="s">
        <v>313</v>
      </c>
      <c r="AN32">
        <v>0</v>
      </c>
      <c r="AO32">
        <v>0</v>
      </c>
      <c r="AP32">
        <v>0</v>
      </c>
      <c r="AQ32">
        <v>5</v>
      </c>
      <c r="AR32">
        <v>6</v>
      </c>
      <c r="AS32">
        <v>0</v>
      </c>
      <c r="AT32">
        <v>11</v>
      </c>
      <c r="AU32" t="s">
        <v>313</v>
      </c>
      <c r="AV32">
        <v>0</v>
      </c>
      <c r="AW32">
        <v>0</v>
      </c>
      <c r="AX32">
        <v>0</v>
      </c>
      <c r="AY32">
        <v>5</v>
      </c>
      <c r="AZ32">
        <v>6</v>
      </c>
      <c r="BA32">
        <v>4.55</v>
      </c>
      <c r="BB32">
        <v>0.52</v>
      </c>
      <c r="BC32">
        <v>5</v>
      </c>
      <c r="BD32">
        <v>5</v>
      </c>
    </row>
    <row r="33" spans="1:58" ht="18.75">
      <c r="A33" s="179"/>
      <c r="D33" s="304" t="s">
        <v>231</v>
      </c>
      <c r="E33" s="304"/>
      <c r="F33" s="205">
        <f t="shared" si="1"/>
        <v>16</v>
      </c>
      <c r="G33" s="191">
        <f t="shared" si="0"/>
        <v>0.30188679245283018</v>
      </c>
      <c r="H33" s="7"/>
      <c r="I33" s="7"/>
      <c r="J33" s="7"/>
      <c r="K33" s="7"/>
      <c r="L33" s="7"/>
      <c r="AM33" s="214" t="s">
        <v>357</v>
      </c>
      <c r="AU33" t="s">
        <v>357</v>
      </c>
    </row>
    <row r="34" spans="1:58" ht="18.75">
      <c r="A34" s="179"/>
      <c r="D34" s="304" t="s">
        <v>57</v>
      </c>
      <c r="E34" s="304"/>
      <c r="F34" s="190">
        <f>SUM(F30:F33)</f>
        <v>53</v>
      </c>
      <c r="G34" s="192"/>
      <c r="H34" s="7"/>
      <c r="I34" s="7"/>
      <c r="J34" s="7"/>
      <c r="K34" s="7"/>
      <c r="L34" s="7"/>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356</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53</v>
      </c>
      <c r="AP43">
        <v>53</v>
      </c>
      <c r="AQ43">
        <v>53</v>
      </c>
      <c r="AR43">
        <v>53</v>
      </c>
      <c r="AS43">
        <v>53</v>
      </c>
      <c r="AT43">
        <v>53</v>
      </c>
      <c r="AU43">
        <v>53</v>
      </c>
      <c r="AV43">
        <v>53</v>
      </c>
      <c r="AW43">
        <v>53</v>
      </c>
      <c r="AX43">
        <v>53</v>
      </c>
      <c r="AY43">
        <v>53</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357</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0</v>
      </c>
      <c r="W49" s="212">
        <f t="shared" ref="W49:AA53" si="2">+AO3</f>
        <v>0</v>
      </c>
      <c r="X49" s="212">
        <f t="shared" si="2"/>
        <v>2</v>
      </c>
      <c r="Y49" s="212">
        <f t="shared" si="2"/>
        <v>4</v>
      </c>
      <c r="Z49" s="212">
        <f t="shared" si="2"/>
        <v>8</v>
      </c>
      <c r="AA49" s="212">
        <f t="shared" si="2"/>
        <v>0</v>
      </c>
      <c r="AB49" s="212">
        <f>SUM(V49:AA49)</f>
        <v>14</v>
      </c>
      <c r="AC49" s="191">
        <f t="shared" ref="AC49:AH53" si="3">V49/$AB49</f>
        <v>0</v>
      </c>
      <c r="AD49" s="191">
        <f t="shared" si="3"/>
        <v>0</v>
      </c>
      <c r="AE49" s="191">
        <f t="shared" si="3"/>
        <v>0.14285714285714285</v>
      </c>
      <c r="AF49" s="191">
        <f t="shared" si="3"/>
        <v>0.2857142857142857</v>
      </c>
      <c r="AG49" s="191">
        <f t="shared" si="3"/>
        <v>0.5714285714285714</v>
      </c>
      <c r="AH49" s="191">
        <f t="shared" si="3"/>
        <v>0</v>
      </c>
      <c r="AI49" s="232">
        <f>+BA3</f>
        <v>4.43</v>
      </c>
      <c r="AJ49" s="232">
        <f t="shared" ref="AJ49:AL53" si="4">+BB3</f>
        <v>0.76</v>
      </c>
      <c r="AK49" s="233">
        <f t="shared" si="4"/>
        <v>5</v>
      </c>
      <c r="AL49" s="233">
        <f t="shared" si="4"/>
        <v>5</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2</v>
      </c>
      <c r="X50" s="212">
        <f t="shared" si="2"/>
        <v>1</v>
      </c>
      <c r="Y50" s="212">
        <f t="shared" si="2"/>
        <v>3</v>
      </c>
      <c r="Z50" s="212">
        <f t="shared" si="2"/>
        <v>8</v>
      </c>
      <c r="AA50" s="212">
        <f t="shared" si="2"/>
        <v>0</v>
      </c>
      <c r="AB50" s="212">
        <f t="shared" ref="AB50:AB53" si="6">SUM(V50:AA50)</f>
        <v>14</v>
      </c>
      <c r="AC50" s="191">
        <f t="shared" si="3"/>
        <v>0</v>
      </c>
      <c r="AD50" s="191">
        <f t="shared" si="3"/>
        <v>0.14285714285714285</v>
      </c>
      <c r="AE50" s="191">
        <f t="shared" si="3"/>
        <v>7.1428571428571425E-2</v>
      </c>
      <c r="AF50" s="191">
        <f t="shared" si="3"/>
        <v>0.21428571428571427</v>
      </c>
      <c r="AG50" s="191">
        <f t="shared" si="3"/>
        <v>0.5714285714285714</v>
      </c>
      <c r="AH50" s="191">
        <f t="shared" si="3"/>
        <v>0</v>
      </c>
      <c r="AI50" s="232">
        <f t="shared" ref="AI50:AI53" si="7">+BA4</f>
        <v>4.21</v>
      </c>
      <c r="AJ50" s="232">
        <f t="shared" si="4"/>
        <v>1.1200000000000001</v>
      </c>
      <c r="AK50" s="233">
        <f t="shared" si="4"/>
        <v>5</v>
      </c>
      <c r="AL50" s="233">
        <f t="shared" si="4"/>
        <v>5</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3</v>
      </c>
      <c r="W51" s="212">
        <f t="shared" si="2"/>
        <v>1</v>
      </c>
      <c r="X51" s="212">
        <f t="shared" si="2"/>
        <v>4</v>
      </c>
      <c r="Y51" s="212">
        <f t="shared" si="2"/>
        <v>3</v>
      </c>
      <c r="Z51" s="212">
        <f t="shared" si="2"/>
        <v>3</v>
      </c>
      <c r="AA51" s="212">
        <f t="shared" si="2"/>
        <v>0</v>
      </c>
      <c r="AB51" s="212">
        <f t="shared" si="6"/>
        <v>14</v>
      </c>
      <c r="AC51" s="191">
        <f t="shared" si="3"/>
        <v>0.21428571428571427</v>
      </c>
      <c r="AD51" s="191">
        <f t="shared" si="3"/>
        <v>7.1428571428571425E-2</v>
      </c>
      <c r="AE51" s="191">
        <f t="shared" si="3"/>
        <v>0.2857142857142857</v>
      </c>
      <c r="AF51" s="191">
        <f t="shared" si="3"/>
        <v>0.21428571428571427</v>
      </c>
      <c r="AG51" s="191">
        <f t="shared" si="3"/>
        <v>0.21428571428571427</v>
      </c>
      <c r="AH51" s="191">
        <f t="shared" si="3"/>
        <v>0</v>
      </c>
      <c r="AI51" s="232">
        <f t="shared" si="7"/>
        <v>3.14</v>
      </c>
      <c r="AJ51" s="232">
        <f t="shared" si="4"/>
        <v>1.46</v>
      </c>
      <c r="AK51" s="233">
        <f t="shared" si="4"/>
        <v>3</v>
      </c>
      <c r="AL51" s="233">
        <f t="shared" si="4"/>
        <v>3</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1</v>
      </c>
      <c r="W52" s="212">
        <f t="shared" si="2"/>
        <v>3</v>
      </c>
      <c r="X52" s="212">
        <f t="shared" si="2"/>
        <v>1</v>
      </c>
      <c r="Y52" s="212">
        <f t="shared" si="2"/>
        <v>7</v>
      </c>
      <c r="Z52" s="212">
        <f t="shared" si="2"/>
        <v>2</v>
      </c>
      <c r="AA52" s="212">
        <f t="shared" si="2"/>
        <v>0</v>
      </c>
      <c r="AB52" s="212">
        <f t="shared" si="6"/>
        <v>14</v>
      </c>
      <c r="AC52" s="191">
        <f t="shared" si="3"/>
        <v>7.1428571428571425E-2</v>
      </c>
      <c r="AD52" s="191">
        <f t="shared" si="3"/>
        <v>0.21428571428571427</v>
      </c>
      <c r="AE52" s="191">
        <f t="shared" si="3"/>
        <v>7.1428571428571425E-2</v>
      </c>
      <c r="AF52" s="191">
        <f t="shared" si="3"/>
        <v>0.5</v>
      </c>
      <c r="AG52" s="191">
        <f t="shared" si="3"/>
        <v>0.14285714285714285</v>
      </c>
      <c r="AH52" s="191">
        <f t="shared" si="3"/>
        <v>0</v>
      </c>
      <c r="AI52" s="232">
        <f t="shared" si="7"/>
        <v>3.43</v>
      </c>
      <c r="AJ52" s="232">
        <f t="shared" si="4"/>
        <v>1.22</v>
      </c>
      <c r="AK52" s="233">
        <f t="shared" si="4"/>
        <v>4</v>
      </c>
      <c r="AL52" s="233">
        <f t="shared" si="4"/>
        <v>4</v>
      </c>
      <c r="AM52" s="214" t="s">
        <v>316</v>
      </c>
      <c r="AN52" t="s">
        <v>228</v>
      </c>
      <c r="AO52">
        <v>14</v>
      </c>
      <c r="AP52">
        <v>26.4</v>
      </c>
      <c r="AQ52">
        <v>26.4</v>
      </c>
      <c r="AR52">
        <v>26.4</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0</v>
      </c>
      <c r="W53" s="212">
        <f t="shared" si="2"/>
        <v>1</v>
      </c>
      <c r="X53" s="212">
        <f t="shared" si="2"/>
        <v>2</v>
      </c>
      <c r="Y53" s="212">
        <f t="shared" si="2"/>
        <v>10</v>
      </c>
      <c r="Z53" s="212">
        <f t="shared" si="2"/>
        <v>1</v>
      </c>
      <c r="AA53" s="212">
        <f t="shared" si="2"/>
        <v>0</v>
      </c>
      <c r="AB53" s="212">
        <f t="shared" si="6"/>
        <v>14</v>
      </c>
      <c r="AC53" s="191">
        <f t="shared" si="3"/>
        <v>0</v>
      </c>
      <c r="AD53" s="191">
        <f t="shared" si="3"/>
        <v>7.1428571428571425E-2</v>
      </c>
      <c r="AE53" s="191">
        <f t="shared" si="3"/>
        <v>0.14285714285714285</v>
      </c>
      <c r="AF53" s="191">
        <f t="shared" si="3"/>
        <v>0.7142857142857143</v>
      </c>
      <c r="AG53" s="191">
        <f t="shared" si="3"/>
        <v>7.1428571428571425E-2</v>
      </c>
      <c r="AH53" s="191">
        <f t="shared" si="3"/>
        <v>0</v>
      </c>
      <c r="AI53" s="232">
        <f t="shared" si="7"/>
        <v>3.79</v>
      </c>
      <c r="AJ53" s="232">
        <f t="shared" si="4"/>
        <v>0.7</v>
      </c>
      <c r="AK53" s="233">
        <f t="shared" si="4"/>
        <v>4</v>
      </c>
      <c r="AL53" s="233">
        <f t="shared" si="4"/>
        <v>4</v>
      </c>
      <c r="AM53" s="214"/>
      <c r="AN53" t="s">
        <v>229</v>
      </c>
      <c r="AO53">
        <v>14</v>
      </c>
      <c r="AP53">
        <v>26.4</v>
      </c>
      <c r="AQ53">
        <v>26.4</v>
      </c>
      <c r="AR53">
        <v>52.8</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230</v>
      </c>
      <c r="AO54">
        <v>9</v>
      </c>
      <c r="AP54">
        <v>17</v>
      </c>
      <c r="AQ54">
        <v>17</v>
      </c>
      <c r="AR54">
        <v>69.8</v>
      </c>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t="s">
        <v>231</v>
      </c>
      <c r="AO55">
        <v>16</v>
      </c>
      <c r="AP55">
        <v>30.2</v>
      </c>
      <c r="AQ55">
        <v>30.2</v>
      </c>
      <c r="AR55">
        <v>100</v>
      </c>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t="s">
        <v>57</v>
      </c>
      <c r="AO56">
        <v>53</v>
      </c>
      <c r="AP56">
        <v>100</v>
      </c>
      <c r="AQ56">
        <v>100</v>
      </c>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t="s">
        <v>357</v>
      </c>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+AO64</f>
        <v>6</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L61" si="8">+AO65</f>
        <v>4</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c r="AO60"/>
      <c r="AP60"/>
      <c r="AQ60"/>
      <c r="AR60"/>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 t="shared" si="8"/>
        <v>3</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t="s">
        <v>346</v>
      </c>
      <c r="AN61"/>
      <c r="AO61"/>
      <c r="AP61"/>
      <c r="AQ61"/>
      <c r="AR61"/>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v>0</v>
      </c>
      <c r="M62" s="282"/>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c r="AO62" t="s">
        <v>68</v>
      </c>
      <c r="AP62" t="s">
        <v>69</v>
      </c>
      <c r="AQ62" t="s">
        <v>70</v>
      </c>
      <c r="AR62" t="s">
        <v>71</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1</v>
      </c>
      <c r="M63" s="282">
        <v>28</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t="s">
        <v>316</v>
      </c>
      <c r="AN63"/>
      <c r="AO63">
        <v>39</v>
      </c>
      <c r="AP63">
        <v>73.599999999999994</v>
      </c>
      <c r="AQ63">
        <v>73.599999999999994</v>
      </c>
      <c r="AR63">
        <v>73.599999999999994</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t="s">
        <v>28</v>
      </c>
      <c r="AO64">
        <v>6</v>
      </c>
      <c r="AP64">
        <v>11.3</v>
      </c>
      <c r="AQ64">
        <v>11.3</v>
      </c>
      <c r="AR64">
        <v>84.9</v>
      </c>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t="s">
        <v>29</v>
      </c>
      <c r="AO65">
        <v>4</v>
      </c>
      <c r="AP65">
        <v>7.5</v>
      </c>
      <c r="AQ65">
        <v>7.5</v>
      </c>
      <c r="AR65">
        <v>92.5</v>
      </c>
      <c r="AS65"/>
      <c r="AT65"/>
      <c r="AU65"/>
      <c r="AV65"/>
      <c r="AW65"/>
      <c r="AX65"/>
      <c r="AY65"/>
      <c r="AZ65"/>
      <c r="BA65"/>
      <c r="BB65"/>
      <c r="BC65"/>
      <c r="BD65"/>
      <c r="BE65"/>
      <c r="BF65"/>
    </row>
    <row r="66" spans="1:58" s="9" customFormat="1" ht="20.25" customHeight="1">
      <c r="A66" s="141"/>
      <c r="B66" s="218"/>
      <c r="C66" s="218"/>
      <c r="D66" s="218"/>
      <c r="E66" s="218"/>
      <c r="F66" s="218"/>
      <c r="G66" s="218"/>
      <c r="H66" s="218"/>
      <c r="I66" s="218"/>
      <c r="J66" s="218"/>
      <c r="K66" s="218"/>
      <c r="L66" s="218"/>
      <c r="M66" s="218"/>
      <c r="N66" s="218"/>
      <c r="O66" s="218"/>
      <c r="P66" s="218"/>
      <c r="Q66" s="218"/>
      <c r="R66" s="218"/>
      <c r="S66" s="218"/>
      <c r="T66" s="218"/>
      <c r="U66" s="218"/>
      <c r="V66" s="145"/>
      <c r="W66" s="145"/>
      <c r="X66" s="145"/>
      <c r="Y66" s="143"/>
      <c r="Z66" s="143"/>
      <c r="AA66" s="143"/>
      <c r="AB66" s="143"/>
      <c r="AC66" s="143"/>
      <c r="AD66" s="143"/>
      <c r="AE66" s="143"/>
      <c r="AF66" s="143"/>
      <c r="AG66" s="143"/>
      <c r="AH66" s="143"/>
      <c r="AI66" s="143"/>
      <c r="AJ66" s="143"/>
      <c r="AK66" s="143"/>
      <c r="AL66" s="143"/>
      <c r="AM66" s="214"/>
      <c r="AN66" t="s">
        <v>30</v>
      </c>
      <c r="AO66">
        <v>3</v>
      </c>
      <c r="AP66">
        <v>5.7</v>
      </c>
      <c r="AQ66">
        <v>5.7</v>
      </c>
      <c r="AR66">
        <v>98.1</v>
      </c>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t="s">
        <v>31</v>
      </c>
      <c r="AO67">
        <v>1</v>
      </c>
      <c r="AP67">
        <v>1.9</v>
      </c>
      <c r="AQ67">
        <v>1.9</v>
      </c>
      <c r="AR67">
        <v>100</v>
      </c>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c r="AN68" t="s">
        <v>57</v>
      </c>
      <c r="AO68">
        <v>53</v>
      </c>
      <c r="AP68">
        <v>100</v>
      </c>
      <c r="AQ68">
        <v>100</v>
      </c>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t="s">
        <v>357</v>
      </c>
      <c r="AN69"/>
      <c r="AO69"/>
      <c r="AP69"/>
      <c r="AQ69"/>
      <c r="AR69"/>
      <c r="AS69"/>
      <c r="AT69"/>
      <c r="AU69"/>
      <c r="AV69"/>
      <c r="AW69"/>
      <c r="AX69"/>
      <c r="AY69"/>
      <c r="AZ69"/>
      <c r="BA69"/>
      <c r="BB69"/>
      <c r="BC69"/>
      <c r="BD69"/>
      <c r="BE69"/>
      <c r="BF69"/>
    </row>
    <row r="70" spans="1:58" s="9" customFormat="1" ht="20.25" customHeight="1">
      <c r="A70" s="145"/>
      <c r="B70" s="222"/>
      <c r="C70" s="222"/>
      <c r="D70" s="222"/>
      <c r="E70" s="222"/>
      <c r="F70" s="222"/>
      <c r="G70" s="222"/>
      <c r="H70" s="222"/>
      <c r="I70" s="222"/>
      <c r="J70" s="222"/>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c r="AN70"/>
      <c r="AO70"/>
      <c r="AP70"/>
      <c r="AQ70"/>
      <c r="AR70"/>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c r="AO71"/>
      <c r="AP71"/>
      <c r="AQ71"/>
      <c r="AR71"/>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c r="AN72"/>
      <c r="AO72"/>
      <c r="AP72"/>
      <c r="AQ72"/>
      <c r="AR72"/>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t="s">
        <v>347</v>
      </c>
      <c r="AN73"/>
      <c r="AO73"/>
      <c r="AP73"/>
      <c r="AQ73"/>
      <c r="AR73"/>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c r="AN74"/>
      <c r="AO74" t="s">
        <v>68</v>
      </c>
      <c r="AP74" t="s">
        <v>69</v>
      </c>
      <c r="AQ74" t="s">
        <v>70</v>
      </c>
      <c r="AR74" t="s">
        <v>71</v>
      </c>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3</v>
      </c>
      <c r="W75" s="212">
        <f t="shared" ref="W75:AA77" si="9">+AO8</f>
        <v>2</v>
      </c>
      <c r="X75" s="212">
        <f t="shared" si="9"/>
        <v>7</v>
      </c>
      <c r="Y75" s="212">
        <f t="shared" si="9"/>
        <v>19</v>
      </c>
      <c r="Z75" s="212">
        <f t="shared" si="9"/>
        <v>22</v>
      </c>
      <c r="AA75" s="212">
        <f t="shared" si="9"/>
        <v>0</v>
      </c>
      <c r="AB75" s="212">
        <f>SUM(V75:AA75)</f>
        <v>53</v>
      </c>
      <c r="AC75" s="191">
        <f>V75/$AB75</f>
        <v>5.6603773584905662E-2</v>
      </c>
      <c r="AD75" s="191">
        <f t="shared" ref="AD75:AH77" si="10">W75/$AB75</f>
        <v>3.7735849056603772E-2</v>
      </c>
      <c r="AE75" s="191">
        <f t="shared" si="10"/>
        <v>0.13207547169811321</v>
      </c>
      <c r="AF75" s="191">
        <f t="shared" si="10"/>
        <v>0.35849056603773582</v>
      </c>
      <c r="AG75" s="191">
        <f t="shared" si="10"/>
        <v>0.41509433962264153</v>
      </c>
      <c r="AH75" s="191">
        <f t="shared" si="10"/>
        <v>0</v>
      </c>
      <c r="AI75" s="232">
        <f>+BA8</f>
        <v>4.04</v>
      </c>
      <c r="AJ75" s="232">
        <f t="shared" ref="AJ75:AL77" si="11">+BB8</f>
        <v>1.1100000000000001</v>
      </c>
      <c r="AK75" s="233">
        <f t="shared" si="11"/>
        <v>4</v>
      </c>
      <c r="AL75" s="233">
        <f t="shared" si="11"/>
        <v>5</v>
      </c>
      <c r="AM75" s="214" t="s">
        <v>316</v>
      </c>
      <c r="AN75"/>
      <c r="AO75">
        <v>53</v>
      </c>
      <c r="AP75">
        <v>100</v>
      </c>
      <c r="AQ75">
        <v>100</v>
      </c>
      <c r="AR75">
        <v>100</v>
      </c>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2">+AN9</f>
        <v>3</v>
      </c>
      <c r="W76" s="212">
        <f t="shared" si="9"/>
        <v>2</v>
      </c>
      <c r="X76" s="212">
        <f t="shared" si="9"/>
        <v>7</v>
      </c>
      <c r="Y76" s="212">
        <f t="shared" si="9"/>
        <v>28</v>
      </c>
      <c r="Z76" s="212">
        <f t="shared" si="9"/>
        <v>13</v>
      </c>
      <c r="AA76" s="212">
        <f t="shared" si="9"/>
        <v>0</v>
      </c>
      <c r="AB76" s="212">
        <f t="shared" ref="AB76:AB77" si="13">SUM(V76:AA76)</f>
        <v>53</v>
      </c>
      <c r="AC76" s="191">
        <f t="shared" ref="AC76:AC77" si="14">V76/$AB76</f>
        <v>5.6603773584905662E-2</v>
      </c>
      <c r="AD76" s="191">
        <f t="shared" si="10"/>
        <v>3.7735849056603772E-2</v>
      </c>
      <c r="AE76" s="191">
        <f t="shared" si="10"/>
        <v>0.13207547169811321</v>
      </c>
      <c r="AF76" s="191">
        <f t="shared" si="10"/>
        <v>0.52830188679245282</v>
      </c>
      <c r="AG76" s="191">
        <f t="shared" si="10"/>
        <v>0.24528301886792453</v>
      </c>
      <c r="AH76" s="191">
        <f t="shared" si="10"/>
        <v>0</v>
      </c>
      <c r="AI76" s="232">
        <f t="shared" ref="AI76:AI77" si="15">+BA9</f>
        <v>3.87</v>
      </c>
      <c r="AJ76" s="232">
        <f t="shared" si="11"/>
        <v>1.02</v>
      </c>
      <c r="AK76" s="233">
        <f t="shared" si="11"/>
        <v>4</v>
      </c>
      <c r="AL76" s="233">
        <f t="shared" si="11"/>
        <v>4</v>
      </c>
      <c r="AM76" s="214" t="s">
        <v>357</v>
      </c>
      <c r="AN76"/>
      <c r="AO76"/>
      <c r="AP76"/>
      <c r="AQ76"/>
      <c r="AR76"/>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2"/>
        <v>0</v>
      </c>
      <c r="W77" s="212">
        <f t="shared" si="9"/>
        <v>0</v>
      </c>
      <c r="X77" s="212">
        <f t="shared" si="9"/>
        <v>6</v>
      </c>
      <c r="Y77" s="212">
        <f t="shared" si="9"/>
        <v>22</v>
      </c>
      <c r="Z77" s="212">
        <f t="shared" si="9"/>
        <v>25</v>
      </c>
      <c r="AA77" s="212">
        <f t="shared" si="9"/>
        <v>0</v>
      </c>
      <c r="AB77" s="212">
        <f t="shared" si="13"/>
        <v>53</v>
      </c>
      <c r="AC77" s="191">
        <f t="shared" si="14"/>
        <v>0</v>
      </c>
      <c r="AD77" s="191">
        <f t="shared" si="10"/>
        <v>0</v>
      </c>
      <c r="AE77" s="191">
        <f t="shared" si="10"/>
        <v>0.11320754716981132</v>
      </c>
      <c r="AF77" s="191">
        <f t="shared" si="10"/>
        <v>0.41509433962264153</v>
      </c>
      <c r="AG77" s="191">
        <f t="shared" si="10"/>
        <v>0.47169811320754718</v>
      </c>
      <c r="AH77" s="191">
        <f t="shared" si="10"/>
        <v>0</v>
      </c>
      <c r="AI77" s="232">
        <f t="shared" si="15"/>
        <v>4.3600000000000003</v>
      </c>
      <c r="AJ77" s="232">
        <f t="shared" si="11"/>
        <v>0.68</v>
      </c>
      <c r="AK77" s="233">
        <f t="shared" si="11"/>
        <v>4</v>
      </c>
      <c r="AL77" s="233">
        <f t="shared" si="11"/>
        <v>5</v>
      </c>
      <c r="AM77" s="214"/>
      <c r="AN77"/>
      <c r="AO77"/>
      <c r="AP77"/>
      <c r="AQ77"/>
      <c r="AR77"/>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c r="AN78"/>
      <c r="AO78"/>
      <c r="AP78"/>
      <c r="AQ78"/>
      <c r="AR78"/>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c r="AN79"/>
      <c r="AO79"/>
      <c r="AP79"/>
      <c r="AQ79"/>
      <c r="AR79"/>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t="s">
        <v>348</v>
      </c>
      <c r="AN80"/>
      <c r="AO80"/>
      <c r="AP80"/>
      <c r="AQ80"/>
      <c r="AR80"/>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c r="AN81"/>
      <c r="AO81" t="s">
        <v>68</v>
      </c>
      <c r="AP81" t="s">
        <v>69</v>
      </c>
      <c r="AQ81" t="s">
        <v>70</v>
      </c>
      <c r="AR81" t="s">
        <v>71</v>
      </c>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t="s">
        <v>316</v>
      </c>
      <c r="AN82" t="s">
        <v>332</v>
      </c>
      <c r="AO82">
        <v>32</v>
      </c>
      <c r="AP82">
        <v>60.4</v>
      </c>
      <c r="AQ82">
        <v>60.4</v>
      </c>
      <c r="AR82">
        <v>60.4</v>
      </c>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c r="AN83" t="s">
        <v>27</v>
      </c>
      <c r="AO83">
        <v>21</v>
      </c>
      <c r="AP83">
        <v>39.6</v>
      </c>
      <c r="AQ83">
        <v>39.6</v>
      </c>
      <c r="AR83">
        <v>100</v>
      </c>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c r="AN84" t="s">
        <v>57</v>
      </c>
      <c r="AO84">
        <v>53</v>
      </c>
      <c r="AP84">
        <v>100</v>
      </c>
      <c r="AQ84">
        <v>100</v>
      </c>
      <c r="AR84"/>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t="s">
        <v>357</v>
      </c>
      <c r="AN85"/>
      <c r="AO85"/>
      <c r="AP85"/>
      <c r="AQ85"/>
      <c r="AR85"/>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c r="AN86"/>
      <c r="AO86"/>
      <c r="AP86"/>
      <c r="AQ86"/>
      <c r="AR86"/>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c r="AO87"/>
      <c r="AP87"/>
      <c r="AQ87"/>
      <c r="AR87"/>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c r="AN88"/>
      <c r="AO88"/>
      <c r="AP88"/>
      <c r="AQ88"/>
      <c r="AR88"/>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t="s">
        <v>349</v>
      </c>
      <c r="AN89"/>
      <c r="AO89"/>
      <c r="AP89"/>
      <c r="AQ89"/>
      <c r="AR89"/>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0</v>
      </c>
      <c r="W90" s="212">
        <f t="shared" ref="W90:AA90" si="16">+AO11</f>
        <v>1</v>
      </c>
      <c r="X90" s="212">
        <f t="shared" si="16"/>
        <v>3</v>
      </c>
      <c r="Y90" s="212">
        <f t="shared" si="16"/>
        <v>18</v>
      </c>
      <c r="Z90" s="212">
        <f t="shared" si="16"/>
        <v>10</v>
      </c>
      <c r="AA90" s="212">
        <f t="shared" si="16"/>
        <v>0</v>
      </c>
      <c r="AB90" s="212">
        <f>SUM(V90:AA90)</f>
        <v>32</v>
      </c>
      <c r="AC90" s="191">
        <f>V90/$AB90</f>
        <v>0</v>
      </c>
      <c r="AD90" s="191">
        <f t="shared" ref="AD90:AH90" si="17">W90/$AB90</f>
        <v>3.125E-2</v>
      </c>
      <c r="AE90" s="191">
        <f t="shared" si="17"/>
        <v>9.375E-2</v>
      </c>
      <c r="AF90" s="191">
        <f t="shared" si="17"/>
        <v>0.5625</v>
      </c>
      <c r="AG90" s="191">
        <f t="shared" si="17"/>
        <v>0.3125</v>
      </c>
      <c r="AH90" s="191">
        <f t="shared" si="17"/>
        <v>0</v>
      </c>
      <c r="AI90" s="232">
        <f>+BA11</f>
        <v>4.16</v>
      </c>
      <c r="AJ90" s="232">
        <f t="shared" ref="AJ90:AL90" si="18">+BB11</f>
        <v>0.72</v>
      </c>
      <c r="AK90" s="233">
        <f t="shared" si="18"/>
        <v>4</v>
      </c>
      <c r="AL90" s="233">
        <f t="shared" si="18"/>
        <v>4</v>
      </c>
      <c r="AM90" s="214"/>
      <c r="AN90"/>
      <c r="AO90" t="s">
        <v>68</v>
      </c>
      <c r="AP90" t="s">
        <v>69</v>
      </c>
      <c r="AQ90" t="s">
        <v>70</v>
      </c>
      <c r="AR90" t="s">
        <v>71</v>
      </c>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t="s">
        <v>316</v>
      </c>
      <c r="AN91" t="s">
        <v>332</v>
      </c>
      <c r="AO91">
        <v>47</v>
      </c>
      <c r="AP91">
        <v>88.7</v>
      </c>
      <c r="AQ91">
        <v>88.7</v>
      </c>
      <c r="AR91">
        <v>88.7</v>
      </c>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c r="AN92" t="s">
        <v>27</v>
      </c>
      <c r="AO92">
        <v>6</v>
      </c>
      <c r="AP92">
        <v>11.3</v>
      </c>
      <c r="AQ92">
        <v>11.3</v>
      </c>
      <c r="AR92">
        <v>100</v>
      </c>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c r="AN93" t="s">
        <v>57</v>
      </c>
      <c r="AO93">
        <v>53</v>
      </c>
      <c r="AP93">
        <v>100</v>
      </c>
      <c r="AQ93">
        <v>100</v>
      </c>
      <c r="AR93"/>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t="s">
        <v>357</v>
      </c>
      <c r="AN94"/>
      <c r="AO94"/>
      <c r="AP94"/>
      <c r="AQ94"/>
      <c r="AR94"/>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c r="AN95"/>
      <c r="AO95"/>
      <c r="AP95"/>
      <c r="AQ95"/>
      <c r="AR95"/>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c r="AN96"/>
      <c r="AO96"/>
      <c r="AP96"/>
      <c r="AQ96"/>
      <c r="AR96"/>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c r="AN97"/>
      <c r="AO97"/>
      <c r="AP97"/>
      <c r="AQ97"/>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t="s">
        <v>350</v>
      </c>
      <c r="AN98"/>
      <c r="AO98"/>
      <c r="AP98"/>
      <c r="AQ98"/>
      <c r="AR98"/>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c r="AN99"/>
      <c r="AO99" t="s">
        <v>68</v>
      </c>
      <c r="AP99" t="s">
        <v>69</v>
      </c>
      <c r="AQ99" t="s">
        <v>70</v>
      </c>
      <c r="AR99" t="s">
        <v>71</v>
      </c>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t="s">
        <v>316</v>
      </c>
      <c r="AN100" t="s">
        <v>332</v>
      </c>
      <c r="AO100">
        <v>53</v>
      </c>
      <c r="AP100">
        <v>100</v>
      </c>
      <c r="AQ100">
        <v>100</v>
      </c>
      <c r="AR100">
        <v>100</v>
      </c>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t="s">
        <v>357</v>
      </c>
      <c r="AN101"/>
      <c r="AO101"/>
      <c r="AP101"/>
      <c r="AQ101"/>
      <c r="AR101"/>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c r="AN102"/>
      <c r="AO102"/>
      <c r="AP102"/>
      <c r="AQ102"/>
      <c r="AR102"/>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c r="AN103"/>
      <c r="AO103"/>
      <c r="AP103"/>
      <c r="AQ103"/>
      <c r="AR103"/>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c r="AN104"/>
      <c r="AO104"/>
      <c r="AP104"/>
      <c r="AQ104"/>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t="s">
        <v>351</v>
      </c>
      <c r="AN105"/>
      <c r="AO105"/>
      <c r="AP105"/>
      <c r="AQ105"/>
      <c r="AR105"/>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c r="AN106"/>
      <c r="AO106" t="s">
        <v>68</v>
      </c>
      <c r="AP106" t="s">
        <v>69</v>
      </c>
      <c r="AQ106" t="s">
        <v>70</v>
      </c>
      <c r="AR106" t="s">
        <v>71</v>
      </c>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t="s">
        <v>316</v>
      </c>
      <c r="AN107" t="s">
        <v>332</v>
      </c>
      <c r="AO107">
        <v>53</v>
      </c>
      <c r="AP107">
        <v>100</v>
      </c>
      <c r="AQ107">
        <v>100</v>
      </c>
      <c r="AR107">
        <v>100</v>
      </c>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0</v>
      </c>
      <c r="W108" s="212">
        <f t="shared" ref="W108:AA108" si="19">+AO12</f>
        <v>2</v>
      </c>
      <c r="X108" s="212">
        <f t="shared" si="19"/>
        <v>5</v>
      </c>
      <c r="Y108" s="212">
        <f t="shared" si="19"/>
        <v>25</v>
      </c>
      <c r="Z108" s="212">
        <f t="shared" si="19"/>
        <v>15</v>
      </c>
      <c r="AA108" s="212">
        <f t="shared" si="19"/>
        <v>0</v>
      </c>
      <c r="AB108" s="212">
        <f>SUM(V108:AA108)</f>
        <v>47</v>
      </c>
      <c r="AC108" s="191">
        <f>V108/$AB108</f>
        <v>0</v>
      </c>
      <c r="AD108" s="191">
        <f t="shared" ref="AD108:AH108" si="20">W108/$AB108</f>
        <v>4.2553191489361701E-2</v>
      </c>
      <c r="AE108" s="191">
        <f t="shared" si="20"/>
        <v>0.10638297872340426</v>
      </c>
      <c r="AF108" s="191">
        <f t="shared" si="20"/>
        <v>0.53191489361702127</v>
      </c>
      <c r="AG108" s="191">
        <f t="shared" si="20"/>
        <v>0.31914893617021278</v>
      </c>
      <c r="AH108" s="191">
        <f t="shared" si="20"/>
        <v>0</v>
      </c>
      <c r="AI108" s="232">
        <f>+BA12</f>
        <v>4.13</v>
      </c>
      <c r="AJ108" s="232">
        <f t="shared" ref="AJ108:AL108" si="21">+BB12</f>
        <v>0.77</v>
      </c>
      <c r="AK108" s="233">
        <f t="shared" si="21"/>
        <v>4</v>
      </c>
      <c r="AL108" s="233">
        <f t="shared" si="21"/>
        <v>4</v>
      </c>
      <c r="AM108" s="214" t="s">
        <v>357</v>
      </c>
      <c r="AN108"/>
      <c r="AO108"/>
      <c r="AP108"/>
      <c r="AQ108"/>
      <c r="AR108"/>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c r="AN109"/>
      <c r="AO109"/>
      <c r="AP109"/>
      <c r="AQ109"/>
      <c r="AR109"/>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c r="AN110"/>
      <c r="AO110"/>
      <c r="AP110"/>
      <c r="AQ110"/>
      <c r="AR110"/>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c r="AN111"/>
      <c r="AO111"/>
      <c r="AP111"/>
      <c r="AQ111"/>
      <c r="AR111"/>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t="s">
        <v>352</v>
      </c>
      <c r="AN112"/>
      <c r="AO112"/>
      <c r="AP112"/>
      <c r="AQ112"/>
      <c r="AR112"/>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c r="AN113"/>
      <c r="AO113" t="s">
        <v>68</v>
      </c>
      <c r="AP113" t="s">
        <v>69</v>
      </c>
      <c r="AQ113" t="s">
        <v>70</v>
      </c>
      <c r="AR113" t="s">
        <v>71</v>
      </c>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t="s">
        <v>316</v>
      </c>
      <c r="AN114"/>
      <c r="AO114">
        <v>1</v>
      </c>
      <c r="AP114">
        <v>1.9</v>
      </c>
      <c r="AQ114">
        <v>1.9</v>
      </c>
      <c r="AR114">
        <v>1.9</v>
      </c>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c r="AN115" t="s">
        <v>332</v>
      </c>
      <c r="AO115">
        <v>14</v>
      </c>
      <c r="AP115">
        <v>26.4</v>
      </c>
      <c r="AQ115">
        <v>26.4</v>
      </c>
      <c r="AR115">
        <v>28.3</v>
      </c>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c r="AN116" t="s">
        <v>27</v>
      </c>
      <c r="AO116">
        <v>38</v>
      </c>
      <c r="AP116">
        <v>71.7</v>
      </c>
      <c r="AQ116">
        <v>71.7</v>
      </c>
      <c r="AR116">
        <v>100</v>
      </c>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c r="AN117" t="s">
        <v>57</v>
      </c>
      <c r="AO117">
        <v>53</v>
      </c>
      <c r="AP117">
        <v>100</v>
      </c>
      <c r="AQ117">
        <v>100</v>
      </c>
      <c r="AR117"/>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t="s">
        <v>357</v>
      </c>
      <c r="AN118"/>
      <c r="AO118"/>
      <c r="AP118"/>
      <c r="AQ118"/>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c r="AN119"/>
      <c r="AO119"/>
      <c r="AP119"/>
      <c r="AQ119"/>
      <c r="AR119"/>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c r="AN120"/>
      <c r="AO120"/>
      <c r="AP120"/>
      <c r="AQ120"/>
      <c r="AR120"/>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c r="AN121"/>
      <c r="AO121"/>
      <c r="AP121"/>
      <c r="AQ121"/>
      <c r="AR121"/>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t="s">
        <v>353</v>
      </c>
      <c r="AN122"/>
      <c r="AO122"/>
      <c r="AP122"/>
      <c r="AQ122"/>
      <c r="AR122"/>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c r="AN123"/>
      <c r="AO123" t="s">
        <v>68</v>
      </c>
      <c r="AP123" t="s">
        <v>69</v>
      </c>
      <c r="AQ123" t="s">
        <v>70</v>
      </c>
      <c r="AR123" t="s">
        <v>71</v>
      </c>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t="s">
        <v>316</v>
      </c>
      <c r="AN124"/>
      <c r="AO124">
        <v>1</v>
      </c>
      <c r="AP124">
        <v>1.9</v>
      </c>
      <c r="AQ124">
        <v>1.9</v>
      </c>
      <c r="AR124">
        <v>1.9</v>
      </c>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c r="AN125" t="s">
        <v>332</v>
      </c>
      <c r="AO125">
        <v>11</v>
      </c>
      <c r="AP125">
        <v>20.8</v>
      </c>
      <c r="AQ125">
        <v>20.8</v>
      </c>
      <c r="AR125">
        <v>22.6</v>
      </c>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t="s">
        <v>27</v>
      </c>
      <c r="AO126">
        <v>41</v>
      </c>
      <c r="AP126">
        <v>77.400000000000006</v>
      </c>
      <c r="AQ126">
        <v>77.400000000000006</v>
      </c>
      <c r="AR126">
        <v>100</v>
      </c>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c r="AN127" t="s">
        <v>57</v>
      </c>
      <c r="AO127">
        <v>53</v>
      </c>
      <c r="AP127">
        <v>100</v>
      </c>
      <c r="AQ127">
        <v>100</v>
      </c>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t="s">
        <v>357</v>
      </c>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c r="AO129"/>
      <c r="AP129"/>
      <c r="AQ129"/>
      <c r="AR129"/>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c r="AN130"/>
      <c r="AO130"/>
      <c r="AP130"/>
      <c r="AQ130"/>
      <c r="AR130"/>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c r="AN131"/>
      <c r="AO131"/>
      <c r="AP131"/>
      <c r="AQ131"/>
      <c r="AR131"/>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c r="AN132"/>
      <c r="AO132"/>
      <c r="AP132"/>
      <c r="AQ132"/>
      <c r="AR132"/>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c r="AO133"/>
      <c r="AP133"/>
      <c r="AQ133"/>
      <c r="AR133"/>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c r="AN134"/>
      <c r="AO134"/>
      <c r="AP134"/>
      <c r="AQ134"/>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0</v>
      </c>
      <c r="W137" s="231">
        <f t="shared" ref="W137:AA138" si="22">+AO13</f>
        <v>3</v>
      </c>
      <c r="X137" s="231">
        <f t="shared" si="22"/>
        <v>5</v>
      </c>
      <c r="Y137" s="231">
        <f t="shared" si="22"/>
        <v>22</v>
      </c>
      <c r="Z137" s="231">
        <f t="shared" si="22"/>
        <v>23</v>
      </c>
      <c r="AA137" s="231">
        <f t="shared" si="22"/>
        <v>0</v>
      </c>
      <c r="AB137" s="231">
        <f>SUM(V137:AA137)</f>
        <v>53</v>
      </c>
      <c r="AC137" s="191">
        <f t="shared" ref="AC137:AH138" si="23">V137/$AB137</f>
        <v>0</v>
      </c>
      <c r="AD137" s="191">
        <f t="shared" si="23"/>
        <v>5.6603773584905662E-2</v>
      </c>
      <c r="AE137" s="191">
        <f t="shared" si="23"/>
        <v>9.4339622641509441E-2</v>
      </c>
      <c r="AF137" s="191">
        <f t="shared" si="23"/>
        <v>0.41509433962264153</v>
      </c>
      <c r="AG137" s="191">
        <f t="shared" si="23"/>
        <v>0.43396226415094341</v>
      </c>
      <c r="AH137" s="191">
        <f t="shared" si="23"/>
        <v>0</v>
      </c>
      <c r="AI137" s="232">
        <f>+BA13</f>
        <v>4.2300000000000004</v>
      </c>
      <c r="AJ137" s="232">
        <f t="shared" ref="AJ137:AL138" si="24">+BB13</f>
        <v>0.85</v>
      </c>
      <c r="AK137" s="233">
        <f t="shared" si="24"/>
        <v>4</v>
      </c>
      <c r="AL137" s="233">
        <f t="shared" si="24"/>
        <v>5</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0</v>
      </c>
      <c r="W138" s="231">
        <f t="shared" si="22"/>
        <v>2</v>
      </c>
      <c r="X138" s="231">
        <f t="shared" si="22"/>
        <v>3</v>
      </c>
      <c r="Y138" s="231">
        <f t="shared" si="22"/>
        <v>29</v>
      </c>
      <c r="Z138" s="231">
        <f t="shared" si="22"/>
        <v>19</v>
      </c>
      <c r="AA138" s="231">
        <f t="shared" si="22"/>
        <v>0</v>
      </c>
      <c r="AB138" s="231">
        <f>SUM(V138:AA138)</f>
        <v>53</v>
      </c>
      <c r="AC138" s="191">
        <f t="shared" si="23"/>
        <v>0</v>
      </c>
      <c r="AD138" s="191">
        <f t="shared" si="23"/>
        <v>3.7735849056603772E-2</v>
      </c>
      <c r="AE138" s="191">
        <f t="shared" si="23"/>
        <v>5.6603773584905662E-2</v>
      </c>
      <c r="AF138" s="191">
        <f t="shared" si="23"/>
        <v>0.54716981132075471</v>
      </c>
      <c r="AG138" s="191">
        <f t="shared" si="23"/>
        <v>0.35849056603773582</v>
      </c>
      <c r="AH138" s="191">
        <f t="shared" si="23"/>
        <v>0</v>
      </c>
      <c r="AI138" s="232">
        <f>+BA14</f>
        <v>4.2300000000000004</v>
      </c>
      <c r="AJ138" s="232">
        <f t="shared" si="24"/>
        <v>0.72</v>
      </c>
      <c r="AK138" s="233">
        <f t="shared" si="24"/>
        <v>4</v>
      </c>
      <c r="AL138" s="233">
        <f t="shared" si="24"/>
        <v>4</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t="s">
        <v>357</v>
      </c>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3</v>
      </c>
      <c r="W151" s="212">
        <f t="shared" ref="W151:AA166" si="25">+AO15</f>
        <v>3</v>
      </c>
      <c r="X151" s="212">
        <f t="shared" si="25"/>
        <v>5</v>
      </c>
      <c r="Y151" s="212">
        <f t="shared" si="25"/>
        <v>25</v>
      </c>
      <c r="Z151" s="212">
        <f t="shared" si="25"/>
        <v>14</v>
      </c>
      <c r="AA151" s="212">
        <f t="shared" si="25"/>
        <v>2</v>
      </c>
      <c r="AB151" s="212">
        <f>SUM(V151:AA151)</f>
        <v>52</v>
      </c>
      <c r="AC151" s="191">
        <f>V151/$AB151</f>
        <v>5.7692307692307696E-2</v>
      </c>
      <c r="AD151" s="191">
        <f t="shared" ref="AD151:AH158" si="26">W151/$AB151</f>
        <v>5.7692307692307696E-2</v>
      </c>
      <c r="AE151" s="191">
        <f t="shared" si="26"/>
        <v>9.6153846153846159E-2</v>
      </c>
      <c r="AF151" s="191">
        <f t="shared" si="26"/>
        <v>0.48076923076923078</v>
      </c>
      <c r="AG151" s="191">
        <f t="shared" si="26"/>
        <v>0.26923076923076922</v>
      </c>
      <c r="AH151" s="191">
        <f t="shared" si="26"/>
        <v>3.8461538461538464E-2</v>
      </c>
      <c r="AI151" s="232">
        <f>+BA15</f>
        <v>3.88</v>
      </c>
      <c r="AJ151" s="232">
        <f t="shared" ref="AJ151:AL166" si="27">+BB15</f>
        <v>1.08</v>
      </c>
      <c r="AK151" s="233">
        <f t="shared" si="27"/>
        <v>4</v>
      </c>
      <c r="AL151" s="233">
        <f t="shared" si="27"/>
        <v>4</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7" si="28">+AN16</f>
        <v>0</v>
      </c>
      <c r="W152" s="212">
        <f t="shared" si="25"/>
        <v>2</v>
      </c>
      <c r="X152" s="212">
        <f t="shared" si="25"/>
        <v>5</v>
      </c>
      <c r="Y152" s="212">
        <f t="shared" si="25"/>
        <v>32</v>
      </c>
      <c r="Z152" s="212">
        <f t="shared" si="25"/>
        <v>12</v>
      </c>
      <c r="AA152" s="212">
        <f t="shared" si="25"/>
        <v>1</v>
      </c>
      <c r="AB152" s="212">
        <f t="shared" ref="AB152:AB168" si="29">SUM(V152:AA152)</f>
        <v>52</v>
      </c>
      <c r="AC152" s="191">
        <f t="shared" ref="AC152:AH167" si="30">V152/$AB152</f>
        <v>0</v>
      </c>
      <c r="AD152" s="191">
        <f t="shared" si="26"/>
        <v>3.8461538461538464E-2</v>
      </c>
      <c r="AE152" s="191">
        <f t="shared" si="26"/>
        <v>9.6153846153846159E-2</v>
      </c>
      <c r="AF152" s="191">
        <f t="shared" si="26"/>
        <v>0.61538461538461542</v>
      </c>
      <c r="AG152" s="191">
        <f t="shared" si="26"/>
        <v>0.23076923076923078</v>
      </c>
      <c r="AH152" s="191">
        <f t="shared" si="26"/>
        <v>1.9230769230769232E-2</v>
      </c>
      <c r="AI152" s="232">
        <f t="shared" ref="AI152:AL167" si="31">+BA16</f>
        <v>4.0599999999999996</v>
      </c>
      <c r="AJ152" s="232">
        <f t="shared" si="27"/>
        <v>0.7</v>
      </c>
      <c r="AK152" s="233">
        <f t="shared" si="27"/>
        <v>4</v>
      </c>
      <c r="AL152" s="233">
        <f t="shared" si="27"/>
        <v>4</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8"/>
        <v>26</v>
      </c>
      <c r="W153" s="212">
        <f t="shared" si="25"/>
        <v>8</v>
      </c>
      <c r="X153" s="212">
        <f t="shared" si="25"/>
        <v>5</v>
      </c>
      <c r="Y153" s="212">
        <f t="shared" si="25"/>
        <v>6</v>
      </c>
      <c r="Z153" s="212">
        <f t="shared" si="25"/>
        <v>4</v>
      </c>
      <c r="AA153" s="212">
        <f t="shared" si="25"/>
        <v>3</v>
      </c>
      <c r="AB153" s="212">
        <f t="shared" si="29"/>
        <v>52</v>
      </c>
      <c r="AC153" s="191">
        <f t="shared" si="30"/>
        <v>0.5</v>
      </c>
      <c r="AD153" s="191">
        <f t="shared" si="26"/>
        <v>0.15384615384615385</v>
      </c>
      <c r="AE153" s="191">
        <f t="shared" si="26"/>
        <v>9.6153846153846159E-2</v>
      </c>
      <c r="AF153" s="191">
        <f t="shared" si="26"/>
        <v>0.11538461538461539</v>
      </c>
      <c r="AG153" s="191">
        <f t="shared" si="26"/>
        <v>7.6923076923076927E-2</v>
      </c>
      <c r="AH153" s="191">
        <f t="shared" si="26"/>
        <v>5.7692307692307696E-2</v>
      </c>
      <c r="AI153" s="232">
        <f t="shared" si="31"/>
        <v>2.06</v>
      </c>
      <c r="AJ153" s="232">
        <f t="shared" si="27"/>
        <v>1.38</v>
      </c>
      <c r="AK153" s="233">
        <f t="shared" si="27"/>
        <v>1</v>
      </c>
      <c r="AL153" s="233">
        <f t="shared" si="27"/>
        <v>1</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8"/>
        <v>0</v>
      </c>
      <c r="W154" s="212">
        <f t="shared" si="25"/>
        <v>4</v>
      </c>
      <c r="X154" s="212">
        <f t="shared" si="25"/>
        <v>10</v>
      </c>
      <c r="Y154" s="212">
        <f t="shared" si="25"/>
        <v>18</v>
      </c>
      <c r="Z154" s="212">
        <f t="shared" si="25"/>
        <v>19</v>
      </c>
      <c r="AA154" s="212">
        <f t="shared" si="25"/>
        <v>1</v>
      </c>
      <c r="AB154" s="212">
        <f t="shared" si="29"/>
        <v>52</v>
      </c>
      <c r="AC154" s="191">
        <f t="shared" si="30"/>
        <v>0</v>
      </c>
      <c r="AD154" s="191">
        <f t="shared" si="26"/>
        <v>7.6923076923076927E-2</v>
      </c>
      <c r="AE154" s="191">
        <f t="shared" si="26"/>
        <v>0.19230769230769232</v>
      </c>
      <c r="AF154" s="191">
        <f t="shared" si="26"/>
        <v>0.34615384615384615</v>
      </c>
      <c r="AG154" s="191">
        <f t="shared" si="26"/>
        <v>0.36538461538461536</v>
      </c>
      <c r="AH154" s="191">
        <f t="shared" si="26"/>
        <v>1.9230769230769232E-2</v>
      </c>
      <c r="AI154" s="232">
        <f t="shared" si="31"/>
        <v>4.0199999999999996</v>
      </c>
      <c r="AJ154" s="232">
        <f t="shared" si="27"/>
        <v>0.95</v>
      </c>
      <c r="AK154" s="233">
        <f t="shared" si="27"/>
        <v>4</v>
      </c>
      <c r="AL154" s="233">
        <f t="shared" si="27"/>
        <v>5</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8"/>
        <v>1</v>
      </c>
      <c r="W155" s="212">
        <f t="shared" si="25"/>
        <v>2</v>
      </c>
      <c r="X155" s="212">
        <f t="shared" si="25"/>
        <v>10</v>
      </c>
      <c r="Y155" s="212">
        <f t="shared" si="25"/>
        <v>17</v>
      </c>
      <c r="Z155" s="212">
        <f t="shared" si="25"/>
        <v>21</v>
      </c>
      <c r="AA155" s="212">
        <f t="shared" si="25"/>
        <v>1</v>
      </c>
      <c r="AB155" s="212">
        <f t="shared" si="29"/>
        <v>52</v>
      </c>
      <c r="AC155" s="191">
        <f t="shared" si="30"/>
        <v>1.9230769230769232E-2</v>
      </c>
      <c r="AD155" s="191">
        <f t="shared" si="26"/>
        <v>3.8461538461538464E-2</v>
      </c>
      <c r="AE155" s="191">
        <f t="shared" si="26"/>
        <v>0.19230769230769232</v>
      </c>
      <c r="AF155" s="191">
        <f t="shared" si="26"/>
        <v>0.32692307692307693</v>
      </c>
      <c r="AG155" s="191">
        <f t="shared" si="26"/>
        <v>0.40384615384615385</v>
      </c>
      <c r="AH155" s="191">
        <f t="shared" si="26"/>
        <v>1.9230769230769232E-2</v>
      </c>
      <c r="AI155" s="232">
        <f t="shared" si="31"/>
        <v>4.08</v>
      </c>
      <c r="AJ155" s="232">
        <f t="shared" si="27"/>
        <v>0.98</v>
      </c>
      <c r="AK155" s="233">
        <f t="shared" si="27"/>
        <v>4</v>
      </c>
      <c r="AL155" s="233">
        <f t="shared" si="27"/>
        <v>5</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8"/>
        <v>1</v>
      </c>
      <c r="W156" s="212">
        <f t="shared" si="25"/>
        <v>1</v>
      </c>
      <c r="X156" s="212">
        <f t="shared" si="25"/>
        <v>3</v>
      </c>
      <c r="Y156" s="212">
        <f t="shared" si="25"/>
        <v>26</v>
      </c>
      <c r="Z156" s="212">
        <f t="shared" si="25"/>
        <v>18</v>
      </c>
      <c r="AA156" s="212">
        <f t="shared" si="25"/>
        <v>3</v>
      </c>
      <c r="AB156" s="212">
        <f t="shared" si="29"/>
        <v>52</v>
      </c>
      <c r="AC156" s="191">
        <f t="shared" si="30"/>
        <v>1.9230769230769232E-2</v>
      </c>
      <c r="AD156" s="191">
        <f t="shared" si="26"/>
        <v>1.9230769230769232E-2</v>
      </c>
      <c r="AE156" s="191">
        <f t="shared" si="26"/>
        <v>5.7692307692307696E-2</v>
      </c>
      <c r="AF156" s="191">
        <f t="shared" si="26"/>
        <v>0.5</v>
      </c>
      <c r="AG156" s="191">
        <f t="shared" si="26"/>
        <v>0.34615384615384615</v>
      </c>
      <c r="AH156" s="191">
        <f t="shared" si="26"/>
        <v>5.7692307692307696E-2</v>
      </c>
      <c r="AI156" s="232">
        <f t="shared" si="31"/>
        <v>4.2</v>
      </c>
      <c r="AJ156" s="232">
        <f t="shared" si="27"/>
        <v>0.82</v>
      </c>
      <c r="AK156" s="233">
        <f t="shared" si="27"/>
        <v>4</v>
      </c>
      <c r="AL156" s="233">
        <f t="shared" si="27"/>
        <v>4</v>
      </c>
      <c r="AM156" s="214"/>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8"/>
        <v>0</v>
      </c>
      <c r="W157" s="212">
        <f t="shared" si="25"/>
        <v>0</v>
      </c>
      <c r="X157" s="212">
        <f t="shared" si="25"/>
        <v>3</v>
      </c>
      <c r="Y157" s="212">
        <f t="shared" si="25"/>
        <v>28</v>
      </c>
      <c r="Z157" s="212">
        <f t="shared" si="25"/>
        <v>20</v>
      </c>
      <c r="AA157" s="212">
        <f t="shared" si="25"/>
        <v>1</v>
      </c>
      <c r="AB157" s="212">
        <f t="shared" si="29"/>
        <v>52</v>
      </c>
      <c r="AC157" s="191">
        <f t="shared" si="30"/>
        <v>0</v>
      </c>
      <c r="AD157" s="191">
        <f t="shared" si="26"/>
        <v>0</v>
      </c>
      <c r="AE157" s="191">
        <f t="shared" si="26"/>
        <v>5.7692307692307696E-2</v>
      </c>
      <c r="AF157" s="191">
        <f t="shared" si="26"/>
        <v>0.53846153846153844</v>
      </c>
      <c r="AG157" s="191">
        <f t="shared" si="26"/>
        <v>0.38461538461538464</v>
      </c>
      <c r="AH157" s="191">
        <f t="shared" si="26"/>
        <v>1.9230769230769232E-2</v>
      </c>
      <c r="AI157" s="232">
        <f t="shared" si="31"/>
        <v>4.33</v>
      </c>
      <c r="AJ157" s="232">
        <f t="shared" si="27"/>
        <v>0.59</v>
      </c>
      <c r="AK157" s="233">
        <f t="shared" si="27"/>
        <v>4</v>
      </c>
      <c r="AL157" s="233">
        <f t="shared" si="27"/>
        <v>4</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8"/>
        <v>1</v>
      </c>
      <c r="W158" s="212">
        <f t="shared" si="25"/>
        <v>0</v>
      </c>
      <c r="X158" s="212">
        <f t="shared" si="25"/>
        <v>3</v>
      </c>
      <c r="Y158" s="212">
        <f t="shared" si="25"/>
        <v>23</v>
      </c>
      <c r="Z158" s="212">
        <f t="shared" si="25"/>
        <v>24</v>
      </c>
      <c r="AA158" s="212">
        <f t="shared" si="25"/>
        <v>1</v>
      </c>
      <c r="AB158" s="212">
        <f t="shared" si="29"/>
        <v>52</v>
      </c>
      <c r="AC158" s="191">
        <f t="shared" si="30"/>
        <v>1.9230769230769232E-2</v>
      </c>
      <c r="AD158" s="191">
        <f t="shared" si="26"/>
        <v>0</v>
      </c>
      <c r="AE158" s="191">
        <f t="shared" si="26"/>
        <v>5.7692307692307696E-2</v>
      </c>
      <c r="AF158" s="191">
        <f t="shared" si="26"/>
        <v>0.44230769230769229</v>
      </c>
      <c r="AG158" s="191">
        <f t="shared" si="26"/>
        <v>0.46153846153846156</v>
      </c>
      <c r="AH158" s="191">
        <f t="shared" si="26"/>
        <v>1.9230769230769232E-2</v>
      </c>
      <c r="AI158" s="232">
        <f t="shared" si="31"/>
        <v>4.3499999999999996</v>
      </c>
      <c r="AJ158" s="232">
        <f t="shared" si="27"/>
        <v>0.77</v>
      </c>
      <c r="AK158" s="233">
        <f t="shared" si="27"/>
        <v>4</v>
      </c>
      <c r="AL158" s="233">
        <f t="shared" si="27"/>
        <v>5</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8"/>
        <v>0</v>
      </c>
      <c r="W159" s="212">
        <f t="shared" si="25"/>
        <v>0</v>
      </c>
      <c r="X159" s="212">
        <f t="shared" si="25"/>
        <v>4</v>
      </c>
      <c r="Y159" s="212">
        <f t="shared" si="25"/>
        <v>21</v>
      </c>
      <c r="Z159" s="212">
        <f t="shared" si="25"/>
        <v>26</v>
      </c>
      <c r="AA159" s="212">
        <f t="shared" si="25"/>
        <v>1</v>
      </c>
      <c r="AB159" s="212">
        <f t="shared" si="29"/>
        <v>52</v>
      </c>
      <c r="AC159" s="191">
        <f t="shared" si="30"/>
        <v>0</v>
      </c>
      <c r="AD159" s="191">
        <f t="shared" si="30"/>
        <v>0</v>
      </c>
      <c r="AE159" s="191">
        <f t="shared" si="30"/>
        <v>7.6923076923076927E-2</v>
      </c>
      <c r="AF159" s="191">
        <f t="shared" si="30"/>
        <v>0.40384615384615385</v>
      </c>
      <c r="AG159" s="191">
        <f t="shared" si="30"/>
        <v>0.5</v>
      </c>
      <c r="AH159" s="191">
        <f t="shared" si="30"/>
        <v>1.9230769230769232E-2</v>
      </c>
      <c r="AI159" s="232">
        <f t="shared" si="31"/>
        <v>4.43</v>
      </c>
      <c r="AJ159" s="232">
        <f t="shared" si="27"/>
        <v>0.64</v>
      </c>
      <c r="AK159" s="233">
        <f t="shared" si="27"/>
        <v>5</v>
      </c>
      <c r="AL159" s="233">
        <f t="shared" si="27"/>
        <v>5</v>
      </c>
      <c r="AM159" s="214"/>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8"/>
        <v>0</v>
      </c>
      <c r="W160" s="212">
        <f t="shared" si="25"/>
        <v>1</v>
      </c>
      <c r="X160" s="212">
        <f t="shared" si="25"/>
        <v>4</v>
      </c>
      <c r="Y160" s="212">
        <f t="shared" si="25"/>
        <v>20</v>
      </c>
      <c r="Z160" s="212">
        <f t="shared" si="25"/>
        <v>23</v>
      </c>
      <c r="AA160" s="212">
        <f t="shared" si="25"/>
        <v>4</v>
      </c>
      <c r="AB160" s="212">
        <f t="shared" si="29"/>
        <v>52</v>
      </c>
      <c r="AC160" s="191">
        <f t="shared" si="30"/>
        <v>0</v>
      </c>
      <c r="AD160" s="191">
        <f t="shared" si="30"/>
        <v>1.9230769230769232E-2</v>
      </c>
      <c r="AE160" s="191">
        <f t="shared" si="30"/>
        <v>7.6923076923076927E-2</v>
      </c>
      <c r="AF160" s="191">
        <f t="shared" si="30"/>
        <v>0.38461538461538464</v>
      </c>
      <c r="AG160" s="191">
        <f t="shared" si="30"/>
        <v>0.44230769230769229</v>
      </c>
      <c r="AH160" s="191">
        <f t="shared" si="30"/>
        <v>7.6923076923076927E-2</v>
      </c>
      <c r="AI160" s="232">
        <f t="shared" si="31"/>
        <v>4.3499999999999996</v>
      </c>
      <c r="AJ160" s="232">
        <f t="shared" si="27"/>
        <v>0.73</v>
      </c>
      <c r="AK160" s="233">
        <f t="shared" si="27"/>
        <v>4</v>
      </c>
      <c r="AL160" s="233">
        <f t="shared" si="27"/>
        <v>5</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8"/>
        <v>0</v>
      </c>
      <c r="W161" s="212">
        <f t="shared" si="25"/>
        <v>1</v>
      </c>
      <c r="X161" s="212">
        <f t="shared" si="25"/>
        <v>0</v>
      </c>
      <c r="Y161" s="212">
        <f t="shared" si="25"/>
        <v>9</v>
      </c>
      <c r="Z161" s="212">
        <f t="shared" si="25"/>
        <v>4</v>
      </c>
      <c r="AA161" s="212">
        <f t="shared" si="25"/>
        <v>0</v>
      </c>
      <c r="AB161" s="212">
        <f t="shared" si="29"/>
        <v>14</v>
      </c>
      <c r="AC161" s="191">
        <f t="shared" si="30"/>
        <v>0</v>
      </c>
      <c r="AD161" s="191">
        <f t="shared" si="30"/>
        <v>7.1428571428571425E-2</v>
      </c>
      <c r="AE161" s="191">
        <f t="shared" si="30"/>
        <v>0</v>
      </c>
      <c r="AF161" s="191">
        <f t="shared" si="30"/>
        <v>0.6428571428571429</v>
      </c>
      <c r="AG161" s="191">
        <f t="shared" si="30"/>
        <v>0.2857142857142857</v>
      </c>
      <c r="AH161" s="191">
        <f t="shared" si="30"/>
        <v>0</v>
      </c>
      <c r="AI161" s="232">
        <f t="shared" si="31"/>
        <v>4.1399999999999997</v>
      </c>
      <c r="AJ161" s="232">
        <f t="shared" si="27"/>
        <v>0.77</v>
      </c>
      <c r="AK161" s="233">
        <f t="shared" si="27"/>
        <v>4</v>
      </c>
      <c r="AL161" s="233">
        <f t="shared" si="27"/>
        <v>4</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8"/>
        <v>1</v>
      </c>
      <c r="W162" s="212">
        <f t="shared" si="25"/>
        <v>0</v>
      </c>
      <c r="X162" s="212">
        <f t="shared" si="25"/>
        <v>0</v>
      </c>
      <c r="Y162" s="212">
        <f t="shared" si="25"/>
        <v>11</v>
      </c>
      <c r="Z162" s="212">
        <f t="shared" si="25"/>
        <v>2</v>
      </c>
      <c r="AA162" s="212">
        <f t="shared" si="25"/>
        <v>0</v>
      </c>
      <c r="AB162" s="212">
        <f t="shared" si="29"/>
        <v>14</v>
      </c>
      <c r="AC162" s="191">
        <f t="shared" si="30"/>
        <v>7.1428571428571425E-2</v>
      </c>
      <c r="AD162" s="191">
        <f t="shared" si="30"/>
        <v>0</v>
      </c>
      <c r="AE162" s="191">
        <f t="shared" si="30"/>
        <v>0</v>
      </c>
      <c r="AF162" s="191">
        <f t="shared" si="30"/>
        <v>0.7857142857142857</v>
      </c>
      <c r="AG162" s="191">
        <f t="shared" si="30"/>
        <v>0.14285714285714285</v>
      </c>
      <c r="AH162" s="191">
        <f t="shared" si="30"/>
        <v>0</v>
      </c>
      <c r="AI162" s="232">
        <f t="shared" si="31"/>
        <v>3.93</v>
      </c>
      <c r="AJ162" s="232">
        <f t="shared" si="27"/>
        <v>0.92</v>
      </c>
      <c r="AK162" s="233">
        <f t="shared" si="27"/>
        <v>4</v>
      </c>
      <c r="AL162" s="233">
        <f t="shared" si="27"/>
        <v>4</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8"/>
        <v>0</v>
      </c>
      <c r="W163" s="212">
        <f t="shared" si="25"/>
        <v>0</v>
      </c>
      <c r="X163" s="212">
        <f t="shared" si="25"/>
        <v>1</v>
      </c>
      <c r="Y163" s="212">
        <f t="shared" si="25"/>
        <v>5</v>
      </c>
      <c r="Z163" s="212">
        <f t="shared" si="25"/>
        <v>8</v>
      </c>
      <c r="AA163" s="212">
        <f t="shared" si="25"/>
        <v>0</v>
      </c>
      <c r="AB163" s="212">
        <f t="shared" si="29"/>
        <v>14</v>
      </c>
      <c r="AC163" s="191">
        <f t="shared" si="30"/>
        <v>0</v>
      </c>
      <c r="AD163" s="191">
        <f t="shared" si="30"/>
        <v>0</v>
      </c>
      <c r="AE163" s="191">
        <f t="shared" si="30"/>
        <v>7.1428571428571425E-2</v>
      </c>
      <c r="AF163" s="191">
        <f t="shared" si="30"/>
        <v>0.35714285714285715</v>
      </c>
      <c r="AG163" s="191">
        <f t="shared" si="30"/>
        <v>0.5714285714285714</v>
      </c>
      <c r="AH163" s="191">
        <f t="shared" si="30"/>
        <v>0</v>
      </c>
      <c r="AI163" s="232">
        <f t="shared" si="31"/>
        <v>4.5</v>
      </c>
      <c r="AJ163" s="232">
        <f t="shared" si="27"/>
        <v>0.65</v>
      </c>
      <c r="AK163" s="233">
        <f t="shared" si="27"/>
        <v>5</v>
      </c>
      <c r="AL163" s="233">
        <f t="shared" si="27"/>
        <v>5</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8"/>
        <v>0</v>
      </c>
      <c r="W164" s="212">
        <f t="shared" si="25"/>
        <v>1</v>
      </c>
      <c r="X164" s="212">
        <f t="shared" si="25"/>
        <v>0</v>
      </c>
      <c r="Y164" s="212">
        <f t="shared" si="25"/>
        <v>3</v>
      </c>
      <c r="Z164" s="212">
        <f t="shared" si="25"/>
        <v>10</v>
      </c>
      <c r="AA164" s="212">
        <f t="shared" si="25"/>
        <v>0</v>
      </c>
      <c r="AB164" s="212">
        <f t="shared" si="29"/>
        <v>14</v>
      </c>
      <c r="AC164" s="191">
        <f t="shared" si="30"/>
        <v>0</v>
      </c>
      <c r="AD164" s="191">
        <f t="shared" si="30"/>
        <v>7.1428571428571425E-2</v>
      </c>
      <c r="AE164" s="191">
        <f t="shared" si="30"/>
        <v>0</v>
      </c>
      <c r="AF164" s="191">
        <f t="shared" si="30"/>
        <v>0.21428571428571427</v>
      </c>
      <c r="AG164" s="191">
        <f t="shared" si="30"/>
        <v>0.7142857142857143</v>
      </c>
      <c r="AH164" s="191">
        <f t="shared" si="30"/>
        <v>0</v>
      </c>
      <c r="AI164" s="232">
        <f t="shared" si="31"/>
        <v>4.57</v>
      </c>
      <c r="AJ164" s="232">
        <f t="shared" si="27"/>
        <v>0.85</v>
      </c>
      <c r="AK164" s="233">
        <f t="shared" si="27"/>
        <v>5</v>
      </c>
      <c r="AL164" s="233">
        <f t="shared" si="27"/>
        <v>5</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8"/>
        <v>0</v>
      </c>
      <c r="W165" s="212">
        <f t="shared" si="25"/>
        <v>0</v>
      </c>
      <c r="X165" s="212">
        <f t="shared" si="25"/>
        <v>0</v>
      </c>
      <c r="Y165" s="212">
        <f t="shared" si="25"/>
        <v>2</v>
      </c>
      <c r="Z165" s="212">
        <f t="shared" si="25"/>
        <v>9</v>
      </c>
      <c r="AA165" s="212">
        <f t="shared" si="25"/>
        <v>0</v>
      </c>
      <c r="AB165" s="212">
        <f t="shared" si="29"/>
        <v>11</v>
      </c>
      <c r="AC165" s="191">
        <f t="shared" si="30"/>
        <v>0</v>
      </c>
      <c r="AD165" s="191">
        <f t="shared" si="30"/>
        <v>0</v>
      </c>
      <c r="AE165" s="191">
        <f t="shared" si="30"/>
        <v>0</v>
      </c>
      <c r="AF165" s="191">
        <f t="shared" si="30"/>
        <v>0.18181818181818182</v>
      </c>
      <c r="AG165" s="191">
        <f t="shared" si="30"/>
        <v>0.81818181818181823</v>
      </c>
      <c r="AH165" s="191">
        <f t="shared" si="30"/>
        <v>0</v>
      </c>
      <c r="AI165" s="232">
        <f t="shared" si="31"/>
        <v>4.82</v>
      </c>
      <c r="AJ165" s="232">
        <f t="shared" si="27"/>
        <v>0.4</v>
      </c>
      <c r="AK165" s="233">
        <f t="shared" si="27"/>
        <v>5</v>
      </c>
      <c r="AL165" s="233">
        <f t="shared" si="27"/>
        <v>5</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8"/>
        <v>0</v>
      </c>
      <c r="W166" s="212">
        <f t="shared" si="25"/>
        <v>0</v>
      </c>
      <c r="X166" s="212">
        <f t="shared" si="25"/>
        <v>0</v>
      </c>
      <c r="Y166" s="212">
        <f t="shared" si="25"/>
        <v>6</v>
      </c>
      <c r="Z166" s="212">
        <f t="shared" si="25"/>
        <v>5</v>
      </c>
      <c r="AA166" s="212">
        <f t="shared" si="25"/>
        <v>0</v>
      </c>
      <c r="AB166" s="212">
        <f t="shared" si="29"/>
        <v>11</v>
      </c>
      <c r="AC166" s="191">
        <f t="shared" si="30"/>
        <v>0</v>
      </c>
      <c r="AD166" s="191">
        <f t="shared" si="30"/>
        <v>0</v>
      </c>
      <c r="AE166" s="191">
        <f t="shared" si="30"/>
        <v>0</v>
      </c>
      <c r="AF166" s="191">
        <f t="shared" si="30"/>
        <v>0.54545454545454541</v>
      </c>
      <c r="AG166" s="191">
        <f t="shared" si="30"/>
        <v>0.45454545454545453</v>
      </c>
      <c r="AH166" s="191">
        <f t="shared" si="30"/>
        <v>0</v>
      </c>
      <c r="AI166" s="232">
        <f t="shared" si="31"/>
        <v>4.45</v>
      </c>
      <c r="AJ166" s="232">
        <f t="shared" si="27"/>
        <v>0.52</v>
      </c>
      <c r="AK166" s="233">
        <f t="shared" si="27"/>
        <v>4</v>
      </c>
      <c r="AL166" s="233">
        <f t="shared" si="27"/>
        <v>4</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8"/>
        <v>0</v>
      </c>
      <c r="W167" s="212">
        <f t="shared" si="28"/>
        <v>0</v>
      </c>
      <c r="X167" s="212">
        <f t="shared" si="28"/>
        <v>0</v>
      </c>
      <c r="Y167" s="212">
        <f t="shared" si="28"/>
        <v>6</v>
      </c>
      <c r="Z167" s="212">
        <f t="shared" si="28"/>
        <v>5</v>
      </c>
      <c r="AA167" s="212">
        <f t="shared" si="28"/>
        <v>0</v>
      </c>
      <c r="AB167" s="212">
        <f t="shared" si="29"/>
        <v>11</v>
      </c>
      <c r="AC167" s="191">
        <f t="shared" si="30"/>
        <v>0</v>
      </c>
      <c r="AD167" s="191">
        <f t="shared" si="30"/>
        <v>0</v>
      </c>
      <c r="AE167" s="191">
        <f t="shared" si="30"/>
        <v>0</v>
      </c>
      <c r="AF167" s="191">
        <f t="shared" si="30"/>
        <v>0.54545454545454541</v>
      </c>
      <c r="AG167" s="191">
        <f t="shared" si="30"/>
        <v>0.45454545454545453</v>
      </c>
      <c r="AH167" s="191">
        <f t="shared" si="30"/>
        <v>0</v>
      </c>
      <c r="AI167" s="232">
        <f t="shared" si="31"/>
        <v>4.45</v>
      </c>
      <c r="AJ167" s="232">
        <f t="shared" si="31"/>
        <v>0.52</v>
      </c>
      <c r="AK167" s="233">
        <f t="shared" si="31"/>
        <v>4</v>
      </c>
      <c r="AL167" s="233">
        <f t="shared" si="31"/>
        <v>4</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ref="V168:AA168" si="32">+AN32</f>
        <v>0</v>
      </c>
      <c r="W168" s="212">
        <f t="shared" si="32"/>
        <v>0</v>
      </c>
      <c r="X168" s="212">
        <f t="shared" si="32"/>
        <v>0</v>
      </c>
      <c r="Y168" s="212">
        <f t="shared" si="32"/>
        <v>5</v>
      </c>
      <c r="Z168" s="212">
        <f t="shared" si="32"/>
        <v>6</v>
      </c>
      <c r="AA168" s="212">
        <f t="shared" si="32"/>
        <v>0</v>
      </c>
      <c r="AB168" s="212">
        <f t="shared" si="29"/>
        <v>11</v>
      </c>
      <c r="AC168" s="191">
        <f t="shared" ref="AC168:AH168" si="33">V168/$AB168</f>
        <v>0</v>
      </c>
      <c r="AD168" s="191">
        <f t="shared" si="33"/>
        <v>0</v>
      </c>
      <c r="AE168" s="191">
        <f t="shared" si="33"/>
        <v>0</v>
      </c>
      <c r="AF168" s="191">
        <f t="shared" si="33"/>
        <v>0.45454545454545453</v>
      </c>
      <c r="AG168" s="191">
        <f t="shared" si="33"/>
        <v>0.54545454545454541</v>
      </c>
      <c r="AH168" s="191">
        <f t="shared" si="33"/>
        <v>0</v>
      </c>
      <c r="AI168" s="232">
        <f t="shared" ref="AI168:AL168" si="34">+BA32</f>
        <v>4.55</v>
      </c>
      <c r="AJ168" s="232">
        <f t="shared" si="34"/>
        <v>0.52</v>
      </c>
      <c r="AK168" s="233">
        <f t="shared" si="34"/>
        <v>5</v>
      </c>
      <c r="AL168" s="233">
        <f t="shared" si="34"/>
        <v>5</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8"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8"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8"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8"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8"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8"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8"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row>
    <row r="184" spans="1:38"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8"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8"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8"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8"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8"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8"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8"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8"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t="s">
        <v>26</v>
      </c>
      <c r="B206" t="s">
        <v>27</v>
      </c>
      <c r="C206" s="153"/>
      <c r="D206" s="153"/>
      <c r="E206" s="153"/>
      <c r="F206" s="153"/>
      <c r="G206" s="153"/>
    </row>
    <row r="207" spans="1:38" ht="15">
      <c r="A207" s="153">
        <f>+AO82</f>
        <v>32</v>
      </c>
      <c r="B207" s="153">
        <f>+AO83</f>
        <v>21</v>
      </c>
      <c r="C207" s="153"/>
      <c r="D207" s="153"/>
      <c r="E207" s="153"/>
      <c r="F207" s="153"/>
      <c r="G207" s="153"/>
    </row>
    <row r="208" spans="1:38" ht="15">
      <c r="A208" s="153">
        <f>+AO91</f>
        <v>47</v>
      </c>
      <c r="B208" s="153">
        <f>+AO92</f>
        <v>6</v>
      </c>
      <c r="C208" s="153"/>
      <c r="D208" s="153"/>
      <c r="E208" s="153"/>
      <c r="F208" s="153"/>
      <c r="G208" s="153"/>
    </row>
    <row r="209" spans="1:7" ht="15">
      <c r="A209" s="153">
        <f>+AO100</f>
        <v>53</v>
      </c>
      <c r="B209" s="153">
        <f>+AO101</f>
        <v>0</v>
      </c>
      <c r="C209" s="153"/>
      <c r="D209" s="153"/>
      <c r="E209" s="153"/>
      <c r="F209" s="153"/>
      <c r="G209" s="153"/>
    </row>
    <row r="210" spans="1:7" ht="15">
      <c r="A210" s="153">
        <f>+AO107</f>
        <v>53</v>
      </c>
      <c r="B210" s="153">
        <f>+AO108</f>
        <v>0</v>
      </c>
      <c r="C210" s="153"/>
      <c r="D210" s="153"/>
      <c r="E210" s="153"/>
      <c r="F210" s="153"/>
      <c r="G210" s="153"/>
    </row>
    <row r="211" spans="1:7" ht="20.25" customHeight="1">
      <c r="A211" s="153">
        <f>+AO115</f>
        <v>14</v>
      </c>
      <c r="B211" s="153">
        <f>+AO116</f>
        <v>38</v>
      </c>
    </row>
    <row r="212" spans="1:7" ht="20.25" customHeight="1">
      <c r="A212" s="153">
        <f>+AO125</f>
        <v>11</v>
      </c>
      <c r="B212" s="153">
        <f>+AO126</f>
        <v>41</v>
      </c>
    </row>
    <row r="231" spans="8:16" ht="15">
      <c r="H231" s="197"/>
      <c r="I231" s="197"/>
      <c r="J231" s="197"/>
      <c r="K231" s="197"/>
      <c r="L231" s="197"/>
      <c r="M231" s="197"/>
      <c r="N231" s="197"/>
      <c r="O231" s="197"/>
      <c r="P231" s="197"/>
    </row>
  </sheetData>
  <mergeCells count="92">
    <mergeCell ref="D30:E30"/>
    <mergeCell ref="D31:E31"/>
    <mergeCell ref="V46:AA47"/>
    <mergeCell ref="AC46:AH47"/>
    <mergeCell ref="AI46:AL47"/>
    <mergeCell ref="D32:E32"/>
    <mergeCell ref="D33:E33"/>
    <mergeCell ref="D34:E34"/>
    <mergeCell ref="L58:M58"/>
    <mergeCell ref="B165:U165"/>
    <mergeCell ref="B166:U166"/>
    <mergeCell ref="B167:U167"/>
    <mergeCell ref="B168:U168"/>
    <mergeCell ref="B153:U153"/>
    <mergeCell ref="B154:U154"/>
    <mergeCell ref="B155:U155"/>
    <mergeCell ref="B156:U156"/>
    <mergeCell ref="B157:U157"/>
    <mergeCell ref="B158:U158"/>
    <mergeCell ref="B152:U152"/>
    <mergeCell ref="O137:U137"/>
    <mergeCell ref="O138:U138"/>
    <mergeCell ref="A144:E144"/>
    <mergeCell ref="A145:E145"/>
    <mergeCell ref="A172:U172"/>
    <mergeCell ref="X172:AL172"/>
    <mergeCell ref="B159:U159"/>
    <mergeCell ref="B160:U160"/>
    <mergeCell ref="B161:U161"/>
    <mergeCell ref="B162:U162"/>
    <mergeCell ref="B163:U163"/>
    <mergeCell ref="B164:U164"/>
    <mergeCell ref="V148:AA149"/>
    <mergeCell ref="AC148:AH149"/>
    <mergeCell ref="AI148:AL149"/>
    <mergeCell ref="B150:U150"/>
    <mergeCell ref="B151:U151"/>
    <mergeCell ref="A101:F101"/>
    <mergeCell ref="A146:E146"/>
    <mergeCell ref="A147:E147"/>
    <mergeCell ref="AC105:AH106"/>
    <mergeCell ref="AI105:AL106"/>
    <mergeCell ref="O108:U108"/>
    <mergeCell ref="A117:U117"/>
    <mergeCell ref="X117:AL117"/>
    <mergeCell ref="V134:AA135"/>
    <mergeCell ref="AC134:AH135"/>
    <mergeCell ref="AI134:AL135"/>
    <mergeCell ref="V105:AA106"/>
    <mergeCell ref="B69:J69"/>
    <mergeCell ref="O90:U90"/>
    <mergeCell ref="A98:U98"/>
    <mergeCell ref="A99:F99"/>
    <mergeCell ref="A100:F100"/>
    <mergeCell ref="L61:M61"/>
    <mergeCell ref="G62:K62"/>
    <mergeCell ref="G63:K63"/>
    <mergeCell ref="B68:J68"/>
    <mergeCell ref="AI87:AL88"/>
    <mergeCell ref="V72:AA73"/>
    <mergeCell ref="AC72:AH73"/>
    <mergeCell ref="AI72:AL73"/>
    <mergeCell ref="B73:C73"/>
    <mergeCell ref="A74:U74"/>
    <mergeCell ref="B75:U75"/>
    <mergeCell ref="B76:U76"/>
    <mergeCell ref="B77:U77"/>
    <mergeCell ref="A80:U80"/>
    <mergeCell ref="V87:AA88"/>
    <mergeCell ref="AC87:AH88"/>
    <mergeCell ref="B65:U65"/>
    <mergeCell ref="B67:J67"/>
    <mergeCell ref="A48:U48"/>
    <mergeCell ref="B49:U49"/>
    <mergeCell ref="B50:U50"/>
    <mergeCell ref="B51:U51"/>
    <mergeCell ref="L62:M62"/>
    <mergeCell ref="L63:M63"/>
    <mergeCell ref="B52:U52"/>
    <mergeCell ref="B53:U53"/>
    <mergeCell ref="A56:U56"/>
    <mergeCell ref="G59:K59"/>
    <mergeCell ref="G60:K60"/>
    <mergeCell ref="G61:K61"/>
    <mergeCell ref="L59:M59"/>
    <mergeCell ref="L60:M60"/>
    <mergeCell ref="A26:U26"/>
    <mergeCell ref="A1:AE1"/>
    <mergeCell ref="A6:AL6"/>
    <mergeCell ref="A7:AL7"/>
    <mergeCell ref="A8:AL8"/>
    <mergeCell ref="A11:G11"/>
  </mergeCells>
  <printOptions gridLines="1"/>
  <pageMargins left="0" right="0" top="0" bottom="0" header="0.31496062992125984" footer="0.31496062992125984"/>
  <pageSetup paperSize="9" scale="1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F231"/>
  <sheetViews>
    <sheetView view="pageBreakPreview" topLeftCell="AE27" zoomScaleNormal="100" zoomScaleSheetLayoutView="100" workbookViewId="0">
      <selection activeCell="AY42" sqref="AY42"/>
    </sheetView>
  </sheetViews>
  <sheetFormatPr baseColWidth="10" defaultColWidth="15" defaultRowHeight="20.25" customHeight="1"/>
  <cols>
    <col min="22" max="32" width="15" customWidth="1"/>
    <col min="39" max="39" width="50" style="214" hidden="1" customWidth="1"/>
    <col min="40" max="56" width="15" hidden="1"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360</v>
      </c>
      <c r="AU1" t="s">
        <v>360</v>
      </c>
    </row>
    <row r="2" spans="1:56" ht="15">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N2">
        <v>1</v>
      </c>
      <c r="AO2">
        <v>2</v>
      </c>
      <c r="AP2">
        <v>3</v>
      </c>
      <c r="AQ2">
        <v>4</v>
      </c>
      <c r="AR2">
        <v>5</v>
      </c>
      <c r="AS2" t="s">
        <v>283</v>
      </c>
      <c r="AT2" t="s">
        <v>57</v>
      </c>
      <c r="AV2">
        <v>1</v>
      </c>
      <c r="AW2">
        <v>2</v>
      </c>
      <c r="AX2">
        <v>3</v>
      </c>
      <c r="AY2">
        <v>4</v>
      </c>
      <c r="AZ2">
        <v>5</v>
      </c>
      <c r="BA2" t="s">
        <v>57</v>
      </c>
    </row>
    <row r="3" spans="1:56" ht="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M3" s="214" t="s">
        <v>284</v>
      </c>
      <c r="AN3">
        <v>2</v>
      </c>
      <c r="AO3">
        <v>3</v>
      </c>
      <c r="AP3">
        <v>5</v>
      </c>
      <c r="AQ3">
        <v>7</v>
      </c>
      <c r="AR3">
        <v>10</v>
      </c>
      <c r="AS3">
        <v>0</v>
      </c>
      <c r="AT3">
        <v>27</v>
      </c>
      <c r="AU3" t="s">
        <v>284</v>
      </c>
      <c r="AV3">
        <v>2</v>
      </c>
      <c r="AW3">
        <v>3</v>
      </c>
      <c r="AX3">
        <v>5</v>
      </c>
      <c r="AY3">
        <v>7</v>
      </c>
      <c r="AZ3">
        <v>10</v>
      </c>
      <c r="BA3">
        <v>3.74</v>
      </c>
      <c r="BB3">
        <v>1.29</v>
      </c>
      <c r="BC3">
        <v>4</v>
      </c>
      <c r="BD3">
        <v>5</v>
      </c>
    </row>
    <row r="4" spans="1:56" ht="15">
      <c r="A4" s="220"/>
      <c r="B4" s="220"/>
      <c r="C4" s="220"/>
      <c r="D4" s="220"/>
      <c r="E4" s="220"/>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M4" s="214" t="s">
        <v>285</v>
      </c>
      <c r="AN4">
        <v>1</v>
      </c>
      <c r="AO4">
        <v>1</v>
      </c>
      <c r="AP4">
        <v>2</v>
      </c>
      <c r="AQ4">
        <v>7</v>
      </c>
      <c r="AR4">
        <v>14</v>
      </c>
      <c r="AS4">
        <v>2</v>
      </c>
      <c r="AT4">
        <v>27</v>
      </c>
      <c r="AU4" t="s">
        <v>285</v>
      </c>
      <c r="AV4">
        <v>1</v>
      </c>
      <c r="AW4">
        <v>1</v>
      </c>
      <c r="AX4">
        <v>2</v>
      </c>
      <c r="AY4">
        <v>7</v>
      </c>
      <c r="AZ4">
        <v>14</v>
      </c>
      <c r="BA4">
        <v>4.28</v>
      </c>
      <c r="BB4">
        <v>1.06</v>
      </c>
      <c r="BC4">
        <v>5</v>
      </c>
      <c r="BD4">
        <v>5</v>
      </c>
    </row>
    <row r="5" spans="1:56" ht="15">
      <c r="A5" s="220"/>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M5" s="214" t="s">
        <v>286</v>
      </c>
      <c r="AN5">
        <v>13</v>
      </c>
      <c r="AO5">
        <v>3</v>
      </c>
      <c r="AP5">
        <v>3</v>
      </c>
      <c r="AQ5">
        <v>5</v>
      </c>
      <c r="AR5">
        <v>2</v>
      </c>
      <c r="AS5">
        <v>1</v>
      </c>
      <c r="AT5">
        <v>27</v>
      </c>
      <c r="AU5" t="s">
        <v>286</v>
      </c>
      <c r="AV5">
        <v>13</v>
      </c>
      <c r="AW5">
        <v>3</v>
      </c>
      <c r="AX5">
        <v>3</v>
      </c>
      <c r="AY5">
        <v>5</v>
      </c>
      <c r="AZ5">
        <v>2</v>
      </c>
      <c r="BA5">
        <v>2.23</v>
      </c>
      <c r="BB5">
        <v>1.45</v>
      </c>
      <c r="BC5">
        <v>2</v>
      </c>
      <c r="BD5">
        <v>1</v>
      </c>
    </row>
    <row r="6" spans="1:56" ht="15.75">
      <c r="A6" s="294" t="s">
        <v>355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5</v>
      </c>
      <c r="AO6">
        <v>3</v>
      </c>
      <c r="AP6">
        <v>4</v>
      </c>
      <c r="AQ6">
        <v>5</v>
      </c>
      <c r="AR6">
        <v>10</v>
      </c>
      <c r="AS6">
        <v>0</v>
      </c>
      <c r="AT6">
        <v>27</v>
      </c>
      <c r="AU6" t="s">
        <v>287</v>
      </c>
      <c r="AV6">
        <v>5</v>
      </c>
      <c r="AW6">
        <v>3</v>
      </c>
      <c r="AX6">
        <v>4</v>
      </c>
      <c r="AY6">
        <v>5</v>
      </c>
      <c r="AZ6">
        <v>10</v>
      </c>
      <c r="BA6">
        <v>3.44</v>
      </c>
      <c r="BB6">
        <v>1.55</v>
      </c>
      <c r="BC6">
        <v>4</v>
      </c>
      <c r="BD6">
        <v>5</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2</v>
      </c>
      <c r="AO7" s="193">
        <v>3</v>
      </c>
      <c r="AP7" s="193">
        <v>8</v>
      </c>
      <c r="AQ7" s="193">
        <v>6</v>
      </c>
      <c r="AR7" s="193">
        <v>7</v>
      </c>
      <c r="AS7" s="193">
        <v>1</v>
      </c>
      <c r="AT7" s="193">
        <v>27</v>
      </c>
      <c r="AU7" s="193" t="s">
        <v>288</v>
      </c>
      <c r="AV7" s="193">
        <v>2</v>
      </c>
      <c r="AW7" s="193">
        <v>3</v>
      </c>
      <c r="AX7" s="193">
        <v>8</v>
      </c>
      <c r="AY7" s="193">
        <v>6</v>
      </c>
      <c r="AZ7" s="193">
        <v>7</v>
      </c>
      <c r="BA7" s="193">
        <v>3.5</v>
      </c>
      <c r="BB7" s="193">
        <v>1.24</v>
      </c>
      <c r="BC7" s="193">
        <v>4</v>
      </c>
      <c r="BD7" s="193">
        <v>3</v>
      </c>
    </row>
    <row r="8" spans="1:56" s="193" customFormat="1" ht="24.75" customHeight="1">
      <c r="A8" s="308" t="s">
        <v>359</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5</v>
      </c>
      <c r="AO8" s="193">
        <v>11</v>
      </c>
      <c r="AP8" s="193">
        <v>19</v>
      </c>
      <c r="AQ8" s="193">
        <v>33</v>
      </c>
      <c r="AR8" s="193">
        <v>55</v>
      </c>
      <c r="AS8" s="193">
        <v>0</v>
      </c>
      <c r="AT8" s="193">
        <v>123</v>
      </c>
      <c r="AU8" s="193" t="s">
        <v>289</v>
      </c>
      <c r="AV8" s="193">
        <v>5</v>
      </c>
      <c r="AW8" s="193">
        <v>11</v>
      </c>
      <c r="AX8" s="193">
        <v>19</v>
      </c>
      <c r="AY8" s="193">
        <v>33</v>
      </c>
      <c r="AZ8" s="193">
        <v>55</v>
      </c>
      <c r="BA8" s="193">
        <v>3.99</v>
      </c>
      <c r="BB8" s="193">
        <v>1.1599999999999999</v>
      </c>
      <c r="BC8" s="193">
        <v>4</v>
      </c>
      <c r="BD8" s="193">
        <v>5</v>
      </c>
    </row>
    <row r="9" spans="1:56" ht="24.75" customHeight="1">
      <c r="AM9" s="214" t="s">
        <v>290</v>
      </c>
      <c r="AN9">
        <v>7</v>
      </c>
      <c r="AO9">
        <v>16</v>
      </c>
      <c r="AP9">
        <v>25</v>
      </c>
      <c r="AQ9">
        <v>44</v>
      </c>
      <c r="AR9">
        <v>27</v>
      </c>
      <c r="AS9">
        <v>4</v>
      </c>
      <c r="AT9">
        <v>123</v>
      </c>
      <c r="AU9" t="s">
        <v>290</v>
      </c>
      <c r="AV9">
        <v>7</v>
      </c>
      <c r="AW9">
        <v>16</v>
      </c>
      <c r="AX9">
        <v>25</v>
      </c>
      <c r="AY9">
        <v>44</v>
      </c>
      <c r="AZ9">
        <v>27</v>
      </c>
      <c r="BA9">
        <v>3.57</v>
      </c>
      <c r="BB9">
        <v>1.1499999999999999</v>
      </c>
      <c r="BC9">
        <v>4</v>
      </c>
      <c r="BD9">
        <v>4</v>
      </c>
    </row>
    <row r="10" spans="1:56" ht="15">
      <c r="A10" s="221"/>
      <c r="B10" s="221"/>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14" t="s">
        <v>291</v>
      </c>
      <c r="AN10">
        <v>1</v>
      </c>
      <c r="AO10">
        <v>6</v>
      </c>
      <c r="AP10">
        <v>15</v>
      </c>
      <c r="AQ10">
        <v>23</v>
      </c>
      <c r="AR10">
        <v>77</v>
      </c>
      <c r="AS10">
        <v>1</v>
      </c>
      <c r="AT10">
        <v>123</v>
      </c>
      <c r="AU10" t="s">
        <v>291</v>
      </c>
      <c r="AV10">
        <v>1</v>
      </c>
      <c r="AW10">
        <v>6</v>
      </c>
      <c r="AX10">
        <v>15</v>
      </c>
      <c r="AY10">
        <v>23</v>
      </c>
      <c r="AZ10">
        <v>77</v>
      </c>
      <c r="BA10">
        <v>4.3899999999999997</v>
      </c>
      <c r="BB10">
        <v>0.94</v>
      </c>
      <c r="BC10">
        <v>5</v>
      </c>
      <c r="BD10">
        <v>5</v>
      </c>
    </row>
    <row r="11" spans="1:56" ht="33.75">
      <c r="A11" s="292"/>
      <c r="B11" s="292"/>
      <c r="C11" s="292"/>
      <c r="D11" s="292"/>
      <c r="E11" s="292"/>
      <c r="F11" s="292"/>
      <c r="G11" s="292"/>
      <c r="AM11" s="214" t="s">
        <v>292</v>
      </c>
      <c r="AN11">
        <v>3</v>
      </c>
      <c r="AO11">
        <v>3</v>
      </c>
      <c r="AP11">
        <v>4</v>
      </c>
      <c r="AQ11">
        <v>7</v>
      </c>
      <c r="AR11">
        <v>5</v>
      </c>
      <c r="AS11">
        <v>0</v>
      </c>
      <c r="AT11">
        <v>22</v>
      </c>
      <c r="AU11" t="s">
        <v>292</v>
      </c>
      <c r="AV11">
        <v>3</v>
      </c>
      <c r="AW11">
        <v>3</v>
      </c>
      <c r="AX11">
        <v>4</v>
      </c>
      <c r="AY11">
        <v>7</v>
      </c>
      <c r="AZ11">
        <v>5</v>
      </c>
      <c r="BA11">
        <v>3.36</v>
      </c>
      <c r="BB11">
        <v>1.36</v>
      </c>
      <c r="BC11">
        <v>4</v>
      </c>
      <c r="BD11">
        <v>4</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2</v>
      </c>
      <c r="AO12">
        <v>4</v>
      </c>
      <c r="AP12">
        <v>26</v>
      </c>
      <c r="AQ12">
        <v>36</v>
      </c>
      <c r="AR12">
        <v>35</v>
      </c>
      <c r="AS12">
        <v>0</v>
      </c>
      <c r="AT12">
        <v>103</v>
      </c>
      <c r="AU12" t="s">
        <v>293</v>
      </c>
      <c r="AV12">
        <v>2</v>
      </c>
      <c r="AW12">
        <v>4</v>
      </c>
      <c r="AX12">
        <v>26</v>
      </c>
      <c r="AY12">
        <v>36</v>
      </c>
      <c r="AZ12">
        <v>35</v>
      </c>
      <c r="BA12">
        <v>3.95</v>
      </c>
      <c r="BB12">
        <v>0.96</v>
      </c>
      <c r="BC12">
        <v>4</v>
      </c>
      <c r="BD12">
        <v>4</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2</v>
      </c>
      <c r="AO13">
        <v>1</v>
      </c>
      <c r="AP13">
        <v>11</v>
      </c>
      <c r="AQ13">
        <v>48</v>
      </c>
      <c r="AR13">
        <v>46</v>
      </c>
      <c r="AS13">
        <v>0</v>
      </c>
      <c r="AT13">
        <v>108</v>
      </c>
      <c r="AU13" t="s">
        <v>294</v>
      </c>
      <c r="AV13">
        <v>2</v>
      </c>
      <c r="AW13">
        <v>1</v>
      </c>
      <c r="AX13">
        <v>11</v>
      </c>
      <c r="AY13">
        <v>48</v>
      </c>
      <c r="AZ13">
        <v>46</v>
      </c>
      <c r="BA13">
        <v>4.25</v>
      </c>
      <c r="BB13">
        <v>0.82</v>
      </c>
      <c r="BC13">
        <v>4</v>
      </c>
      <c r="BD13">
        <v>4</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1</v>
      </c>
      <c r="AO14">
        <v>5</v>
      </c>
      <c r="AP14">
        <v>23</v>
      </c>
      <c r="AQ14">
        <v>32</v>
      </c>
      <c r="AR14">
        <v>47</v>
      </c>
      <c r="AS14">
        <v>0</v>
      </c>
      <c r="AT14">
        <v>108</v>
      </c>
      <c r="AU14" t="s">
        <v>295</v>
      </c>
      <c r="AV14">
        <v>1</v>
      </c>
      <c r="AW14">
        <v>5</v>
      </c>
      <c r="AX14">
        <v>23</v>
      </c>
      <c r="AY14">
        <v>32</v>
      </c>
      <c r="AZ14">
        <v>47</v>
      </c>
      <c r="BA14">
        <v>4.0999999999999996</v>
      </c>
      <c r="BB14">
        <v>0.96</v>
      </c>
      <c r="BC14">
        <v>4</v>
      </c>
      <c r="BD14">
        <v>5</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12</v>
      </c>
      <c r="AO15">
        <v>13</v>
      </c>
      <c r="AP15">
        <v>26</v>
      </c>
      <c r="AQ15">
        <v>30</v>
      </c>
      <c r="AR15">
        <v>38</v>
      </c>
      <c r="AS15">
        <v>0</v>
      </c>
      <c r="AT15">
        <v>119</v>
      </c>
      <c r="AU15" t="s">
        <v>296</v>
      </c>
      <c r="AV15">
        <v>12</v>
      </c>
      <c r="AW15">
        <v>13</v>
      </c>
      <c r="AX15">
        <v>26</v>
      </c>
      <c r="AY15">
        <v>30</v>
      </c>
      <c r="AZ15">
        <v>38</v>
      </c>
      <c r="BA15">
        <v>3.58</v>
      </c>
      <c r="BB15">
        <v>1.31</v>
      </c>
      <c r="BC15">
        <v>4</v>
      </c>
      <c r="BD15">
        <v>5</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1</v>
      </c>
      <c r="AO16">
        <v>4</v>
      </c>
      <c r="AP16">
        <v>21</v>
      </c>
      <c r="AQ16">
        <v>55</v>
      </c>
      <c r="AR16">
        <v>35</v>
      </c>
      <c r="AS16">
        <v>3</v>
      </c>
      <c r="AT16">
        <v>119</v>
      </c>
      <c r="AU16" t="s">
        <v>297</v>
      </c>
      <c r="AV16">
        <v>1</v>
      </c>
      <c r="AW16">
        <v>4</v>
      </c>
      <c r="AX16">
        <v>21</v>
      </c>
      <c r="AY16">
        <v>55</v>
      </c>
      <c r="AZ16">
        <v>35</v>
      </c>
      <c r="BA16">
        <v>4.03</v>
      </c>
      <c r="BB16">
        <v>0.84</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19</v>
      </c>
      <c r="AO17">
        <v>27</v>
      </c>
      <c r="AP17">
        <v>29</v>
      </c>
      <c r="AQ17">
        <v>23</v>
      </c>
      <c r="AR17">
        <v>6</v>
      </c>
      <c r="AS17">
        <v>15</v>
      </c>
      <c r="AT17">
        <v>119</v>
      </c>
      <c r="AU17" t="s">
        <v>298</v>
      </c>
      <c r="AV17">
        <v>19</v>
      </c>
      <c r="AW17">
        <v>27</v>
      </c>
      <c r="AX17">
        <v>29</v>
      </c>
      <c r="AY17">
        <v>23</v>
      </c>
      <c r="AZ17">
        <v>6</v>
      </c>
      <c r="BA17">
        <v>2.71</v>
      </c>
      <c r="BB17">
        <v>1.17</v>
      </c>
      <c r="BC17">
        <v>3</v>
      </c>
      <c r="BD17">
        <v>3</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7</v>
      </c>
      <c r="AO18">
        <v>17</v>
      </c>
      <c r="AP18">
        <v>29</v>
      </c>
      <c r="AQ18">
        <v>39</v>
      </c>
      <c r="AR18">
        <v>19</v>
      </c>
      <c r="AS18">
        <v>8</v>
      </c>
      <c r="AT18">
        <v>119</v>
      </c>
      <c r="AU18" t="s">
        <v>299</v>
      </c>
      <c r="AV18">
        <v>7</v>
      </c>
      <c r="AW18">
        <v>17</v>
      </c>
      <c r="AX18">
        <v>29</v>
      </c>
      <c r="AY18">
        <v>39</v>
      </c>
      <c r="AZ18">
        <v>19</v>
      </c>
      <c r="BA18">
        <v>3.41</v>
      </c>
      <c r="BB18">
        <v>1.1299999999999999</v>
      </c>
      <c r="BC18">
        <v>4</v>
      </c>
      <c r="BD18">
        <v>4</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7</v>
      </c>
      <c r="AO19">
        <v>16</v>
      </c>
      <c r="AP19">
        <v>28</v>
      </c>
      <c r="AQ19">
        <v>35</v>
      </c>
      <c r="AR19">
        <v>33</v>
      </c>
      <c r="AS19">
        <v>0</v>
      </c>
      <c r="AT19">
        <v>119</v>
      </c>
      <c r="AU19" t="s">
        <v>300</v>
      </c>
      <c r="AV19">
        <v>7</v>
      </c>
      <c r="AW19">
        <v>16</v>
      </c>
      <c r="AX19">
        <v>28</v>
      </c>
      <c r="AY19">
        <v>35</v>
      </c>
      <c r="AZ19">
        <v>33</v>
      </c>
      <c r="BA19">
        <v>3.6</v>
      </c>
      <c r="BB19">
        <v>1.2</v>
      </c>
      <c r="BC19">
        <v>4</v>
      </c>
      <c r="BD19">
        <v>4</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8</v>
      </c>
      <c r="AO20">
        <v>18</v>
      </c>
      <c r="AP20">
        <v>20</v>
      </c>
      <c r="AQ20">
        <v>41</v>
      </c>
      <c r="AR20">
        <v>23</v>
      </c>
      <c r="AS20">
        <v>9</v>
      </c>
      <c r="AT20">
        <v>119</v>
      </c>
      <c r="AU20" t="s">
        <v>301</v>
      </c>
      <c r="AV20">
        <v>8</v>
      </c>
      <c r="AW20">
        <v>18</v>
      </c>
      <c r="AX20">
        <v>20</v>
      </c>
      <c r="AY20">
        <v>41</v>
      </c>
      <c r="AZ20">
        <v>23</v>
      </c>
      <c r="BA20">
        <v>3.48</v>
      </c>
      <c r="BB20">
        <v>1.2</v>
      </c>
      <c r="BC20">
        <v>4</v>
      </c>
      <c r="BD20">
        <v>4</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0</v>
      </c>
      <c r="AO21">
        <v>4</v>
      </c>
      <c r="AP21">
        <v>21</v>
      </c>
      <c r="AQ21">
        <v>42</v>
      </c>
      <c r="AR21">
        <v>50</v>
      </c>
      <c r="AS21">
        <v>2</v>
      </c>
      <c r="AT21">
        <v>119</v>
      </c>
      <c r="AU21" t="s">
        <v>302</v>
      </c>
      <c r="AV21">
        <v>0</v>
      </c>
      <c r="AW21">
        <v>4</v>
      </c>
      <c r="AX21">
        <v>21</v>
      </c>
      <c r="AY21">
        <v>42</v>
      </c>
      <c r="AZ21">
        <v>50</v>
      </c>
      <c r="BA21">
        <v>4.18</v>
      </c>
      <c r="BB21">
        <v>0.85</v>
      </c>
      <c r="BC21">
        <v>4</v>
      </c>
      <c r="BD21">
        <v>5</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0</v>
      </c>
      <c r="AO22">
        <v>2</v>
      </c>
      <c r="AP22">
        <v>23</v>
      </c>
      <c r="AQ22">
        <v>56</v>
      </c>
      <c r="AR22">
        <v>35</v>
      </c>
      <c r="AS22">
        <v>3</v>
      </c>
      <c r="AT22">
        <v>119</v>
      </c>
      <c r="AU22" t="s">
        <v>303</v>
      </c>
      <c r="AV22">
        <v>0</v>
      </c>
      <c r="AW22">
        <v>2</v>
      </c>
      <c r="AX22">
        <v>23</v>
      </c>
      <c r="AY22">
        <v>56</v>
      </c>
      <c r="AZ22">
        <v>35</v>
      </c>
      <c r="BA22">
        <v>4.07</v>
      </c>
      <c r="BB22">
        <v>0.75</v>
      </c>
      <c r="BC22">
        <v>4</v>
      </c>
      <c r="BD22">
        <v>4</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0</v>
      </c>
      <c r="AO23">
        <v>3</v>
      </c>
      <c r="AP23">
        <v>21</v>
      </c>
      <c r="AQ23">
        <v>46</v>
      </c>
      <c r="AR23">
        <v>49</v>
      </c>
      <c r="AS23">
        <v>0</v>
      </c>
      <c r="AT23">
        <v>119</v>
      </c>
      <c r="AU23" t="s">
        <v>304</v>
      </c>
      <c r="AV23">
        <v>0</v>
      </c>
      <c r="AW23">
        <v>3</v>
      </c>
      <c r="AX23">
        <v>21</v>
      </c>
      <c r="AY23">
        <v>46</v>
      </c>
      <c r="AZ23">
        <v>49</v>
      </c>
      <c r="BA23">
        <v>4.18</v>
      </c>
      <c r="BB23">
        <v>0.81</v>
      </c>
      <c r="BC23">
        <v>4</v>
      </c>
      <c r="BD23">
        <v>5</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3</v>
      </c>
      <c r="AO24">
        <v>5</v>
      </c>
      <c r="AP24">
        <v>11</v>
      </c>
      <c r="AQ24">
        <v>43</v>
      </c>
      <c r="AR24">
        <v>33</v>
      </c>
      <c r="AS24">
        <v>24</v>
      </c>
      <c r="AT24">
        <v>119</v>
      </c>
      <c r="AU24" t="s">
        <v>305</v>
      </c>
      <c r="AV24">
        <v>3</v>
      </c>
      <c r="AW24">
        <v>5</v>
      </c>
      <c r="AX24">
        <v>11</v>
      </c>
      <c r="AY24">
        <v>43</v>
      </c>
      <c r="AZ24">
        <v>33</v>
      </c>
      <c r="BA24">
        <v>4.03</v>
      </c>
      <c r="BB24">
        <v>0.98</v>
      </c>
      <c r="BC24">
        <v>4</v>
      </c>
      <c r="BD24">
        <v>4</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2</v>
      </c>
      <c r="AO25">
        <v>2</v>
      </c>
      <c r="AP25">
        <v>2</v>
      </c>
      <c r="AQ25">
        <v>4</v>
      </c>
      <c r="AR25">
        <v>5</v>
      </c>
      <c r="AS25">
        <v>0</v>
      </c>
      <c r="AT25">
        <v>15</v>
      </c>
      <c r="AU25" t="s">
        <v>306</v>
      </c>
      <c r="AV25">
        <v>2</v>
      </c>
      <c r="AW25">
        <v>2</v>
      </c>
      <c r="AX25">
        <v>2</v>
      </c>
      <c r="AY25">
        <v>4</v>
      </c>
      <c r="AZ25">
        <v>5</v>
      </c>
      <c r="BA25">
        <v>3.53</v>
      </c>
      <c r="BB25">
        <v>1.46</v>
      </c>
      <c r="BC25">
        <v>4</v>
      </c>
      <c r="BD25">
        <v>5</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5</v>
      </c>
      <c r="AO26">
        <v>1</v>
      </c>
      <c r="AP26">
        <v>2</v>
      </c>
      <c r="AQ26">
        <v>6</v>
      </c>
      <c r="AR26">
        <v>0</v>
      </c>
      <c r="AS26">
        <v>1</v>
      </c>
      <c r="AT26">
        <v>15</v>
      </c>
      <c r="AU26" t="s">
        <v>307</v>
      </c>
      <c r="AV26">
        <v>5</v>
      </c>
      <c r="AW26">
        <v>1</v>
      </c>
      <c r="AX26">
        <v>2</v>
      </c>
      <c r="AY26">
        <v>6</v>
      </c>
      <c r="AZ26">
        <v>0</v>
      </c>
      <c r="BA26">
        <v>2.64</v>
      </c>
      <c r="BB26">
        <v>1.39</v>
      </c>
      <c r="BC26">
        <v>3</v>
      </c>
      <c r="BD26">
        <v>4</v>
      </c>
    </row>
    <row r="27" spans="1:56" s="187" customFormat="1" ht="20.25" customHeight="1">
      <c r="A27" s="219"/>
      <c r="B27" s="219"/>
      <c r="C27" s="219"/>
      <c r="D27" s="219"/>
      <c r="E27" s="219"/>
      <c r="F27" s="219"/>
      <c r="G27" s="219"/>
      <c r="H27" s="219"/>
      <c r="I27" s="219"/>
      <c r="J27" s="219"/>
      <c r="K27" s="219"/>
      <c r="L27" s="219"/>
      <c r="M27" s="219"/>
      <c r="N27" s="219"/>
      <c r="O27" s="219"/>
      <c r="P27" s="219"/>
      <c r="Q27" s="219"/>
      <c r="R27" s="219"/>
      <c r="S27" s="219"/>
      <c r="T27" s="219"/>
      <c r="U27" s="219"/>
      <c r="V27" s="131"/>
      <c r="W27" s="131"/>
      <c r="X27" s="131"/>
      <c r="Y27" s="184"/>
      <c r="Z27" s="177"/>
      <c r="AA27" s="178"/>
      <c r="AB27" s="179"/>
      <c r="AC27" s="179"/>
      <c r="AD27" s="179"/>
      <c r="AE27" s="186"/>
      <c r="AF27" s="131"/>
      <c r="AG27" s="131"/>
      <c r="AH27" s="131"/>
      <c r="AI27" s="131"/>
      <c r="AJ27" s="182"/>
      <c r="AK27" s="177"/>
      <c r="AL27" s="178"/>
      <c r="AM27" s="216" t="s">
        <v>308</v>
      </c>
      <c r="AN27" s="187">
        <v>5</v>
      </c>
      <c r="AO27" s="187">
        <v>3</v>
      </c>
      <c r="AP27" s="187">
        <v>3</v>
      </c>
      <c r="AQ27" s="187">
        <v>4</v>
      </c>
      <c r="AR27" s="187">
        <v>0</v>
      </c>
      <c r="AS27" s="187">
        <v>0</v>
      </c>
      <c r="AT27" s="187">
        <v>15</v>
      </c>
      <c r="AU27" s="187" t="s">
        <v>308</v>
      </c>
      <c r="AV27" s="187">
        <v>5</v>
      </c>
      <c r="AW27" s="187">
        <v>3</v>
      </c>
      <c r="AX27" s="187">
        <v>3</v>
      </c>
      <c r="AY27" s="187">
        <v>4</v>
      </c>
      <c r="AZ27" s="187">
        <v>0</v>
      </c>
      <c r="BA27" s="187">
        <v>2.4</v>
      </c>
      <c r="BB27" s="187">
        <v>1.24</v>
      </c>
      <c r="BC27" s="187">
        <v>2</v>
      </c>
      <c r="BD27" s="187">
        <v>1</v>
      </c>
    </row>
    <row r="28" spans="1:56" ht="20.25" customHeight="1">
      <c r="A28" s="174" t="s">
        <v>217</v>
      </c>
      <c r="B28" s="179"/>
      <c r="C28" s="175"/>
      <c r="D28" s="7"/>
      <c r="E28" s="7"/>
      <c r="F28" s="7"/>
      <c r="G28" s="7"/>
      <c r="H28" s="182"/>
      <c r="I28" s="177"/>
      <c r="J28" s="178"/>
      <c r="K28" s="179"/>
      <c r="L28" s="179"/>
      <c r="M28" s="179"/>
      <c r="N28" s="175"/>
      <c r="AM28" s="214" t="s">
        <v>309</v>
      </c>
      <c r="AN28">
        <v>2</v>
      </c>
      <c r="AO28">
        <v>3</v>
      </c>
      <c r="AP28">
        <v>3</v>
      </c>
      <c r="AQ28">
        <v>2</v>
      </c>
      <c r="AR28">
        <v>5</v>
      </c>
      <c r="AS28">
        <v>0</v>
      </c>
      <c r="AT28">
        <v>15</v>
      </c>
      <c r="AU28" t="s">
        <v>309</v>
      </c>
      <c r="AV28">
        <v>2</v>
      </c>
      <c r="AW28">
        <v>3</v>
      </c>
      <c r="AX28">
        <v>3</v>
      </c>
      <c r="AY28">
        <v>2</v>
      </c>
      <c r="AZ28">
        <v>5</v>
      </c>
      <c r="BA28">
        <v>3.33</v>
      </c>
      <c r="BB28">
        <v>1.5</v>
      </c>
      <c r="BC28">
        <v>3</v>
      </c>
      <c r="BD28">
        <v>5</v>
      </c>
    </row>
    <row r="29" spans="1:56" ht="20.25" customHeight="1">
      <c r="A29" s="179"/>
      <c r="B29" s="179"/>
      <c r="C29" s="175"/>
      <c r="D29" s="7"/>
      <c r="E29" s="7"/>
      <c r="F29" s="7"/>
      <c r="G29" s="7"/>
      <c r="H29" s="182"/>
      <c r="I29" s="177"/>
      <c r="J29" s="178"/>
      <c r="K29" s="179"/>
      <c r="L29" s="179"/>
      <c r="M29" s="180"/>
      <c r="N29" s="175"/>
      <c r="AM29" s="214" t="s">
        <v>310</v>
      </c>
      <c r="AN29">
        <v>0</v>
      </c>
      <c r="AO29">
        <v>0</v>
      </c>
      <c r="AP29">
        <v>4</v>
      </c>
      <c r="AQ29">
        <v>5</v>
      </c>
      <c r="AR29">
        <v>1</v>
      </c>
      <c r="AS29">
        <v>0</v>
      </c>
      <c r="AT29">
        <v>10</v>
      </c>
      <c r="AU29" t="s">
        <v>310</v>
      </c>
      <c r="AV29">
        <v>0</v>
      </c>
      <c r="AW29">
        <v>0</v>
      </c>
      <c r="AX29">
        <v>4</v>
      </c>
      <c r="AY29">
        <v>5</v>
      </c>
      <c r="AZ29">
        <v>1</v>
      </c>
      <c r="BA29">
        <v>3.7</v>
      </c>
      <c r="BB29">
        <v>0.67</v>
      </c>
      <c r="BC29">
        <v>4</v>
      </c>
      <c r="BD29">
        <v>4</v>
      </c>
    </row>
    <row r="30" spans="1:56" ht="20.25" customHeight="1">
      <c r="A30" s="179"/>
      <c r="D30" s="304" t="s">
        <v>228</v>
      </c>
      <c r="E30" s="304"/>
      <c r="F30" s="205">
        <f>+AO52</f>
        <v>27</v>
      </c>
      <c r="G30" s="191">
        <f>F30/$F$34</f>
        <v>0.21951219512195122</v>
      </c>
      <c r="H30" s="177"/>
      <c r="I30" s="177"/>
      <c r="J30" s="178"/>
      <c r="K30" s="179"/>
      <c r="L30" s="180"/>
      <c r="M30" s="180"/>
      <c r="N30" s="175"/>
      <c r="AM30" s="214" t="s">
        <v>311</v>
      </c>
      <c r="AN30">
        <v>1</v>
      </c>
      <c r="AO30">
        <v>1</v>
      </c>
      <c r="AP30">
        <v>2</v>
      </c>
      <c r="AQ30">
        <v>5</v>
      </c>
      <c r="AR30">
        <v>1</v>
      </c>
      <c r="AS30">
        <v>0</v>
      </c>
      <c r="AT30">
        <v>10</v>
      </c>
      <c r="AU30" t="s">
        <v>311</v>
      </c>
      <c r="AV30">
        <v>1</v>
      </c>
      <c r="AW30">
        <v>1</v>
      </c>
      <c r="AX30">
        <v>2</v>
      </c>
      <c r="AY30">
        <v>5</v>
      </c>
      <c r="AZ30">
        <v>1</v>
      </c>
      <c r="BA30">
        <v>3.4</v>
      </c>
      <c r="BB30">
        <v>1.17</v>
      </c>
      <c r="BC30">
        <v>4</v>
      </c>
      <c r="BD30">
        <v>4</v>
      </c>
    </row>
    <row r="31" spans="1:56" ht="20.25" customHeight="1">
      <c r="A31" s="179"/>
      <c r="D31" s="304" t="s">
        <v>229</v>
      </c>
      <c r="E31" s="304"/>
      <c r="F31" s="205">
        <f>+AO53</f>
        <v>50</v>
      </c>
      <c r="G31" s="191">
        <f t="shared" ref="G31:G33" si="0">F31/$F$34</f>
        <v>0.4065040650406504</v>
      </c>
      <c r="H31" s="184"/>
      <c r="I31" s="182"/>
      <c r="J31" s="178"/>
      <c r="K31" s="179"/>
      <c r="L31" s="180"/>
      <c r="M31" s="180"/>
      <c r="N31" s="175"/>
      <c r="AM31" s="214" t="s">
        <v>312</v>
      </c>
      <c r="AN31">
        <v>1</v>
      </c>
      <c r="AO31">
        <v>3</v>
      </c>
      <c r="AP31">
        <v>2</v>
      </c>
      <c r="AQ31">
        <v>3</v>
      </c>
      <c r="AR31">
        <v>1</v>
      </c>
      <c r="AS31">
        <v>0</v>
      </c>
      <c r="AT31">
        <v>10</v>
      </c>
      <c r="AU31" t="s">
        <v>312</v>
      </c>
      <c r="AV31">
        <v>1</v>
      </c>
      <c r="AW31">
        <v>3</v>
      </c>
      <c r="AX31">
        <v>2</v>
      </c>
      <c r="AY31">
        <v>3</v>
      </c>
      <c r="AZ31">
        <v>1</v>
      </c>
      <c r="BA31">
        <v>3</v>
      </c>
      <c r="BB31">
        <v>1.25</v>
      </c>
      <c r="BC31">
        <v>3</v>
      </c>
      <c r="BD31">
        <v>2</v>
      </c>
    </row>
    <row r="32" spans="1:56" ht="20.25" customHeight="1">
      <c r="A32" s="179"/>
      <c r="D32" s="304" t="s">
        <v>230</v>
      </c>
      <c r="E32" s="304"/>
      <c r="F32" s="205">
        <f t="shared" ref="F32:F33" si="1">+AO54</f>
        <v>26</v>
      </c>
      <c r="G32" s="191">
        <f t="shared" si="0"/>
        <v>0.21138211382113822</v>
      </c>
      <c r="H32" s="7"/>
      <c r="I32" s="7"/>
      <c r="J32" s="7"/>
      <c r="K32" s="7"/>
      <c r="L32" s="7"/>
      <c r="AM32" s="214" t="s">
        <v>313</v>
      </c>
      <c r="AN32">
        <v>0</v>
      </c>
      <c r="AO32">
        <v>2</v>
      </c>
      <c r="AP32">
        <v>3</v>
      </c>
      <c r="AQ32">
        <v>5</v>
      </c>
      <c r="AR32">
        <v>0</v>
      </c>
      <c r="AS32">
        <v>0</v>
      </c>
      <c r="AT32">
        <v>10</v>
      </c>
      <c r="AU32" t="s">
        <v>313</v>
      </c>
      <c r="AV32">
        <v>0</v>
      </c>
      <c r="AW32">
        <v>2</v>
      </c>
      <c r="AX32">
        <v>3</v>
      </c>
      <c r="AY32">
        <v>5</v>
      </c>
      <c r="AZ32">
        <v>0</v>
      </c>
      <c r="BA32">
        <v>3.3</v>
      </c>
      <c r="BB32">
        <v>0.82</v>
      </c>
      <c r="BC32">
        <v>4</v>
      </c>
      <c r="BD32">
        <v>4</v>
      </c>
    </row>
    <row r="33" spans="1:58" ht="18.75">
      <c r="A33" s="179"/>
      <c r="D33" s="304" t="s">
        <v>231</v>
      </c>
      <c r="E33" s="304"/>
      <c r="F33" s="205">
        <f t="shared" si="1"/>
        <v>20</v>
      </c>
      <c r="G33" s="191">
        <f t="shared" si="0"/>
        <v>0.16260162601626016</v>
      </c>
      <c r="H33" s="7"/>
      <c r="I33" s="7"/>
      <c r="J33" s="7"/>
      <c r="K33" s="7"/>
      <c r="L33" s="7"/>
      <c r="AM33" s="214" t="s">
        <v>361</v>
      </c>
      <c r="AU33" t="s">
        <v>361</v>
      </c>
    </row>
    <row r="34" spans="1:58" ht="18.75">
      <c r="A34" s="179"/>
      <c r="D34" s="304" t="s">
        <v>57</v>
      </c>
      <c r="E34" s="304"/>
      <c r="F34" s="190">
        <f>SUM(F30:F33)</f>
        <v>123</v>
      </c>
      <c r="G34" s="192"/>
      <c r="H34" s="7"/>
      <c r="I34" s="7"/>
      <c r="J34" s="7"/>
      <c r="K34" s="7"/>
      <c r="L34" s="7"/>
      <c r="AU34" t="s">
        <v>362</v>
      </c>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360</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123</v>
      </c>
      <c r="AP43">
        <v>123</v>
      </c>
      <c r="AQ43">
        <v>123</v>
      </c>
      <c r="AR43">
        <v>123</v>
      </c>
      <c r="AS43">
        <v>123</v>
      </c>
      <c r="AT43">
        <v>123</v>
      </c>
      <c r="AU43">
        <v>123</v>
      </c>
      <c r="AV43">
        <v>123</v>
      </c>
      <c r="AW43">
        <v>123</v>
      </c>
      <c r="AX43">
        <v>123</v>
      </c>
      <c r="AY43">
        <v>123</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361</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2</v>
      </c>
      <c r="W49" s="212">
        <f t="shared" ref="W49:AA53" si="2">+AO3</f>
        <v>3</v>
      </c>
      <c r="X49" s="212">
        <f t="shared" si="2"/>
        <v>5</v>
      </c>
      <c r="Y49" s="212">
        <f t="shared" si="2"/>
        <v>7</v>
      </c>
      <c r="Z49" s="212">
        <f t="shared" si="2"/>
        <v>10</v>
      </c>
      <c r="AA49" s="212">
        <f t="shared" si="2"/>
        <v>0</v>
      </c>
      <c r="AB49" s="212">
        <f>SUM(V49:AA49)</f>
        <v>27</v>
      </c>
      <c r="AC49" s="191">
        <f t="shared" ref="AC49:AH53" si="3">V49/$AB49</f>
        <v>7.407407407407407E-2</v>
      </c>
      <c r="AD49" s="191">
        <f t="shared" si="3"/>
        <v>0.1111111111111111</v>
      </c>
      <c r="AE49" s="191">
        <f t="shared" si="3"/>
        <v>0.18518518518518517</v>
      </c>
      <c r="AF49" s="191">
        <f t="shared" si="3"/>
        <v>0.25925925925925924</v>
      </c>
      <c r="AG49" s="191">
        <f t="shared" si="3"/>
        <v>0.37037037037037035</v>
      </c>
      <c r="AH49" s="191">
        <f t="shared" si="3"/>
        <v>0</v>
      </c>
      <c r="AI49" s="232">
        <f>+BA3</f>
        <v>3.74</v>
      </c>
      <c r="AJ49" s="232">
        <f t="shared" ref="AJ49:AL53" si="4">+BB3</f>
        <v>1.29</v>
      </c>
      <c r="AK49" s="233">
        <f t="shared" si="4"/>
        <v>4</v>
      </c>
      <c r="AL49" s="233">
        <f t="shared" si="4"/>
        <v>5</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1</v>
      </c>
      <c r="W50" s="212">
        <f t="shared" si="2"/>
        <v>1</v>
      </c>
      <c r="X50" s="212">
        <f t="shared" si="2"/>
        <v>2</v>
      </c>
      <c r="Y50" s="212">
        <f t="shared" si="2"/>
        <v>7</v>
      </c>
      <c r="Z50" s="212">
        <f t="shared" si="2"/>
        <v>14</v>
      </c>
      <c r="AA50" s="212">
        <f t="shared" si="2"/>
        <v>2</v>
      </c>
      <c r="AB50" s="212">
        <f t="shared" ref="AB50:AB53" si="6">SUM(V50:AA50)</f>
        <v>27</v>
      </c>
      <c r="AC50" s="191">
        <f t="shared" si="3"/>
        <v>3.7037037037037035E-2</v>
      </c>
      <c r="AD50" s="191">
        <f t="shared" si="3"/>
        <v>3.7037037037037035E-2</v>
      </c>
      <c r="AE50" s="191">
        <f t="shared" si="3"/>
        <v>7.407407407407407E-2</v>
      </c>
      <c r="AF50" s="191">
        <f t="shared" si="3"/>
        <v>0.25925925925925924</v>
      </c>
      <c r="AG50" s="191">
        <f t="shared" si="3"/>
        <v>0.51851851851851849</v>
      </c>
      <c r="AH50" s="191">
        <f t="shared" si="3"/>
        <v>7.407407407407407E-2</v>
      </c>
      <c r="AI50" s="232">
        <f t="shared" ref="AI50:AI53" si="7">+BA4</f>
        <v>4.28</v>
      </c>
      <c r="AJ50" s="232">
        <f t="shared" si="4"/>
        <v>1.06</v>
      </c>
      <c r="AK50" s="233">
        <f t="shared" si="4"/>
        <v>5</v>
      </c>
      <c r="AL50" s="233">
        <f t="shared" si="4"/>
        <v>5</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13</v>
      </c>
      <c r="W51" s="212">
        <f t="shared" si="2"/>
        <v>3</v>
      </c>
      <c r="X51" s="212">
        <f t="shared" si="2"/>
        <v>3</v>
      </c>
      <c r="Y51" s="212">
        <f t="shared" si="2"/>
        <v>5</v>
      </c>
      <c r="Z51" s="212">
        <f t="shared" si="2"/>
        <v>2</v>
      </c>
      <c r="AA51" s="212">
        <f t="shared" si="2"/>
        <v>1</v>
      </c>
      <c r="AB51" s="212">
        <f t="shared" si="6"/>
        <v>27</v>
      </c>
      <c r="AC51" s="191">
        <f t="shared" si="3"/>
        <v>0.48148148148148145</v>
      </c>
      <c r="AD51" s="191">
        <f t="shared" si="3"/>
        <v>0.1111111111111111</v>
      </c>
      <c r="AE51" s="191">
        <f t="shared" si="3"/>
        <v>0.1111111111111111</v>
      </c>
      <c r="AF51" s="191">
        <f t="shared" si="3"/>
        <v>0.18518518518518517</v>
      </c>
      <c r="AG51" s="191">
        <f t="shared" si="3"/>
        <v>7.407407407407407E-2</v>
      </c>
      <c r="AH51" s="191">
        <f t="shared" si="3"/>
        <v>3.7037037037037035E-2</v>
      </c>
      <c r="AI51" s="232">
        <f t="shared" si="7"/>
        <v>2.23</v>
      </c>
      <c r="AJ51" s="232">
        <f t="shared" si="4"/>
        <v>1.45</v>
      </c>
      <c r="AK51" s="233">
        <f t="shared" si="4"/>
        <v>2</v>
      </c>
      <c r="AL51" s="233">
        <f t="shared" si="4"/>
        <v>1</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5</v>
      </c>
      <c r="W52" s="212">
        <f t="shared" si="2"/>
        <v>3</v>
      </c>
      <c r="X52" s="212">
        <f t="shared" si="2"/>
        <v>4</v>
      </c>
      <c r="Y52" s="212">
        <f t="shared" si="2"/>
        <v>5</v>
      </c>
      <c r="Z52" s="212">
        <f t="shared" si="2"/>
        <v>10</v>
      </c>
      <c r="AA52" s="212">
        <f t="shared" si="2"/>
        <v>0</v>
      </c>
      <c r="AB52" s="212">
        <f t="shared" si="6"/>
        <v>27</v>
      </c>
      <c r="AC52" s="191">
        <f t="shared" si="3"/>
        <v>0.18518518518518517</v>
      </c>
      <c r="AD52" s="191">
        <f t="shared" si="3"/>
        <v>0.1111111111111111</v>
      </c>
      <c r="AE52" s="191">
        <f t="shared" si="3"/>
        <v>0.14814814814814814</v>
      </c>
      <c r="AF52" s="191">
        <f t="shared" si="3"/>
        <v>0.18518518518518517</v>
      </c>
      <c r="AG52" s="191">
        <f t="shared" si="3"/>
        <v>0.37037037037037035</v>
      </c>
      <c r="AH52" s="191">
        <f t="shared" si="3"/>
        <v>0</v>
      </c>
      <c r="AI52" s="232">
        <f t="shared" si="7"/>
        <v>3.44</v>
      </c>
      <c r="AJ52" s="232">
        <f t="shared" si="4"/>
        <v>1.55</v>
      </c>
      <c r="AK52" s="233">
        <f t="shared" si="4"/>
        <v>4</v>
      </c>
      <c r="AL52" s="233">
        <f t="shared" si="4"/>
        <v>5</v>
      </c>
      <c r="AM52" s="214" t="s">
        <v>316</v>
      </c>
      <c r="AN52" t="s">
        <v>228</v>
      </c>
      <c r="AO52">
        <v>27</v>
      </c>
      <c r="AP52">
        <v>22</v>
      </c>
      <c r="AQ52">
        <v>22</v>
      </c>
      <c r="AR52">
        <v>22</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2</v>
      </c>
      <c r="W53" s="212">
        <f t="shared" si="2"/>
        <v>3</v>
      </c>
      <c r="X53" s="212">
        <f t="shared" si="2"/>
        <v>8</v>
      </c>
      <c r="Y53" s="212">
        <f t="shared" si="2"/>
        <v>6</v>
      </c>
      <c r="Z53" s="212">
        <f t="shared" si="2"/>
        <v>7</v>
      </c>
      <c r="AA53" s="212">
        <f t="shared" si="2"/>
        <v>1</v>
      </c>
      <c r="AB53" s="212">
        <f t="shared" si="6"/>
        <v>27</v>
      </c>
      <c r="AC53" s="191">
        <f t="shared" si="3"/>
        <v>7.407407407407407E-2</v>
      </c>
      <c r="AD53" s="191">
        <f t="shared" si="3"/>
        <v>0.1111111111111111</v>
      </c>
      <c r="AE53" s="191">
        <f t="shared" si="3"/>
        <v>0.29629629629629628</v>
      </c>
      <c r="AF53" s="191">
        <f t="shared" si="3"/>
        <v>0.22222222222222221</v>
      </c>
      <c r="AG53" s="191">
        <f t="shared" si="3"/>
        <v>0.25925925925925924</v>
      </c>
      <c r="AH53" s="191">
        <f t="shared" si="3"/>
        <v>3.7037037037037035E-2</v>
      </c>
      <c r="AI53" s="232">
        <f t="shared" si="7"/>
        <v>3.5</v>
      </c>
      <c r="AJ53" s="232">
        <f t="shared" si="4"/>
        <v>1.24</v>
      </c>
      <c r="AK53" s="233">
        <f t="shared" si="4"/>
        <v>4</v>
      </c>
      <c r="AL53" s="233">
        <f t="shared" si="4"/>
        <v>3</v>
      </c>
      <c r="AM53" s="214"/>
      <c r="AN53" t="s">
        <v>229</v>
      </c>
      <c r="AO53">
        <v>50</v>
      </c>
      <c r="AP53">
        <v>40.700000000000003</v>
      </c>
      <c r="AQ53">
        <v>40.700000000000003</v>
      </c>
      <c r="AR53">
        <v>62.6</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230</v>
      </c>
      <c r="AO54">
        <v>26</v>
      </c>
      <c r="AP54">
        <v>21.1</v>
      </c>
      <c r="AQ54">
        <v>21.1</v>
      </c>
      <c r="AR54">
        <v>83.7</v>
      </c>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t="s">
        <v>231</v>
      </c>
      <c r="AO55">
        <v>20</v>
      </c>
      <c r="AP55">
        <v>16.3</v>
      </c>
      <c r="AQ55">
        <v>16.3</v>
      </c>
      <c r="AR55">
        <v>100</v>
      </c>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t="s">
        <v>57</v>
      </c>
      <c r="AO56">
        <v>123</v>
      </c>
      <c r="AP56">
        <v>100</v>
      </c>
      <c r="AQ56">
        <v>100</v>
      </c>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t="s">
        <v>361</v>
      </c>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+AO64</f>
        <v>17</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L61" si="8">+AO65</f>
        <v>2</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c r="AO60"/>
      <c r="AP60"/>
      <c r="AQ60"/>
      <c r="AR60"/>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 t="shared" si="8"/>
        <v>7</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t="s">
        <v>346</v>
      </c>
      <c r="AN61"/>
      <c r="AO61"/>
      <c r="AP61"/>
      <c r="AQ61"/>
      <c r="AR61"/>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v>0</v>
      </c>
      <c r="M62" s="282"/>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c r="AO62" t="s">
        <v>68</v>
      </c>
      <c r="AP62" t="s">
        <v>69</v>
      </c>
      <c r="AQ62" t="s">
        <v>70</v>
      </c>
      <c r="AR62" t="s">
        <v>71</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1</v>
      </c>
      <c r="M63" s="282">
        <v>28</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t="s">
        <v>316</v>
      </c>
      <c r="AN63"/>
      <c r="AO63">
        <v>97</v>
      </c>
      <c r="AP63">
        <v>78.900000000000006</v>
      </c>
      <c r="AQ63">
        <v>78.900000000000006</v>
      </c>
      <c r="AR63">
        <v>78.900000000000006</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t="s">
        <v>28</v>
      </c>
      <c r="AO64">
        <v>17</v>
      </c>
      <c r="AP64">
        <v>13.8</v>
      </c>
      <c r="AQ64">
        <v>13.8</v>
      </c>
      <c r="AR64">
        <v>92.7</v>
      </c>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t="s">
        <v>29</v>
      </c>
      <c r="AO65">
        <v>2</v>
      </c>
      <c r="AP65">
        <v>1.6</v>
      </c>
      <c r="AQ65">
        <v>1.6</v>
      </c>
      <c r="AR65">
        <v>94.3</v>
      </c>
      <c r="AS65"/>
      <c r="AT65"/>
      <c r="AU65"/>
      <c r="AV65"/>
      <c r="AW65"/>
      <c r="AX65"/>
      <c r="AY65"/>
      <c r="AZ65"/>
      <c r="BA65"/>
      <c r="BB65"/>
      <c r="BC65"/>
      <c r="BD65"/>
      <c r="BE65"/>
      <c r="BF65"/>
    </row>
    <row r="66" spans="1:58" s="9" customFormat="1" ht="20.25" customHeight="1">
      <c r="A66" s="141"/>
      <c r="B66" s="218"/>
      <c r="C66" s="218"/>
      <c r="D66" s="218"/>
      <c r="E66" s="218"/>
      <c r="F66" s="218"/>
      <c r="G66" s="218"/>
      <c r="H66" s="218"/>
      <c r="I66" s="218"/>
      <c r="J66" s="218"/>
      <c r="K66" s="218"/>
      <c r="L66" s="218"/>
      <c r="M66" s="218"/>
      <c r="N66" s="218"/>
      <c r="O66" s="218"/>
      <c r="P66" s="218"/>
      <c r="Q66" s="218"/>
      <c r="R66" s="218"/>
      <c r="S66" s="218"/>
      <c r="T66" s="218"/>
      <c r="U66" s="218"/>
      <c r="V66" s="145"/>
      <c r="W66" s="145"/>
      <c r="X66" s="145"/>
      <c r="Y66" s="143"/>
      <c r="Z66" s="143"/>
      <c r="AA66" s="143"/>
      <c r="AB66" s="143"/>
      <c r="AC66" s="143"/>
      <c r="AD66" s="143"/>
      <c r="AE66" s="143"/>
      <c r="AF66" s="143"/>
      <c r="AG66" s="143"/>
      <c r="AH66" s="143"/>
      <c r="AI66" s="143"/>
      <c r="AJ66" s="143"/>
      <c r="AK66" s="143"/>
      <c r="AL66" s="143"/>
      <c r="AM66" s="214"/>
      <c r="AN66" t="s">
        <v>30</v>
      </c>
      <c r="AO66">
        <v>7</v>
      </c>
      <c r="AP66">
        <v>5.7</v>
      </c>
      <c r="AQ66">
        <v>5.7</v>
      </c>
      <c r="AR66">
        <v>100</v>
      </c>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t="s">
        <v>57</v>
      </c>
      <c r="AO67">
        <v>123</v>
      </c>
      <c r="AP67">
        <v>100</v>
      </c>
      <c r="AQ67">
        <v>100</v>
      </c>
      <c r="AR67"/>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t="s">
        <v>361</v>
      </c>
      <c r="AN68"/>
      <c r="AO68"/>
      <c r="AP68"/>
      <c r="AQ68"/>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c r="AN69"/>
      <c r="AO69"/>
      <c r="AP69"/>
      <c r="AQ69"/>
      <c r="AR69"/>
      <c r="AS69"/>
      <c r="AT69"/>
      <c r="AU69"/>
      <c r="AV69"/>
      <c r="AW69"/>
      <c r="AX69"/>
      <c r="AY69"/>
      <c r="AZ69"/>
      <c r="BA69"/>
      <c r="BB69"/>
      <c r="BC69"/>
      <c r="BD69"/>
      <c r="BE69"/>
      <c r="BF69"/>
    </row>
    <row r="70" spans="1:58" s="9" customFormat="1" ht="20.25" customHeight="1">
      <c r="A70" s="145"/>
      <c r="B70" s="222"/>
      <c r="C70" s="222"/>
      <c r="D70" s="222"/>
      <c r="E70" s="222"/>
      <c r="F70" s="222"/>
      <c r="G70" s="222"/>
      <c r="H70" s="222"/>
      <c r="I70" s="222"/>
      <c r="J70" s="222"/>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c r="AN70"/>
      <c r="AO70"/>
      <c r="AP70"/>
      <c r="AQ70"/>
      <c r="AR70"/>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c r="AO71"/>
      <c r="AP71"/>
      <c r="AQ71"/>
      <c r="AR71"/>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t="s">
        <v>347</v>
      </c>
      <c r="AN72"/>
      <c r="AO72"/>
      <c r="AP72"/>
      <c r="AQ72"/>
      <c r="AR72"/>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c r="AN73"/>
      <c r="AO73" t="s">
        <v>68</v>
      </c>
      <c r="AP73" t="s">
        <v>69</v>
      </c>
      <c r="AQ73" t="s">
        <v>70</v>
      </c>
      <c r="AR73" t="s">
        <v>71</v>
      </c>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t="s">
        <v>316</v>
      </c>
      <c r="AN74"/>
      <c r="AO74">
        <v>122</v>
      </c>
      <c r="AP74">
        <v>99.2</v>
      </c>
      <c r="AQ74">
        <v>99.2</v>
      </c>
      <c r="AR74">
        <v>99.2</v>
      </c>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5</v>
      </c>
      <c r="W75" s="212">
        <f t="shared" ref="W75:AA77" si="9">+AO8</f>
        <v>11</v>
      </c>
      <c r="X75" s="212">
        <f t="shared" si="9"/>
        <v>19</v>
      </c>
      <c r="Y75" s="212">
        <f t="shared" si="9"/>
        <v>33</v>
      </c>
      <c r="Z75" s="212">
        <f t="shared" si="9"/>
        <v>55</v>
      </c>
      <c r="AA75" s="212">
        <f t="shared" si="9"/>
        <v>0</v>
      </c>
      <c r="AB75" s="212">
        <f>SUM(V75:AA75)</f>
        <v>123</v>
      </c>
      <c r="AC75" s="191">
        <f>V75/$AB75</f>
        <v>4.065040650406504E-2</v>
      </c>
      <c r="AD75" s="191">
        <f t="shared" ref="AD75:AH77" si="10">W75/$AB75</f>
        <v>8.943089430894309E-2</v>
      </c>
      <c r="AE75" s="191">
        <f t="shared" si="10"/>
        <v>0.15447154471544716</v>
      </c>
      <c r="AF75" s="191">
        <f t="shared" si="10"/>
        <v>0.26829268292682928</v>
      </c>
      <c r="AG75" s="191">
        <f t="shared" si="10"/>
        <v>0.44715447154471544</v>
      </c>
      <c r="AH75" s="191">
        <f t="shared" si="10"/>
        <v>0</v>
      </c>
      <c r="AI75" s="232">
        <f>+BA8</f>
        <v>3.99</v>
      </c>
      <c r="AJ75" s="232">
        <f t="shared" ref="AJ75:AL77" si="11">+BB8</f>
        <v>1.1599999999999999</v>
      </c>
      <c r="AK75" s="233">
        <f t="shared" si="11"/>
        <v>4</v>
      </c>
      <c r="AL75" s="233">
        <f t="shared" si="11"/>
        <v>5</v>
      </c>
      <c r="AM75" s="214"/>
      <c r="AN75" t="s">
        <v>327</v>
      </c>
      <c r="AO75">
        <v>1</v>
      </c>
      <c r="AP75">
        <v>0.8</v>
      </c>
      <c r="AQ75">
        <v>0.8</v>
      </c>
      <c r="AR75">
        <v>100</v>
      </c>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2">+AN9</f>
        <v>7</v>
      </c>
      <c r="W76" s="212">
        <f t="shared" si="9"/>
        <v>16</v>
      </c>
      <c r="X76" s="212">
        <f t="shared" si="9"/>
        <v>25</v>
      </c>
      <c r="Y76" s="212">
        <f t="shared" si="9"/>
        <v>44</v>
      </c>
      <c r="Z76" s="212">
        <f t="shared" si="9"/>
        <v>27</v>
      </c>
      <c r="AA76" s="212">
        <f t="shared" si="9"/>
        <v>4</v>
      </c>
      <c r="AB76" s="212">
        <f t="shared" ref="AB76:AB77" si="13">SUM(V76:AA76)</f>
        <v>123</v>
      </c>
      <c r="AC76" s="191">
        <f t="shared" ref="AC76:AC77" si="14">V76/$AB76</f>
        <v>5.6910569105691054E-2</v>
      </c>
      <c r="AD76" s="191">
        <f t="shared" si="10"/>
        <v>0.13008130081300814</v>
      </c>
      <c r="AE76" s="191">
        <f t="shared" si="10"/>
        <v>0.2032520325203252</v>
      </c>
      <c r="AF76" s="191">
        <f t="shared" si="10"/>
        <v>0.35772357723577236</v>
      </c>
      <c r="AG76" s="191">
        <f t="shared" si="10"/>
        <v>0.21951219512195122</v>
      </c>
      <c r="AH76" s="191">
        <f t="shared" si="10"/>
        <v>3.2520325203252036E-2</v>
      </c>
      <c r="AI76" s="232">
        <f t="shared" ref="AI76:AI77" si="15">+BA9</f>
        <v>3.57</v>
      </c>
      <c r="AJ76" s="232">
        <f t="shared" si="11"/>
        <v>1.1499999999999999</v>
      </c>
      <c r="AK76" s="233">
        <f t="shared" si="11"/>
        <v>4</v>
      </c>
      <c r="AL76" s="233">
        <f t="shared" si="11"/>
        <v>4</v>
      </c>
      <c r="AM76" s="214"/>
      <c r="AN76" t="s">
        <v>57</v>
      </c>
      <c r="AO76">
        <v>123</v>
      </c>
      <c r="AP76">
        <v>100</v>
      </c>
      <c r="AQ76">
        <v>100</v>
      </c>
      <c r="AR76"/>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2"/>
        <v>1</v>
      </c>
      <c r="W77" s="212">
        <f t="shared" si="9"/>
        <v>6</v>
      </c>
      <c r="X77" s="212">
        <f t="shared" si="9"/>
        <v>15</v>
      </c>
      <c r="Y77" s="212">
        <f t="shared" si="9"/>
        <v>23</v>
      </c>
      <c r="Z77" s="212">
        <f t="shared" si="9"/>
        <v>77</v>
      </c>
      <c r="AA77" s="212">
        <f t="shared" si="9"/>
        <v>1</v>
      </c>
      <c r="AB77" s="212">
        <f t="shared" si="13"/>
        <v>123</v>
      </c>
      <c r="AC77" s="191">
        <f t="shared" si="14"/>
        <v>8.130081300813009E-3</v>
      </c>
      <c r="AD77" s="191">
        <f t="shared" si="10"/>
        <v>4.878048780487805E-2</v>
      </c>
      <c r="AE77" s="191">
        <f t="shared" si="10"/>
        <v>0.12195121951219512</v>
      </c>
      <c r="AF77" s="191">
        <f t="shared" si="10"/>
        <v>0.18699186991869918</v>
      </c>
      <c r="AG77" s="191">
        <f t="shared" si="10"/>
        <v>0.62601626016260159</v>
      </c>
      <c r="AH77" s="191">
        <f t="shared" si="10"/>
        <v>8.130081300813009E-3</v>
      </c>
      <c r="AI77" s="232">
        <f t="shared" si="15"/>
        <v>4.3899999999999997</v>
      </c>
      <c r="AJ77" s="232">
        <f t="shared" si="11"/>
        <v>0.94</v>
      </c>
      <c r="AK77" s="233">
        <f t="shared" si="11"/>
        <v>5</v>
      </c>
      <c r="AL77" s="233">
        <f t="shared" si="11"/>
        <v>5</v>
      </c>
      <c r="AM77" s="214" t="s">
        <v>361</v>
      </c>
      <c r="AN77"/>
      <c r="AO77"/>
      <c r="AP77"/>
      <c r="AQ77"/>
      <c r="AR77"/>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c r="AN78"/>
      <c r="AO78"/>
      <c r="AP78"/>
      <c r="AQ78"/>
      <c r="AR78"/>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c r="AN79"/>
      <c r="AO79"/>
      <c r="AP79"/>
      <c r="AQ79"/>
      <c r="AR79"/>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c r="AN80"/>
      <c r="AO80"/>
      <c r="AP80"/>
      <c r="AQ80"/>
      <c r="AR80"/>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t="s">
        <v>348</v>
      </c>
      <c r="AN81"/>
      <c r="AO81"/>
      <c r="AP81"/>
      <c r="AQ81"/>
      <c r="AR81"/>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c r="AN82"/>
      <c r="AO82" t="s">
        <v>68</v>
      </c>
      <c r="AP82" t="s">
        <v>69</v>
      </c>
      <c r="AQ82" t="s">
        <v>70</v>
      </c>
      <c r="AR82" t="s">
        <v>71</v>
      </c>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t="s">
        <v>316</v>
      </c>
      <c r="AN83" t="s">
        <v>332</v>
      </c>
      <c r="AO83">
        <v>22</v>
      </c>
      <c r="AP83">
        <v>17.899999999999999</v>
      </c>
      <c r="AQ83">
        <v>17.899999999999999</v>
      </c>
      <c r="AR83">
        <v>17.899999999999999</v>
      </c>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c r="AN84" t="s">
        <v>27</v>
      </c>
      <c r="AO84">
        <v>101</v>
      </c>
      <c r="AP84">
        <v>82.1</v>
      </c>
      <c r="AQ84">
        <v>82.1</v>
      </c>
      <c r="AR84">
        <v>100</v>
      </c>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c r="AN85" t="s">
        <v>57</v>
      </c>
      <c r="AO85">
        <v>123</v>
      </c>
      <c r="AP85">
        <v>100</v>
      </c>
      <c r="AQ85">
        <v>100</v>
      </c>
      <c r="AR85"/>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t="s">
        <v>361</v>
      </c>
      <c r="AN86"/>
      <c r="AO86"/>
      <c r="AP86"/>
      <c r="AQ86"/>
      <c r="AR86"/>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c r="AO87"/>
      <c r="AP87"/>
      <c r="AQ87"/>
      <c r="AR87"/>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c r="AN88"/>
      <c r="AO88"/>
      <c r="AP88"/>
      <c r="AQ88"/>
      <c r="AR88"/>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c r="AN89"/>
      <c r="AO89"/>
      <c r="AP89"/>
      <c r="AQ89"/>
      <c r="AR89"/>
      <c r="AS89"/>
      <c r="AT89"/>
      <c r="AU89"/>
      <c r="AV89"/>
      <c r="AW89"/>
      <c r="AX89"/>
      <c r="AY89"/>
      <c r="AZ89"/>
      <c r="BA89"/>
      <c r="BB89"/>
      <c r="BC89"/>
      <c r="BD89"/>
      <c r="BE89"/>
      <c r="BF89"/>
    </row>
    <row r="90" spans="1:58" s="9" customFormat="1" ht="44.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3</v>
      </c>
      <c r="W90" s="212">
        <f t="shared" ref="W90:AA90" si="16">+AO11</f>
        <v>3</v>
      </c>
      <c r="X90" s="212">
        <f t="shared" si="16"/>
        <v>4</v>
      </c>
      <c r="Y90" s="212">
        <f t="shared" si="16"/>
        <v>7</v>
      </c>
      <c r="Z90" s="212">
        <f t="shared" si="16"/>
        <v>5</v>
      </c>
      <c r="AA90" s="212">
        <f t="shared" si="16"/>
        <v>0</v>
      </c>
      <c r="AB90" s="212">
        <f>SUM(V90:AA90)</f>
        <v>22</v>
      </c>
      <c r="AC90" s="191">
        <f>V90/$AB90</f>
        <v>0.13636363636363635</v>
      </c>
      <c r="AD90" s="191">
        <f t="shared" ref="AD90:AH90" si="17">W90/$AB90</f>
        <v>0.13636363636363635</v>
      </c>
      <c r="AE90" s="191">
        <f t="shared" si="17"/>
        <v>0.18181818181818182</v>
      </c>
      <c r="AF90" s="191">
        <f t="shared" si="17"/>
        <v>0.31818181818181818</v>
      </c>
      <c r="AG90" s="191">
        <f t="shared" si="17"/>
        <v>0.22727272727272727</v>
      </c>
      <c r="AH90" s="191">
        <f t="shared" si="17"/>
        <v>0</v>
      </c>
      <c r="AI90" s="232">
        <f>+BA11</f>
        <v>3.36</v>
      </c>
      <c r="AJ90" s="232">
        <f t="shared" ref="AJ90:AL90" si="18">+BB11</f>
        <v>1.36</v>
      </c>
      <c r="AK90" s="233">
        <f t="shared" si="18"/>
        <v>4</v>
      </c>
      <c r="AL90" s="233">
        <f t="shared" si="18"/>
        <v>4</v>
      </c>
      <c r="AM90" s="214" t="s">
        <v>349</v>
      </c>
      <c r="AN90"/>
      <c r="AO90"/>
      <c r="AP90"/>
      <c r="AQ90"/>
      <c r="AR90"/>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c r="AN91"/>
      <c r="AO91" t="s">
        <v>68</v>
      </c>
      <c r="AP91" t="s">
        <v>69</v>
      </c>
      <c r="AQ91" t="s">
        <v>70</v>
      </c>
      <c r="AR91" t="s">
        <v>71</v>
      </c>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t="s">
        <v>316</v>
      </c>
      <c r="AN92" t="s">
        <v>332</v>
      </c>
      <c r="AO92">
        <v>103</v>
      </c>
      <c r="AP92">
        <v>83.7</v>
      </c>
      <c r="AQ92">
        <v>83.7</v>
      </c>
      <c r="AR92">
        <v>83.7</v>
      </c>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c r="AN93" t="s">
        <v>27</v>
      </c>
      <c r="AO93">
        <v>20</v>
      </c>
      <c r="AP93">
        <v>16.3</v>
      </c>
      <c r="AQ93">
        <v>16.3</v>
      </c>
      <c r="AR93">
        <v>100</v>
      </c>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c r="AN94" t="s">
        <v>57</v>
      </c>
      <c r="AO94">
        <v>123</v>
      </c>
      <c r="AP94">
        <v>100</v>
      </c>
      <c r="AQ94">
        <v>100</v>
      </c>
      <c r="AR94"/>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t="s">
        <v>361</v>
      </c>
      <c r="AN95"/>
      <c r="AO95"/>
      <c r="AP95"/>
      <c r="AQ95"/>
      <c r="AR95"/>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c r="AN96"/>
      <c r="AO96"/>
      <c r="AP96"/>
      <c r="AQ96"/>
      <c r="AR96"/>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c r="AN97"/>
      <c r="AO97"/>
      <c r="AP97"/>
      <c r="AQ97"/>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c r="AN98"/>
      <c r="AO98"/>
      <c r="AP98"/>
      <c r="AQ98"/>
      <c r="AR98"/>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t="s">
        <v>350</v>
      </c>
      <c r="AN99"/>
      <c r="AO99"/>
      <c r="AP99"/>
      <c r="AQ99"/>
      <c r="AR99"/>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c r="AN100"/>
      <c r="AO100" t="s">
        <v>68</v>
      </c>
      <c r="AP100" t="s">
        <v>69</v>
      </c>
      <c r="AQ100" t="s">
        <v>70</v>
      </c>
      <c r="AR100" t="s">
        <v>71</v>
      </c>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t="s">
        <v>316</v>
      </c>
      <c r="AN101" t="s">
        <v>332</v>
      </c>
      <c r="AO101">
        <v>122</v>
      </c>
      <c r="AP101">
        <v>99.2</v>
      </c>
      <c r="AQ101">
        <v>99.2</v>
      </c>
      <c r="AR101">
        <v>99.2</v>
      </c>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c r="AN102" t="s">
        <v>27</v>
      </c>
      <c r="AO102">
        <v>1</v>
      </c>
      <c r="AP102">
        <v>0.8</v>
      </c>
      <c r="AQ102">
        <v>0.8</v>
      </c>
      <c r="AR102">
        <v>100</v>
      </c>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c r="AN103" t="s">
        <v>57</v>
      </c>
      <c r="AO103">
        <v>123</v>
      </c>
      <c r="AP103">
        <v>100</v>
      </c>
      <c r="AQ103">
        <v>100</v>
      </c>
      <c r="AR103"/>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t="s">
        <v>361</v>
      </c>
      <c r="AN104"/>
      <c r="AO104"/>
      <c r="AP104"/>
      <c r="AQ104"/>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c r="AN105"/>
      <c r="AO105"/>
      <c r="AP105"/>
      <c r="AQ105"/>
      <c r="AR105"/>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c r="AN106"/>
      <c r="AO106"/>
      <c r="AP106"/>
      <c r="AQ106"/>
      <c r="AR106"/>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c r="AN107"/>
      <c r="AO107"/>
      <c r="AP107"/>
      <c r="AQ107"/>
      <c r="AR107"/>
      <c r="AS107"/>
      <c r="AT107"/>
      <c r="AU107"/>
      <c r="AV107"/>
      <c r="AW107"/>
      <c r="AX107"/>
      <c r="AY107"/>
      <c r="AZ107"/>
      <c r="BA107"/>
      <c r="BB107"/>
      <c r="BC107"/>
      <c r="BD107"/>
      <c r="BE107"/>
      <c r="BF107"/>
    </row>
    <row r="108" spans="1:58" s="9" customFormat="1" ht="18.75">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2</v>
      </c>
      <c r="W108" s="212">
        <f t="shared" ref="W108:AA108" si="19">+AO12</f>
        <v>4</v>
      </c>
      <c r="X108" s="212">
        <f t="shared" si="19"/>
        <v>26</v>
      </c>
      <c r="Y108" s="212">
        <f t="shared" si="19"/>
        <v>36</v>
      </c>
      <c r="Z108" s="212">
        <f t="shared" si="19"/>
        <v>35</v>
      </c>
      <c r="AA108" s="212">
        <f t="shared" si="19"/>
        <v>0</v>
      </c>
      <c r="AB108" s="212">
        <f>SUM(V108:AA108)</f>
        <v>103</v>
      </c>
      <c r="AC108" s="191">
        <f>V108/$AB108</f>
        <v>1.9417475728155338E-2</v>
      </c>
      <c r="AD108" s="191">
        <f t="shared" ref="AD108:AH108" si="20">W108/$AB108</f>
        <v>3.8834951456310676E-2</v>
      </c>
      <c r="AE108" s="191">
        <f t="shared" si="20"/>
        <v>0.25242718446601942</v>
      </c>
      <c r="AF108" s="191">
        <f t="shared" si="20"/>
        <v>0.34951456310679613</v>
      </c>
      <c r="AG108" s="191">
        <f t="shared" si="20"/>
        <v>0.33980582524271846</v>
      </c>
      <c r="AH108" s="191">
        <f t="shared" si="20"/>
        <v>0</v>
      </c>
      <c r="AI108" s="232">
        <f>+BA12</f>
        <v>3.95</v>
      </c>
      <c r="AJ108" s="232">
        <f t="shared" ref="AJ108:AL108" si="21">+BB12</f>
        <v>0.96</v>
      </c>
      <c r="AK108" s="233">
        <f t="shared" si="21"/>
        <v>4</v>
      </c>
      <c r="AL108" s="233">
        <f t="shared" si="21"/>
        <v>4</v>
      </c>
      <c r="AM108" s="214" t="s">
        <v>351</v>
      </c>
      <c r="AN108"/>
      <c r="AO108"/>
      <c r="AP108"/>
      <c r="AQ108"/>
      <c r="AR108"/>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c r="AN109"/>
      <c r="AO109" t="s">
        <v>68</v>
      </c>
      <c r="AP109" t="s">
        <v>69</v>
      </c>
      <c r="AQ109" t="s">
        <v>70</v>
      </c>
      <c r="AR109" t="s">
        <v>71</v>
      </c>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t="s">
        <v>316</v>
      </c>
      <c r="AN110"/>
      <c r="AO110">
        <v>1</v>
      </c>
      <c r="AP110">
        <v>0.8</v>
      </c>
      <c r="AQ110">
        <v>0.8</v>
      </c>
      <c r="AR110">
        <v>0.8</v>
      </c>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c r="AN111" t="s">
        <v>332</v>
      </c>
      <c r="AO111">
        <v>108</v>
      </c>
      <c r="AP111">
        <v>87.8</v>
      </c>
      <c r="AQ111">
        <v>87.8</v>
      </c>
      <c r="AR111">
        <v>88.6</v>
      </c>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c r="AN112" t="s">
        <v>27</v>
      </c>
      <c r="AO112">
        <v>14</v>
      </c>
      <c r="AP112">
        <v>11.4</v>
      </c>
      <c r="AQ112">
        <v>11.4</v>
      </c>
      <c r="AR112">
        <v>100</v>
      </c>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c r="AN113" t="s">
        <v>57</v>
      </c>
      <c r="AO113">
        <v>123</v>
      </c>
      <c r="AP113">
        <v>100</v>
      </c>
      <c r="AQ113">
        <v>100</v>
      </c>
      <c r="AR113"/>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t="s">
        <v>361</v>
      </c>
      <c r="AN114"/>
      <c r="AO114"/>
      <c r="AP114"/>
      <c r="AQ114"/>
      <c r="AR114"/>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c r="AN115"/>
      <c r="AO115"/>
      <c r="AP115"/>
      <c r="AQ115"/>
      <c r="AR115"/>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c r="AN116"/>
      <c r="AO116"/>
      <c r="AP116"/>
      <c r="AQ116"/>
      <c r="AR116"/>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c r="AN117"/>
      <c r="AO117"/>
      <c r="AP117"/>
      <c r="AQ117"/>
      <c r="AR117"/>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t="s">
        <v>352</v>
      </c>
      <c r="AN118"/>
      <c r="AO118"/>
      <c r="AP118"/>
      <c r="AQ118"/>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c r="AN119"/>
      <c r="AO119" t="s">
        <v>68</v>
      </c>
      <c r="AP119" t="s">
        <v>69</v>
      </c>
      <c r="AQ119" t="s">
        <v>70</v>
      </c>
      <c r="AR119" t="s">
        <v>71</v>
      </c>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t="s">
        <v>316</v>
      </c>
      <c r="AN120"/>
      <c r="AO120">
        <v>4</v>
      </c>
      <c r="AP120">
        <v>3.3</v>
      </c>
      <c r="AQ120">
        <v>3.3</v>
      </c>
      <c r="AR120">
        <v>3.3</v>
      </c>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c r="AN121" t="s">
        <v>332</v>
      </c>
      <c r="AO121">
        <v>15</v>
      </c>
      <c r="AP121">
        <v>12.2</v>
      </c>
      <c r="AQ121">
        <v>12.2</v>
      </c>
      <c r="AR121">
        <v>15.4</v>
      </c>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c r="AN122" t="s">
        <v>27</v>
      </c>
      <c r="AO122">
        <v>104</v>
      </c>
      <c r="AP122">
        <v>84.6</v>
      </c>
      <c r="AQ122">
        <v>84.6</v>
      </c>
      <c r="AR122">
        <v>100</v>
      </c>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c r="AN123" t="s">
        <v>57</v>
      </c>
      <c r="AO123">
        <v>123</v>
      </c>
      <c r="AP123">
        <v>100</v>
      </c>
      <c r="AQ123">
        <v>100</v>
      </c>
      <c r="AR123"/>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t="s">
        <v>361</v>
      </c>
      <c r="AN124"/>
      <c r="AO124"/>
      <c r="AP124"/>
      <c r="AQ124"/>
      <c r="AR124"/>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c r="AN125"/>
      <c r="AO125"/>
      <c r="AP125"/>
      <c r="AQ125"/>
      <c r="AR125"/>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c r="AO126"/>
      <c r="AP126"/>
      <c r="AQ126"/>
      <c r="AR126"/>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c r="AN127"/>
      <c r="AO127"/>
      <c r="AP127"/>
      <c r="AQ127"/>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t="s">
        <v>353</v>
      </c>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c r="AO129" t="s">
        <v>68</v>
      </c>
      <c r="AP129" t="s">
        <v>69</v>
      </c>
      <c r="AQ129" t="s">
        <v>70</v>
      </c>
      <c r="AR129" t="s">
        <v>71</v>
      </c>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t="s">
        <v>316</v>
      </c>
      <c r="AN130"/>
      <c r="AO130">
        <v>4</v>
      </c>
      <c r="AP130">
        <v>3.3</v>
      </c>
      <c r="AQ130">
        <v>3.3</v>
      </c>
      <c r="AR130">
        <v>3.3</v>
      </c>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c r="AN131" t="s">
        <v>332</v>
      </c>
      <c r="AO131">
        <v>10</v>
      </c>
      <c r="AP131">
        <v>8.1</v>
      </c>
      <c r="AQ131">
        <v>8.1</v>
      </c>
      <c r="AR131">
        <v>11.4</v>
      </c>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c r="AN132" t="s">
        <v>27</v>
      </c>
      <c r="AO132">
        <v>109</v>
      </c>
      <c r="AP132">
        <v>88.6</v>
      </c>
      <c r="AQ132">
        <v>88.6</v>
      </c>
      <c r="AR132">
        <v>100</v>
      </c>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t="s">
        <v>57</v>
      </c>
      <c r="AO133">
        <v>123</v>
      </c>
      <c r="AP133">
        <v>100</v>
      </c>
      <c r="AQ133">
        <v>100</v>
      </c>
      <c r="AR133"/>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t="s">
        <v>361</v>
      </c>
      <c r="AN134"/>
      <c r="AO134"/>
      <c r="AP134"/>
      <c r="AQ134"/>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2</v>
      </c>
      <c r="W137" s="231">
        <f t="shared" ref="W137:AA138" si="22">+AO13</f>
        <v>1</v>
      </c>
      <c r="X137" s="231">
        <f t="shared" si="22"/>
        <v>11</v>
      </c>
      <c r="Y137" s="231">
        <f t="shared" si="22"/>
        <v>48</v>
      </c>
      <c r="Z137" s="231">
        <f t="shared" si="22"/>
        <v>46</v>
      </c>
      <c r="AA137" s="231">
        <f t="shared" si="22"/>
        <v>0</v>
      </c>
      <c r="AB137" s="231">
        <f>SUM(V137:AA137)</f>
        <v>108</v>
      </c>
      <c r="AC137" s="191">
        <f t="shared" ref="AC137:AH138" si="23">V137/$AB137</f>
        <v>1.8518518518518517E-2</v>
      </c>
      <c r="AD137" s="191">
        <f t="shared" si="23"/>
        <v>9.2592592592592587E-3</v>
      </c>
      <c r="AE137" s="191">
        <f t="shared" si="23"/>
        <v>0.10185185185185185</v>
      </c>
      <c r="AF137" s="191">
        <f t="shared" si="23"/>
        <v>0.44444444444444442</v>
      </c>
      <c r="AG137" s="191">
        <f t="shared" si="23"/>
        <v>0.42592592592592593</v>
      </c>
      <c r="AH137" s="191">
        <f t="shared" si="23"/>
        <v>0</v>
      </c>
      <c r="AI137" s="232">
        <f>+BA13</f>
        <v>4.25</v>
      </c>
      <c r="AJ137" s="232">
        <f t="shared" ref="AJ137:AL138" si="24">+BB13</f>
        <v>0.82</v>
      </c>
      <c r="AK137" s="233">
        <f t="shared" si="24"/>
        <v>4</v>
      </c>
      <c r="AL137" s="233">
        <f t="shared" si="24"/>
        <v>4</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1</v>
      </c>
      <c r="W138" s="231">
        <f t="shared" si="22"/>
        <v>5</v>
      </c>
      <c r="X138" s="231">
        <f t="shared" si="22"/>
        <v>23</v>
      </c>
      <c r="Y138" s="231">
        <f t="shared" si="22"/>
        <v>32</v>
      </c>
      <c r="Z138" s="231">
        <f t="shared" si="22"/>
        <v>47</v>
      </c>
      <c r="AA138" s="231">
        <f t="shared" si="22"/>
        <v>0</v>
      </c>
      <c r="AB138" s="231">
        <f>SUM(V138:AA138)</f>
        <v>108</v>
      </c>
      <c r="AC138" s="191">
        <f t="shared" si="23"/>
        <v>9.2592592592592587E-3</v>
      </c>
      <c r="AD138" s="191">
        <f t="shared" si="23"/>
        <v>4.6296296296296294E-2</v>
      </c>
      <c r="AE138" s="191">
        <f t="shared" si="23"/>
        <v>0.21296296296296297</v>
      </c>
      <c r="AF138" s="191">
        <f t="shared" si="23"/>
        <v>0.29629629629629628</v>
      </c>
      <c r="AG138" s="191">
        <f t="shared" si="23"/>
        <v>0.43518518518518517</v>
      </c>
      <c r="AH138" s="191">
        <f t="shared" si="23"/>
        <v>0</v>
      </c>
      <c r="AI138" s="232">
        <f>+BA14</f>
        <v>4.0999999999999996</v>
      </c>
      <c r="AJ138" s="232">
        <f t="shared" si="24"/>
        <v>0.96</v>
      </c>
      <c r="AK138" s="233">
        <f t="shared" si="24"/>
        <v>4</v>
      </c>
      <c r="AL138" s="233">
        <f t="shared" si="24"/>
        <v>5</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t="s">
        <v>361</v>
      </c>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12</v>
      </c>
      <c r="W151" s="212">
        <f t="shared" ref="W151:AA166" si="25">+AO15</f>
        <v>13</v>
      </c>
      <c r="X151" s="212">
        <f t="shared" si="25"/>
        <v>26</v>
      </c>
      <c r="Y151" s="212">
        <f t="shared" si="25"/>
        <v>30</v>
      </c>
      <c r="Z151" s="212">
        <f t="shared" si="25"/>
        <v>38</v>
      </c>
      <c r="AA151" s="212">
        <f t="shared" si="25"/>
        <v>0</v>
      </c>
      <c r="AB151" s="212">
        <f>SUM(V151:AA151)</f>
        <v>119</v>
      </c>
      <c r="AC151" s="191">
        <f>V151/$AB151</f>
        <v>0.10084033613445378</v>
      </c>
      <c r="AD151" s="191">
        <f t="shared" ref="AD151:AH158" si="26">W151/$AB151</f>
        <v>0.1092436974789916</v>
      </c>
      <c r="AE151" s="191">
        <f t="shared" si="26"/>
        <v>0.21848739495798319</v>
      </c>
      <c r="AF151" s="191">
        <f t="shared" si="26"/>
        <v>0.25210084033613445</v>
      </c>
      <c r="AG151" s="191">
        <f t="shared" si="26"/>
        <v>0.31932773109243695</v>
      </c>
      <c r="AH151" s="191">
        <f t="shared" si="26"/>
        <v>0</v>
      </c>
      <c r="AI151" s="232">
        <f>+BA15</f>
        <v>3.58</v>
      </c>
      <c r="AJ151" s="232">
        <f t="shared" ref="AJ151:AL166" si="27">+BB15</f>
        <v>1.31</v>
      </c>
      <c r="AK151" s="233">
        <f t="shared" si="27"/>
        <v>4</v>
      </c>
      <c r="AL151" s="233">
        <f t="shared" si="27"/>
        <v>5</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7" si="28">+AN16</f>
        <v>1</v>
      </c>
      <c r="W152" s="212">
        <f t="shared" si="25"/>
        <v>4</v>
      </c>
      <c r="X152" s="212">
        <f t="shared" si="25"/>
        <v>21</v>
      </c>
      <c r="Y152" s="212">
        <f t="shared" si="25"/>
        <v>55</v>
      </c>
      <c r="Z152" s="212">
        <f t="shared" si="25"/>
        <v>35</v>
      </c>
      <c r="AA152" s="212">
        <f t="shared" si="25"/>
        <v>3</v>
      </c>
      <c r="AB152" s="212">
        <f t="shared" ref="AB152:AB168" si="29">SUM(V152:AA152)</f>
        <v>119</v>
      </c>
      <c r="AC152" s="191">
        <f t="shared" ref="AC152:AH167" si="30">V152/$AB152</f>
        <v>8.4033613445378148E-3</v>
      </c>
      <c r="AD152" s="191">
        <f t="shared" si="26"/>
        <v>3.3613445378151259E-2</v>
      </c>
      <c r="AE152" s="191">
        <f t="shared" si="26"/>
        <v>0.17647058823529413</v>
      </c>
      <c r="AF152" s="191">
        <f t="shared" si="26"/>
        <v>0.46218487394957986</v>
      </c>
      <c r="AG152" s="191">
        <f t="shared" si="26"/>
        <v>0.29411764705882354</v>
      </c>
      <c r="AH152" s="191">
        <f t="shared" si="26"/>
        <v>2.5210084033613446E-2</v>
      </c>
      <c r="AI152" s="232">
        <f t="shared" ref="AI152:AL167" si="31">+BA16</f>
        <v>4.03</v>
      </c>
      <c r="AJ152" s="232">
        <f t="shared" si="27"/>
        <v>0.84</v>
      </c>
      <c r="AK152" s="233">
        <f t="shared" si="27"/>
        <v>4</v>
      </c>
      <c r="AL152" s="233">
        <f t="shared" si="27"/>
        <v>4</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8"/>
        <v>19</v>
      </c>
      <c r="W153" s="212">
        <f t="shared" si="25"/>
        <v>27</v>
      </c>
      <c r="X153" s="212">
        <f t="shared" si="25"/>
        <v>29</v>
      </c>
      <c r="Y153" s="212">
        <f t="shared" si="25"/>
        <v>23</v>
      </c>
      <c r="Z153" s="212">
        <f t="shared" si="25"/>
        <v>6</v>
      </c>
      <c r="AA153" s="212">
        <f t="shared" si="25"/>
        <v>15</v>
      </c>
      <c r="AB153" s="212">
        <f t="shared" si="29"/>
        <v>119</v>
      </c>
      <c r="AC153" s="191">
        <f t="shared" si="30"/>
        <v>0.15966386554621848</v>
      </c>
      <c r="AD153" s="191">
        <f t="shared" si="26"/>
        <v>0.22689075630252101</v>
      </c>
      <c r="AE153" s="191">
        <f t="shared" si="26"/>
        <v>0.24369747899159663</v>
      </c>
      <c r="AF153" s="191">
        <f t="shared" si="26"/>
        <v>0.19327731092436976</v>
      </c>
      <c r="AG153" s="191">
        <f t="shared" si="26"/>
        <v>5.0420168067226892E-2</v>
      </c>
      <c r="AH153" s="191">
        <f t="shared" si="26"/>
        <v>0.12605042016806722</v>
      </c>
      <c r="AI153" s="232">
        <f t="shared" si="31"/>
        <v>2.71</v>
      </c>
      <c r="AJ153" s="232">
        <f t="shared" si="27"/>
        <v>1.17</v>
      </c>
      <c r="AK153" s="233">
        <f t="shared" si="27"/>
        <v>3</v>
      </c>
      <c r="AL153" s="233">
        <f t="shared" si="27"/>
        <v>3</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8"/>
        <v>7</v>
      </c>
      <c r="W154" s="212">
        <f t="shared" si="25"/>
        <v>17</v>
      </c>
      <c r="X154" s="212">
        <f t="shared" si="25"/>
        <v>29</v>
      </c>
      <c r="Y154" s="212">
        <f t="shared" si="25"/>
        <v>39</v>
      </c>
      <c r="Z154" s="212">
        <f t="shared" si="25"/>
        <v>19</v>
      </c>
      <c r="AA154" s="212">
        <f t="shared" si="25"/>
        <v>8</v>
      </c>
      <c r="AB154" s="212">
        <f t="shared" si="29"/>
        <v>119</v>
      </c>
      <c r="AC154" s="191">
        <f t="shared" si="30"/>
        <v>5.8823529411764705E-2</v>
      </c>
      <c r="AD154" s="191">
        <f t="shared" si="26"/>
        <v>0.14285714285714285</v>
      </c>
      <c r="AE154" s="191">
        <f t="shared" si="26"/>
        <v>0.24369747899159663</v>
      </c>
      <c r="AF154" s="191">
        <f t="shared" si="26"/>
        <v>0.32773109243697479</v>
      </c>
      <c r="AG154" s="191">
        <f t="shared" si="26"/>
        <v>0.15966386554621848</v>
      </c>
      <c r="AH154" s="191">
        <f t="shared" si="26"/>
        <v>6.7226890756302518E-2</v>
      </c>
      <c r="AI154" s="232">
        <f t="shared" si="31"/>
        <v>3.41</v>
      </c>
      <c r="AJ154" s="232">
        <f t="shared" si="27"/>
        <v>1.1299999999999999</v>
      </c>
      <c r="AK154" s="233">
        <f t="shared" si="27"/>
        <v>4</v>
      </c>
      <c r="AL154" s="233">
        <f t="shared" si="27"/>
        <v>4</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8"/>
        <v>7</v>
      </c>
      <c r="W155" s="212">
        <f t="shared" si="25"/>
        <v>16</v>
      </c>
      <c r="X155" s="212">
        <f t="shared" si="25"/>
        <v>28</v>
      </c>
      <c r="Y155" s="212">
        <f t="shared" si="25"/>
        <v>35</v>
      </c>
      <c r="Z155" s="212">
        <f t="shared" si="25"/>
        <v>33</v>
      </c>
      <c r="AA155" s="212">
        <f t="shared" si="25"/>
        <v>0</v>
      </c>
      <c r="AB155" s="212">
        <f t="shared" si="29"/>
        <v>119</v>
      </c>
      <c r="AC155" s="191">
        <f t="shared" si="30"/>
        <v>5.8823529411764705E-2</v>
      </c>
      <c r="AD155" s="191">
        <f t="shared" si="26"/>
        <v>0.13445378151260504</v>
      </c>
      <c r="AE155" s="191">
        <f t="shared" si="26"/>
        <v>0.23529411764705882</v>
      </c>
      <c r="AF155" s="191">
        <f t="shared" si="26"/>
        <v>0.29411764705882354</v>
      </c>
      <c r="AG155" s="191">
        <f t="shared" si="26"/>
        <v>0.27731092436974791</v>
      </c>
      <c r="AH155" s="191">
        <f t="shared" si="26"/>
        <v>0</v>
      </c>
      <c r="AI155" s="232">
        <f t="shared" si="31"/>
        <v>3.6</v>
      </c>
      <c r="AJ155" s="232">
        <f t="shared" si="27"/>
        <v>1.2</v>
      </c>
      <c r="AK155" s="233">
        <f t="shared" si="27"/>
        <v>4</v>
      </c>
      <c r="AL155" s="233">
        <f t="shared" si="27"/>
        <v>4</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8"/>
        <v>8</v>
      </c>
      <c r="W156" s="212">
        <f t="shared" si="25"/>
        <v>18</v>
      </c>
      <c r="X156" s="212">
        <f t="shared" si="25"/>
        <v>20</v>
      </c>
      <c r="Y156" s="212">
        <f t="shared" si="25"/>
        <v>41</v>
      </c>
      <c r="Z156" s="212">
        <f t="shared" si="25"/>
        <v>23</v>
      </c>
      <c r="AA156" s="212">
        <f t="shared" si="25"/>
        <v>9</v>
      </c>
      <c r="AB156" s="212">
        <f t="shared" si="29"/>
        <v>119</v>
      </c>
      <c r="AC156" s="191">
        <f t="shared" si="30"/>
        <v>6.7226890756302518E-2</v>
      </c>
      <c r="AD156" s="191">
        <f t="shared" si="26"/>
        <v>0.15126050420168066</v>
      </c>
      <c r="AE156" s="191">
        <f t="shared" si="26"/>
        <v>0.16806722689075632</v>
      </c>
      <c r="AF156" s="191">
        <f t="shared" si="26"/>
        <v>0.34453781512605042</v>
      </c>
      <c r="AG156" s="191">
        <f t="shared" si="26"/>
        <v>0.19327731092436976</v>
      </c>
      <c r="AH156" s="191">
        <f t="shared" si="26"/>
        <v>7.5630252100840331E-2</v>
      </c>
      <c r="AI156" s="232">
        <f t="shared" si="31"/>
        <v>3.48</v>
      </c>
      <c r="AJ156" s="232">
        <f t="shared" si="27"/>
        <v>1.2</v>
      </c>
      <c r="AK156" s="233">
        <f t="shared" si="27"/>
        <v>4</v>
      </c>
      <c r="AL156" s="233">
        <f t="shared" si="27"/>
        <v>4</v>
      </c>
      <c r="AM156" s="214"/>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8"/>
        <v>0</v>
      </c>
      <c r="W157" s="212">
        <f t="shared" si="25"/>
        <v>4</v>
      </c>
      <c r="X157" s="212">
        <f t="shared" si="25"/>
        <v>21</v>
      </c>
      <c r="Y157" s="212">
        <f t="shared" si="25"/>
        <v>42</v>
      </c>
      <c r="Z157" s="212">
        <f t="shared" si="25"/>
        <v>50</v>
      </c>
      <c r="AA157" s="212">
        <f t="shared" si="25"/>
        <v>2</v>
      </c>
      <c r="AB157" s="212">
        <f t="shared" si="29"/>
        <v>119</v>
      </c>
      <c r="AC157" s="191">
        <f t="shared" si="30"/>
        <v>0</v>
      </c>
      <c r="AD157" s="191">
        <f t="shared" si="26"/>
        <v>3.3613445378151259E-2</v>
      </c>
      <c r="AE157" s="191">
        <f t="shared" si="26"/>
        <v>0.17647058823529413</v>
      </c>
      <c r="AF157" s="191">
        <f t="shared" si="26"/>
        <v>0.35294117647058826</v>
      </c>
      <c r="AG157" s="191">
        <f t="shared" si="26"/>
        <v>0.42016806722689076</v>
      </c>
      <c r="AH157" s="191">
        <f t="shared" si="26"/>
        <v>1.680672268907563E-2</v>
      </c>
      <c r="AI157" s="232">
        <f t="shared" si="31"/>
        <v>4.18</v>
      </c>
      <c r="AJ157" s="232">
        <f t="shared" si="27"/>
        <v>0.85</v>
      </c>
      <c r="AK157" s="233">
        <f t="shared" si="27"/>
        <v>4</v>
      </c>
      <c r="AL157" s="233">
        <f t="shared" si="27"/>
        <v>5</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8"/>
        <v>0</v>
      </c>
      <c r="W158" s="212">
        <f t="shared" si="25"/>
        <v>2</v>
      </c>
      <c r="X158" s="212">
        <f t="shared" si="25"/>
        <v>23</v>
      </c>
      <c r="Y158" s="212">
        <f t="shared" si="25"/>
        <v>56</v>
      </c>
      <c r="Z158" s="212">
        <f t="shared" si="25"/>
        <v>35</v>
      </c>
      <c r="AA158" s="212">
        <f t="shared" si="25"/>
        <v>3</v>
      </c>
      <c r="AB158" s="212">
        <f t="shared" si="29"/>
        <v>119</v>
      </c>
      <c r="AC158" s="191">
        <f t="shared" si="30"/>
        <v>0</v>
      </c>
      <c r="AD158" s="191">
        <f t="shared" si="26"/>
        <v>1.680672268907563E-2</v>
      </c>
      <c r="AE158" s="191">
        <f t="shared" si="26"/>
        <v>0.19327731092436976</v>
      </c>
      <c r="AF158" s="191">
        <f t="shared" si="26"/>
        <v>0.47058823529411764</v>
      </c>
      <c r="AG158" s="191">
        <f t="shared" si="26"/>
        <v>0.29411764705882354</v>
      </c>
      <c r="AH158" s="191">
        <f t="shared" si="26"/>
        <v>2.5210084033613446E-2</v>
      </c>
      <c r="AI158" s="232">
        <f t="shared" si="31"/>
        <v>4.07</v>
      </c>
      <c r="AJ158" s="232">
        <f t="shared" si="27"/>
        <v>0.75</v>
      </c>
      <c r="AK158" s="233">
        <f t="shared" si="27"/>
        <v>4</v>
      </c>
      <c r="AL158" s="233">
        <f t="shared" si="27"/>
        <v>4</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8"/>
        <v>0</v>
      </c>
      <c r="W159" s="212">
        <f t="shared" si="25"/>
        <v>3</v>
      </c>
      <c r="X159" s="212">
        <f t="shared" si="25"/>
        <v>21</v>
      </c>
      <c r="Y159" s="212">
        <f t="shared" si="25"/>
        <v>46</v>
      </c>
      <c r="Z159" s="212">
        <f t="shared" si="25"/>
        <v>49</v>
      </c>
      <c r="AA159" s="212">
        <f t="shared" si="25"/>
        <v>0</v>
      </c>
      <c r="AB159" s="212">
        <f t="shared" si="29"/>
        <v>119</v>
      </c>
      <c r="AC159" s="191">
        <f t="shared" si="30"/>
        <v>0</v>
      </c>
      <c r="AD159" s="191">
        <f t="shared" si="30"/>
        <v>2.5210084033613446E-2</v>
      </c>
      <c r="AE159" s="191">
        <f t="shared" si="30"/>
        <v>0.17647058823529413</v>
      </c>
      <c r="AF159" s="191">
        <f t="shared" si="30"/>
        <v>0.38655462184873951</v>
      </c>
      <c r="AG159" s="191">
        <f t="shared" si="30"/>
        <v>0.41176470588235292</v>
      </c>
      <c r="AH159" s="191">
        <f t="shared" si="30"/>
        <v>0</v>
      </c>
      <c r="AI159" s="232">
        <f t="shared" si="31"/>
        <v>4.18</v>
      </c>
      <c r="AJ159" s="232">
        <f t="shared" si="27"/>
        <v>0.81</v>
      </c>
      <c r="AK159" s="233">
        <f t="shared" si="27"/>
        <v>4</v>
      </c>
      <c r="AL159" s="233">
        <f t="shared" si="27"/>
        <v>5</v>
      </c>
      <c r="AM159" s="214"/>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8"/>
        <v>3</v>
      </c>
      <c r="W160" s="212">
        <f t="shared" si="25"/>
        <v>5</v>
      </c>
      <c r="X160" s="212">
        <f t="shared" si="25"/>
        <v>11</v>
      </c>
      <c r="Y160" s="212">
        <f t="shared" si="25"/>
        <v>43</v>
      </c>
      <c r="Z160" s="212">
        <f t="shared" si="25"/>
        <v>33</v>
      </c>
      <c r="AA160" s="212">
        <f t="shared" si="25"/>
        <v>24</v>
      </c>
      <c r="AB160" s="212">
        <f t="shared" si="29"/>
        <v>119</v>
      </c>
      <c r="AC160" s="191">
        <f t="shared" si="30"/>
        <v>2.5210084033613446E-2</v>
      </c>
      <c r="AD160" s="191">
        <f t="shared" si="30"/>
        <v>4.2016806722689079E-2</v>
      </c>
      <c r="AE160" s="191">
        <f t="shared" si="30"/>
        <v>9.2436974789915971E-2</v>
      </c>
      <c r="AF160" s="191">
        <f t="shared" si="30"/>
        <v>0.36134453781512604</v>
      </c>
      <c r="AG160" s="191">
        <f t="shared" si="30"/>
        <v>0.27731092436974791</v>
      </c>
      <c r="AH160" s="191">
        <f t="shared" si="30"/>
        <v>0.20168067226890757</v>
      </c>
      <c r="AI160" s="232">
        <f t="shared" si="31"/>
        <v>4.03</v>
      </c>
      <c r="AJ160" s="232">
        <f t="shared" si="27"/>
        <v>0.98</v>
      </c>
      <c r="AK160" s="233">
        <f t="shared" si="27"/>
        <v>4</v>
      </c>
      <c r="AL160" s="233">
        <f t="shared" si="27"/>
        <v>4</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8"/>
        <v>2</v>
      </c>
      <c r="W161" s="212">
        <f t="shared" si="25"/>
        <v>2</v>
      </c>
      <c r="X161" s="212">
        <f t="shared" si="25"/>
        <v>2</v>
      </c>
      <c r="Y161" s="212">
        <f t="shared" si="25"/>
        <v>4</v>
      </c>
      <c r="Z161" s="212">
        <f t="shared" si="25"/>
        <v>5</v>
      </c>
      <c r="AA161" s="212">
        <f t="shared" si="25"/>
        <v>0</v>
      </c>
      <c r="AB161" s="212">
        <f t="shared" si="29"/>
        <v>15</v>
      </c>
      <c r="AC161" s="191">
        <f t="shared" si="30"/>
        <v>0.13333333333333333</v>
      </c>
      <c r="AD161" s="191">
        <f t="shared" si="30"/>
        <v>0.13333333333333333</v>
      </c>
      <c r="AE161" s="191">
        <f t="shared" si="30"/>
        <v>0.13333333333333333</v>
      </c>
      <c r="AF161" s="191">
        <f t="shared" si="30"/>
        <v>0.26666666666666666</v>
      </c>
      <c r="AG161" s="191">
        <f t="shared" si="30"/>
        <v>0.33333333333333331</v>
      </c>
      <c r="AH161" s="191">
        <f t="shared" si="30"/>
        <v>0</v>
      </c>
      <c r="AI161" s="232">
        <f t="shared" si="31"/>
        <v>3.53</v>
      </c>
      <c r="AJ161" s="232">
        <f t="shared" si="27"/>
        <v>1.46</v>
      </c>
      <c r="AK161" s="233">
        <f t="shared" si="27"/>
        <v>4</v>
      </c>
      <c r="AL161" s="233">
        <f t="shared" si="27"/>
        <v>5</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8"/>
        <v>5</v>
      </c>
      <c r="W162" s="212">
        <f t="shared" si="25"/>
        <v>1</v>
      </c>
      <c r="X162" s="212">
        <f t="shared" si="25"/>
        <v>2</v>
      </c>
      <c r="Y162" s="212">
        <f t="shared" si="25"/>
        <v>6</v>
      </c>
      <c r="Z162" s="212">
        <f t="shared" si="25"/>
        <v>0</v>
      </c>
      <c r="AA162" s="212">
        <f t="shared" si="25"/>
        <v>1</v>
      </c>
      <c r="AB162" s="212">
        <f t="shared" si="29"/>
        <v>15</v>
      </c>
      <c r="AC162" s="191">
        <f t="shared" si="30"/>
        <v>0.33333333333333331</v>
      </c>
      <c r="AD162" s="191">
        <f t="shared" si="30"/>
        <v>6.6666666666666666E-2</v>
      </c>
      <c r="AE162" s="191">
        <f t="shared" si="30"/>
        <v>0.13333333333333333</v>
      </c>
      <c r="AF162" s="191">
        <f t="shared" si="30"/>
        <v>0.4</v>
      </c>
      <c r="AG162" s="191">
        <f t="shared" si="30"/>
        <v>0</v>
      </c>
      <c r="AH162" s="191">
        <f t="shared" si="30"/>
        <v>6.6666666666666666E-2</v>
      </c>
      <c r="AI162" s="232">
        <f t="shared" si="31"/>
        <v>2.64</v>
      </c>
      <c r="AJ162" s="232">
        <f t="shared" si="27"/>
        <v>1.39</v>
      </c>
      <c r="AK162" s="233">
        <f t="shared" si="27"/>
        <v>3</v>
      </c>
      <c r="AL162" s="233">
        <f t="shared" si="27"/>
        <v>4</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8"/>
        <v>5</v>
      </c>
      <c r="W163" s="212">
        <f t="shared" si="25"/>
        <v>3</v>
      </c>
      <c r="X163" s="212">
        <f t="shared" si="25"/>
        <v>3</v>
      </c>
      <c r="Y163" s="212">
        <f t="shared" si="25"/>
        <v>4</v>
      </c>
      <c r="Z163" s="212">
        <f t="shared" si="25"/>
        <v>0</v>
      </c>
      <c r="AA163" s="212">
        <f t="shared" si="25"/>
        <v>0</v>
      </c>
      <c r="AB163" s="212">
        <f t="shared" si="29"/>
        <v>15</v>
      </c>
      <c r="AC163" s="191">
        <f t="shared" si="30"/>
        <v>0.33333333333333331</v>
      </c>
      <c r="AD163" s="191">
        <f t="shared" si="30"/>
        <v>0.2</v>
      </c>
      <c r="AE163" s="191">
        <f t="shared" si="30"/>
        <v>0.2</v>
      </c>
      <c r="AF163" s="191">
        <f t="shared" si="30"/>
        <v>0.26666666666666666</v>
      </c>
      <c r="AG163" s="191">
        <f t="shared" si="30"/>
        <v>0</v>
      </c>
      <c r="AH163" s="191">
        <f t="shared" si="30"/>
        <v>0</v>
      </c>
      <c r="AI163" s="232">
        <f t="shared" si="31"/>
        <v>2.4</v>
      </c>
      <c r="AJ163" s="232">
        <f t="shared" si="27"/>
        <v>1.24</v>
      </c>
      <c r="AK163" s="233">
        <f t="shared" si="27"/>
        <v>2</v>
      </c>
      <c r="AL163" s="233">
        <f t="shared" si="27"/>
        <v>1</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8"/>
        <v>2</v>
      </c>
      <c r="W164" s="212">
        <f t="shared" si="25"/>
        <v>3</v>
      </c>
      <c r="X164" s="212">
        <f t="shared" si="25"/>
        <v>3</v>
      </c>
      <c r="Y164" s="212">
        <f t="shared" si="25"/>
        <v>2</v>
      </c>
      <c r="Z164" s="212">
        <f t="shared" si="25"/>
        <v>5</v>
      </c>
      <c r="AA164" s="212">
        <f t="shared" si="25"/>
        <v>0</v>
      </c>
      <c r="AB164" s="212">
        <f t="shared" si="29"/>
        <v>15</v>
      </c>
      <c r="AC164" s="191">
        <f t="shared" si="30"/>
        <v>0.13333333333333333</v>
      </c>
      <c r="AD164" s="191">
        <f t="shared" si="30"/>
        <v>0.2</v>
      </c>
      <c r="AE164" s="191">
        <f t="shared" si="30"/>
        <v>0.2</v>
      </c>
      <c r="AF164" s="191">
        <f t="shared" si="30"/>
        <v>0.13333333333333333</v>
      </c>
      <c r="AG164" s="191">
        <f t="shared" si="30"/>
        <v>0.33333333333333331</v>
      </c>
      <c r="AH164" s="191">
        <f t="shared" si="30"/>
        <v>0</v>
      </c>
      <c r="AI164" s="232">
        <f t="shared" si="31"/>
        <v>3.33</v>
      </c>
      <c r="AJ164" s="232">
        <f t="shared" si="27"/>
        <v>1.5</v>
      </c>
      <c r="AK164" s="233">
        <f t="shared" si="27"/>
        <v>3</v>
      </c>
      <c r="AL164" s="233">
        <f t="shared" si="27"/>
        <v>5</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8"/>
        <v>0</v>
      </c>
      <c r="W165" s="212">
        <f t="shared" si="25"/>
        <v>0</v>
      </c>
      <c r="X165" s="212">
        <f t="shared" si="25"/>
        <v>4</v>
      </c>
      <c r="Y165" s="212">
        <f t="shared" si="25"/>
        <v>5</v>
      </c>
      <c r="Z165" s="212">
        <f t="shared" si="25"/>
        <v>1</v>
      </c>
      <c r="AA165" s="212">
        <f t="shared" si="25"/>
        <v>0</v>
      </c>
      <c r="AB165" s="212">
        <f t="shared" si="29"/>
        <v>10</v>
      </c>
      <c r="AC165" s="191">
        <f t="shared" si="30"/>
        <v>0</v>
      </c>
      <c r="AD165" s="191">
        <f t="shared" si="30"/>
        <v>0</v>
      </c>
      <c r="AE165" s="191">
        <f t="shared" si="30"/>
        <v>0.4</v>
      </c>
      <c r="AF165" s="191">
        <f t="shared" si="30"/>
        <v>0.5</v>
      </c>
      <c r="AG165" s="191">
        <f t="shared" si="30"/>
        <v>0.1</v>
      </c>
      <c r="AH165" s="191">
        <f t="shared" si="30"/>
        <v>0</v>
      </c>
      <c r="AI165" s="232">
        <f t="shared" si="31"/>
        <v>3.7</v>
      </c>
      <c r="AJ165" s="232">
        <f t="shared" si="27"/>
        <v>0.67</v>
      </c>
      <c r="AK165" s="233">
        <f t="shared" si="27"/>
        <v>4</v>
      </c>
      <c r="AL165" s="233">
        <f t="shared" si="27"/>
        <v>4</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8"/>
        <v>1</v>
      </c>
      <c r="W166" s="212">
        <f t="shared" si="25"/>
        <v>1</v>
      </c>
      <c r="X166" s="212">
        <f t="shared" si="25"/>
        <v>2</v>
      </c>
      <c r="Y166" s="212">
        <f t="shared" si="25"/>
        <v>5</v>
      </c>
      <c r="Z166" s="212">
        <f t="shared" si="25"/>
        <v>1</v>
      </c>
      <c r="AA166" s="212">
        <f t="shared" si="25"/>
        <v>0</v>
      </c>
      <c r="AB166" s="212">
        <f t="shared" si="29"/>
        <v>10</v>
      </c>
      <c r="AC166" s="191">
        <f t="shared" si="30"/>
        <v>0.1</v>
      </c>
      <c r="AD166" s="191">
        <f t="shared" si="30"/>
        <v>0.1</v>
      </c>
      <c r="AE166" s="191">
        <f t="shared" si="30"/>
        <v>0.2</v>
      </c>
      <c r="AF166" s="191">
        <f t="shared" si="30"/>
        <v>0.5</v>
      </c>
      <c r="AG166" s="191">
        <f t="shared" si="30"/>
        <v>0.1</v>
      </c>
      <c r="AH166" s="191">
        <f t="shared" si="30"/>
        <v>0</v>
      </c>
      <c r="AI166" s="232">
        <f t="shared" si="31"/>
        <v>3.4</v>
      </c>
      <c r="AJ166" s="232">
        <f t="shared" si="27"/>
        <v>1.17</v>
      </c>
      <c r="AK166" s="233">
        <f t="shared" si="27"/>
        <v>4</v>
      </c>
      <c r="AL166" s="233">
        <f t="shared" si="27"/>
        <v>4</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8"/>
        <v>1</v>
      </c>
      <c r="W167" s="212">
        <f t="shared" si="28"/>
        <v>3</v>
      </c>
      <c r="X167" s="212">
        <f t="shared" si="28"/>
        <v>2</v>
      </c>
      <c r="Y167" s="212">
        <f t="shared" si="28"/>
        <v>3</v>
      </c>
      <c r="Z167" s="212">
        <f t="shared" si="28"/>
        <v>1</v>
      </c>
      <c r="AA167" s="212">
        <f t="shared" si="28"/>
        <v>0</v>
      </c>
      <c r="AB167" s="212">
        <f t="shared" si="29"/>
        <v>10</v>
      </c>
      <c r="AC167" s="191">
        <f t="shared" si="30"/>
        <v>0.1</v>
      </c>
      <c r="AD167" s="191">
        <f t="shared" si="30"/>
        <v>0.3</v>
      </c>
      <c r="AE167" s="191">
        <f t="shared" si="30"/>
        <v>0.2</v>
      </c>
      <c r="AF167" s="191">
        <f t="shared" si="30"/>
        <v>0.3</v>
      </c>
      <c r="AG167" s="191">
        <f t="shared" si="30"/>
        <v>0.1</v>
      </c>
      <c r="AH167" s="191">
        <f t="shared" si="30"/>
        <v>0</v>
      </c>
      <c r="AI167" s="232">
        <f t="shared" si="31"/>
        <v>3</v>
      </c>
      <c r="AJ167" s="232">
        <f t="shared" si="31"/>
        <v>1.25</v>
      </c>
      <c r="AK167" s="233">
        <f t="shared" si="31"/>
        <v>3</v>
      </c>
      <c r="AL167" s="233">
        <f t="shared" si="31"/>
        <v>2</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ref="V168:AA168" si="32">+AN32</f>
        <v>0</v>
      </c>
      <c r="W168" s="212">
        <f t="shared" si="32"/>
        <v>2</v>
      </c>
      <c r="X168" s="212">
        <f t="shared" si="32"/>
        <v>3</v>
      </c>
      <c r="Y168" s="212">
        <f t="shared" si="32"/>
        <v>5</v>
      </c>
      <c r="Z168" s="212">
        <f t="shared" si="32"/>
        <v>0</v>
      </c>
      <c r="AA168" s="212">
        <f t="shared" si="32"/>
        <v>0</v>
      </c>
      <c r="AB168" s="212">
        <f t="shared" si="29"/>
        <v>10</v>
      </c>
      <c r="AC168" s="191">
        <f t="shared" ref="AC168:AH168" si="33">V168/$AB168</f>
        <v>0</v>
      </c>
      <c r="AD168" s="191">
        <f t="shared" si="33"/>
        <v>0.2</v>
      </c>
      <c r="AE168" s="191">
        <f t="shared" si="33"/>
        <v>0.3</v>
      </c>
      <c r="AF168" s="191">
        <f t="shared" si="33"/>
        <v>0.5</v>
      </c>
      <c r="AG168" s="191">
        <f t="shared" si="33"/>
        <v>0</v>
      </c>
      <c r="AH168" s="191">
        <f t="shared" si="33"/>
        <v>0</v>
      </c>
      <c r="AI168" s="232">
        <f t="shared" ref="AI168:AL168" si="34">+BA32</f>
        <v>3.3</v>
      </c>
      <c r="AJ168" s="232">
        <f t="shared" si="34"/>
        <v>0.82</v>
      </c>
      <c r="AK168" s="233">
        <f t="shared" si="34"/>
        <v>4</v>
      </c>
      <c r="AL168" s="233">
        <f t="shared" si="34"/>
        <v>4</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8"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8"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8"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8"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8"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8"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8"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row>
    <row r="184" spans="1:38"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8"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8"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8"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8"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8"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8"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8"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8"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t="s">
        <v>26</v>
      </c>
      <c r="B206" t="s">
        <v>27</v>
      </c>
      <c r="C206" s="153"/>
      <c r="D206" s="153"/>
      <c r="E206" s="153"/>
      <c r="F206" s="153"/>
      <c r="G206" s="153"/>
    </row>
    <row r="207" spans="1:38" ht="15">
      <c r="A207" s="153">
        <f>+AO83</f>
        <v>22</v>
      </c>
      <c r="B207" s="153">
        <f>+AO84</f>
        <v>101</v>
      </c>
      <c r="C207" s="153"/>
      <c r="D207" s="153"/>
      <c r="E207" s="153"/>
      <c r="F207" s="153"/>
      <c r="G207" s="153"/>
    </row>
    <row r="208" spans="1:38" ht="15">
      <c r="A208" s="153">
        <f>+AO92</f>
        <v>103</v>
      </c>
      <c r="B208" s="153">
        <f>+AO93</f>
        <v>20</v>
      </c>
      <c r="C208" s="153"/>
      <c r="D208" s="153"/>
      <c r="E208" s="153"/>
      <c r="F208" s="153"/>
      <c r="G208" s="153"/>
    </row>
    <row r="209" spans="1:7" ht="15">
      <c r="A209" s="153">
        <f>+AO101</f>
        <v>122</v>
      </c>
      <c r="B209" s="153">
        <f>+AO102</f>
        <v>1</v>
      </c>
      <c r="C209" s="153"/>
      <c r="D209" s="153"/>
      <c r="E209" s="153"/>
      <c r="F209" s="153"/>
      <c r="G209" s="153"/>
    </row>
    <row r="210" spans="1:7" ht="15">
      <c r="A210" s="153">
        <f>+AO111</f>
        <v>108</v>
      </c>
      <c r="B210" s="153">
        <f>+AO112</f>
        <v>14</v>
      </c>
      <c r="C210" s="153"/>
      <c r="D210" s="153"/>
      <c r="E210" s="153"/>
      <c r="F210" s="153"/>
      <c r="G210" s="153"/>
    </row>
    <row r="211" spans="1:7" ht="20.25" customHeight="1">
      <c r="A211" s="153">
        <f>+AO121</f>
        <v>15</v>
      </c>
      <c r="B211" s="153">
        <f>+AO122</f>
        <v>104</v>
      </c>
    </row>
    <row r="212" spans="1:7" ht="20.25" customHeight="1">
      <c r="A212" s="153">
        <f>+AO131</f>
        <v>10</v>
      </c>
      <c r="B212" s="153">
        <f>+AO132</f>
        <v>109</v>
      </c>
    </row>
    <row r="231" spans="8:16" ht="15">
      <c r="H231" s="197"/>
      <c r="I231" s="197"/>
      <c r="J231" s="197"/>
      <c r="K231" s="197"/>
      <c r="L231" s="197"/>
      <c r="M231" s="197"/>
      <c r="N231" s="197"/>
      <c r="O231" s="197"/>
      <c r="P231" s="197"/>
    </row>
  </sheetData>
  <sheetProtection sheet="1" objects="1" scenarios="1"/>
  <mergeCells count="92">
    <mergeCell ref="X172:AL172"/>
    <mergeCell ref="B159:U159"/>
    <mergeCell ref="B160:U160"/>
    <mergeCell ref="B161:U161"/>
    <mergeCell ref="B162:U162"/>
    <mergeCell ref="B163:U163"/>
    <mergeCell ref="B164:U164"/>
    <mergeCell ref="B165:U165"/>
    <mergeCell ref="B166:U166"/>
    <mergeCell ref="B167:U167"/>
    <mergeCell ref="B168:U168"/>
    <mergeCell ref="A172:U172"/>
    <mergeCell ref="B158:U158"/>
    <mergeCell ref="V148:AA149"/>
    <mergeCell ref="AC148:AH149"/>
    <mergeCell ref="AI148:AL149"/>
    <mergeCell ref="B150:U150"/>
    <mergeCell ref="B151:U151"/>
    <mergeCell ref="B152:U152"/>
    <mergeCell ref="B153:U153"/>
    <mergeCell ref="B154:U154"/>
    <mergeCell ref="B155:U155"/>
    <mergeCell ref="B156:U156"/>
    <mergeCell ref="B157:U157"/>
    <mergeCell ref="A101:F101"/>
    <mergeCell ref="A147:E147"/>
    <mergeCell ref="AC105:AH106"/>
    <mergeCell ref="AI105:AL106"/>
    <mergeCell ref="O108:U108"/>
    <mergeCell ref="A117:U117"/>
    <mergeCell ref="X117:AL117"/>
    <mergeCell ref="V134:AA135"/>
    <mergeCell ref="AC134:AH135"/>
    <mergeCell ref="AI134:AL135"/>
    <mergeCell ref="V105:AA106"/>
    <mergeCell ref="O137:U137"/>
    <mergeCell ref="O138:U138"/>
    <mergeCell ref="A144:E144"/>
    <mergeCell ref="A145:E145"/>
    <mergeCell ref="A146:E146"/>
    <mergeCell ref="B69:J69"/>
    <mergeCell ref="O90:U90"/>
    <mergeCell ref="A98:U98"/>
    <mergeCell ref="A99:F99"/>
    <mergeCell ref="A100:F100"/>
    <mergeCell ref="AI87:AL88"/>
    <mergeCell ref="V72:AA73"/>
    <mergeCell ref="AC72:AH73"/>
    <mergeCell ref="AI72:AL73"/>
    <mergeCell ref="B73:C73"/>
    <mergeCell ref="A74:U74"/>
    <mergeCell ref="B75:U75"/>
    <mergeCell ref="B76:U76"/>
    <mergeCell ref="B77:U77"/>
    <mergeCell ref="A80:U80"/>
    <mergeCell ref="V87:AA88"/>
    <mergeCell ref="AC87:AH88"/>
    <mergeCell ref="L61:M61"/>
    <mergeCell ref="G62:K62"/>
    <mergeCell ref="G63:K63"/>
    <mergeCell ref="B67:J67"/>
    <mergeCell ref="B68:J68"/>
    <mergeCell ref="B65:U65"/>
    <mergeCell ref="A48:U48"/>
    <mergeCell ref="B49:U49"/>
    <mergeCell ref="B50:U50"/>
    <mergeCell ref="B51:U51"/>
    <mergeCell ref="L62:M62"/>
    <mergeCell ref="L63:M63"/>
    <mergeCell ref="B52:U52"/>
    <mergeCell ref="B53:U53"/>
    <mergeCell ref="A56:U56"/>
    <mergeCell ref="G59:K59"/>
    <mergeCell ref="G60:K60"/>
    <mergeCell ref="G61:K61"/>
    <mergeCell ref="L58:M58"/>
    <mergeCell ref="L59:M59"/>
    <mergeCell ref="L60:M60"/>
    <mergeCell ref="V46:AA47"/>
    <mergeCell ref="AC46:AH47"/>
    <mergeCell ref="AI46:AL47"/>
    <mergeCell ref="D30:E30"/>
    <mergeCell ref="D31:E31"/>
    <mergeCell ref="D32:E32"/>
    <mergeCell ref="D33:E33"/>
    <mergeCell ref="D34:E34"/>
    <mergeCell ref="A26:U26"/>
    <mergeCell ref="A1:AE1"/>
    <mergeCell ref="A6:AL6"/>
    <mergeCell ref="A7:AL7"/>
    <mergeCell ref="A8:AL8"/>
    <mergeCell ref="A11:G11"/>
  </mergeCells>
  <pageMargins left="0" right="0" top="0" bottom="0" header="0.31496062992125984" footer="0.31496062992125984"/>
  <pageSetup paperSize="9" scale="1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pageSetUpPr fitToPage="1"/>
  </sheetPr>
  <dimension ref="A1:BF231"/>
  <sheetViews>
    <sheetView view="pageBreakPreview" topLeftCell="AE27" zoomScaleNormal="100" zoomScaleSheetLayoutView="100" workbookViewId="0">
      <selection activeCell="AY42" sqref="AY42"/>
    </sheetView>
  </sheetViews>
  <sheetFormatPr baseColWidth="10" defaultColWidth="15" defaultRowHeight="20.25" customHeight="1"/>
  <cols>
    <col min="22" max="32" width="15" customWidth="1"/>
    <col min="39" max="39" width="50" style="214" hidden="1" customWidth="1"/>
    <col min="40" max="56" width="15" hidden="1"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364</v>
      </c>
      <c r="AU1" t="s">
        <v>364</v>
      </c>
    </row>
    <row r="2" spans="1:56"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M2" s="214" t="s">
        <v>367</v>
      </c>
      <c r="AN2">
        <v>1</v>
      </c>
      <c r="AO2">
        <v>2</v>
      </c>
      <c r="AP2">
        <v>3</v>
      </c>
      <c r="AQ2">
        <v>4</v>
      </c>
      <c r="AR2">
        <v>5</v>
      </c>
      <c r="AS2" t="s">
        <v>283</v>
      </c>
      <c r="AT2" t="s">
        <v>57</v>
      </c>
      <c r="AU2" t="s">
        <v>367</v>
      </c>
      <c r="AV2">
        <v>1</v>
      </c>
      <c r="AW2">
        <v>2</v>
      </c>
      <c r="AX2">
        <v>3</v>
      </c>
      <c r="AY2">
        <v>4</v>
      </c>
      <c r="AZ2">
        <v>5</v>
      </c>
      <c r="BA2" t="s">
        <v>57</v>
      </c>
    </row>
    <row r="3" spans="1:56" ht="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M3" s="214" t="s">
        <v>284</v>
      </c>
      <c r="AN3">
        <v>1</v>
      </c>
      <c r="AO3">
        <v>3</v>
      </c>
      <c r="AP3">
        <v>2</v>
      </c>
      <c r="AQ3">
        <v>7</v>
      </c>
      <c r="AR3">
        <v>49</v>
      </c>
      <c r="AS3">
        <v>0</v>
      </c>
      <c r="AT3">
        <v>62</v>
      </c>
      <c r="AU3" t="s">
        <v>284</v>
      </c>
      <c r="AV3">
        <v>1</v>
      </c>
      <c r="AW3">
        <v>3</v>
      </c>
      <c r="AX3">
        <v>2</v>
      </c>
      <c r="AY3">
        <v>7</v>
      </c>
      <c r="AZ3">
        <v>49</v>
      </c>
      <c r="BA3">
        <v>4.6100000000000003</v>
      </c>
      <c r="BB3">
        <v>0.89</v>
      </c>
      <c r="BC3">
        <v>5</v>
      </c>
      <c r="BD3">
        <v>5</v>
      </c>
    </row>
    <row r="4" spans="1:56" ht="15">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214" t="s">
        <v>285</v>
      </c>
      <c r="AN4">
        <v>0</v>
      </c>
      <c r="AO4">
        <v>0</v>
      </c>
      <c r="AP4">
        <v>2</v>
      </c>
      <c r="AQ4">
        <v>5</v>
      </c>
      <c r="AR4">
        <v>55</v>
      </c>
      <c r="AS4">
        <v>0</v>
      </c>
      <c r="AT4">
        <v>62</v>
      </c>
      <c r="AU4" t="s">
        <v>285</v>
      </c>
      <c r="AV4">
        <v>0</v>
      </c>
      <c r="AW4">
        <v>0</v>
      </c>
      <c r="AX4">
        <v>2</v>
      </c>
      <c r="AY4">
        <v>5</v>
      </c>
      <c r="AZ4">
        <v>55</v>
      </c>
      <c r="BA4">
        <v>4.8499999999999996</v>
      </c>
      <c r="BB4">
        <v>0.44</v>
      </c>
      <c r="BC4">
        <v>5</v>
      </c>
      <c r="BD4">
        <v>5</v>
      </c>
    </row>
    <row r="5" spans="1:56" ht="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M5" s="214" t="s">
        <v>286</v>
      </c>
      <c r="AN5">
        <v>11</v>
      </c>
      <c r="AO5">
        <v>41</v>
      </c>
      <c r="AP5">
        <v>3</v>
      </c>
      <c r="AQ5">
        <v>3</v>
      </c>
      <c r="AR5">
        <v>3</v>
      </c>
      <c r="AS5">
        <v>1</v>
      </c>
      <c r="AT5">
        <v>62</v>
      </c>
      <c r="AU5" t="s">
        <v>286</v>
      </c>
      <c r="AV5">
        <v>11</v>
      </c>
      <c r="AW5">
        <v>41</v>
      </c>
      <c r="AX5">
        <v>3</v>
      </c>
      <c r="AY5">
        <v>3</v>
      </c>
      <c r="AZ5">
        <v>3</v>
      </c>
      <c r="BA5">
        <v>2.11</v>
      </c>
      <c r="BB5">
        <v>0.93</v>
      </c>
      <c r="BC5">
        <v>2</v>
      </c>
      <c r="BD5">
        <v>2</v>
      </c>
    </row>
    <row r="6" spans="1:56" ht="15.75">
      <c r="A6" s="294" t="s">
        <v>355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9</v>
      </c>
      <c r="AO6">
        <v>41</v>
      </c>
      <c r="AP6">
        <v>5</v>
      </c>
      <c r="AQ6">
        <v>4</v>
      </c>
      <c r="AR6">
        <v>2</v>
      </c>
      <c r="AS6">
        <v>1</v>
      </c>
      <c r="AT6">
        <v>62</v>
      </c>
      <c r="AU6" t="s">
        <v>287</v>
      </c>
      <c r="AV6">
        <v>9</v>
      </c>
      <c r="AW6">
        <v>41</v>
      </c>
      <c r="AX6">
        <v>5</v>
      </c>
      <c r="AY6">
        <v>4</v>
      </c>
      <c r="AZ6">
        <v>2</v>
      </c>
      <c r="BA6">
        <v>2.16</v>
      </c>
      <c r="BB6">
        <v>0.88</v>
      </c>
      <c r="BC6">
        <v>2</v>
      </c>
      <c r="BD6">
        <v>2</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1</v>
      </c>
      <c r="AO7" s="193">
        <v>4</v>
      </c>
      <c r="AP7" s="193">
        <v>9</v>
      </c>
      <c r="AQ7" s="193">
        <v>45</v>
      </c>
      <c r="AR7" s="193">
        <v>3</v>
      </c>
      <c r="AS7" s="193">
        <v>0</v>
      </c>
      <c r="AT7" s="193">
        <v>62</v>
      </c>
      <c r="AU7" s="193" t="s">
        <v>288</v>
      </c>
      <c r="AV7" s="193">
        <v>1</v>
      </c>
      <c r="AW7" s="193">
        <v>4</v>
      </c>
      <c r="AX7" s="193">
        <v>9</v>
      </c>
      <c r="AY7" s="193">
        <v>45</v>
      </c>
      <c r="AZ7" s="193">
        <v>3</v>
      </c>
      <c r="BA7" s="193">
        <v>3.73</v>
      </c>
      <c r="BB7" s="193">
        <v>0.73</v>
      </c>
      <c r="BC7" s="193">
        <v>4</v>
      </c>
      <c r="BD7" s="193">
        <v>4</v>
      </c>
    </row>
    <row r="8" spans="1:56" s="193" customFormat="1" ht="24.75" customHeight="1">
      <c r="A8" s="308" t="s">
        <v>363</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14</v>
      </c>
      <c r="AO8" s="193">
        <v>27</v>
      </c>
      <c r="AP8" s="193">
        <v>42</v>
      </c>
      <c r="AQ8" s="193">
        <v>97</v>
      </c>
      <c r="AR8" s="193">
        <v>71</v>
      </c>
      <c r="AS8" s="193">
        <v>2</v>
      </c>
      <c r="AT8" s="193">
        <v>253</v>
      </c>
      <c r="AU8" s="193" t="s">
        <v>289</v>
      </c>
      <c r="AV8" s="193">
        <v>14</v>
      </c>
      <c r="AW8" s="193">
        <v>27</v>
      </c>
      <c r="AX8" s="193">
        <v>42</v>
      </c>
      <c r="AY8" s="193">
        <v>97</v>
      </c>
      <c r="AZ8" s="193">
        <v>71</v>
      </c>
      <c r="BA8" s="193">
        <v>3.73</v>
      </c>
      <c r="BB8" s="193">
        <v>1.1499999999999999</v>
      </c>
      <c r="BC8" s="193">
        <v>4</v>
      </c>
      <c r="BD8" s="193">
        <v>4</v>
      </c>
    </row>
    <row r="9" spans="1:56" ht="24.75" customHeight="1">
      <c r="AM9" s="214" t="s">
        <v>290</v>
      </c>
      <c r="AN9">
        <v>27</v>
      </c>
      <c r="AO9">
        <v>48</v>
      </c>
      <c r="AP9">
        <v>41</v>
      </c>
      <c r="AQ9">
        <v>88</v>
      </c>
      <c r="AR9">
        <v>41</v>
      </c>
      <c r="AS9">
        <v>8</v>
      </c>
      <c r="AT9">
        <v>253</v>
      </c>
      <c r="AU9" t="s">
        <v>290</v>
      </c>
      <c r="AV9">
        <v>27</v>
      </c>
      <c r="AW9">
        <v>48</v>
      </c>
      <c r="AX9">
        <v>41</v>
      </c>
      <c r="AY9">
        <v>88</v>
      </c>
      <c r="AZ9">
        <v>41</v>
      </c>
      <c r="BA9">
        <v>3.28</v>
      </c>
      <c r="BB9">
        <v>1.26</v>
      </c>
      <c r="BC9">
        <v>4</v>
      </c>
      <c r="BD9">
        <v>4</v>
      </c>
    </row>
    <row r="10" spans="1:56" ht="1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14" t="s">
        <v>291</v>
      </c>
      <c r="AN10">
        <v>8</v>
      </c>
      <c r="AO10">
        <v>10</v>
      </c>
      <c r="AP10">
        <v>55</v>
      </c>
      <c r="AQ10">
        <v>71</v>
      </c>
      <c r="AR10">
        <v>103</v>
      </c>
      <c r="AS10">
        <v>6</v>
      </c>
      <c r="AT10">
        <v>253</v>
      </c>
      <c r="AU10" t="s">
        <v>291</v>
      </c>
      <c r="AV10">
        <v>8</v>
      </c>
      <c r="AW10">
        <v>10</v>
      </c>
      <c r="AX10">
        <v>55</v>
      </c>
      <c r="AY10">
        <v>71</v>
      </c>
      <c r="AZ10">
        <v>103</v>
      </c>
      <c r="BA10">
        <v>4.0199999999999996</v>
      </c>
      <c r="BB10">
        <v>1.05</v>
      </c>
      <c r="BC10">
        <v>4</v>
      </c>
      <c r="BD10">
        <v>5</v>
      </c>
    </row>
    <row r="11" spans="1:56" ht="33.75">
      <c r="A11" s="292"/>
      <c r="B11" s="292"/>
      <c r="C11" s="292"/>
      <c r="D11" s="292"/>
      <c r="E11" s="292"/>
      <c r="F11" s="292"/>
      <c r="G11" s="292"/>
      <c r="AM11" s="214" t="s">
        <v>292</v>
      </c>
      <c r="AN11">
        <v>3</v>
      </c>
      <c r="AO11">
        <v>6</v>
      </c>
      <c r="AP11">
        <v>6</v>
      </c>
      <c r="AQ11">
        <v>13</v>
      </c>
      <c r="AR11">
        <v>7</v>
      </c>
      <c r="AS11">
        <v>0</v>
      </c>
      <c r="AT11">
        <v>35</v>
      </c>
      <c r="AU11" t="s">
        <v>292</v>
      </c>
      <c r="AV11">
        <v>3</v>
      </c>
      <c r="AW11">
        <v>6</v>
      </c>
      <c r="AX11">
        <v>6</v>
      </c>
      <c r="AY11">
        <v>13</v>
      </c>
      <c r="AZ11">
        <v>7</v>
      </c>
      <c r="BA11">
        <v>3.43</v>
      </c>
      <c r="BB11">
        <v>1.24</v>
      </c>
      <c r="BC11">
        <v>4</v>
      </c>
      <c r="BD11">
        <v>4</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10</v>
      </c>
      <c r="AO12">
        <v>14</v>
      </c>
      <c r="AP12">
        <v>33</v>
      </c>
      <c r="AQ12">
        <v>116</v>
      </c>
      <c r="AR12">
        <v>37</v>
      </c>
      <c r="AS12">
        <v>4</v>
      </c>
      <c r="AT12">
        <v>214</v>
      </c>
      <c r="AU12" t="s">
        <v>293</v>
      </c>
      <c r="AV12">
        <v>10</v>
      </c>
      <c r="AW12">
        <v>14</v>
      </c>
      <c r="AX12">
        <v>33</v>
      </c>
      <c r="AY12">
        <v>116</v>
      </c>
      <c r="AZ12">
        <v>37</v>
      </c>
      <c r="BA12">
        <v>3.74</v>
      </c>
      <c r="BB12">
        <v>0.98</v>
      </c>
      <c r="BC12">
        <v>4</v>
      </c>
      <c r="BD12">
        <v>4</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8</v>
      </c>
      <c r="AO13">
        <v>5</v>
      </c>
      <c r="AP13">
        <v>32</v>
      </c>
      <c r="AQ13">
        <v>165</v>
      </c>
      <c r="AR13">
        <v>31</v>
      </c>
      <c r="AS13">
        <v>0</v>
      </c>
      <c r="AT13">
        <v>241</v>
      </c>
      <c r="AU13" t="s">
        <v>294</v>
      </c>
      <c r="AV13">
        <v>8</v>
      </c>
      <c r="AW13">
        <v>5</v>
      </c>
      <c r="AX13">
        <v>32</v>
      </c>
      <c r="AY13">
        <v>165</v>
      </c>
      <c r="AZ13">
        <v>31</v>
      </c>
      <c r="BA13">
        <v>3.85</v>
      </c>
      <c r="BB13">
        <v>0.79</v>
      </c>
      <c r="BC13">
        <v>4</v>
      </c>
      <c r="BD13">
        <v>4</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13</v>
      </c>
      <c r="AO14">
        <v>11</v>
      </c>
      <c r="AP14">
        <v>37</v>
      </c>
      <c r="AQ14">
        <v>147</v>
      </c>
      <c r="AR14">
        <v>29</v>
      </c>
      <c r="AS14">
        <v>3</v>
      </c>
      <c r="AT14">
        <v>240</v>
      </c>
      <c r="AU14" t="s">
        <v>295</v>
      </c>
      <c r="AV14">
        <v>13</v>
      </c>
      <c r="AW14">
        <v>11</v>
      </c>
      <c r="AX14">
        <v>37</v>
      </c>
      <c r="AY14">
        <v>147</v>
      </c>
      <c r="AZ14">
        <v>29</v>
      </c>
      <c r="BA14">
        <v>3.71</v>
      </c>
      <c r="BB14">
        <v>0.94</v>
      </c>
      <c r="BC14">
        <v>4</v>
      </c>
      <c r="BD14">
        <v>4</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43</v>
      </c>
      <c r="AO15">
        <v>33</v>
      </c>
      <c r="AP15">
        <v>47</v>
      </c>
      <c r="AQ15">
        <v>106</v>
      </c>
      <c r="AR15">
        <v>9</v>
      </c>
      <c r="AS15">
        <v>5</v>
      </c>
      <c r="AT15">
        <v>243</v>
      </c>
      <c r="AU15" t="s">
        <v>296</v>
      </c>
      <c r="AV15">
        <v>43</v>
      </c>
      <c r="AW15">
        <v>33</v>
      </c>
      <c r="AX15">
        <v>47</v>
      </c>
      <c r="AY15">
        <v>106</v>
      </c>
      <c r="AZ15">
        <v>9</v>
      </c>
      <c r="BA15">
        <v>3.02</v>
      </c>
      <c r="BB15">
        <v>1.21</v>
      </c>
      <c r="BC15">
        <v>3</v>
      </c>
      <c r="BD15">
        <v>4</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11</v>
      </c>
      <c r="AO16">
        <v>9</v>
      </c>
      <c r="AP16">
        <v>37</v>
      </c>
      <c r="AQ16">
        <v>145</v>
      </c>
      <c r="AR16">
        <v>40</v>
      </c>
      <c r="AS16">
        <v>1</v>
      </c>
      <c r="AT16">
        <v>243</v>
      </c>
      <c r="AU16" t="s">
        <v>297</v>
      </c>
      <c r="AV16">
        <v>11</v>
      </c>
      <c r="AW16">
        <v>9</v>
      </c>
      <c r="AX16">
        <v>37</v>
      </c>
      <c r="AY16">
        <v>145</v>
      </c>
      <c r="AZ16">
        <v>40</v>
      </c>
      <c r="BA16">
        <v>3.8</v>
      </c>
      <c r="BB16">
        <v>0.92</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17</v>
      </c>
      <c r="AO17">
        <v>53</v>
      </c>
      <c r="AP17">
        <v>64</v>
      </c>
      <c r="AQ17">
        <v>31</v>
      </c>
      <c r="AR17">
        <v>21</v>
      </c>
      <c r="AS17">
        <v>57</v>
      </c>
      <c r="AT17">
        <v>243</v>
      </c>
      <c r="AU17" t="s">
        <v>298</v>
      </c>
      <c r="AV17">
        <v>17</v>
      </c>
      <c r="AW17">
        <v>53</v>
      </c>
      <c r="AX17">
        <v>64</v>
      </c>
      <c r="AY17">
        <v>31</v>
      </c>
      <c r="AZ17">
        <v>21</v>
      </c>
      <c r="BA17">
        <v>2.92</v>
      </c>
      <c r="BB17">
        <v>1.1299999999999999</v>
      </c>
      <c r="BC17">
        <v>3</v>
      </c>
      <c r="BD17">
        <v>3</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25</v>
      </c>
      <c r="AO18">
        <v>27</v>
      </c>
      <c r="AP18">
        <v>54</v>
      </c>
      <c r="AQ18">
        <v>60</v>
      </c>
      <c r="AR18">
        <v>32</v>
      </c>
      <c r="AS18">
        <v>45</v>
      </c>
      <c r="AT18">
        <v>243</v>
      </c>
      <c r="AU18" t="s">
        <v>299</v>
      </c>
      <c r="AV18">
        <v>25</v>
      </c>
      <c r="AW18">
        <v>27</v>
      </c>
      <c r="AX18">
        <v>54</v>
      </c>
      <c r="AY18">
        <v>60</v>
      </c>
      <c r="AZ18">
        <v>32</v>
      </c>
      <c r="BA18">
        <v>3.24</v>
      </c>
      <c r="BB18">
        <v>1.24</v>
      </c>
      <c r="BC18">
        <v>3</v>
      </c>
      <c r="BD18">
        <v>4</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26</v>
      </c>
      <c r="AO19">
        <v>19</v>
      </c>
      <c r="AP19">
        <v>46</v>
      </c>
      <c r="AQ19">
        <v>92</v>
      </c>
      <c r="AR19">
        <v>59</v>
      </c>
      <c r="AS19">
        <v>1</v>
      </c>
      <c r="AT19">
        <v>243</v>
      </c>
      <c r="AU19" t="s">
        <v>300</v>
      </c>
      <c r="AV19">
        <v>26</v>
      </c>
      <c r="AW19">
        <v>19</v>
      </c>
      <c r="AX19">
        <v>46</v>
      </c>
      <c r="AY19">
        <v>92</v>
      </c>
      <c r="AZ19">
        <v>59</v>
      </c>
      <c r="BA19">
        <v>3.57</v>
      </c>
      <c r="BB19">
        <v>1.24</v>
      </c>
      <c r="BC19">
        <v>4</v>
      </c>
      <c r="BD19">
        <v>4</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16</v>
      </c>
      <c r="AO20">
        <v>20</v>
      </c>
      <c r="AP20">
        <v>61</v>
      </c>
      <c r="AQ20">
        <v>111</v>
      </c>
      <c r="AR20">
        <v>22</v>
      </c>
      <c r="AS20">
        <v>13</v>
      </c>
      <c r="AT20">
        <v>243</v>
      </c>
      <c r="AU20" t="s">
        <v>301</v>
      </c>
      <c r="AV20">
        <v>16</v>
      </c>
      <c r="AW20">
        <v>20</v>
      </c>
      <c r="AX20">
        <v>61</v>
      </c>
      <c r="AY20">
        <v>111</v>
      </c>
      <c r="AZ20">
        <v>22</v>
      </c>
      <c r="BA20">
        <v>3.45</v>
      </c>
      <c r="BB20">
        <v>1.02</v>
      </c>
      <c r="BC20">
        <v>4</v>
      </c>
      <c r="BD20">
        <v>4</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10</v>
      </c>
      <c r="AO21">
        <v>7</v>
      </c>
      <c r="AP21">
        <v>29</v>
      </c>
      <c r="AQ21">
        <v>102</v>
      </c>
      <c r="AR21">
        <v>94</v>
      </c>
      <c r="AS21">
        <v>1</v>
      </c>
      <c r="AT21">
        <v>243</v>
      </c>
      <c r="AU21" t="s">
        <v>302</v>
      </c>
      <c r="AV21">
        <v>10</v>
      </c>
      <c r="AW21">
        <v>7</v>
      </c>
      <c r="AX21">
        <v>29</v>
      </c>
      <c r="AY21">
        <v>102</v>
      </c>
      <c r="AZ21">
        <v>94</v>
      </c>
      <c r="BA21">
        <v>4.09</v>
      </c>
      <c r="BB21">
        <v>1</v>
      </c>
      <c r="BC21">
        <v>4</v>
      </c>
      <c r="BD21">
        <v>4</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12</v>
      </c>
      <c r="AO22">
        <v>18</v>
      </c>
      <c r="AP22">
        <v>51</v>
      </c>
      <c r="AQ22">
        <v>55</v>
      </c>
      <c r="AR22">
        <v>95</v>
      </c>
      <c r="AS22">
        <v>12</v>
      </c>
      <c r="AT22">
        <v>243</v>
      </c>
      <c r="AU22" t="s">
        <v>303</v>
      </c>
      <c r="AV22">
        <v>12</v>
      </c>
      <c r="AW22">
        <v>18</v>
      </c>
      <c r="AX22">
        <v>51</v>
      </c>
      <c r="AY22">
        <v>55</v>
      </c>
      <c r="AZ22">
        <v>95</v>
      </c>
      <c r="BA22">
        <v>3.88</v>
      </c>
      <c r="BB22">
        <v>1.18</v>
      </c>
      <c r="BC22">
        <v>4</v>
      </c>
      <c r="BD22">
        <v>5</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6</v>
      </c>
      <c r="AO23">
        <v>7</v>
      </c>
      <c r="AP23">
        <v>28</v>
      </c>
      <c r="AQ23">
        <v>85</v>
      </c>
      <c r="AR23">
        <v>115</v>
      </c>
      <c r="AS23">
        <v>2</v>
      </c>
      <c r="AT23">
        <v>243</v>
      </c>
      <c r="AU23" t="s">
        <v>304</v>
      </c>
      <c r="AV23">
        <v>6</v>
      </c>
      <c r="AW23">
        <v>7</v>
      </c>
      <c r="AX23">
        <v>28</v>
      </c>
      <c r="AY23">
        <v>85</v>
      </c>
      <c r="AZ23">
        <v>115</v>
      </c>
      <c r="BA23">
        <v>4.2300000000000004</v>
      </c>
      <c r="BB23">
        <v>0.94</v>
      </c>
      <c r="BC23">
        <v>4</v>
      </c>
      <c r="BD23">
        <v>5</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7</v>
      </c>
      <c r="AO24">
        <v>10</v>
      </c>
      <c r="AP24">
        <v>50</v>
      </c>
      <c r="AQ24">
        <v>89</v>
      </c>
      <c r="AR24">
        <v>36</v>
      </c>
      <c r="AS24">
        <v>51</v>
      </c>
      <c r="AT24">
        <v>243</v>
      </c>
      <c r="AU24" t="s">
        <v>305</v>
      </c>
      <c r="AV24">
        <v>7</v>
      </c>
      <c r="AW24">
        <v>10</v>
      </c>
      <c r="AX24">
        <v>50</v>
      </c>
      <c r="AY24">
        <v>89</v>
      </c>
      <c r="AZ24">
        <v>36</v>
      </c>
      <c r="BA24">
        <v>3.71</v>
      </c>
      <c r="BB24">
        <v>0.95</v>
      </c>
      <c r="BC24">
        <v>4</v>
      </c>
      <c r="BD24">
        <v>4</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1</v>
      </c>
      <c r="AO25">
        <v>1</v>
      </c>
      <c r="AP25">
        <v>4</v>
      </c>
      <c r="AQ25">
        <v>1</v>
      </c>
      <c r="AR25">
        <v>5</v>
      </c>
      <c r="AS25">
        <v>0</v>
      </c>
      <c r="AT25">
        <v>12</v>
      </c>
      <c r="AU25" t="s">
        <v>306</v>
      </c>
      <c r="AV25">
        <v>1</v>
      </c>
      <c r="AW25">
        <v>1</v>
      </c>
      <c r="AX25">
        <v>4</v>
      </c>
      <c r="AY25">
        <v>1</v>
      </c>
      <c r="AZ25">
        <v>5</v>
      </c>
      <c r="BA25">
        <v>3.67</v>
      </c>
      <c r="BB25">
        <v>1.37</v>
      </c>
      <c r="BC25">
        <v>4</v>
      </c>
      <c r="BD25">
        <v>5</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2</v>
      </c>
      <c r="AO26">
        <v>2</v>
      </c>
      <c r="AP26">
        <v>3</v>
      </c>
      <c r="AQ26">
        <v>1</v>
      </c>
      <c r="AR26">
        <v>2</v>
      </c>
      <c r="AS26">
        <v>2</v>
      </c>
      <c r="AT26">
        <v>12</v>
      </c>
      <c r="AU26" t="s">
        <v>307</v>
      </c>
      <c r="AV26">
        <v>2</v>
      </c>
      <c r="AW26">
        <v>2</v>
      </c>
      <c r="AX26">
        <v>3</v>
      </c>
      <c r="AY26">
        <v>1</v>
      </c>
      <c r="AZ26">
        <v>2</v>
      </c>
      <c r="BA26">
        <v>2.9</v>
      </c>
      <c r="BB26">
        <v>1.45</v>
      </c>
      <c r="BC26">
        <v>3</v>
      </c>
      <c r="BD26">
        <v>3</v>
      </c>
    </row>
    <row r="27" spans="1:56" s="187" customFormat="1" ht="20.25" customHeight="1">
      <c r="A27" s="227"/>
      <c r="B27" s="227"/>
      <c r="C27" s="227"/>
      <c r="D27" s="227"/>
      <c r="E27" s="227"/>
      <c r="F27" s="227"/>
      <c r="G27" s="227"/>
      <c r="H27" s="227"/>
      <c r="I27" s="227"/>
      <c r="J27" s="227"/>
      <c r="K27" s="227"/>
      <c r="L27" s="227"/>
      <c r="M27" s="227"/>
      <c r="N27" s="227"/>
      <c r="O27" s="227"/>
      <c r="P27" s="227"/>
      <c r="Q27" s="227"/>
      <c r="R27" s="227"/>
      <c r="S27" s="227"/>
      <c r="T27" s="227"/>
      <c r="U27" s="227"/>
      <c r="V27" s="131"/>
      <c r="W27" s="131"/>
      <c r="X27" s="131"/>
      <c r="Y27" s="184"/>
      <c r="Z27" s="177"/>
      <c r="AA27" s="178"/>
      <c r="AB27" s="179"/>
      <c r="AC27" s="179"/>
      <c r="AD27" s="179"/>
      <c r="AE27" s="186"/>
      <c r="AF27" s="131"/>
      <c r="AG27" s="131"/>
      <c r="AH27" s="131"/>
      <c r="AI27" s="131"/>
      <c r="AJ27" s="182"/>
      <c r="AK27" s="177"/>
      <c r="AL27" s="178"/>
      <c r="AM27" s="216" t="s">
        <v>308</v>
      </c>
      <c r="AN27" s="187">
        <v>2</v>
      </c>
      <c r="AO27" s="187">
        <v>3</v>
      </c>
      <c r="AP27" s="187">
        <v>4</v>
      </c>
      <c r="AQ27" s="187">
        <v>1</v>
      </c>
      <c r="AR27" s="187">
        <v>2</v>
      </c>
      <c r="AS27" s="187">
        <v>0</v>
      </c>
      <c r="AT27" s="187">
        <v>12</v>
      </c>
      <c r="AU27" s="187" t="s">
        <v>308</v>
      </c>
      <c r="AV27" s="187">
        <v>2</v>
      </c>
      <c r="AW27" s="187">
        <v>3</v>
      </c>
      <c r="AX27" s="187">
        <v>4</v>
      </c>
      <c r="AY27" s="187">
        <v>1</v>
      </c>
      <c r="AZ27" s="187">
        <v>2</v>
      </c>
      <c r="BA27" s="187">
        <v>2.83</v>
      </c>
      <c r="BB27" s="187">
        <v>1.34</v>
      </c>
      <c r="BC27" s="187">
        <v>3</v>
      </c>
      <c r="BD27" s="187">
        <v>3</v>
      </c>
    </row>
    <row r="28" spans="1:56" ht="20.25" customHeight="1">
      <c r="A28" s="174" t="s">
        <v>217</v>
      </c>
      <c r="B28" s="179"/>
      <c r="C28" s="175"/>
      <c r="D28" s="7"/>
      <c r="E28" s="7"/>
      <c r="F28" s="7"/>
      <c r="G28" s="7"/>
      <c r="H28" s="182"/>
      <c r="I28" s="177"/>
      <c r="J28" s="178"/>
      <c r="K28" s="179"/>
      <c r="L28" s="179"/>
      <c r="M28" s="179"/>
      <c r="N28" s="175"/>
      <c r="AM28" s="214" t="s">
        <v>309</v>
      </c>
      <c r="AN28">
        <v>3</v>
      </c>
      <c r="AO28">
        <v>0</v>
      </c>
      <c r="AP28">
        <v>4</v>
      </c>
      <c r="AQ28">
        <v>1</v>
      </c>
      <c r="AR28">
        <v>4</v>
      </c>
      <c r="AS28">
        <v>0</v>
      </c>
      <c r="AT28">
        <v>12</v>
      </c>
      <c r="AU28" t="s">
        <v>309</v>
      </c>
      <c r="AV28">
        <v>3</v>
      </c>
      <c r="AW28">
        <v>0</v>
      </c>
      <c r="AX28">
        <v>4</v>
      </c>
      <c r="AY28">
        <v>1</v>
      </c>
      <c r="AZ28">
        <v>4</v>
      </c>
      <c r="BA28">
        <v>3.25</v>
      </c>
      <c r="BB28">
        <v>1.6</v>
      </c>
      <c r="BC28">
        <v>3</v>
      </c>
      <c r="BD28">
        <v>3</v>
      </c>
    </row>
    <row r="29" spans="1:56" ht="20.25" customHeight="1">
      <c r="A29" s="179"/>
      <c r="B29" s="179"/>
      <c r="C29" s="175"/>
      <c r="D29" s="7"/>
      <c r="E29" s="7"/>
      <c r="F29" s="7"/>
      <c r="G29" s="7"/>
      <c r="H29" s="182"/>
      <c r="I29" s="177"/>
      <c r="J29" s="178"/>
      <c r="K29" s="179"/>
      <c r="L29" s="179"/>
      <c r="M29" s="180"/>
      <c r="N29" s="175"/>
      <c r="AM29" s="214" t="s">
        <v>310</v>
      </c>
      <c r="AN29">
        <v>0</v>
      </c>
      <c r="AO29">
        <v>0</v>
      </c>
      <c r="AP29">
        <v>0</v>
      </c>
      <c r="AQ29">
        <v>3</v>
      </c>
      <c r="AR29">
        <v>2</v>
      </c>
      <c r="AS29">
        <v>0</v>
      </c>
      <c r="AT29">
        <v>5</v>
      </c>
      <c r="AU29" t="s">
        <v>310</v>
      </c>
      <c r="AV29">
        <v>0</v>
      </c>
      <c r="AW29">
        <v>0</v>
      </c>
      <c r="AX29">
        <v>0</v>
      </c>
      <c r="AY29">
        <v>3</v>
      </c>
      <c r="AZ29">
        <v>2</v>
      </c>
      <c r="BA29">
        <v>4.4000000000000004</v>
      </c>
      <c r="BB29">
        <v>0.55000000000000004</v>
      </c>
      <c r="BC29">
        <v>4</v>
      </c>
      <c r="BD29">
        <v>4</v>
      </c>
    </row>
    <row r="30" spans="1:56" ht="20.25" customHeight="1">
      <c r="A30" s="179"/>
      <c r="D30" s="304" t="s">
        <v>228</v>
      </c>
      <c r="E30" s="304"/>
      <c r="F30" s="205">
        <f>+AO52</f>
        <v>62</v>
      </c>
      <c r="G30" s="191">
        <f>F30/$F$34</f>
        <v>0.24505928853754941</v>
      </c>
      <c r="H30" s="177"/>
      <c r="I30" s="177"/>
      <c r="J30" s="178"/>
      <c r="K30" s="179"/>
      <c r="L30" s="180"/>
      <c r="M30" s="180"/>
      <c r="N30" s="175"/>
      <c r="AM30" s="214" t="s">
        <v>311</v>
      </c>
      <c r="AN30">
        <v>1</v>
      </c>
      <c r="AO30">
        <v>0</v>
      </c>
      <c r="AP30">
        <v>0</v>
      </c>
      <c r="AQ30">
        <v>2</v>
      </c>
      <c r="AR30">
        <v>2</v>
      </c>
      <c r="AS30">
        <v>0</v>
      </c>
      <c r="AT30">
        <v>5</v>
      </c>
      <c r="AU30" t="s">
        <v>311</v>
      </c>
      <c r="AV30">
        <v>1</v>
      </c>
      <c r="AW30">
        <v>0</v>
      </c>
      <c r="AX30">
        <v>0</v>
      </c>
      <c r="AY30">
        <v>2</v>
      </c>
      <c r="AZ30">
        <v>2</v>
      </c>
      <c r="BA30">
        <v>3.8</v>
      </c>
      <c r="BB30">
        <v>1.64</v>
      </c>
      <c r="BC30">
        <v>4</v>
      </c>
      <c r="BD30">
        <v>4</v>
      </c>
    </row>
    <row r="31" spans="1:56" ht="20.25" customHeight="1">
      <c r="A31" s="179"/>
      <c r="D31" s="304" t="s">
        <v>229</v>
      </c>
      <c r="E31" s="304"/>
      <c r="F31" s="205">
        <f>+AO53</f>
        <v>96</v>
      </c>
      <c r="G31" s="191">
        <f t="shared" ref="G31:G33" si="0">F31/$F$34</f>
        <v>0.37944664031620551</v>
      </c>
      <c r="H31" s="184"/>
      <c r="I31" s="182"/>
      <c r="J31" s="178"/>
      <c r="K31" s="179"/>
      <c r="L31" s="180"/>
      <c r="M31" s="180"/>
      <c r="N31" s="175"/>
      <c r="AM31" s="214" t="s">
        <v>312</v>
      </c>
      <c r="AN31">
        <v>0</v>
      </c>
      <c r="AO31">
        <v>0</v>
      </c>
      <c r="AP31">
        <v>2</v>
      </c>
      <c r="AQ31">
        <v>2</v>
      </c>
      <c r="AR31">
        <v>1</v>
      </c>
      <c r="AS31">
        <v>0</v>
      </c>
      <c r="AT31">
        <v>5</v>
      </c>
      <c r="AU31" t="s">
        <v>312</v>
      </c>
      <c r="AV31">
        <v>0</v>
      </c>
      <c r="AW31">
        <v>0</v>
      </c>
      <c r="AX31">
        <v>2</v>
      </c>
      <c r="AY31">
        <v>2</v>
      </c>
      <c r="AZ31">
        <v>1</v>
      </c>
      <c r="BA31">
        <v>3.8</v>
      </c>
      <c r="BB31">
        <v>0.84</v>
      </c>
      <c r="BC31">
        <v>4</v>
      </c>
      <c r="BD31">
        <v>3</v>
      </c>
    </row>
    <row r="32" spans="1:56" ht="20.25" customHeight="1">
      <c r="A32" s="179"/>
      <c r="D32" s="304" t="s">
        <v>230</v>
      </c>
      <c r="E32" s="304"/>
      <c r="F32" s="205">
        <f t="shared" ref="F32:F33" si="1">+AO54</f>
        <v>49</v>
      </c>
      <c r="G32" s="191">
        <f t="shared" si="0"/>
        <v>0.19367588932806323</v>
      </c>
      <c r="H32" s="7"/>
      <c r="I32" s="7"/>
      <c r="J32" s="7"/>
      <c r="K32" s="7"/>
      <c r="L32" s="7"/>
      <c r="AM32" s="214" t="s">
        <v>313</v>
      </c>
      <c r="AN32">
        <v>0</v>
      </c>
      <c r="AO32">
        <v>0</v>
      </c>
      <c r="AP32">
        <v>0</v>
      </c>
      <c r="AQ32">
        <v>2</v>
      </c>
      <c r="AR32">
        <v>3</v>
      </c>
      <c r="AS32">
        <v>0</v>
      </c>
      <c r="AT32">
        <v>5</v>
      </c>
      <c r="AU32" t="s">
        <v>313</v>
      </c>
      <c r="AV32">
        <v>0</v>
      </c>
      <c r="AW32">
        <v>0</v>
      </c>
      <c r="AX32">
        <v>0</v>
      </c>
      <c r="AY32">
        <v>2</v>
      </c>
      <c r="AZ32">
        <v>3</v>
      </c>
      <c r="BA32">
        <v>4.5999999999999996</v>
      </c>
      <c r="BB32">
        <v>0.55000000000000004</v>
      </c>
      <c r="BC32">
        <v>5</v>
      </c>
      <c r="BD32">
        <v>5</v>
      </c>
    </row>
    <row r="33" spans="1:58" ht="18.75">
      <c r="A33" s="179"/>
      <c r="D33" s="304" t="s">
        <v>231</v>
      </c>
      <c r="E33" s="304"/>
      <c r="F33" s="205">
        <f t="shared" si="1"/>
        <v>46</v>
      </c>
      <c r="G33" s="191">
        <f t="shared" si="0"/>
        <v>0.18181818181818182</v>
      </c>
      <c r="H33" s="7"/>
      <c r="I33" s="7"/>
      <c r="J33" s="7"/>
      <c r="K33" s="7"/>
      <c r="L33" s="7"/>
      <c r="AM33" s="214" t="s">
        <v>281</v>
      </c>
      <c r="AU33" t="s">
        <v>281</v>
      </c>
    </row>
    <row r="34" spans="1:58" ht="18.75">
      <c r="A34" s="179"/>
      <c r="D34" s="304" t="s">
        <v>57</v>
      </c>
      <c r="E34" s="304"/>
      <c r="F34" s="190">
        <f>SUM(F30:F33)</f>
        <v>253</v>
      </c>
      <c r="G34" s="192"/>
      <c r="H34" s="7"/>
      <c r="I34" s="7"/>
      <c r="J34" s="7"/>
      <c r="K34" s="7"/>
      <c r="L34" s="7"/>
      <c r="AU34" t="s">
        <v>362</v>
      </c>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364</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253</v>
      </c>
      <c r="AP43">
        <v>253</v>
      </c>
      <c r="AQ43">
        <v>253</v>
      </c>
      <c r="AR43">
        <v>253</v>
      </c>
      <c r="AS43">
        <v>253</v>
      </c>
      <c r="AT43">
        <v>253</v>
      </c>
      <c r="AU43">
        <v>253</v>
      </c>
      <c r="AV43">
        <v>253</v>
      </c>
      <c r="AW43">
        <v>253</v>
      </c>
      <c r="AX43">
        <v>253</v>
      </c>
      <c r="AY43">
        <v>253</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281</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1</v>
      </c>
      <c r="W49" s="212">
        <f t="shared" ref="W49:AA53" si="2">+AO3</f>
        <v>3</v>
      </c>
      <c r="X49" s="212">
        <f t="shared" si="2"/>
        <v>2</v>
      </c>
      <c r="Y49" s="212">
        <f t="shared" si="2"/>
        <v>7</v>
      </c>
      <c r="Z49" s="212">
        <f t="shared" si="2"/>
        <v>49</v>
      </c>
      <c r="AA49" s="212">
        <f t="shared" si="2"/>
        <v>0</v>
      </c>
      <c r="AB49" s="212">
        <f>SUM(V49:AA49)</f>
        <v>62</v>
      </c>
      <c r="AC49" s="191">
        <f t="shared" ref="AC49:AH53" si="3">V49/$AB49</f>
        <v>1.6129032258064516E-2</v>
      </c>
      <c r="AD49" s="191">
        <f t="shared" si="3"/>
        <v>4.8387096774193547E-2</v>
      </c>
      <c r="AE49" s="191">
        <f t="shared" si="3"/>
        <v>3.2258064516129031E-2</v>
      </c>
      <c r="AF49" s="191">
        <f t="shared" si="3"/>
        <v>0.11290322580645161</v>
      </c>
      <c r="AG49" s="191">
        <f t="shared" si="3"/>
        <v>0.79032258064516125</v>
      </c>
      <c r="AH49" s="191">
        <f t="shared" si="3"/>
        <v>0</v>
      </c>
      <c r="AI49" s="232">
        <f>+BA3</f>
        <v>4.6100000000000003</v>
      </c>
      <c r="AJ49" s="232">
        <f t="shared" ref="AJ49:AL53" si="4">+BB3</f>
        <v>0.89</v>
      </c>
      <c r="AK49" s="233">
        <f t="shared" si="4"/>
        <v>5</v>
      </c>
      <c r="AL49" s="233">
        <f t="shared" si="4"/>
        <v>5</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0</v>
      </c>
      <c r="X50" s="212">
        <f t="shared" si="2"/>
        <v>2</v>
      </c>
      <c r="Y50" s="212">
        <f t="shared" si="2"/>
        <v>5</v>
      </c>
      <c r="Z50" s="212">
        <f t="shared" si="2"/>
        <v>55</v>
      </c>
      <c r="AA50" s="212">
        <f t="shared" si="2"/>
        <v>0</v>
      </c>
      <c r="AB50" s="212">
        <f t="shared" ref="AB50:AB53" si="6">SUM(V50:AA50)</f>
        <v>62</v>
      </c>
      <c r="AC50" s="191">
        <f t="shared" si="3"/>
        <v>0</v>
      </c>
      <c r="AD50" s="191">
        <f t="shared" si="3"/>
        <v>0</v>
      </c>
      <c r="AE50" s="191">
        <f t="shared" si="3"/>
        <v>3.2258064516129031E-2</v>
      </c>
      <c r="AF50" s="191">
        <f t="shared" si="3"/>
        <v>8.0645161290322578E-2</v>
      </c>
      <c r="AG50" s="191">
        <f t="shared" si="3"/>
        <v>0.88709677419354838</v>
      </c>
      <c r="AH50" s="191">
        <f t="shared" si="3"/>
        <v>0</v>
      </c>
      <c r="AI50" s="232">
        <f t="shared" ref="AI50:AI53" si="7">+BA4</f>
        <v>4.8499999999999996</v>
      </c>
      <c r="AJ50" s="232">
        <f t="shared" si="4"/>
        <v>0.44</v>
      </c>
      <c r="AK50" s="233">
        <f t="shared" si="4"/>
        <v>5</v>
      </c>
      <c r="AL50" s="233">
        <f t="shared" si="4"/>
        <v>5</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11</v>
      </c>
      <c r="W51" s="212">
        <f t="shared" si="2"/>
        <v>41</v>
      </c>
      <c r="X51" s="212">
        <f t="shared" si="2"/>
        <v>3</v>
      </c>
      <c r="Y51" s="212">
        <f t="shared" si="2"/>
        <v>3</v>
      </c>
      <c r="Z51" s="212">
        <f t="shared" si="2"/>
        <v>3</v>
      </c>
      <c r="AA51" s="212">
        <f t="shared" si="2"/>
        <v>1</v>
      </c>
      <c r="AB51" s="212">
        <f t="shared" si="6"/>
        <v>62</v>
      </c>
      <c r="AC51" s="191">
        <f t="shared" si="3"/>
        <v>0.17741935483870969</v>
      </c>
      <c r="AD51" s="191">
        <f t="shared" si="3"/>
        <v>0.66129032258064513</v>
      </c>
      <c r="AE51" s="191">
        <f t="shared" si="3"/>
        <v>4.8387096774193547E-2</v>
      </c>
      <c r="AF51" s="191">
        <f t="shared" si="3"/>
        <v>4.8387096774193547E-2</v>
      </c>
      <c r="AG51" s="191">
        <f t="shared" si="3"/>
        <v>4.8387096774193547E-2</v>
      </c>
      <c r="AH51" s="191">
        <f t="shared" si="3"/>
        <v>1.6129032258064516E-2</v>
      </c>
      <c r="AI51" s="232">
        <f t="shared" si="7"/>
        <v>2.11</v>
      </c>
      <c r="AJ51" s="232">
        <f t="shared" si="4"/>
        <v>0.93</v>
      </c>
      <c r="AK51" s="233">
        <f t="shared" si="4"/>
        <v>2</v>
      </c>
      <c r="AL51" s="233">
        <f t="shared" si="4"/>
        <v>2</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9</v>
      </c>
      <c r="W52" s="212">
        <f t="shared" si="2"/>
        <v>41</v>
      </c>
      <c r="X52" s="212">
        <f t="shared" si="2"/>
        <v>5</v>
      </c>
      <c r="Y52" s="212">
        <f t="shared" si="2"/>
        <v>4</v>
      </c>
      <c r="Z52" s="212">
        <f t="shared" si="2"/>
        <v>2</v>
      </c>
      <c r="AA52" s="212">
        <f t="shared" si="2"/>
        <v>1</v>
      </c>
      <c r="AB52" s="212">
        <f t="shared" si="6"/>
        <v>62</v>
      </c>
      <c r="AC52" s="191">
        <f t="shared" si="3"/>
        <v>0.14516129032258066</v>
      </c>
      <c r="AD52" s="191">
        <f t="shared" si="3"/>
        <v>0.66129032258064513</v>
      </c>
      <c r="AE52" s="191">
        <f t="shared" si="3"/>
        <v>8.0645161290322578E-2</v>
      </c>
      <c r="AF52" s="191">
        <f t="shared" si="3"/>
        <v>6.4516129032258063E-2</v>
      </c>
      <c r="AG52" s="191">
        <f t="shared" si="3"/>
        <v>3.2258064516129031E-2</v>
      </c>
      <c r="AH52" s="191">
        <f t="shared" si="3"/>
        <v>1.6129032258064516E-2</v>
      </c>
      <c r="AI52" s="232">
        <f t="shared" si="7"/>
        <v>2.16</v>
      </c>
      <c r="AJ52" s="232">
        <f t="shared" si="4"/>
        <v>0.88</v>
      </c>
      <c r="AK52" s="233">
        <f t="shared" si="4"/>
        <v>2</v>
      </c>
      <c r="AL52" s="233">
        <f t="shared" si="4"/>
        <v>2</v>
      </c>
      <c r="AM52" s="214" t="s">
        <v>316</v>
      </c>
      <c r="AN52" t="s">
        <v>228</v>
      </c>
      <c r="AO52">
        <v>62</v>
      </c>
      <c r="AP52">
        <v>24.5</v>
      </c>
      <c r="AQ52">
        <v>24.5</v>
      </c>
      <c r="AR52">
        <v>24.5</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1</v>
      </c>
      <c r="W53" s="212">
        <f t="shared" si="2"/>
        <v>4</v>
      </c>
      <c r="X53" s="212">
        <f t="shared" si="2"/>
        <v>9</v>
      </c>
      <c r="Y53" s="212">
        <f t="shared" si="2"/>
        <v>45</v>
      </c>
      <c r="Z53" s="212">
        <f t="shared" si="2"/>
        <v>3</v>
      </c>
      <c r="AA53" s="212">
        <f t="shared" si="2"/>
        <v>0</v>
      </c>
      <c r="AB53" s="212">
        <f t="shared" si="6"/>
        <v>62</v>
      </c>
      <c r="AC53" s="191">
        <f t="shared" si="3"/>
        <v>1.6129032258064516E-2</v>
      </c>
      <c r="AD53" s="191">
        <f t="shared" si="3"/>
        <v>6.4516129032258063E-2</v>
      </c>
      <c r="AE53" s="191">
        <f t="shared" si="3"/>
        <v>0.14516129032258066</v>
      </c>
      <c r="AF53" s="191">
        <f t="shared" si="3"/>
        <v>0.72580645161290325</v>
      </c>
      <c r="AG53" s="191">
        <f t="shared" si="3"/>
        <v>4.8387096774193547E-2</v>
      </c>
      <c r="AH53" s="191">
        <f t="shared" si="3"/>
        <v>0</v>
      </c>
      <c r="AI53" s="232">
        <f t="shared" si="7"/>
        <v>3.73</v>
      </c>
      <c r="AJ53" s="232">
        <f t="shared" si="4"/>
        <v>0.73</v>
      </c>
      <c r="AK53" s="233">
        <f t="shared" si="4"/>
        <v>4</v>
      </c>
      <c r="AL53" s="233">
        <f t="shared" si="4"/>
        <v>4</v>
      </c>
      <c r="AM53" s="214"/>
      <c r="AN53" t="s">
        <v>229</v>
      </c>
      <c r="AO53">
        <v>96</v>
      </c>
      <c r="AP53">
        <v>37.9</v>
      </c>
      <c r="AQ53">
        <v>37.9</v>
      </c>
      <c r="AR53">
        <v>62.5</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230</v>
      </c>
      <c r="AO54">
        <v>49</v>
      </c>
      <c r="AP54">
        <v>19.399999999999999</v>
      </c>
      <c r="AQ54">
        <v>19.399999999999999</v>
      </c>
      <c r="AR54">
        <v>81.8</v>
      </c>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t="s">
        <v>231</v>
      </c>
      <c r="AO55">
        <v>46</v>
      </c>
      <c r="AP55">
        <v>18.2</v>
      </c>
      <c r="AQ55">
        <v>18.2</v>
      </c>
      <c r="AR55">
        <v>100</v>
      </c>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t="s">
        <v>57</v>
      </c>
      <c r="AO56">
        <v>253</v>
      </c>
      <c r="AP56">
        <v>100</v>
      </c>
      <c r="AQ56">
        <v>100</v>
      </c>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t="s">
        <v>281</v>
      </c>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+AO64</f>
        <v>48</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L61" si="8">+AO65</f>
        <v>1</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c r="AO60"/>
      <c r="AP60"/>
      <c r="AQ60"/>
      <c r="AR60"/>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 t="shared" si="8"/>
        <v>8</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t="s">
        <v>346</v>
      </c>
      <c r="AN61"/>
      <c r="AO61"/>
      <c r="AP61"/>
      <c r="AQ61"/>
      <c r="AR61"/>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f t="shared" ref="L62" si="9">+AO67</f>
        <v>1</v>
      </c>
      <c r="M62" s="282">
        <v>27</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c r="AO62" t="s">
        <v>68</v>
      </c>
      <c r="AP62" t="s">
        <v>69</v>
      </c>
      <c r="AQ62" t="s">
        <v>70</v>
      </c>
      <c r="AR62" t="s">
        <v>71</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3</v>
      </c>
      <c r="M63" s="282">
        <v>28</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t="s">
        <v>316</v>
      </c>
      <c r="AN63"/>
      <c r="AO63">
        <v>195</v>
      </c>
      <c r="AP63">
        <v>77.099999999999994</v>
      </c>
      <c r="AQ63">
        <v>77.099999999999994</v>
      </c>
      <c r="AR63">
        <v>77.099999999999994</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t="s">
        <v>28</v>
      </c>
      <c r="AO64">
        <v>48</v>
      </c>
      <c r="AP64">
        <v>19</v>
      </c>
      <c r="AQ64">
        <v>19</v>
      </c>
      <c r="AR64">
        <v>96</v>
      </c>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t="s">
        <v>29</v>
      </c>
      <c r="AO65">
        <v>1</v>
      </c>
      <c r="AP65">
        <v>0.4</v>
      </c>
      <c r="AQ65">
        <v>0.4</v>
      </c>
      <c r="AR65">
        <v>96.4</v>
      </c>
      <c r="AS65"/>
      <c r="AT65"/>
      <c r="AU65"/>
      <c r="AV65"/>
      <c r="AW65"/>
      <c r="AX65"/>
      <c r="AY65"/>
      <c r="AZ65"/>
      <c r="BA65"/>
      <c r="BB65"/>
      <c r="BC65"/>
      <c r="BD65"/>
      <c r="BE65"/>
      <c r="BF65"/>
    </row>
    <row r="66" spans="1:58" s="9" customFormat="1" ht="20.25" customHeight="1">
      <c r="A66" s="141"/>
      <c r="B66" s="223"/>
      <c r="C66" s="223"/>
      <c r="D66" s="223"/>
      <c r="E66" s="223"/>
      <c r="F66" s="223"/>
      <c r="G66" s="223"/>
      <c r="H66" s="223"/>
      <c r="I66" s="223"/>
      <c r="J66" s="223"/>
      <c r="K66" s="223"/>
      <c r="L66" s="223"/>
      <c r="M66" s="223"/>
      <c r="N66" s="223"/>
      <c r="O66" s="223"/>
      <c r="P66" s="223"/>
      <c r="Q66" s="223"/>
      <c r="R66" s="223"/>
      <c r="S66" s="223"/>
      <c r="T66" s="223"/>
      <c r="U66" s="223"/>
      <c r="V66" s="145"/>
      <c r="W66" s="145"/>
      <c r="X66" s="145"/>
      <c r="Y66" s="143"/>
      <c r="Z66" s="143"/>
      <c r="AA66" s="143"/>
      <c r="AB66" s="143"/>
      <c r="AC66" s="143"/>
      <c r="AD66" s="143"/>
      <c r="AE66" s="143"/>
      <c r="AF66" s="143"/>
      <c r="AG66" s="143"/>
      <c r="AH66" s="143"/>
      <c r="AI66" s="143"/>
      <c r="AJ66" s="143"/>
      <c r="AK66" s="143"/>
      <c r="AL66" s="143"/>
      <c r="AM66" s="214"/>
      <c r="AN66" t="s">
        <v>30</v>
      </c>
      <c r="AO66">
        <v>8</v>
      </c>
      <c r="AP66">
        <v>3.2</v>
      </c>
      <c r="AQ66">
        <v>3.2</v>
      </c>
      <c r="AR66">
        <v>99.6</v>
      </c>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t="s">
        <v>31</v>
      </c>
      <c r="AO67">
        <v>1</v>
      </c>
      <c r="AP67">
        <v>0.4</v>
      </c>
      <c r="AQ67">
        <v>0.4</v>
      </c>
      <c r="AR67">
        <v>100</v>
      </c>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c r="AN68" t="s">
        <v>57</v>
      </c>
      <c r="AO68">
        <v>253</v>
      </c>
      <c r="AP68">
        <v>100</v>
      </c>
      <c r="AQ68">
        <v>100</v>
      </c>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t="s">
        <v>281</v>
      </c>
      <c r="AN69"/>
      <c r="AO69"/>
      <c r="AP69"/>
      <c r="AQ69"/>
      <c r="AR69"/>
      <c r="AS69"/>
      <c r="AT69"/>
      <c r="AU69"/>
      <c r="AV69"/>
      <c r="AW69"/>
      <c r="AX69"/>
      <c r="AY69"/>
      <c r="AZ69"/>
      <c r="BA69"/>
      <c r="BB69"/>
      <c r="BC69"/>
      <c r="BD69"/>
      <c r="BE69"/>
      <c r="BF69"/>
    </row>
    <row r="70" spans="1:58" s="9" customFormat="1" ht="20.25" customHeight="1">
      <c r="A70" s="145"/>
      <c r="B70" s="224"/>
      <c r="C70" s="224"/>
      <c r="D70" s="224"/>
      <c r="E70" s="224"/>
      <c r="F70" s="224"/>
      <c r="G70" s="224"/>
      <c r="H70" s="224"/>
      <c r="I70" s="224"/>
      <c r="J70" s="224"/>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c r="AN70"/>
      <c r="AO70"/>
      <c r="AP70"/>
      <c r="AQ70"/>
      <c r="AR70"/>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c r="AO71"/>
      <c r="AP71"/>
      <c r="AQ71"/>
      <c r="AR71"/>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c r="AN72"/>
      <c r="AO72"/>
      <c r="AP72"/>
      <c r="AQ72"/>
      <c r="AR72"/>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t="s">
        <v>347</v>
      </c>
      <c r="AN73"/>
      <c r="AO73"/>
      <c r="AP73"/>
      <c r="AQ73"/>
      <c r="AR73"/>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c r="AN74"/>
      <c r="AO74" t="s">
        <v>68</v>
      </c>
      <c r="AP74" t="s">
        <v>69</v>
      </c>
      <c r="AQ74" t="s">
        <v>70</v>
      </c>
      <c r="AR74" t="s">
        <v>71</v>
      </c>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14</v>
      </c>
      <c r="W75" s="212">
        <f t="shared" ref="W75:AA77" si="10">+AO8</f>
        <v>27</v>
      </c>
      <c r="X75" s="212">
        <f t="shared" si="10"/>
        <v>42</v>
      </c>
      <c r="Y75" s="212">
        <f t="shared" si="10"/>
        <v>97</v>
      </c>
      <c r="Z75" s="212">
        <f t="shared" si="10"/>
        <v>71</v>
      </c>
      <c r="AA75" s="212">
        <f t="shared" si="10"/>
        <v>2</v>
      </c>
      <c r="AB75" s="212">
        <f>SUM(V75:AA75)</f>
        <v>253</v>
      </c>
      <c r="AC75" s="191">
        <f>V75/$AB75</f>
        <v>5.533596837944664E-2</v>
      </c>
      <c r="AD75" s="191">
        <f t="shared" ref="AD75:AH77" si="11">W75/$AB75</f>
        <v>0.1067193675889328</v>
      </c>
      <c r="AE75" s="191">
        <f t="shared" si="11"/>
        <v>0.16600790513833993</v>
      </c>
      <c r="AF75" s="191">
        <f t="shared" si="11"/>
        <v>0.38339920948616601</v>
      </c>
      <c r="AG75" s="191">
        <f t="shared" si="11"/>
        <v>0.28063241106719367</v>
      </c>
      <c r="AH75" s="191">
        <f t="shared" si="11"/>
        <v>7.9051383399209481E-3</v>
      </c>
      <c r="AI75" s="232">
        <f>+BA8</f>
        <v>3.73</v>
      </c>
      <c r="AJ75" s="232">
        <f t="shared" ref="AJ75:AL77" si="12">+BB8</f>
        <v>1.1499999999999999</v>
      </c>
      <c r="AK75" s="233">
        <f t="shared" si="12"/>
        <v>4</v>
      </c>
      <c r="AL75" s="233">
        <f t="shared" si="12"/>
        <v>4</v>
      </c>
      <c r="AM75" s="214" t="s">
        <v>316</v>
      </c>
      <c r="AN75"/>
      <c r="AO75">
        <v>250</v>
      </c>
      <c r="AP75">
        <v>98.8</v>
      </c>
      <c r="AQ75">
        <v>98.8</v>
      </c>
      <c r="AR75">
        <v>98.8</v>
      </c>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3">+AN9</f>
        <v>27</v>
      </c>
      <c r="W76" s="212">
        <f t="shared" si="10"/>
        <v>48</v>
      </c>
      <c r="X76" s="212">
        <f t="shared" si="10"/>
        <v>41</v>
      </c>
      <c r="Y76" s="212">
        <f t="shared" si="10"/>
        <v>88</v>
      </c>
      <c r="Z76" s="212">
        <f t="shared" si="10"/>
        <v>41</v>
      </c>
      <c r="AA76" s="212">
        <f t="shared" si="10"/>
        <v>8</v>
      </c>
      <c r="AB76" s="212">
        <f t="shared" ref="AB76:AB77" si="14">SUM(V76:AA76)</f>
        <v>253</v>
      </c>
      <c r="AC76" s="191">
        <f t="shared" ref="AC76:AC77" si="15">V76/$AB76</f>
        <v>0.1067193675889328</v>
      </c>
      <c r="AD76" s="191">
        <f t="shared" si="11"/>
        <v>0.18972332015810275</v>
      </c>
      <c r="AE76" s="191">
        <f t="shared" si="11"/>
        <v>0.16205533596837945</v>
      </c>
      <c r="AF76" s="191">
        <f t="shared" si="11"/>
        <v>0.34782608695652173</v>
      </c>
      <c r="AG76" s="191">
        <f t="shared" si="11"/>
        <v>0.16205533596837945</v>
      </c>
      <c r="AH76" s="191">
        <f t="shared" si="11"/>
        <v>3.1620553359683792E-2</v>
      </c>
      <c r="AI76" s="232">
        <f t="shared" ref="AI76:AI77" si="16">+BA9</f>
        <v>3.28</v>
      </c>
      <c r="AJ76" s="232">
        <f t="shared" si="12"/>
        <v>1.26</v>
      </c>
      <c r="AK76" s="233">
        <f t="shared" si="12"/>
        <v>4</v>
      </c>
      <c r="AL76" s="233">
        <f t="shared" si="12"/>
        <v>4</v>
      </c>
      <c r="AM76" s="214"/>
      <c r="AN76" t="s">
        <v>80</v>
      </c>
      <c r="AO76">
        <v>1</v>
      </c>
      <c r="AP76">
        <v>0.4</v>
      </c>
      <c r="AQ76">
        <v>0.4</v>
      </c>
      <c r="AR76">
        <v>99.2</v>
      </c>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3"/>
        <v>8</v>
      </c>
      <c r="W77" s="212">
        <f t="shared" si="10"/>
        <v>10</v>
      </c>
      <c r="X77" s="212">
        <f t="shared" si="10"/>
        <v>55</v>
      </c>
      <c r="Y77" s="212">
        <f t="shared" si="10"/>
        <v>71</v>
      </c>
      <c r="Z77" s="212">
        <f t="shared" si="10"/>
        <v>103</v>
      </c>
      <c r="AA77" s="212">
        <f t="shared" si="10"/>
        <v>6</v>
      </c>
      <c r="AB77" s="212">
        <f t="shared" si="14"/>
        <v>253</v>
      </c>
      <c r="AC77" s="191">
        <f t="shared" si="15"/>
        <v>3.1620553359683792E-2</v>
      </c>
      <c r="AD77" s="191">
        <f t="shared" si="11"/>
        <v>3.9525691699604744E-2</v>
      </c>
      <c r="AE77" s="191">
        <f t="shared" si="11"/>
        <v>0.21739130434782608</v>
      </c>
      <c r="AF77" s="191">
        <f t="shared" si="11"/>
        <v>0.28063241106719367</v>
      </c>
      <c r="AG77" s="191">
        <f t="shared" si="11"/>
        <v>0.40711462450592883</v>
      </c>
      <c r="AH77" s="191">
        <f t="shared" si="11"/>
        <v>2.3715415019762844E-2</v>
      </c>
      <c r="AI77" s="232">
        <f t="shared" si="16"/>
        <v>4.0199999999999996</v>
      </c>
      <c r="AJ77" s="232">
        <f t="shared" si="12"/>
        <v>1.05</v>
      </c>
      <c r="AK77" s="233">
        <f t="shared" si="12"/>
        <v>4</v>
      </c>
      <c r="AL77" s="233">
        <f t="shared" si="12"/>
        <v>5</v>
      </c>
      <c r="AM77" s="214"/>
      <c r="AN77" t="s">
        <v>324</v>
      </c>
      <c r="AO77">
        <v>1</v>
      </c>
      <c r="AP77">
        <v>0.4</v>
      </c>
      <c r="AQ77">
        <v>0.4</v>
      </c>
      <c r="AR77">
        <v>99.6</v>
      </c>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c r="AN78" t="s">
        <v>329</v>
      </c>
      <c r="AO78">
        <v>1</v>
      </c>
      <c r="AP78">
        <v>0.4</v>
      </c>
      <c r="AQ78">
        <v>0.4</v>
      </c>
      <c r="AR78">
        <v>100</v>
      </c>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c r="AN79" t="s">
        <v>57</v>
      </c>
      <c r="AO79">
        <v>253</v>
      </c>
      <c r="AP79">
        <v>100</v>
      </c>
      <c r="AQ79">
        <v>100</v>
      </c>
      <c r="AR79"/>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t="s">
        <v>281</v>
      </c>
      <c r="AN80"/>
      <c r="AO80"/>
      <c r="AP80"/>
      <c r="AQ80"/>
      <c r="AR80"/>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c r="AN81"/>
      <c r="AO81"/>
      <c r="AP81"/>
      <c r="AQ81"/>
      <c r="AR81"/>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c r="AN82"/>
      <c r="AO82"/>
      <c r="AP82"/>
      <c r="AQ82"/>
      <c r="AR82"/>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c r="AN83"/>
      <c r="AO83"/>
      <c r="AP83"/>
      <c r="AQ83"/>
      <c r="AR83"/>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t="s">
        <v>348</v>
      </c>
      <c r="AN84"/>
      <c r="AO84"/>
      <c r="AP84"/>
      <c r="AQ84"/>
      <c r="AR84"/>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c r="AN85"/>
      <c r="AO85" t="s">
        <v>68</v>
      </c>
      <c r="AP85" t="s">
        <v>69</v>
      </c>
      <c r="AQ85" t="s">
        <v>70</v>
      </c>
      <c r="AR85" t="s">
        <v>71</v>
      </c>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t="s">
        <v>316</v>
      </c>
      <c r="AN86" t="s">
        <v>332</v>
      </c>
      <c r="AO86">
        <v>35</v>
      </c>
      <c r="AP86">
        <v>13.8</v>
      </c>
      <c r="AQ86">
        <v>13.8</v>
      </c>
      <c r="AR86">
        <v>13.8</v>
      </c>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t="s">
        <v>27</v>
      </c>
      <c r="AO87">
        <v>218</v>
      </c>
      <c r="AP87">
        <v>86.2</v>
      </c>
      <c r="AQ87">
        <v>86.2</v>
      </c>
      <c r="AR87">
        <v>100</v>
      </c>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c r="AN88" t="s">
        <v>57</v>
      </c>
      <c r="AO88">
        <v>253</v>
      </c>
      <c r="AP88">
        <v>100</v>
      </c>
      <c r="AQ88">
        <v>100</v>
      </c>
      <c r="AR88"/>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t="s">
        <v>281</v>
      </c>
      <c r="AN89"/>
      <c r="AO89"/>
      <c r="AP89"/>
      <c r="AQ89"/>
      <c r="AR89"/>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3</v>
      </c>
      <c r="W90" s="212">
        <f t="shared" ref="W90:AA90" si="17">+AO11</f>
        <v>6</v>
      </c>
      <c r="X90" s="212">
        <f t="shared" si="17"/>
        <v>6</v>
      </c>
      <c r="Y90" s="212">
        <f t="shared" si="17"/>
        <v>13</v>
      </c>
      <c r="Z90" s="212">
        <f t="shared" si="17"/>
        <v>7</v>
      </c>
      <c r="AA90" s="212">
        <f t="shared" si="17"/>
        <v>0</v>
      </c>
      <c r="AB90" s="212">
        <f>SUM(V90:AA90)</f>
        <v>35</v>
      </c>
      <c r="AC90" s="191">
        <f>V90/$AB90</f>
        <v>8.5714285714285715E-2</v>
      </c>
      <c r="AD90" s="191">
        <f t="shared" ref="AD90:AH90" si="18">W90/$AB90</f>
        <v>0.17142857142857143</v>
      </c>
      <c r="AE90" s="191">
        <f t="shared" si="18"/>
        <v>0.17142857142857143</v>
      </c>
      <c r="AF90" s="191">
        <f t="shared" si="18"/>
        <v>0.37142857142857144</v>
      </c>
      <c r="AG90" s="191">
        <f t="shared" si="18"/>
        <v>0.2</v>
      </c>
      <c r="AH90" s="191">
        <f t="shared" si="18"/>
        <v>0</v>
      </c>
      <c r="AI90" s="232">
        <f>+BA11</f>
        <v>3.43</v>
      </c>
      <c r="AJ90" s="232">
        <f t="shared" ref="AJ90:AL90" si="19">+BB11</f>
        <v>1.24</v>
      </c>
      <c r="AK90" s="233">
        <f t="shared" si="19"/>
        <v>4</v>
      </c>
      <c r="AL90" s="233">
        <f t="shared" si="19"/>
        <v>4</v>
      </c>
      <c r="AM90" s="214"/>
      <c r="AN90"/>
      <c r="AO90"/>
      <c r="AP90"/>
      <c r="AQ90"/>
      <c r="AR90"/>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c r="AN91"/>
      <c r="AO91"/>
      <c r="AP91"/>
      <c r="AQ91"/>
      <c r="AR91"/>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c r="AN92"/>
      <c r="AO92"/>
      <c r="AP92"/>
      <c r="AQ92"/>
      <c r="AR92"/>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t="s">
        <v>349</v>
      </c>
      <c r="AN93"/>
      <c r="AO93"/>
      <c r="AP93"/>
      <c r="AQ93"/>
      <c r="AR93"/>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c r="AN94"/>
      <c r="AO94" t="s">
        <v>68</v>
      </c>
      <c r="AP94" t="s">
        <v>69</v>
      </c>
      <c r="AQ94" t="s">
        <v>70</v>
      </c>
      <c r="AR94" t="s">
        <v>71</v>
      </c>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t="s">
        <v>316</v>
      </c>
      <c r="AN95" t="s">
        <v>332</v>
      </c>
      <c r="AO95">
        <v>214</v>
      </c>
      <c r="AP95">
        <v>84.6</v>
      </c>
      <c r="AQ95">
        <v>84.6</v>
      </c>
      <c r="AR95">
        <v>84.6</v>
      </c>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c r="AN96" t="s">
        <v>27</v>
      </c>
      <c r="AO96">
        <v>39</v>
      </c>
      <c r="AP96">
        <v>15.4</v>
      </c>
      <c r="AQ96">
        <v>15.4</v>
      </c>
      <c r="AR96">
        <v>100</v>
      </c>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c r="AN97" t="s">
        <v>57</v>
      </c>
      <c r="AO97">
        <v>253</v>
      </c>
      <c r="AP97">
        <v>100</v>
      </c>
      <c r="AQ97">
        <v>100</v>
      </c>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t="s">
        <v>281</v>
      </c>
      <c r="AN98"/>
      <c r="AO98"/>
      <c r="AP98"/>
      <c r="AQ98"/>
      <c r="AR98"/>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c r="AN99"/>
      <c r="AO99"/>
      <c r="AP99"/>
      <c r="AQ99"/>
      <c r="AR99"/>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c r="AN100"/>
      <c r="AO100"/>
      <c r="AP100"/>
      <c r="AQ100"/>
      <c r="AR100"/>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c r="AN101"/>
      <c r="AO101"/>
      <c r="AP101"/>
      <c r="AQ101"/>
      <c r="AR101"/>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t="s">
        <v>350</v>
      </c>
      <c r="AN102"/>
      <c r="AO102"/>
      <c r="AP102"/>
      <c r="AQ102"/>
      <c r="AR102"/>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c r="AN103"/>
      <c r="AO103" t="s">
        <v>68</v>
      </c>
      <c r="AP103" t="s">
        <v>69</v>
      </c>
      <c r="AQ103" t="s">
        <v>70</v>
      </c>
      <c r="AR103" t="s">
        <v>71</v>
      </c>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t="s">
        <v>316</v>
      </c>
      <c r="AN104" t="s">
        <v>332</v>
      </c>
      <c r="AO104">
        <v>252</v>
      </c>
      <c r="AP104">
        <v>99.6</v>
      </c>
      <c r="AQ104">
        <v>99.6</v>
      </c>
      <c r="AR104">
        <v>99.6</v>
      </c>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c r="AN105" t="s">
        <v>27</v>
      </c>
      <c r="AO105">
        <v>1</v>
      </c>
      <c r="AP105">
        <v>0.4</v>
      </c>
      <c r="AQ105">
        <v>0.4</v>
      </c>
      <c r="AR105">
        <v>100</v>
      </c>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c r="AN106" t="s">
        <v>57</v>
      </c>
      <c r="AO106">
        <v>253</v>
      </c>
      <c r="AP106">
        <v>100</v>
      </c>
      <c r="AQ106">
        <v>100</v>
      </c>
      <c r="AR106"/>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t="s">
        <v>281</v>
      </c>
      <c r="AN107"/>
      <c r="AO107"/>
      <c r="AP107"/>
      <c r="AQ107"/>
      <c r="AR107"/>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10</v>
      </c>
      <c r="W108" s="212">
        <f t="shared" ref="W108:AA108" si="20">+AO12</f>
        <v>14</v>
      </c>
      <c r="X108" s="212">
        <f t="shared" si="20"/>
        <v>33</v>
      </c>
      <c r="Y108" s="212">
        <f t="shared" si="20"/>
        <v>116</v>
      </c>
      <c r="Z108" s="212">
        <f t="shared" si="20"/>
        <v>37</v>
      </c>
      <c r="AA108" s="212">
        <f t="shared" si="20"/>
        <v>4</v>
      </c>
      <c r="AB108" s="212">
        <f>SUM(V108:AA108)</f>
        <v>214</v>
      </c>
      <c r="AC108" s="191">
        <f>V108/$AB108</f>
        <v>4.6728971962616821E-2</v>
      </c>
      <c r="AD108" s="191">
        <f t="shared" ref="AD108:AH108" si="21">W108/$AB108</f>
        <v>6.5420560747663545E-2</v>
      </c>
      <c r="AE108" s="191">
        <f t="shared" si="21"/>
        <v>0.1542056074766355</v>
      </c>
      <c r="AF108" s="191">
        <f t="shared" si="21"/>
        <v>0.54205607476635509</v>
      </c>
      <c r="AG108" s="191">
        <f t="shared" si="21"/>
        <v>0.17289719626168223</v>
      </c>
      <c r="AH108" s="191">
        <f t="shared" si="21"/>
        <v>1.8691588785046728E-2</v>
      </c>
      <c r="AI108" s="232">
        <f>+BA12</f>
        <v>3.74</v>
      </c>
      <c r="AJ108" s="232">
        <f t="shared" ref="AJ108:AL108" si="22">+BB12</f>
        <v>0.98</v>
      </c>
      <c r="AK108" s="233">
        <f t="shared" si="22"/>
        <v>4</v>
      </c>
      <c r="AL108" s="233">
        <f t="shared" si="22"/>
        <v>4</v>
      </c>
      <c r="AM108" s="214"/>
      <c r="AN108"/>
      <c r="AO108"/>
      <c r="AP108"/>
      <c r="AQ108"/>
      <c r="AR108"/>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c r="AN109"/>
      <c r="AO109"/>
      <c r="AP109"/>
      <c r="AQ109"/>
      <c r="AR109"/>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c r="AN110"/>
      <c r="AO110"/>
      <c r="AP110"/>
      <c r="AQ110"/>
      <c r="AR110"/>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t="s">
        <v>351</v>
      </c>
      <c r="AN111"/>
      <c r="AO111"/>
      <c r="AP111"/>
      <c r="AQ111"/>
      <c r="AR111"/>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c r="AN112"/>
      <c r="AO112" t="s">
        <v>68</v>
      </c>
      <c r="AP112" t="s">
        <v>69</v>
      </c>
      <c r="AQ112" t="s">
        <v>70</v>
      </c>
      <c r="AR112" t="s">
        <v>71</v>
      </c>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t="s">
        <v>316</v>
      </c>
      <c r="AN113"/>
      <c r="AO113">
        <v>1</v>
      </c>
      <c r="AP113">
        <v>0.4</v>
      </c>
      <c r="AQ113">
        <v>0.4</v>
      </c>
      <c r="AR113">
        <v>0.4</v>
      </c>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c r="AN114" t="s">
        <v>332</v>
      </c>
      <c r="AO114">
        <v>241</v>
      </c>
      <c r="AP114">
        <v>95.3</v>
      </c>
      <c r="AQ114">
        <v>95.3</v>
      </c>
      <c r="AR114">
        <v>95.7</v>
      </c>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c r="AN115" t="s">
        <v>27</v>
      </c>
      <c r="AO115">
        <v>11</v>
      </c>
      <c r="AP115">
        <v>4.3</v>
      </c>
      <c r="AQ115">
        <v>4.3</v>
      </c>
      <c r="AR115">
        <v>100</v>
      </c>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c r="AN116" t="s">
        <v>57</v>
      </c>
      <c r="AO116">
        <v>253</v>
      </c>
      <c r="AP116">
        <v>100</v>
      </c>
      <c r="AQ116">
        <v>100</v>
      </c>
      <c r="AR116"/>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t="s">
        <v>281</v>
      </c>
      <c r="AN117"/>
      <c r="AO117"/>
      <c r="AP117"/>
      <c r="AQ117"/>
      <c r="AR117"/>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c r="AN118"/>
      <c r="AO118"/>
      <c r="AP118"/>
      <c r="AQ118"/>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c r="AN119"/>
      <c r="AO119"/>
      <c r="AP119"/>
      <c r="AQ119"/>
      <c r="AR119"/>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c r="AN120"/>
      <c r="AO120"/>
      <c r="AP120"/>
      <c r="AQ120"/>
      <c r="AR120"/>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t="s">
        <v>352</v>
      </c>
      <c r="AN121"/>
      <c r="AO121"/>
      <c r="AP121"/>
      <c r="AQ121"/>
      <c r="AR121"/>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c r="AN122"/>
      <c r="AO122" t="s">
        <v>68</v>
      </c>
      <c r="AP122" t="s">
        <v>69</v>
      </c>
      <c r="AQ122" t="s">
        <v>70</v>
      </c>
      <c r="AR122" t="s">
        <v>71</v>
      </c>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t="s">
        <v>316</v>
      </c>
      <c r="AN123"/>
      <c r="AO123">
        <v>10</v>
      </c>
      <c r="AP123">
        <v>4</v>
      </c>
      <c r="AQ123">
        <v>4</v>
      </c>
      <c r="AR123">
        <v>4</v>
      </c>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c r="AN124" t="s">
        <v>332</v>
      </c>
      <c r="AO124">
        <v>12</v>
      </c>
      <c r="AP124">
        <v>4.7</v>
      </c>
      <c r="AQ124">
        <v>4.7</v>
      </c>
      <c r="AR124">
        <v>8.6999999999999993</v>
      </c>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c r="AN125" t="s">
        <v>27</v>
      </c>
      <c r="AO125">
        <v>231</v>
      </c>
      <c r="AP125">
        <v>91.3</v>
      </c>
      <c r="AQ125">
        <v>91.3</v>
      </c>
      <c r="AR125">
        <v>100</v>
      </c>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t="s">
        <v>57</v>
      </c>
      <c r="AO126">
        <v>253</v>
      </c>
      <c r="AP126">
        <v>100</v>
      </c>
      <c r="AQ126">
        <v>100</v>
      </c>
      <c r="AR126"/>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t="s">
        <v>281</v>
      </c>
      <c r="AN127"/>
      <c r="AO127"/>
      <c r="AP127"/>
      <c r="AQ127"/>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c r="AO129"/>
      <c r="AP129"/>
      <c r="AQ129"/>
      <c r="AR129"/>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c r="AN130"/>
      <c r="AO130"/>
      <c r="AP130"/>
      <c r="AQ130"/>
      <c r="AR130"/>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t="s">
        <v>353</v>
      </c>
      <c r="AN131"/>
      <c r="AO131"/>
      <c r="AP131"/>
      <c r="AQ131"/>
      <c r="AR131"/>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c r="AN132"/>
      <c r="AO132" t="s">
        <v>68</v>
      </c>
      <c r="AP132" t="s">
        <v>69</v>
      </c>
      <c r="AQ132" t="s">
        <v>70</v>
      </c>
      <c r="AR132" t="s">
        <v>71</v>
      </c>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t="s">
        <v>316</v>
      </c>
      <c r="AN133"/>
      <c r="AO133">
        <v>10</v>
      </c>
      <c r="AP133">
        <v>4</v>
      </c>
      <c r="AQ133">
        <v>4</v>
      </c>
      <c r="AR133">
        <v>4</v>
      </c>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c r="AN134" t="s">
        <v>332</v>
      </c>
      <c r="AO134">
        <v>5</v>
      </c>
      <c r="AP134">
        <v>2</v>
      </c>
      <c r="AQ134">
        <v>2</v>
      </c>
      <c r="AR134">
        <v>5.9</v>
      </c>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t="s">
        <v>27</v>
      </c>
      <c r="AO135">
        <v>238</v>
      </c>
      <c r="AP135">
        <v>94.1</v>
      </c>
      <c r="AQ135">
        <v>94.1</v>
      </c>
      <c r="AR135">
        <v>100</v>
      </c>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t="s">
        <v>57</v>
      </c>
      <c r="AO136">
        <v>253</v>
      </c>
      <c r="AP136">
        <v>100</v>
      </c>
      <c r="AQ136">
        <v>100</v>
      </c>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8</v>
      </c>
      <c r="W137" s="231">
        <f t="shared" ref="W137:AA138" si="23">+AO13</f>
        <v>5</v>
      </c>
      <c r="X137" s="231">
        <f t="shared" si="23"/>
        <v>32</v>
      </c>
      <c r="Y137" s="231">
        <f t="shared" si="23"/>
        <v>165</v>
      </c>
      <c r="Z137" s="231">
        <f t="shared" si="23"/>
        <v>31</v>
      </c>
      <c r="AA137" s="231">
        <f t="shared" si="23"/>
        <v>0</v>
      </c>
      <c r="AB137" s="231">
        <f>SUM(V137:AA137)</f>
        <v>241</v>
      </c>
      <c r="AC137" s="191">
        <f t="shared" ref="AC137:AH138" si="24">V137/$AB137</f>
        <v>3.3195020746887967E-2</v>
      </c>
      <c r="AD137" s="191">
        <f t="shared" si="24"/>
        <v>2.0746887966804978E-2</v>
      </c>
      <c r="AE137" s="191">
        <f t="shared" si="24"/>
        <v>0.13278008298755187</v>
      </c>
      <c r="AF137" s="191">
        <f t="shared" si="24"/>
        <v>0.68464730290456433</v>
      </c>
      <c r="AG137" s="191">
        <f t="shared" si="24"/>
        <v>0.12863070539419086</v>
      </c>
      <c r="AH137" s="191">
        <f t="shared" si="24"/>
        <v>0</v>
      </c>
      <c r="AI137" s="232">
        <f>+BA13</f>
        <v>3.85</v>
      </c>
      <c r="AJ137" s="232">
        <f t="shared" ref="AJ137:AL138" si="25">+BB13</f>
        <v>0.79</v>
      </c>
      <c r="AK137" s="233">
        <f t="shared" si="25"/>
        <v>4</v>
      </c>
      <c r="AL137" s="233">
        <f t="shared" si="25"/>
        <v>4</v>
      </c>
      <c r="AM137" s="214" t="s">
        <v>281</v>
      </c>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13</v>
      </c>
      <c r="W138" s="231">
        <f t="shared" si="23"/>
        <v>11</v>
      </c>
      <c r="X138" s="231">
        <f t="shared" si="23"/>
        <v>37</v>
      </c>
      <c r="Y138" s="231">
        <f t="shared" si="23"/>
        <v>147</v>
      </c>
      <c r="Z138" s="231">
        <f t="shared" si="23"/>
        <v>29</v>
      </c>
      <c r="AA138" s="231">
        <f t="shared" si="23"/>
        <v>3</v>
      </c>
      <c r="AB138" s="231">
        <f>SUM(V138:AA138)</f>
        <v>240</v>
      </c>
      <c r="AC138" s="191">
        <f t="shared" si="24"/>
        <v>5.4166666666666669E-2</v>
      </c>
      <c r="AD138" s="191">
        <f t="shared" si="24"/>
        <v>4.583333333333333E-2</v>
      </c>
      <c r="AE138" s="191">
        <f t="shared" si="24"/>
        <v>0.15416666666666667</v>
      </c>
      <c r="AF138" s="191">
        <f t="shared" si="24"/>
        <v>0.61250000000000004</v>
      </c>
      <c r="AG138" s="191">
        <f t="shared" si="24"/>
        <v>0.12083333333333333</v>
      </c>
      <c r="AH138" s="191">
        <f t="shared" si="24"/>
        <v>1.2500000000000001E-2</v>
      </c>
      <c r="AI138" s="232">
        <f>+BA14</f>
        <v>3.71</v>
      </c>
      <c r="AJ138" s="232">
        <f t="shared" si="25"/>
        <v>0.94</v>
      </c>
      <c r="AK138" s="233">
        <f t="shared" si="25"/>
        <v>4</v>
      </c>
      <c r="AL138" s="233">
        <f t="shared" si="25"/>
        <v>4</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43</v>
      </c>
      <c r="W151" s="212">
        <f t="shared" ref="W151:AA166" si="26">+AO15</f>
        <v>33</v>
      </c>
      <c r="X151" s="212">
        <f t="shared" si="26"/>
        <v>47</v>
      </c>
      <c r="Y151" s="212">
        <f t="shared" si="26"/>
        <v>106</v>
      </c>
      <c r="Z151" s="212">
        <f t="shared" si="26"/>
        <v>9</v>
      </c>
      <c r="AA151" s="212">
        <f t="shared" si="26"/>
        <v>5</v>
      </c>
      <c r="AB151" s="212">
        <f>SUM(V151:AA151)</f>
        <v>243</v>
      </c>
      <c r="AC151" s="191">
        <f>V151/$AB151</f>
        <v>0.17695473251028807</v>
      </c>
      <c r="AD151" s="191">
        <f t="shared" ref="AD151:AH158" si="27">W151/$AB151</f>
        <v>0.13580246913580246</v>
      </c>
      <c r="AE151" s="191">
        <f t="shared" si="27"/>
        <v>0.19341563786008231</v>
      </c>
      <c r="AF151" s="191">
        <f t="shared" si="27"/>
        <v>0.43621399176954734</v>
      </c>
      <c r="AG151" s="191">
        <f t="shared" si="27"/>
        <v>3.7037037037037035E-2</v>
      </c>
      <c r="AH151" s="191">
        <f t="shared" si="27"/>
        <v>2.0576131687242798E-2</v>
      </c>
      <c r="AI151" s="232">
        <f>+BA15</f>
        <v>3.02</v>
      </c>
      <c r="AJ151" s="232">
        <f t="shared" ref="AJ151:AL166" si="28">+BB15</f>
        <v>1.21</v>
      </c>
      <c r="AK151" s="233">
        <f t="shared" si="28"/>
        <v>3</v>
      </c>
      <c r="AL151" s="233">
        <f t="shared" si="28"/>
        <v>4</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8" si="29">+AN16</f>
        <v>11</v>
      </c>
      <c r="W152" s="212">
        <f t="shared" si="26"/>
        <v>9</v>
      </c>
      <c r="X152" s="212">
        <f t="shared" si="26"/>
        <v>37</v>
      </c>
      <c r="Y152" s="212">
        <f t="shared" si="26"/>
        <v>145</v>
      </c>
      <c r="Z152" s="212">
        <f t="shared" si="26"/>
        <v>40</v>
      </c>
      <c r="AA152" s="212">
        <f t="shared" si="26"/>
        <v>1</v>
      </c>
      <c r="AB152" s="212">
        <f t="shared" ref="AB152:AB168" si="30">SUM(V152:AA152)</f>
        <v>243</v>
      </c>
      <c r="AC152" s="191">
        <f t="shared" ref="AC152:AH167" si="31">V152/$AB152</f>
        <v>4.5267489711934158E-2</v>
      </c>
      <c r="AD152" s="191">
        <f t="shared" si="27"/>
        <v>3.7037037037037035E-2</v>
      </c>
      <c r="AE152" s="191">
        <f t="shared" si="27"/>
        <v>0.15226337448559671</v>
      </c>
      <c r="AF152" s="191">
        <f t="shared" si="27"/>
        <v>0.5967078189300411</v>
      </c>
      <c r="AG152" s="191">
        <f t="shared" si="27"/>
        <v>0.16460905349794239</v>
      </c>
      <c r="AH152" s="191">
        <f t="shared" si="27"/>
        <v>4.11522633744856E-3</v>
      </c>
      <c r="AI152" s="232">
        <f t="shared" ref="AI152:AL168" si="32">+BA16</f>
        <v>3.8</v>
      </c>
      <c r="AJ152" s="232">
        <f t="shared" si="28"/>
        <v>0.92</v>
      </c>
      <c r="AK152" s="233">
        <f t="shared" si="28"/>
        <v>4</v>
      </c>
      <c r="AL152" s="233">
        <f t="shared" si="28"/>
        <v>4</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9"/>
        <v>17</v>
      </c>
      <c r="W153" s="212">
        <f t="shared" si="26"/>
        <v>53</v>
      </c>
      <c r="X153" s="212">
        <f t="shared" si="26"/>
        <v>64</v>
      </c>
      <c r="Y153" s="212">
        <f t="shared" si="26"/>
        <v>31</v>
      </c>
      <c r="Z153" s="212">
        <f t="shared" si="26"/>
        <v>21</v>
      </c>
      <c r="AA153" s="212">
        <f t="shared" si="26"/>
        <v>57</v>
      </c>
      <c r="AB153" s="212">
        <f t="shared" si="30"/>
        <v>243</v>
      </c>
      <c r="AC153" s="191">
        <f t="shared" si="31"/>
        <v>6.9958847736625515E-2</v>
      </c>
      <c r="AD153" s="191">
        <f t="shared" si="27"/>
        <v>0.21810699588477367</v>
      </c>
      <c r="AE153" s="191">
        <f t="shared" si="27"/>
        <v>0.26337448559670784</v>
      </c>
      <c r="AF153" s="191">
        <f t="shared" si="27"/>
        <v>0.12757201646090535</v>
      </c>
      <c r="AG153" s="191">
        <f t="shared" si="27"/>
        <v>8.6419753086419748E-2</v>
      </c>
      <c r="AH153" s="191">
        <f t="shared" si="27"/>
        <v>0.23456790123456789</v>
      </c>
      <c r="AI153" s="232">
        <f t="shared" si="32"/>
        <v>2.92</v>
      </c>
      <c r="AJ153" s="232">
        <f t="shared" si="28"/>
        <v>1.1299999999999999</v>
      </c>
      <c r="AK153" s="233">
        <f t="shared" si="28"/>
        <v>3</v>
      </c>
      <c r="AL153" s="233">
        <f t="shared" si="28"/>
        <v>3</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9"/>
        <v>25</v>
      </c>
      <c r="W154" s="212">
        <f t="shared" si="26"/>
        <v>27</v>
      </c>
      <c r="X154" s="212">
        <f t="shared" si="26"/>
        <v>54</v>
      </c>
      <c r="Y154" s="212">
        <f t="shared" si="26"/>
        <v>60</v>
      </c>
      <c r="Z154" s="212">
        <f t="shared" si="26"/>
        <v>32</v>
      </c>
      <c r="AA154" s="212">
        <f t="shared" si="26"/>
        <v>45</v>
      </c>
      <c r="AB154" s="212">
        <f t="shared" si="30"/>
        <v>243</v>
      </c>
      <c r="AC154" s="191">
        <f t="shared" si="31"/>
        <v>0.102880658436214</v>
      </c>
      <c r="AD154" s="191">
        <f t="shared" si="27"/>
        <v>0.1111111111111111</v>
      </c>
      <c r="AE154" s="191">
        <f t="shared" si="27"/>
        <v>0.22222222222222221</v>
      </c>
      <c r="AF154" s="191">
        <f t="shared" si="27"/>
        <v>0.24691358024691357</v>
      </c>
      <c r="AG154" s="191">
        <f t="shared" si="27"/>
        <v>0.13168724279835392</v>
      </c>
      <c r="AH154" s="191">
        <f t="shared" si="27"/>
        <v>0.18518518518518517</v>
      </c>
      <c r="AI154" s="232">
        <f t="shared" si="32"/>
        <v>3.24</v>
      </c>
      <c r="AJ154" s="232">
        <f t="shared" si="28"/>
        <v>1.24</v>
      </c>
      <c r="AK154" s="233">
        <f t="shared" si="28"/>
        <v>3</v>
      </c>
      <c r="AL154" s="233">
        <f t="shared" si="28"/>
        <v>4</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9"/>
        <v>26</v>
      </c>
      <c r="W155" s="212">
        <f t="shared" si="26"/>
        <v>19</v>
      </c>
      <c r="X155" s="212">
        <f t="shared" si="26"/>
        <v>46</v>
      </c>
      <c r="Y155" s="212">
        <f t="shared" si="26"/>
        <v>92</v>
      </c>
      <c r="Z155" s="212">
        <f t="shared" si="26"/>
        <v>59</v>
      </c>
      <c r="AA155" s="212">
        <f t="shared" si="26"/>
        <v>1</v>
      </c>
      <c r="AB155" s="212">
        <f t="shared" si="30"/>
        <v>243</v>
      </c>
      <c r="AC155" s="191">
        <f t="shared" si="31"/>
        <v>0.10699588477366255</v>
      </c>
      <c r="AD155" s="191">
        <f t="shared" si="27"/>
        <v>7.8189300411522639E-2</v>
      </c>
      <c r="AE155" s="191">
        <f t="shared" si="27"/>
        <v>0.18930041152263374</v>
      </c>
      <c r="AF155" s="191">
        <f t="shared" si="27"/>
        <v>0.37860082304526749</v>
      </c>
      <c r="AG155" s="191">
        <f t="shared" si="27"/>
        <v>0.24279835390946503</v>
      </c>
      <c r="AH155" s="191">
        <f t="shared" si="27"/>
        <v>4.11522633744856E-3</v>
      </c>
      <c r="AI155" s="232">
        <f t="shared" si="32"/>
        <v>3.57</v>
      </c>
      <c r="AJ155" s="232">
        <f t="shared" si="28"/>
        <v>1.24</v>
      </c>
      <c r="AK155" s="233">
        <f t="shared" si="28"/>
        <v>4</v>
      </c>
      <c r="AL155" s="233">
        <f t="shared" si="28"/>
        <v>4</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9"/>
        <v>16</v>
      </c>
      <c r="W156" s="212">
        <f t="shared" si="26"/>
        <v>20</v>
      </c>
      <c r="X156" s="212">
        <f t="shared" si="26"/>
        <v>61</v>
      </c>
      <c r="Y156" s="212">
        <f t="shared" si="26"/>
        <v>111</v>
      </c>
      <c r="Z156" s="212">
        <f t="shared" si="26"/>
        <v>22</v>
      </c>
      <c r="AA156" s="212">
        <f t="shared" si="26"/>
        <v>13</v>
      </c>
      <c r="AB156" s="212">
        <f t="shared" si="30"/>
        <v>243</v>
      </c>
      <c r="AC156" s="191">
        <f t="shared" si="31"/>
        <v>6.584362139917696E-2</v>
      </c>
      <c r="AD156" s="191">
        <f t="shared" si="27"/>
        <v>8.2304526748971193E-2</v>
      </c>
      <c r="AE156" s="191">
        <f t="shared" si="27"/>
        <v>0.25102880658436216</v>
      </c>
      <c r="AF156" s="191">
        <f t="shared" si="27"/>
        <v>0.4567901234567901</v>
      </c>
      <c r="AG156" s="191">
        <f t="shared" si="27"/>
        <v>9.0534979423868317E-2</v>
      </c>
      <c r="AH156" s="191">
        <f t="shared" si="27"/>
        <v>5.3497942386831275E-2</v>
      </c>
      <c r="AI156" s="232">
        <f t="shared" si="32"/>
        <v>3.45</v>
      </c>
      <c r="AJ156" s="232">
        <f t="shared" si="28"/>
        <v>1.02</v>
      </c>
      <c r="AK156" s="233">
        <f t="shared" si="28"/>
        <v>4</v>
      </c>
      <c r="AL156" s="233">
        <f t="shared" si="28"/>
        <v>4</v>
      </c>
      <c r="AM156" s="214"/>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9"/>
        <v>10</v>
      </c>
      <c r="W157" s="212">
        <f t="shared" si="26"/>
        <v>7</v>
      </c>
      <c r="X157" s="212">
        <f t="shared" si="26"/>
        <v>29</v>
      </c>
      <c r="Y157" s="212">
        <f t="shared" si="26"/>
        <v>102</v>
      </c>
      <c r="Z157" s="212">
        <f t="shared" si="26"/>
        <v>94</v>
      </c>
      <c r="AA157" s="212">
        <f t="shared" si="26"/>
        <v>1</v>
      </c>
      <c r="AB157" s="212">
        <f t="shared" si="30"/>
        <v>243</v>
      </c>
      <c r="AC157" s="191">
        <f t="shared" si="31"/>
        <v>4.1152263374485597E-2</v>
      </c>
      <c r="AD157" s="191">
        <f t="shared" si="27"/>
        <v>2.8806584362139918E-2</v>
      </c>
      <c r="AE157" s="191">
        <f t="shared" si="27"/>
        <v>0.11934156378600823</v>
      </c>
      <c r="AF157" s="191">
        <f t="shared" si="27"/>
        <v>0.41975308641975306</v>
      </c>
      <c r="AG157" s="191">
        <f t="shared" si="27"/>
        <v>0.38683127572016462</v>
      </c>
      <c r="AH157" s="191">
        <f t="shared" si="27"/>
        <v>4.11522633744856E-3</v>
      </c>
      <c r="AI157" s="232">
        <f t="shared" si="32"/>
        <v>4.09</v>
      </c>
      <c r="AJ157" s="232">
        <f t="shared" si="28"/>
        <v>1</v>
      </c>
      <c r="AK157" s="233">
        <f t="shared" si="28"/>
        <v>4</v>
      </c>
      <c r="AL157" s="233">
        <f t="shared" si="28"/>
        <v>4</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9"/>
        <v>12</v>
      </c>
      <c r="W158" s="212">
        <f t="shared" si="26"/>
        <v>18</v>
      </c>
      <c r="X158" s="212">
        <f t="shared" si="26"/>
        <v>51</v>
      </c>
      <c r="Y158" s="212">
        <f t="shared" si="26"/>
        <v>55</v>
      </c>
      <c r="Z158" s="212">
        <f t="shared" si="26"/>
        <v>95</v>
      </c>
      <c r="AA158" s="212">
        <f t="shared" si="26"/>
        <v>12</v>
      </c>
      <c r="AB158" s="212">
        <f t="shared" si="30"/>
        <v>243</v>
      </c>
      <c r="AC158" s="191">
        <f t="shared" si="31"/>
        <v>4.9382716049382713E-2</v>
      </c>
      <c r="AD158" s="191">
        <f t="shared" si="27"/>
        <v>7.407407407407407E-2</v>
      </c>
      <c r="AE158" s="191">
        <f t="shared" si="27"/>
        <v>0.20987654320987653</v>
      </c>
      <c r="AF158" s="191">
        <f t="shared" si="27"/>
        <v>0.22633744855967078</v>
      </c>
      <c r="AG158" s="191">
        <f t="shared" si="27"/>
        <v>0.39094650205761317</v>
      </c>
      <c r="AH158" s="191">
        <f t="shared" si="27"/>
        <v>4.9382716049382713E-2</v>
      </c>
      <c r="AI158" s="232">
        <f t="shared" si="32"/>
        <v>3.88</v>
      </c>
      <c r="AJ158" s="232">
        <f t="shared" si="28"/>
        <v>1.18</v>
      </c>
      <c r="AK158" s="233">
        <f t="shared" si="28"/>
        <v>4</v>
      </c>
      <c r="AL158" s="233">
        <f t="shared" si="28"/>
        <v>5</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9"/>
        <v>6</v>
      </c>
      <c r="W159" s="212">
        <f t="shared" si="26"/>
        <v>7</v>
      </c>
      <c r="X159" s="212">
        <f t="shared" si="26"/>
        <v>28</v>
      </c>
      <c r="Y159" s="212">
        <f t="shared" si="26"/>
        <v>85</v>
      </c>
      <c r="Z159" s="212">
        <f t="shared" si="26"/>
        <v>115</v>
      </c>
      <c r="AA159" s="212">
        <f t="shared" si="26"/>
        <v>2</v>
      </c>
      <c r="AB159" s="212">
        <f t="shared" si="30"/>
        <v>243</v>
      </c>
      <c r="AC159" s="191">
        <f t="shared" si="31"/>
        <v>2.4691358024691357E-2</v>
      </c>
      <c r="AD159" s="191">
        <f t="shared" si="31"/>
        <v>2.8806584362139918E-2</v>
      </c>
      <c r="AE159" s="191">
        <f t="shared" si="31"/>
        <v>0.11522633744855967</v>
      </c>
      <c r="AF159" s="191">
        <f t="shared" si="31"/>
        <v>0.34979423868312759</v>
      </c>
      <c r="AG159" s="191">
        <f t="shared" si="31"/>
        <v>0.47325102880658437</v>
      </c>
      <c r="AH159" s="191">
        <f t="shared" si="31"/>
        <v>8.23045267489712E-3</v>
      </c>
      <c r="AI159" s="232">
        <f t="shared" si="32"/>
        <v>4.2300000000000004</v>
      </c>
      <c r="AJ159" s="232">
        <f t="shared" si="28"/>
        <v>0.94</v>
      </c>
      <c r="AK159" s="233">
        <f t="shared" si="28"/>
        <v>4</v>
      </c>
      <c r="AL159" s="233">
        <f t="shared" si="28"/>
        <v>5</v>
      </c>
      <c r="AM159" s="214"/>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9"/>
        <v>7</v>
      </c>
      <c r="W160" s="212">
        <f t="shared" si="26"/>
        <v>10</v>
      </c>
      <c r="X160" s="212">
        <f t="shared" si="26"/>
        <v>50</v>
      </c>
      <c r="Y160" s="212">
        <f t="shared" si="26"/>
        <v>89</v>
      </c>
      <c r="Z160" s="212">
        <f t="shared" si="26"/>
        <v>36</v>
      </c>
      <c r="AA160" s="212">
        <f t="shared" si="26"/>
        <v>51</v>
      </c>
      <c r="AB160" s="212">
        <f t="shared" si="30"/>
        <v>243</v>
      </c>
      <c r="AC160" s="191">
        <f t="shared" si="31"/>
        <v>2.8806584362139918E-2</v>
      </c>
      <c r="AD160" s="191">
        <f t="shared" si="31"/>
        <v>4.1152263374485597E-2</v>
      </c>
      <c r="AE160" s="191">
        <f t="shared" si="31"/>
        <v>0.20576131687242799</v>
      </c>
      <c r="AF160" s="191">
        <f t="shared" si="31"/>
        <v>0.36625514403292181</v>
      </c>
      <c r="AG160" s="191">
        <f t="shared" si="31"/>
        <v>0.14814814814814814</v>
      </c>
      <c r="AH160" s="191">
        <f t="shared" si="31"/>
        <v>0.20987654320987653</v>
      </c>
      <c r="AI160" s="232">
        <f t="shared" si="32"/>
        <v>3.71</v>
      </c>
      <c r="AJ160" s="232">
        <f t="shared" si="28"/>
        <v>0.95</v>
      </c>
      <c r="AK160" s="233">
        <f t="shared" si="28"/>
        <v>4</v>
      </c>
      <c r="AL160" s="233">
        <f t="shared" si="28"/>
        <v>4</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9"/>
        <v>1</v>
      </c>
      <c r="W161" s="212">
        <f t="shared" si="26"/>
        <v>1</v>
      </c>
      <c r="X161" s="212">
        <f t="shared" si="26"/>
        <v>4</v>
      </c>
      <c r="Y161" s="212">
        <f t="shared" si="26"/>
        <v>1</v>
      </c>
      <c r="Z161" s="212">
        <f t="shared" si="26"/>
        <v>5</v>
      </c>
      <c r="AA161" s="212">
        <f t="shared" si="26"/>
        <v>0</v>
      </c>
      <c r="AB161" s="212">
        <f t="shared" si="30"/>
        <v>12</v>
      </c>
      <c r="AC161" s="191">
        <f t="shared" si="31"/>
        <v>8.3333333333333329E-2</v>
      </c>
      <c r="AD161" s="191">
        <f t="shared" si="31"/>
        <v>8.3333333333333329E-2</v>
      </c>
      <c r="AE161" s="191">
        <f t="shared" si="31"/>
        <v>0.33333333333333331</v>
      </c>
      <c r="AF161" s="191">
        <f t="shared" si="31"/>
        <v>8.3333333333333329E-2</v>
      </c>
      <c r="AG161" s="191">
        <f t="shared" si="31"/>
        <v>0.41666666666666669</v>
      </c>
      <c r="AH161" s="191">
        <f t="shared" si="31"/>
        <v>0</v>
      </c>
      <c r="AI161" s="232">
        <f t="shared" si="32"/>
        <v>3.67</v>
      </c>
      <c r="AJ161" s="232">
        <f t="shared" si="28"/>
        <v>1.37</v>
      </c>
      <c r="AK161" s="233">
        <f t="shared" si="28"/>
        <v>4</v>
      </c>
      <c r="AL161" s="233">
        <f t="shared" si="28"/>
        <v>5</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9"/>
        <v>2</v>
      </c>
      <c r="W162" s="212">
        <f t="shared" si="26"/>
        <v>2</v>
      </c>
      <c r="X162" s="212">
        <f t="shared" si="26"/>
        <v>3</v>
      </c>
      <c r="Y162" s="212">
        <f t="shared" si="26"/>
        <v>1</v>
      </c>
      <c r="Z162" s="212">
        <f t="shared" si="26"/>
        <v>2</v>
      </c>
      <c r="AA162" s="212">
        <f t="shared" si="26"/>
        <v>2</v>
      </c>
      <c r="AB162" s="212">
        <f t="shared" si="30"/>
        <v>12</v>
      </c>
      <c r="AC162" s="191">
        <f t="shared" si="31"/>
        <v>0.16666666666666666</v>
      </c>
      <c r="AD162" s="191">
        <f t="shared" si="31"/>
        <v>0.16666666666666666</v>
      </c>
      <c r="AE162" s="191">
        <f t="shared" si="31"/>
        <v>0.25</v>
      </c>
      <c r="AF162" s="191">
        <f t="shared" si="31"/>
        <v>8.3333333333333329E-2</v>
      </c>
      <c r="AG162" s="191">
        <f t="shared" si="31"/>
        <v>0.16666666666666666</v>
      </c>
      <c r="AH162" s="191">
        <f t="shared" si="31"/>
        <v>0.16666666666666666</v>
      </c>
      <c r="AI162" s="232">
        <f t="shared" si="32"/>
        <v>2.9</v>
      </c>
      <c r="AJ162" s="232">
        <f t="shared" si="28"/>
        <v>1.45</v>
      </c>
      <c r="AK162" s="233">
        <f t="shared" si="28"/>
        <v>3</v>
      </c>
      <c r="AL162" s="233">
        <f t="shared" si="28"/>
        <v>3</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9"/>
        <v>2</v>
      </c>
      <c r="W163" s="212">
        <f t="shared" si="26"/>
        <v>3</v>
      </c>
      <c r="X163" s="212">
        <f t="shared" si="26"/>
        <v>4</v>
      </c>
      <c r="Y163" s="212">
        <f t="shared" si="26"/>
        <v>1</v>
      </c>
      <c r="Z163" s="212">
        <f t="shared" si="26"/>
        <v>2</v>
      </c>
      <c r="AA163" s="212">
        <f t="shared" si="26"/>
        <v>0</v>
      </c>
      <c r="AB163" s="212">
        <f t="shared" si="30"/>
        <v>12</v>
      </c>
      <c r="AC163" s="191">
        <f t="shared" si="31"/>
        <v>0.16666666666666666</v>
      </c>
      <c r="AD163" s="191">
        <f t="shared" si="31"/>
        <v>0.25</v>
      </c>
      <c r="AE163" s="191">
        <f t="shared" si="31"/>
        <v>0.33333333333333331</v>
      </c>
      <c r="AF163" s="191">
        <f t="shared" si="31"/>
        <v>8.3333333333333329E-2</v>
      </c>
      <c r="AG163" s="191">
        <f t="shared" si="31"/>
        <v>0.16666666666666666</v>
      </c>
      <c r="AH163" s="191">
        <f t="shared" si="31"/>
        <v>0</v>
      </c>
      <c r="AI163" s="232">
        <f t="shared" si="32"/>
        <v>2.83</v>
      </c>
      <c r="AJ163" s="232">
        <f t="shared" si="28"/>
        <v>1.34</v>
      </c>
      <c r="AK163" s="233">
        <f t="shared" si="28"/>
        <v>3</v>
      </c>
      <c r="AL163" s="233">
        <f t="shared" si="28"/>
        <v>3</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9"/>
        <v>3</v>
      </c>
      <c r="W164" s="212">
        <f t="shared" si="26"/>
        <v>0</v>
      </c>
      <c r="X164" s="212">
        <f t="shared" si="26"/>
        <v>4</v>
      </c>
      <c r="Y164" s="212">
        <f t="shared" si="26"/>
        <v>1</v>
      </c>
      <c r="Z164" s="212">
        <f t="shared" si="26"/>
        <v>4</v>
      </c>
      <c r="AA164" s="212">
        <f t="shared" si="26"/>
        <v>0</v>
      </c>
      <c r="AB164" s="212">
        <f t="shared" si="30"/>
        <v>12</v>
      </c>
      <c r="AC164" s="191">
        <f t="shared" si="31"/>
        <v>0.25</v>
      </c>
      <c r="AD164" s="191">
        <f t="shared" si="31"/>
        <v>0</v>
      </c>
      <c r="AE164" s="191">
        <f t="shared" si="31"/>
        <v>0.33333333333333331</v>
      </c>
      <c r="AF164" s="191">
        <f t="shared" si="31"/>
        <v>8.3333333333333329E-2</v>
      </c>
      <c r="AG164" s="191">
        <f t="shared" si="31"/>
        <v>0.33333333333333331</v>
      </c>
      <c r="AH164" s="191">
        <f t="shared" si="31"/>
        <v>0</v>
      </c>
      <c r="AI164" s="232">
        <f t="shared" si="32"/>
        <v>3.25</v>
      </c>
      <c r="AJ164" s="232">
        <f t="shared" si="28"/>
        <v>1.6</v>
      </c>
      <c r="AK164" s="233">
        <f t="shared" si="28"/>
        <v>3</v>
      </c>
      <c r="AL164" s="233">
        <f t="shared" si="28"/>
        <v>3</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9"/>
        <v>0</v>
      </c>
      <c r="W165" s="212">
        <f t="shared" si="26"/>
        <v>0</v>
      </c>
      <c r="X165" s="212">
        <f t="shared" si="26"/>
        <v>0</v>
      </c>
      <c r="Y165" s="212">
        <f t="shared" si="26"/>
        <v>3</v>
      </c>
      <c r="Z165" s="212">
        <f t="shared" si="26"/>
        <v>2</v>
      </c>
      <c r="AA165" s="212">
        <f t="shared" si="26"/>
        <v>0</v>
      </c>
      <c r="AB165" s="212">
        <f t="shared" si="30"/>
        <v>5</v>
      </c>
      <c r="AC165" s="191">
        <f t="shared" si="31"/>
        <v>0</v>
      </c>
      <c r="AD165" s="191">
        <f t="shared" si="31"/>
        <v>0</v>
      </c>
      <c r="AE165" s="191">
        <f t="shared" si="31"/>
        <v>0</v>
      </c>
      <c r="AF165" s="191">
        <f t="shared" si="31"/>
        <v>0.6</v>
      </c>
      <c r="AG165" s="191">
        <f t="shared" si="31"/>
        <v>0.4</v>
      </c>
      <c r="AH165" s="191">
        <f t="shared" si="31"/>
        <v>0</v>
      </c>
      <c r="AI165" s="232">
        <f t="shared" si="32"/>
        <v>4.4000000000000004</v>
      </c>
      <c r="AJ165" s="232">
        <f t="shared" si="28"/>
        <v>0.55000000000000004</v>
      </c>
      <c r="AK165" s="233">
        <f t="shared" si="28"/>
        <v>4</v>
      </c>
      <c r="AL165" s="233">
        <f t="shared" si="28"/>
        <v>4</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9"/>
        <v>1</v>
      </c>
      <c r="W166" s="212">
        <f t="shared" si="26"/>
        <v>0</v>
      </c>
      <c r="X166" s="212">
        <f t="shared" si="26"/>
        <v>0</v>
      </c>
      <c r="Y166" s="212">
        <f t="shared" si="26"/>
        <v>2</v>
      </c>
      <c r="Z166" s="212">
        <f t="shared" si="26"/>
        <v>2</v>
      </c>
      <c r="AA166" s="212">
        <f t="shared" si="26"/>
        <v>0</v>
      </c>
      <c r="AB166" s="212">
        <f t="shared" si="30"/>
        <v>5</v>
      </c>
      <c r="AC166" s="191">
        <f t="shared" si="31"/>
        <v>0.2</v>
      </c>
      <c r="AD166" s="191">
        <f t="shared" si="31"/>
        <v>0</v>
      </c>
      <c r="AE166" s="191">
        <f t="shared" si="31"/>
        <v>0</v>
      </c>
      <c r="AF166" s="191">
        <f t="shared" si="31"/>
        <v>0.4</v>
      </c>
      <c r="AG166" s="191">
        <f t="shared" si="31"/>
        <v>0.4</v>
      </c>
      <c r="AH166" s="191">
        <f t="shared" si="31"/>
        <v>0</v>
      </c>
      <c r="AI166" s="232">
        <f t="shared" si="32"/>
        <v>3.8</v>
      </c>
      <c r="AJ166" s="232">
        <f t="shared" si="28"/>
        <v>1.64</v>
      </c>
      <c r="AK166" s="233">
        <f t="shared" si="28"/>
        <v>4</v>
      </c>
      <c r="AL166" s="233">
        <f t="shared" si="28"/>
        <v>4</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9"/>
        <v>0</v>
      </c>
      <c r="W167" s="212">
        <f t="shared" si="29"/>
        <v>0</v>
      </c>
      <c r="X167" s="212">
        <f t="shared" si="29"/>
        <v>2</v>
      </c>
      <c r="Y167" s="212">
        <f t="shared" si="29"/>
        <v>2</v>
      </c>
      <c r="Z167" s="212">
        <f t="shared" si="29"/>
        <v>1</v>
      </c>
      <c r="AA167" s="212">
        <f t="shared" si="29"/>
        <v>0</v>
      </c>
      <c r="AB167" s="212">
        <f t="shared" si="30"/>
        <v>5</v>
      </c>
      <c r="AC167" s="191">
        <f t="shared" si="31"/>
        <v>0</v>
      </c>
      <c r="AD167" s="191">
        <f t="shared" si="31"/>
        <v>0</v>
      </c>
      <c r="AE167" s="191">
        <f t="shared" si="31"/>
        <v>0.4</v>
      </c>
      <c r="AF167" s="191">
        <f t="shared" si="31"/>
        <v>0.4</v>
      </c>
      <c r="AG167" s="191">
        <f t="shared" si="31"/>
        <v>0.2</v>
      </c>
      <c r="AH167" s="191">
        <f t="shared" si="31"/>
        <v>0</v>
      </c>
      <c r="AI167" s="232">
        <f t="shared" si="32"/>
        <v>3.8</v>
      </c>
      <c r="AJ167" s="232">
        <f t="shared" si="32"/>
        <v>0.84</v>
      </c>
      <c r="AK167" s="233">
        <f t="shared" si="32"/>
        <v>4</v>
      </c>
      <c r="AL167" s="233">
        <f t="shared" si="32"/>
        <v>3</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si="29"/>
        <v>0</v>
      </c>
      <c r="W168" s="212">
        <f t="shared" si="29"/>
        <v>0</v>
      </c>
      <c r="X168" s="212">
        <f t="shared" si="29"/>
        <v>0</v>
      </c>
      <c r="Y168" s="212">
        <f t="shared" si="29"/>
        <v>2</v>
      </c>
      <c r="Z168" s="212">
        <f t="shared" si="29"/>
        <v>3</v>
      </c>
      <c r="AA168" s="212">
        <f t="shared" si="29"/>
        <v>0</v>
      </c>
      <c r="AB168" s="212">
        <f t="shared" si="30"/>
        <v>5</v>
      </c>
      <c r="AC168" s="191">
        <f t="shared" ref="AC168:AH168" si="33">V168/$AB168</f>
        <v>0</v>
      </c>
      <c r="AD168" s="191">
        <f t="shared" si="33"/>
        <v>0</v>
      </c>
      <c r="AE168" s="191">
        <f t="shared" si="33"/>
        <v>0</v>
      </c>
      <c r="AF168" s="191">
        <f t="shared" si="33"/>
        <v>0.4</v>
      </c>
      <c r="AG168" s="191">
        <f t="shared" si="33"/>
        <v>0.6</v>
      </c>
      <c r="AH168" s="191">
        <f t="shared" si="33"/>
        <v>0</v>
      </c>
      <c r="AI168" s="232">
        <f t="shared" si="32"/>
        <v>4.5999999999999996</v>
      </c>
      <c r="AJ168" s="232">
        <f t="shared" si="32"/>
        <v>0.55000000000000004</v>
      </c>
      <c r="AK168" s="233">
        <f t="shared" si="32"/>
        <v>5</v>
      </c>
      <c r="AL168" s="233">
        <f t="shared" si="32"/>
        <v>5</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9"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9"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9"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9"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9"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9"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9"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c r="AM183" s="214" t="s">
        <v>281</v>
      </c>
    </row>
    <row r="184" spans="1:39"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9"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9"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9"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9"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9"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9"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9"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9"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t="s">
        <v>26</v>
      </c>
      <c r="B206" t="s">
        <v>27</v>
      </c>
      <c r="C206" s="153"/>
      <c r="D206" s="153"/>
      <c r="E206" s="153"/>
      <c r="F206" s="153"/>
      <c r="G206" s="153"/>
    </row>
    <row r="207" spans="1:38" ht="15">
      <c r="A207" s="153">
        <f>+AO86</f>
        <v>35</v>
      </c>
      <c r="B207" s="153">
        <f>+AO87</f>
        <v>218</v>
      </c>
      <c r="C207" s="153"/>
      <c r="D207" s="153"/>
      <c r="E207" s="153"/>
      <c r="F207" s="153"/>
      <c r="G207" s="153"/>
    </row>
    <row r="208" spans="1:38" ht="15">
      <c r="A208" s="153">
        <f>+AO95</f>
        <v>214</v>
      </c>
      <c r="B208" s="153">
        <f>+AO96</f>
        <v>39</v>
      </c>
      <c r="C208" s="153"/>
      <c r="D208" s="153"/>
      <c r="E208" s="153"/>
      <c r="F208" s="153"/>
      <c r="G208" s="153"/>
    </row>
    <row r="209" spans="1:7" ht="15">
      <c r="A209" s="153">
        <f>+AO104</f>
        <v>252</v>
      </c>
      <c r="B209" s="153">
        <f>+AO105</f>
        <v>1</v>
      </c>
      <c r="C209" s="153"/>
      <c r="D209" s="153"/>
      <c r="E209" s="153"/>
      <c r="F209" s="153"/>
      <c r="G209" s="153"/>
    </row>
    <row r="210" spans="1:7" ht="15">
      <c r="A210" s="153">
        <f>+AO114</f>
        <v>241</v>
      </c>
      <c r="B210" s="153">
        <f>+AO115</f>
        <v>11</v>
      </c>
      <c r="C210" s="153"/>
      <c r="D210" s="153"/>
      <c r="E210" s="153"/>
      <c r="F210" s="153"/>
      <c r="G210" s="153"/>
    </row>
    <row r="211" spans="1:7" ht="20.25" customHeight="1">
      <c r="A211" s="153">
        <f>+AO124</f>
        <v>12</v>
      </c>
      <c r="B211" s="153">
        <f>+AO125</f>
        <v>231</v>
      </c>
    </row>
    <row r="212" spans="1:7" ht="20.25" customHeight="1">
      <c r="A212" s="153">
        <f>+AO134</f>
        <v>5</v>
      </c>
      <c r="B212" s="153">
        <f>+AO135</f>
        <v>238</v>
      </c>
    </row>
    <row r="231" spans="8:16" ht="15">
      <c r="H231" s="197"/>
      <c r="I231" s="197"/>
      <c r="J231" s="197"/>
      <c r="K231" s="197"/>
      <c r="L231" s="197"/>
      <c r="M231" s="197"/>
      <c r="N231" s="197"/>
      <c r="O231" s="197"/>
      <c r="P231" s="197"/>
    </row>
  </sheetData>
  <sheetProtection sheet="1" objects="1" scenarios="1"/>
  <mergeCells count="92">
    <mergeCell ref="AC72:AH73"/>
    <mergeCell ref="AI72:AL73"/>
    <mergeCell ref="B73:C73"/>
    <mergeCell ref="A74:U74"/>
    <mergeCell ref="V148:AA149"/>
    <mergeCell ref="AC148:AH149"/>
    <mergeCell ref="AI148:AL149"/>
    <mergeCell ref="B75:U75"/>
    <mergeCell ref="B76:U76"/>
    <mergeCell ref="B77:U77"/>
    <mergeCell ref="A80:U80"/>
    <mergeCell ref="V87:AA88"/>
    <mergeCell ref="AC105:AH106"/>
    <mergeCell ref="AI105:AL106"/>
    <mergeCell ref="AC87:AH88"/>
    <mergeCell ref="AI87:AL88"/>
    <mergeCell ref="A1:AE1"/>
    <mergeCell ref="A6:AL6"/>
    <mergeCell ref="A7:AL7"/>
    <mergeCell ref="A8:AL8"/>
    <mergeCell ref="A11:G11"/>
    <mergeCell ref="D34:E34"/>
    <mergeCell ref="A48:U48"/>
    <mergeCell ref="B49:U49"/>
    <mergeCell ref="A26:U26"/>
    <mergeCell ref="D30:E30"/>
    <mergeCell ref="D31:E31"/>
    <mergeCell ref="D32:E32"/>
    <mergeCell ref="D33:E33"/>
    <mergeCell ref="V105:AA106"/>
    <mergeCell ref="A56:U56"/>
    <mergeCell ref="G59:K59"/>
    <mergeCell ref="G60:K60"/>
    <mergeCell ref="G61:K61"/>
    <mergeCell ref="G62:K62"/>
    <mergeCell ref="G63:K63"/>
    <mergeCell ref="B65:U65"/>
    <mergeCell ref="B67:J67"/>
    <mergeCell ref="B68:J68"/>
    <mergeCell ref="B69:J69"/>
    <mergeCell ref="V72:AA73"/>
    <mergeCell ref="O90:U90"/>
    <mergeCell ref="A98:U98"/>
    <mergeCell ref="A99:F99"/>
    <mergeCell ref="L60:M60"/>
    <mergeCell ref="A146:E146"/>
    <mergeCell ref="A100:F100"/>
    <mergeCell ref="A101:F101"/>
    <mergeCell ref="B167:U167"/>
    <mergeCell ref="B168:U168"/>
    <mergeCell ref="B152:U152"/>
    <mergeCell ref="B153:U153"/>
    <mergeCell ref="B151:U151"/>
    <mergeCell ref="B150:U150"/>
    <mergeCell ref="B159:U159"/>
    <mergeCell ref="B160:U160"/>
    <mergeCell ref="B154:U154"/>
    <mergeCell ref="B155:U155"/>
    <mergeCell ref="B156:U156"/>
    <mergeCell ref="B157:U157"/>
    <mergeCell ref="B158:U158"/>
    <mergeCell ref="A172:U172"/>
    <mergeCell ref="X172:AL172"/>
    <mergeCell ref="B161:U161"/>
    <mergeCell ref="B162:U162"/>
    <mergeCell ref="B163:U163"/>
    <mergeCell ref="B164:U164"/>
    <mergeCell ref="B165:U165"/>
    <mergeCell ref="AC46:AH47"/>
    <mergeCell ref="AI46:AL47"/>
    <mergeCell ref="L58:M58"/>
    <mergeCell ref="L59:M59"/>
    <mergeCell ref="B166:U166"/>
    <mergeCell ref="A147:E147"/>
    <mergeCell ref="O108:U108"/>
    <mergeCell ref="A117:U117"/>
    <mergeCell ref="X117:AL117"/>
    <mergeCell ref="A144:E144"/>
    <mergeCell ref="A145:E145"/>
    <mergeCell ref="V134:AA135"/>
    <mergeCell ref="AC134:AH135"/>
    <mergeCell ref="AI134:AL135"/>
    <mergeCell ref="O137:U137"/>
    <mergeCell ref="O138:U138"/>
    <mergeCell ref="L61:M61"/>
    <mergeCell ref="L62:M62"/>
    <mergeCell ref="L63:M63"/>
    <mergeCell ref="V46:AA47"/>
    <mergeCell ref="B53:U53"/>
    <mergeCell ref="B50:U50"/>
    <mergeCell ref="B51:U51"/>
    <mergeCell ref="B52:U52"/>
  </mergeCells>
  <pageMargins left="0" right="0" top="0" bottom="0" header="0.31496062992125984" footer="0.31496062992125984"/>
  <pageSetup paperSize="9" scale="1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92D050"/>
    <pageSetUpPr fitToPage="1"/>
  </sheetPr>
  <dimension ref="A1:BF231"/>
  <sheetViews>
    <sheetView view="pageBreakPreview" topLeftCell="AE27" zoomScaleNormal="100" zoomScaleSheetLayoutView="100" workbookViewId="0">
      <selection activeCell="AY42" sqref="AY42"/>
    </sheetView>
  </sheetViews>
  <sheetFormatPr baseColWidth="10" defaultColWidth="15" defaultRowHeight="20.25" customHeight="1"/>
  <cols>
    <col min="22" max="32" width="15" customWidth="1"/>
    <col min="39" max="39" width="50" style="214" hidden="1" customWidth="1"/>
    <col min="40" max="56" width="15" hidden="1"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369</v>
      </c>
      <c r="AU1" t="s">
        <v>369</v>
      </c>
    </row>
    <row r="2" spans="1:56"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N2">
        <v>1</v>
      </c>
      <c r="AO2">
        <v>2</v>
      </c>
      <c r="AP2">
        <v>3</v>
      </c>
      <c r="AQ2">
        <v>4</v>
      </c>
      <c r="AR2">
        <v>5</v>
      </c>
      <c r="AS2" t="s">
        <v>283</v>
      </c>
      <c r="AT2" t="s">
        <v>57</v>
      </c>
      <c r="AV2">
        <v>1</v>
      </c>
      <c r="AW2">
        <v>2</v>
      </c>
      <c r="AX2">
        <v>3</v>
      </c>
      <c r="AY2">
        <v>4</v>
      </c>
      <c r="AZ2">
        <v>5</v>
      </c>
      <c r="BA2" t="s">
        <v>57</v>
      </c>
    </row>
    <row r="3" spans="1:56" ht="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M3" s="214" t="s">
        <v>284</v>
      </c>
      <c r="AN3">
        <v>0</v>
      </c>
      <c r="AO3">
        <v>0</v>
      </c>
      <c r="AP3">
        <v>1</v>
      </c>
      <c r="AQ3">
        <v>0</v>
      </c>
      <c r="AR3">
        <v>0</v>
      </c>
      <c r="AS3">
        <v>0</v>
      </c>
      <c r="AT3">
        <v>1</v>
      </c>
      <c r="AU3" t="s">
        <v>284</v>
      </c>
      <c r="AV3">
        <v>0</v>
      </c>
      <c r="AW3">
        <v>0</v>
      </c>
      <c r="AX3">
        <v>1</v>
      </c>
      <c r="AY3">
        <v>0</v>
      </c>
      <c r="AZ3">
        <v>0</v>
      </c>
      <c r="BA3">
        <v>3</v>
      </c>
      <c r="BB3" t="s">
        <v>339</v>
      </c>
      <c r="BC3">
        <v>3</v>
      </c>
      <c r="BD3">
        <v>3</v>
      </c>
    </row>
    <row r="4" spans="1:56" ht="15">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214" t="s">
        <v>285</v>
      </c>
      <c r="AN4">
        <v>0</v>
      </c>
      <c r="AO4">
        <v>0</v>
      </c>
      <c r="AP4">
        <v>0</v>
      </c>
      <c r="AQ4">
        <v>0</v>
      </c>
      <c r="AR4">
        <v>1</v>
      </c>
      <c r="AS4">
        <v>0</v>
      </c>
      <c r="AT4">
        <v>1</v>
      </c>
      <c r="AU4" t="s">
        <v>285</v>
      </c>
      <c r="AV4">
        <v>0</v>
      </c>
      <c r="AW4">
        <v>0</v>
      </c>
      <c r="AX4">
        <v>0</v>
      </c>
      <c r="AY4">
        <v>0</v>
      </c>
      <c r="AZ4">
        <v>1</v>
      </c>
      <c r="BA4">
        <v>5</v>
      </c>
      <c r="BB4" t="s">
        <v>339</v>
      </c>
      <c r="BC4">
        <v>5</v>
      </c>
      <c r="BD4">
        <v>5</v>
      </c>
    </row>
    <row r="5" spans="1:56" ht="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M5" s="214" t="s">
        <v>286</v>
      </c>
      <c r="AN5">
        <v>1</v>
      </c>
      <c r="AO5">
        <v>0</v>
      </c>
      <c r="AP5">
        <v>0</v>
      </c>
      <c r="AQ5">
        <v>0</v>
      </c>
      <c r="AR5">
        <v>0</v>
      </c>
      <c r="AS5">
        <v>0</v>
      </c>
      <c r="AT5">
        <v>1</v>
      </c>
      <c r="AU5" t="s">
        <v>286</v>
      </c>
      <c r="AV5">
        <v>1</v>
      </c>
      <c r="AW5">
        <v>0</v>
      </c>
      <c r="AX5">
        <v>0</v>
      </c>
      <c r="AY5">
        <v>0</v>
      </c>
      <c r="AZ5">
        <v>0</v>
      </c>
      <c r="BA5">
        <v>1</v>
      </c>
      <c r="BB5" t="s">
        <v>339</v>
      </c>
      <c r="BC5">
        <v>1</v>
      </c>
      <c r="BD5">
        <v>1</v>
      </c>
    </row>
    <row r="6" spans="1:56" ht="15.75">
      <c r="A6" s="294" t="s">
        <v>355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1</v>
      </c>
      <c r="AO6">
        <v>0</v>
      </c>
      <c r="AP6">
        <v>0</v>
      </c>
      <c r="AQ6">
        <v>0</v>
      </c>
      <c r="AR6">
        <v>0</v>
      </c>
      <c r="AS6">
        <v>0</v>
      </c>
      <c r="AT6">
        <v>1</v>
      </c>
      <c r="AU6" t="s">
        <v>287</v>
      </c>
      <c r="AV6">
        <v>1</v>
      </c>
      <c r="AW6">
        <v>0</v>
      </c>
      <c r="AX6">
        <v>0</v>
      </c>
      <c r="AY6">
        <v>0</v>
      </c>
      <c r="AZ6">
        <v>0</v>
      </c>
      <c r="BA6">
        <v>1</v>
      </c>
      <c r="BB6" t="s">
        <v>339</v>
      </c>
      <c r="BC6">
        <v>1</v>
      </c>
      <c r="BD6">
        <v>1</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0</v>
      </c>
      <c r="AO7" s="193">
        <v>0</v>
      </c>
      <c r="AP7" s="193">
        <v>0</v>
      </c>
      <c r="AQ7" s="193">
        <v>0</v>
      </c>
      <c r="AR7" s="193">
        <v>1</v>
      </c>
      <c r="AS7" s="193">
        <v>0</v>
      </c>
      <c r="AT7" s="193">
        <v>1</v>
      </c>
      <c r="AU7" s="193" t="s">
        <v>288</v>
      </c>
      <c r="AV7" s="193">
        <v>0</v>
      </c>
      <c r="AW7" s="193">
        <v>0</v>
      </c>
      <c r="AX7" s="193">
        <v>0</v>
      </c>
      <c r="AY7" s="193">
        <v>0</v>
      </c>
      <c r="AZ7" s="193">
        <v>1</v>
      </c>
      <c r="BA7" s="193">
        <v>5</v>
      </c>
      <c r="BB7" s="193" t="s">
        <v>339</v>
      </c>
      <c r="BC7" s="193">
        <v>5</v>
      </c>
      <c r="BD7" s="193">
        <v>5</v>
      </c>
    </row>
    <row r="8" spans="1:56" s="193" customFormat="1" ht="24.75" customHeight="1">
      <c r="A8" s="308" t="s">
        <v>368</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1</v>
      </c>
      <c r="AO8" s="193">
        <v>0</v>
      </c>
      <c r="AP8" s="193">
        <v>3</v>
      </c>
      <c r="AQ8" s="193">
        <v>4</v>
      </c>
      <c r="AR8" s="193">
        <v>12</v>
      </c>
      <c r="AS8" s="193">
        <v>0</v>
      </c>
      <c r="AT8" s="193">
        <v>20</v>
      </c>
      <c r="AU8" s="193" t="s">
        <v>289</v>
      </c>
      <c r="AV8" s="193">
        <v>1</v>
      </c>
      <c r="AW8" s="193">
        <v>0</v>
      </c>
      <c r="AX8" s="193">
        <v>3</v>
      </c>
      <c r="AY8" s="193">
        <v>4</v>
      </c>
      <c r="AZ8" s="193">
        <v>12</v>
      </c>
      <c r="BA8" s="193">
        <v>4.3</v>
      </c>
      <c r="BB8" s="193">
        <v>1.08</v>
      </c>
      <c r="BC8" s="193">
        <v>5</v>
      </c>
      <c r="BD8" s="193">
        <v>5</v>
      </c>
    </row>
    <row r="9" spans="1:56" ht="24.75" customHeight="1">
      <c r="AM9" s="214" t="s">
        <v>290</v>
      </c>
      <c r="AN9">
        <v>2</v>
      </c>
      <c r="AO9">
        <v>3</v>
      </c>
      <c r="AP9">
        <v>3</v>
      </c>
      <c r="AQ9">
        <v>7</v>
      </c>
      <c r="AR9">
        <v>5</v>
      </c>
      <c r="AS9">
        <v>0</v>
      </c>
      <c r="AT9">
        <v>20</v>
      </c>
      <c r="AU9" t="s">
        <v>290</v>
      </c>
      <c r="AV9">
        <v>2</v>
      </c>
      <c r="AW9">
        <v>3</v>
      </c>
      <c r="AX9">
        <v>3</v>
      </c>
      <c r="AY9">
        <v>7</v>
      </c>
      <c r="AZ9">
        <v>5</v>
      </c>
      <c r="BA9">
        <v>3.5</v>
      </c>
      <c r="BB9">
        <v>1.32</v>
      </c>
      <c r="BC9">
        <v>4</v>
      </c>
      <c r="BD9">
        <v>4</v>
      </c>
    </row>
    <row r="10" spans="1:56" ht="1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14" t="s">
        <v>291</v>
      </c>
      <c r="AN10">
        <v>0</v>
      </c>
      <c r="AO10">
        <v>0</v>
      </c>
      <c r="AP10">
        <v>4</v>
      </c>
      <c r="AQ10">
        <v>6</v>
      </c>
      <c r="AR10">
        <v>9</v>
      </c>
      <c r="AS10">
        <v>1</v>
      </c>
      <c r="AT10">
        <v>20</v>
      </c>
      <c r="AU10" t="s">
        <v>291</v>
      </c>
      <c r="AV10">
        <v>0</v>
      </c>
      <c r="AW10">
        <v>0</v>
      </c>
      <c r="AX10">
        <v>4</v>
      </c>
      <c r="AY10">
        <v>6</v>
      </c>
      <c r="AZ10">
        <v>9</v>
      </c>
      <c r="BA10">
        <v>4.26</v>
      </c>
      <c r="BB10">
        <v>0.81</v>
      </c>
      <c r="BC10">
        <v>4</v>
      </c>
      <c r="BD10">
        <v>5</v>
      </c>
    </row>
    <row r="11" spans="1:56" ht="33.75">
      <c r="A11" s="292"/>
      <c r="B11" s="292"/>
      <c r="C11" s="292"/>
      <c r="D11" s="292"/>
      <c r="E11" s="292"/>
      <c r="F11" s="292"/>
      <c r="G11" s="292"/>
      <c r="AM11" s="214" t="s">
        <v>292</v>
      </c>
      <c r="AN11">
        <v>1</v>
      </c>
      <c r="AO11">
        <v>0</v>
      </c>
      <c r="AP11">
        <v>0</v>
      </c>
      <c r="AQ11">
        <v>2</v>
      </c>
      <c r="AR11">
        <v>1</v>
      </c>
      <c r="AS11">
        <v>0</v>
      </c>
      <c r="AT11">
        <v>4</v>
      </c>
      <c r="AU11" t="s">
        <v>292</v>
      </c>
      <c r="AV11">
        <v>1</v>
      </c>
      <c r="AW11">
        <v>0</v>
      </c>
      <c r="AX11">
        <v>0</v>
      </c>
      <c r="AY11">
        <v>2</v>
      </c>
      <c r="AZ11">
        <v>1</v>
      </c>
      <c r="BA11">
        <v>3.5</v>
      </c>
      <c r="BB11">
        <v>1.73</v>
      </c>
      <c r="BC11">
        <v>4</v>
      </c>
      <c r="BD11">
        <v>4</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0</v>
      </c>
      <c r="AO12">
        <v>1</v>
      </c>
      <c r="AP12">
        <v>5</v>
      </c>
      <c r="AQ12">
        <v>8</v>
      </c>
      <c r="AR12">
        <v>3</v>
      </c>
      <c r="AS12">
        <v>0</v>
      </c>
      <c r="AT12">
        <v>17</v>
      </c>
      <c r="AU12" t="s">
        <v>293</v>
      </c>
      <c r="AV12">
        <v>0</v>
      </c>
      <c r="AW12">
        <v>1</v>
      </c>
      <c r="AX12">
        <v>5</v>
      </c>
      <c r="AY12">
        <v>8</v>
      </c>
      <c r="AZ12">
        <v>3</v>
      </c>
      <c r="BA12">
        <v>3.76</v>
      </c>
      <c r="BB12">
        <v>0.83</v>
      </c>
      <c r="BC12">
        <v>4</v>
      </c>
      <c r="BD12">
        <v>4</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1</v>
      </c>
      <c r="AO13">
        <v>0</v>
      </c>
      <c r="AP13">
        <v>2</v>
      </c>
      <c r="AQ13">
        <v>5</v>
      </c>
      <c r="AR13">
        <v>6</v>
      </c>
      <c r="AS13">
        <v>0</v>
      </c>
      <c r="AT13">
        <v>14</v>
      </c>
      <c r="AU13" t="s">
        <v>294</v>
      </c>
      <c r="AV13">
        <v>1</v>
      </c>
      <c r="AW13">
        <v>0</v>
      </c>
      <c r="AX13">
        <v>2</v>
      </c>
      <c r="AY13">
        <v>5</v>
      </c>
      <c r="AZ13">
        <v>6</v>
      </c>
      <c r="BA13">
        <v>4.07</v>
      </c>
      <c r="BB13">
        <v>1.1399999999999999</v>
      </c>
      <c r="BC13">
        <v>4</v>
      </c>
      <c r="BD13">
        <v>5</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1</v>
      </c>
      <c r="AO14">
        <v>0</v>
      </c>
      <c r="AP14">
        <v>1</v>
      </c>
      <c r="AQ14">
        <v>7</v>
      </c>
      <c r="AR14">
        <v>5</v>
      </c>
      <c r="AS14">
        <v>0</v>
      </c>
      <c r="AT14">
        <v>14</v>
      </c>
      <c r="AU14" t="s">
        <v>295</v>
      </c>
      <c r="AV14">
        <v>1</v>
      </c>
      <c r="AW14">
        <v>0</v>
      </c>
      <c r="AX14">
        <v>1</v>
      </c>
      <c r="AY14">
        <v>7</v>
      </c>
      <c r="AZ14">
        <v>5</v>
      </c>
      <c r="BA14">
        <v>4.07</v>
      </c>
      <c r="BB14">
        <v>1.07</v>
      </c>
      <c r="BC14">
        <v>4</v>
      </c>
      <c r="BD14">
        <v>4</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2</v>
      </c>
      <c r="AO15">
        <v>3</v>
      </c>
      <c r="AP15">
        <v>7</v>
      </c>
      <c r="AQ15">
        <v>5</v>
      </c>
      <c r="AR15">
        <v>3</v>
      </c>
      <c r="AS15">
        <v>0</v>
      </c>
      <c r="AT15">
        <v>20</v>
      </c>
      <c r="AU15" t="s">
        <v>296</v>
      </c>
      <c r="AV15">
        <v>2</v>
      </c>
      <c r="AW15">
        <v>3</v>
      </c>
      <c r="AX15">
        <v>7</v>
      </c>
      <c r="AY15">
        <v>5</v>
      </c>
      <c r="AZ15">
        <v>3</v>
      </c>
      <c r="BA15">
        <v>3.2</v>
      </c>
      <c r="BB15">
        <v>1.2</v>
      </c>
      <c r="BC15">
        <v>3</v>
      </c>
      <c r="BD15">
        <v>3</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1</v>
      </c>
      <c r="AO16">
        <v>0</v>
      </c>
      <c r="AP16">
        <v>5</v>
      </c>
      <c r="AQ16">
        <v>9</v>
      </c>
      <c r="AR16">
        <v>5</v>
      </c>
      <c r="AS16">
        <v>0</v>
      </c>
      <c r="AT16">
        <v>20</v>
      </c>
      <c r="AU16" t="s">
        <v>297</v>
      </c>
      <c r="AV16">
        <v>1</v>
      </c>
      <c r="AW16">
        <v>0</v>
      </c>
      <c r="AX16">
        <v>5</v>
      </c>
      <c r="AY16">
        <v>9</v>
      </c>
      <c r="AZ16">
        <v>5</v>
      </c>
      <c r="BA16">
        <v>3.85</v>
      </c>
      <c r="BB16">
        <v>0.99</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0</v>
      </c>
      <c r="AO17">
        <v>1</v>
      </c>
      <c r="AP17">
        <v>2</v>
      </c>
      <c r="AQ17">
        <v>11</v>
      </c>
      <c r="AR17">
        <v>4</v>
      </c>
      <c r="AS17">
        <v>2</v>
      </c>
      <c r="AT17">
        <v>20</v>
      </c>
      <c r="AU17" t="s">
        <v>298</v>
      </c>
      <c r="AV17">
        <v>0</v>
      </c>
      <c r="AW17">
        <v>1</v>
      </c>
      <c r="AX17">
        <v>2</v>
      </c>
      <c r="AY17">
        <v>11</v>
      </c>
      <c r="AZ17">
        <v>4</v>
      </c>
      <c r="BA17">
        <v>4</v>
      </c>
      <c r="BB17">
        <v>0.77</v>
      </c>
      <c r="BC17">
        <v>4</v>
      </c>
      <c r="BD17">
        <v>4</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1</v>
      </c>
      <c r="AO18">
        <v>1</v>
      </c>
      <c r="AP18">
        <v>4</v>
      </c>
      <c r="AQ18">
        <v>9</v>
      </c>
      <c r="AR18">
        <v>5</v>
      </c>
      <c r="AS18">
        <v>0</v>
      </c>
      <c r="AT18">
        <v>20</v>
      </c>
      <c r="AU18" t="s">
        <v>299</v>
      </c>
      <c r="AV18">
        <v>1</v>
      </c>
      <c r="AW18">
        <v>1</v>
      </c>
      <c r="AX18">
        <v>4</v>
      </c>
      <c r="AY18">
        <v>9</v>
      </c>
      <c r="AZ18">
        <v>5</v>
      </c>
      <c r="BA18">
        <v>3.8</v>
      </c>
      <c r="BB18">
        <v>1.06</v>
      </c>
      <c r="BC18">
        <v>4</v>
      </c>
      <c r="BD18">
        <v>4</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1</v>
      </c>
      <c r="AO19">
        <v>2</v>
      </c>
      <c r="AP19">
        <v>0</v>
      </c>
      <c r="AQ19">
        <v>10</v>
      </c>
      <c r="AR19">
        <v>6</v>
      </c>
      <c r="AS19">
        <v>1</v>
      </c>
      <c r="AT19">
        <v>20</v>
      </c>
      <c r="AU19" t="s">
        <v>300</v>
      </c>
      <c r="AV19">
        <v>1</v>
      </c>
      <c r="AW19">
        <v>2</v>
      </c>
      <c r="AX19">
        <v>0</v>
      </c>
      <c r="AY19">
        <v>10</v>
      </c>
      <c r="AZ19">
        <v>6</v>
      </c>
      <c r="BA19">
        <v>3.95</v>
      </c>
      <c r="BB19">
        <v>1.1299999999999999</v>
      </c>
      <c r="BC19">
        <v>4</v>
      </c>
      <c r="BD19">
        <v>4</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1</v>
      </c>
      <c r="AO20">
        <v>1</v>
      </c>
      <c r="AP20">
        <v>3</v>
      </c>
      <c r="AQ20">
        <v>10</v>
      </c>
      <c r="AR20">
        <v>4</v>
      </c>
      <c r="AS20">
        <v>1</v>
      </c>
      <c r="AT20">
        <v>20</v>
      </c>
      <c r="AU20" t="s">
        <v>301</v>
      </c>
      <c r="AV20">
        <v>1</v>
      </c>
      <c r="AW20">
        <v>1</v>
      </c>
      <c r="AX20">
        <v>3</v>
      </c>
      <c r="AY20">
        <v>10</v>
      </c>
      <c r="AZ20">
        <v>4</v>
      </c>
      <c r="BA20">
        <v>3.79</v>
      </c>
      <c r="BB20">
        <v>1.03</v>
      </c>
      <c r="BC20">
        <v>4</v>
      </c>
      <c r="BD20">
        <v>4</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1</v>
      </c>
      <c r="AO21">
        <v>0</v>
      </c>
      <c r="AP21">
        <v>1</v>
      </c>
      <c r="AQ21">
        <v>9</v>
      </c>
      <c r="AR21">
        <v>8</v>
      </c>
      <c r="AS21">
        <v>1</v>
      </c>
      <c r="AT21">
        <v>20</v>
      </c>
      <c r="AU21" t="s">
        <v>302</v>
      </c>
      <c r="AV21">
        <v>1</v>
      </c>
      <c r="AW21">
        <v>0</v>
      </c>
      <c r="AX21">
        <v>1</v>
      </c>
      <c r="AY21">
        <v>9</v>
      </c>
      <c r="AZ21">
        <v>8</v>
      </c>
      <c r="BA21">
        <v>4.21</v>
      </c>
      <c r="BB21">
        <v>0.98</v>
      </c>
      <c r="BC21">
        <v>4</v>
      </c>
      <c r="BD21">
        <v>4</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0</v>
      </c>
      <c r="AO22">
        <v>0</v>
      </c>
      <c r="AP22">
        <v>2</v>
      </c>
      <c r="AQ22">
        <v>9</v>
      </c>
      <c r="AR22">
        <v>9</v>
      </c>
      <c r="AS22">
        <v>0</v>
      </c>
      <c r="AT22">
        <v>20</v>
      </c>
      <c r="AU22" t="s">
        <v>303</v>
      </c>
      <c r="AV22">
        <v>0</v>
      </c>
      <c r="AW22">
        <v>0</v>
      </c>
      <c r="AX22">
        <v>2</v>
      </c>
      <c r="AY22">
        <v>9</v>
      </c>
      <c r="AZ22">
        <v>9</v>
      </c>
      <c r="BA22">
        <v>4.3499999999999996</v>
      </c>
      <c r="BB22">
        <v>0.67</v>
      </c>
      <c r="BC22">
        <v>4</v>
      </c>
      <c r="BD22">
        <v>4</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0</v>
      </c>
      <c r="AO23">
        <v>0</v>
      </c>
      <c r="AP23">
        <v>2</v>
      </c>
      <c r="AQ23">
        <v>8</v>
      </c>
      <c r="AR23">
        <v>9</v>
      </c>
      <c r="AS23">
        <v>1</v>
      </c>
      <c r="AT23">
        <v>20</v>
      </c>
      <c r="AU23" t="s">
        <v>304</v>
      </c>
      <c r="AV23">
        <v>0</v>
      </c>
      <c r="AW23">
        <v>0</v>
      </c>
      <c r="AX23">
        <v>2</v>
      </c>
      <c r="AY23">
        <v>8</v>
      </c>
      <c r="AZ23">
        <v>9</v>
      </c>
      <c r="BA23">
        <v>4.37</v>
      </c>
      <c r="BB23">
        <v>0.68</v>
      </c>
      <c r="BC23">
        <v>4</v>
      </c>
      <c r="BD23">
        <v>5</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0</v>
      </c>
      <c r="AO24">
        <v>0</v>
      </c>
      <c r="AP24">
        <v>2</v>
      </c>
      <c r="AQ24">
        <v>9</v>
      </c>
      <c r="AR24">
        <v>7</v>
      </c>
      <c r="AS24">
        <v>2</v>
      </c>
      <c r="AT24">
        <v>20</v>
      </c>
      <c r="AU24" t="s">
        <v>305</v>
      </c>
      <c r="AV24">
        <v>0</v>
      </c>
      <c r="AW24">
        <v>0</v>
      </c>
      <c r="AX24">
        <v>2</v>
      </c>
      <c r="AY24">
        <v>9</v>
      </c>
      <c r="AZ24">
        <v>7</v>
      </c>
      <c r="BA24">
        <v>4.28</v>
      </c>
      <c r="BB24">
        <v>0.67</v>
      </c>
      <c r="BC24">
        <v>4</v>
      </c>
      <c r="BD24">
        <v>4</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0</v>
      </c>
      <c r="AO25">
        <v>0</v>
      </c>
      <c r="AP25">
        <v>1</v>
      </c>
      <c r="AQ25">
        <v>2</v>
      </c>
      <c r="AR25">
        <v>0</v>
      </c>
      <c r="AS25">
        <v>0</v>
      </c>
      <c r="AT25">
        <v>3</v>
      </c>
      <c r="AU25" t="s">
        <v>306</v>
      </c>
      <c r="AV25">
        <v>0</v>
      </c>
      <c r="AW25">
        <v>0</v>
      </c>
      <c r="AX25">
        <v>1</v>
      </c>
      <c r="AY25">
        <v>2</v>
      </c>
      <c r="AZ25">
        <v>0</v>
      </c>
      <c r="BA25">
        <v>3.67</v>
      </c>
      <c r="BB25">
        <v>0.57999999999999996</v>
      </c>
      <c r="BC25">
        <v>4</v>
      </c>
      <c r="BD25">
        <v>4</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1</v>
      </c>
      <c r="AO26">
        <v>0</v>
      </c>
      <c r="AP26">
        <v>1</v>
      </c>
      <c r="AQ26">
        <v>1</v>
      </c>
      <c r="AR26">
        <v>0</v>
      </c>
      <c r="AS26">
        <v>0</v>
      </c>
      <c r="AT26">
        <v>3</v>
      </c>
      <c r="AU26" t="s">
        <v>307</v>
      </c>
      <c r="AV26">
        <v>1</v>
      </c>
      <c r="AW26">
        <v>0</v>
      </c>
      <c r="AX26">
        <v>1</v>
      </c>
      <c r="AY26">
        <v>1</v>
      </c>
      <c r="AZ26">
        <v>0</v>
      </c>
      <c r="BA26">
        <v>2.67</v>
      </c>
      <c r="BB26">
        <v>1.53</v>
      </c>
      <c r="BC26">
        <v>3</v>
      </c>
      <c r="BD26">
        <v>1</v>
      </c>
    </row>
    <row r="27" spans="1:56" s="187" customFormat="1" ht="20.25" customHeight="1">
      <c r="A27" s="227"/>
      <c r="B27" s="227"/>
      <c r="C27" s="227"/>
      <c r="D27" s="227"/>
      <c r="E27" s="227"/>
      <c r="F27" s="227"/>
      <c r="G27" s="227"/>
      <c r="H27" s="227"/>
      <c r="I27" s="227"/>
      <c r="J27" s="227"/>
      <c r="K27" s="227"/>
      <c r="L27" s="227"/>
      <c r="M27" s="227"/>
      <c r="N27" s="227"/>
      <c r="O27" s="227"/>
      <c r="P27" s="227"/>
      <c r="Q27" s="227"/>
      <c r="R27" s="227"/>
      <c r="S27" s="227"/>
      <c r="T27" s="227"/>
      <c r="U27" s="227"/>
      <c r="V27" s="131"/>
      <c r="W27" s="131"/>
      <c r="X27" s="131"/>
      <c r="Y27" s="184"/>
      <c r="Z27" s="177"/>
      <c r="AA27" s="178"/>
      <c r="AB27" s="179"/>
      <c r="AC27" s="179"/>
      <c r="AD27" s="179"/>
      <c r="AE27" s="186"/>
      <c r="AF27" s="131"/>
      <c r="AG27" s="131"/>
      <c r="AH27" s="131"/>
      <c r="AI27" s="131"/>
      <c r="AJ27" s="182"/>
      <c r="AK27" s="177"/>
      <c r="AL27" s="178"/>
      <c r="AM27" s="216" t="s">
        <v>308</v>
      </c>
      <c r="AN27" s="187">
        <v>1</v>
      </c>
      <c r="AO27" s="187">
        <v>0</v>
      </c>
      <c r="AP27" s="187">
        <v>1</v>
      </c>
      <c r="AQ27" s="187">
        <v>1</v>
      </c>
      <c r="AR27" s="187">
        <v>0</v>
      </c>
      <c r="AS27" s="187">
        <v>0</v>
      </c>
      <c r="AT27" s="187">
        <v>3</v>
      </c>
      <c r="AU27" s="187" t="s">
        <v>308</v>
      </c>
      <c r="AV27" s="187">
        <v>1</v>
      </c>
      <c r="AW27" s="187">
        <v>0</v>
      </c>
      <c r="AX27" s="187">
        <v>1</v>
      </c>
      <c r="AY27" s="187">
        <v>1</v>
      </c>
      <c r="AZ27" s="187">
        <v>0</v>
      </c>
      <c r="BA27" s="187">
        <v>2.67</v>
      </c>
      <c r="BB27" s="187">
        <v>1.53</v>
      </c>
      <c r="BC27" s="187">
        <v>3</v>
      </c>
      <c r="BD27" s="187">
        <v>1</v>
      </c>
    </row>
    <row r="28" spans="1:56" ht="20.25" customHeight="1">
      <c r="A28" s="174" t="s">
        <v>217</v>
      </c>
      <c r="B28" s="179"/>
      <c r="C28" s="175"/>
      <c r="D28" s="7"/>
      <c r="E28" s="7"/>
      <c r="F28" s="7"/>
      <c r="G28" s="7"/>
      <c r="H28" s="182"/>
      <c r="I28" s="177"/>
      <c r="J28" s="178"/>
      <c r="K28" s="179"/>
      <c r="L28" s="179"/>
      <c r="M28" s="179"/>
      <c r="N28" s="175"/>
      <c r="AM28" s="214" t="s">
        <v>309</v>
      </c>
      <c r="AN28">
        <v>0</v>
      </c>
      <c r="AO28">
        <v>0</v>
      </c>
      <c r="AP28">
        <v>1</v>
      </c>
      <c r="AQ28">
        <v>2</v>
      </c>
      <c r="AR28">
        <v>0</v>
      </c>
      <c r="AS28">
        <v>0</v>
      </c>
      <c r="AT28">
        <v>3</v>
      </c>
      <c r="AU28" t="s">
        <v>309</v>
      </c>
      <c r="AV28">
        <v>0</v>
      </c>
      <c r="AW28">
        <v>0</v>
      </c>
      <c r="AX28">
        <v>1</v>
      </c>
      <c r="AY28">
        <v>2</v>
      </c>
      <c r="AZ28">
        <v>0</v>
      </c>
      <c r="BA28">
        <v>3.67</v>
      </c>
      <c r="BB28">
        <v>0.57999999999999996</v>
      </c>
      <c r="BC28">
        <v>4</v>
      </c>
      <c r="BD28">
        <v>4</v>
      </c>
    </row>
    <row r="29" spans="1:56" ht="20.25" customHeight="1">
      <c r="A29" s="179"/>
      <c r="B29" s="179"/>
      <c r="C29" s="175"/>
      <c r="D29" s="7"/>
      <c r="E29" s="7"/>
      <c r="F29" s="7"/>
      <c r="G29" s="7"/>
      <c r="H29" s="182"/>
      <c r="I29" s="177"/>
      <c r="J29" s="178"/>
      <c r="K29" s="179"/>
      <c r="L29" s="179"/>
      <c r="M29" s="180"/>
      <c r="N29" s="175"/>
      <c r="AM29" s="214" t="s">
        <v>310</v>
      </c>
      <c r="AN29">
        <v>0</v>
      </c>
      <c r="AO29">
        <v>0</v>
      </c>
      <c r="AP29">
        <v>0</v>
      </c>
      <c r="AQ29">
        <v>1</v>
      </c>
      <c r="AR29">
        <v>0</v>
      </c>
      <c r="AS29">
        <v>0</v>
      </c>
      <c r="AT29">
        <v>1</v>
      </c>
      <c r="AU29" t="s">
        <v>310</v>
      </c>
      <c r="AV29">
        <v>0</v>
      </c>
      <c r="AW29">
        <v>0</v>
      </c>
      <c r="AX29">
        <v>0</v>
      </c>
      <c r="AY29">
        <v>1</v>
      </c>
      <c r="AZ29">
        <v>0</v>
      </c>
      <c r="BA29">
        <v>4</v>
      </c>
      <c r="BB29" t="s">
        <v>339</v>
      </c>
      <c r="BC29">
        <v>4</v>
      </c>
      <c r="BD29">
        <v>4</v>
      </c>
    </row>
    <row r="30" spans="1:56" ht="20.25" customHeight="1">
      <c r="A30" s="179"/>
      <c r="D30" s="304" t="s">
        <v>228</v>
      </c>
      <c r="E30" s="304"/>
      <c r="F30" s="205">
        <f>+AO52</f>
        <v>1</v>
      </c>
      <c r="G30" s="191">
        <f>F30/$F$34</f>
        <v>0.05</v>
      </c>
      <c r="H30" s="177"/>
      <c r="I30" s="177"/>
      <c r="J30" s="178"/>
      <c r="K30" s="179"/>
      <c r="L30" s="180"/>
      <c r="M30" s="180"/>
      <c r="N30" s="175"/>
      <c r="AM30" s="214" t="s">
        <v>311</v>
      </c>
      <c r="AN30">
        <v>0</v>
      </c>
      <c r="AO30">
        <v>0</v>
      </c>
      <c r="AP30">
        <v>0</v>
      </c>
      <c r="AQ30">
        <v>1</v>
      </c>
      <c r="AR30">
        <v>0</v>
      </c>
      <c r="AS30">
        <v>0</v>
      </c>
      <c r="AT30">
        <v>1</v>
      </c>
      <c r="AU30" t="s">
        <v>311</v>
      </c>
      <c r="AV30">
        <v>0</v>
      </c>
      <c r="AW30">
        <v>0</v>
      </c>
      <c r="AX30">
        <v>0</v>
      </c>
      <c r="AY30">
        <v>1</v>
      </c>
      <c r="AZ30">
        <v>0</v>
      </c>
      <c r="BA30">
        <v>4</v>
      </c>
      <c r="BB30" t="s">
        <v>339</v>
      </c>
      <c r="BC30">
        <v>4</v>
      </c>
      <c r="BD30">
        <v>4</v>
      </c>
    </row>
    <row r="31" spans="1:56" ht="20.25" customHeight="1">
      <c r="A31" s="179"/>
      <c r="D31" s="304" t="s">
        <v>229</v>
      </c>
      <c r="E31" s="304"/>
      <c r="F31" s="205">
        <f>+AO53</f>
        <v>2</v>
      </c>
      <c r="G31" s="191">
        <f t="shared" ref="G31:G33" si="0">F31/$F$34</f>
        <v>0.1</v>
      </c>
      <c r="H31" s="184"/>
      <c r="I31" s="182"/>
      <c r="J31" s="178"/>
      <c r="K31" s="179"/>
      <c r="L31" s="180"/>
      <c r="M31" s="180"/>
      <c r="N31" s="175"/>
      <c r="AM31" s="214" t="s">
        <v>312</v>
      </c>
      <c r="AN31">
        <v>0</v>
      </c>
      <c r="AO31">
        <v>0</v>
      </c>
      <c r="AP31">
        <v>0</v>
      </c>
      <c r="AQ31">
        <v>1</v>
      </c>
      <c r="AR31">
        <v>0</v>
      </c>
      <c r="AS31">
        <v>0</v>
      </c>
      <c r="AT31">
        <v>1</v>
      </c>
      <c r="AU31" t="s">
        <v>312</v>
      </c>
      <c r="AV31">
        <v>0</v>
      </c>
      <c r="AW31">
        <v>0</v>
      </c>
      <c r="AX31">
        <v>0</v>
      </c>
      <c r="AY31">
        <v>1</v>
      </c>
      <c r="AZ31">
        <v>0</v>
      </c>
      <c r="BA31">
        <v>4</v>
      </c>
      <c r="BB31" t="s">
        <v>339</v>
      </c>
      <c r="BC31">
        <v>4</v>
      </c>
      <c r="BD31">
        <v>4</v>
      </c>
    </row>
    <row r="32" spans="1:56" ht="20.25" customHeight="1">
      <c r="A32" s="179"/>
      <c r="D32" s="304" t="s">
        <v>230</v>
      </c>
      <c r="E32" s="304"/>
      <c r="F32" s="205">
        <f t="shared" ref="F32:F33" si="1">+AO54</f>
        <v>10</v>
      </c>
      <c r="G32" s="191">
        <f t="shared" si="0"/>
        <v>0.5</v>
      </c>
      <c r="H32" s="7"/>
      <c r="I32" s="7"/>
      <c r="J32" s="7"/>
      <c r="K32" s="7"/>
      <c r="L32" s="7"/>
      <c r="AM32" s="214" t="s">
        <v>313</v>
      </c>
      <c r="AN32">
        <v>0</v>
      </c>
      <c r="AO32">
        <v>0</v>
      </c>
      <c r="AP32">
        <v>0</v>
      </c>
      <c r="AQ32">
        <v>1</v>
      </c>
      <c r="AR32">
        <v>0</v>
      </c>
      <c r="AS32">
        <v>0</v>
      </c>
      <c r="AT32">
        <v>1</v>
      </c>
      <c r="AU32" t="s">
        <v>313</v>
      </c>
      <c r="AV32">
        <v>0</v>
      </c>
      <c r="AW32">
        <v>0</v>
      </c>
      <c r="AX32">
        <v>0</v>
      </c>
      <c r="AY32">
        <v>1</v>
      </c>
      <c r="AZ32">
        <v>0</v>
      </c>
      <c r="BA32">
        <v>4</v>
      </c>
      <c r="BB32" t="s">
        <v>339</v>
      </c>
      <c r="BC32">
        <v>4</v>
      </c>
      <c r="BD32">
        <v>4</v>
      </c>
    </row>
    <row r="33" spans="1:58" ht="18.75">
      <c r="A33" s="179"/>
      <c r="D33" s="304" t="s">
        <v>231</v>
      </c>
      <c r="E33" s="304"/>
      <c r="F33" s="205">
        <f t="shared" si="1"/>
        <v>7</v>
      </c>
      <c r="G33" s="191">
        <f t="shared" si="0"/>
        <v>0.35</v>
      </c>
      <c r="H33" s="7"/>
      <c r="I33" s="7"/>
      <c r="J33" s="7"/>
      <c r="K33" s="7"/>
      <c r="L33" s="7"/>
      <c r="AM33" s="214" t="s">
        <v>370</v>
      </c>
      <c r="AU33" t="s">
        <v>370</v>
      </c>
    </row>
    <row r="34" spans="1:58" ht="18.75">
      <c r="A34" s="179"/>
      <c r="D34" s="304" t="s">
        <v>57</v>
      </c>
      <c r="E34" s="304"/>
      <c r="F34" s="190">
        <f>SUM(F30:F33)</f>
        <v>20</v>
      </c>
      <c r="G34" s="192"/>
      <c r="H34" s="7"/>
      <c r="I34" s="7"/>
      <c r="J34" s="7"/>
      <c r="K34" s="7"/>
      <c r="L34" s="7"/>
      <c r="AU34" t="s">
        <v>362</v>
      </c>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369</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20</v>
      </c>
      <c r="AP43">
        <v>20</v>
      </c>
      <c r="AQ43">
        <v>20</v>
      </c>
      <c r="AR43">
        <v>20</v>
      </c>
      <c r="AS43">
        <v>20</v>
      </c>
      <c r="AT43">
        <v>20</v>
      </c>
      <c r="AU43">
        <v>20</v>
      </c>
      <c r="AV43">
        <v>20</v>
      </c>
      <c r="AW43">
        <v>20</v>
      </c>
      <c r="AX43">
        <v>20</v>
      </c>
      <c r="AY43">
        <v>20</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370</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0</v>
      </c>
      <c r="W49" s="212">
        <f t="shared" ref="W49:AA53" si="2">+AO3</f>
        <v>0</v>
      </c>
      <c r="X49" s="212">
        <f t="shared" si="2"/>
        <v>1</v>
      </c>
      <c r="Y49" s="212">
        <f t="shared" si="2"/>
        <v>0</v>
      </c>
      <c r="Z49" s="212">
        <f t="shared" si="2"/>
        <v>0</v>
      </c>
      <c r="AA49" s="212">
        <f t="shared" si="2"/>
        <v>0</v>
      </c>
      <c r="AB49" s="212">
        <f>SUM(V49:AA49)</f>
        <v>1</v>
      </c>
      <c r="AC49" s="191">
        <f t="shared" ref="AC49:AH53" si="3">V49/$AB49</f>
        <v>0</v>
      </c>
      <c r="AD49" s="191">
        <f t="shared" si="3"/>
        <v>0</v>
      </c>
      <c r="AE49" s="191">
        <f t="shared" si="3"/>
        <v>1</v>
      </c>
      <c r="AF49" s="191">
        <f t="shared" si="3"/>
        <v>0</v>
      </c>
      <c r="AG49" s="191">
        <f t="shared" si="3"/>
        <v>0</v>
      </c>
      <c r="AH49" s="191">
        <f t="shared" si="3"/>
        <v>0</v>
      </c>
      <c r="AI49" s="232">
        <f>+BA3</f>
        <v>3</v>
      </c>
      <c r="AJ49" s="232" t="str">
        <f t="shared" ref="AJ49:AL53" si="4">+BB3</f>
        <v>.</v>
      </c>
      <c r="AK49" s="233">
        <f t="shared" si="4"/>
        <v>3</v>
      </c>
      <c r="AL49" s="233">
        <f t="shared" si="4"/>
        <v>3</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0</v>
      </c>
      <c r="X50" s="212">
        <f t="shared" si="2"/>
        <v>0</v>
      </c>
      <c r="Y50" s="212">
        <f t="shared" si="2"/>
        <v>0</v>
      </c>
      <c r="Z50" s="212">
        <f t="shared" si="2"/>
        <v>1</v>
      </c>
      <c r="AA50" s="212">
        <f t="shared" si="2"/>
        <v>0</v>
      </c>
      <c r="AB50" s="212">
        <f t="shared" ref="AB50:AB53" si="6">SUM(V50:AA50)</f>
        <v>1</v>
      </c>
      <c r="AC50" s="191">
        <f t="shared" si="3"/>
        <v>0</v>
      </c>
      <c r="AD50" s="191">
        <f t="shared" si="3"/>
        <v>0</v>
      </c>
      <c r="AE50" s="191">
        <f t="shared" si="3"/>
        <v>0</v>
      </c>
      <c r="AF50" s="191">
        <f t="shared" si="3"/>
        <v>0</v>
      </c>
      <c r="AG50" s="191">
        <f t="shared" si="3"/>
        <v>1</v>
      </c>
      <c r="AH50" s="191">
        <f t="shared" si="3"/>
        <v>0</v>
      </c>
      <c r="AI50" s="232">
        <f t="shared" ref="AI50:AI53" si="7">+BA4</f>
        <v>5</v>
      </c>
      <c r="AJ50" s="232" t="str">
        <f t="shared" si="4"/>
        <v>.</v>
      </c>
      <c r="AK50" s="233">
        <f t="shared" si="4"/>
        <v>5</v>
      </c>
      <c r="AL50" s="233">
        <f t="shared" si="4"/>
        <v>5</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1</v>
      </c>
      <c r="W51" s="212">
        <f t="shared" si="2"/>
        <v>0</v>
      </c>
      <c r="X51" s="212">
        <f t="shared" si="2"/>
        <v>0</v>
      </c>
      <c r="Y51" s="212">
        <f t="shared" si="2"/>
        <v>0</v>
      </c>
      <c r="Z51" s="212">
        <f t="shared" si="2"/>
        <v>0</v>
      </c>
      <c r="AA51" s="212">
        <f t="shared" si="2"/>
        <v>0</v>
      </c>
      <c r="AB51" s="212">
        <f t="shared" si="6"/>
        <v>1</v>
      </c>
      <c r="AC51" s="191">
        <f t="shared" si="3"/>
        <v>1</v>
      </c>
      <c r="AD51" s="191">
        <f t="shared" si="3"/>
        <v>0</v>
      </c>
      <c r="AE51" s="191">
        <f t="shared" si="3"/>
        <v>0</v>
      </c>
      <c r="AF51" s="191">
        <f t="shared" si="3"/>
        <v>0</v>
      </c>
      <c r="AG51" s="191">
        <f t="shared" si="3"/>
        <v>0</v>
      </c>
      <c r="AH51" s="191">
        <f t="shared" si="3"/>
        <v>0</v>
      </c>
      <c r="AI51" s="232">
        <f t="shared" si="7"/>
        <v>1</v>
      </c>
      <c r="AJ51" s="232" t="str">
        <f t="shared" si="4"/>
        <v>.</v>
      </c>
      <c r="AK51" s="233">
        <f t="shared" si="4"/>
        <v>1</v>
      </c>
      <c r="AL51" s="233">
        <f t="shared" si="4"/>
        <v>1</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1</v>
      </c>
      <c r="W52" s="212">
        <f t="shared" si="2"/>
        <v>0</v>
      </c>
      <c r="X52" s="212">
        <f t="shared" si="2"/>
        <v>0</v>
      </c>
      <c r="Y52" s="212">
        <f t="shared" si="2"/>
        <v>0</v>
      </c>
      <c r="Z52" s="212">
        <f t="shared" si="2"/>
        <v>0</v>
      </c>
      <c r="AA52" s="212">
        <f t="shared" si="2"/>
        <v>0</v>
      </c>
      <c r="AB52" s="212">
        <f t="shared" si="6"/>
        <v>1</v>
      </c>
      <c r="AC52" s="191">
        <f t="shared" si="3"/>
        <v>1</v>
      </c>
      <c r="AD52" s="191">
        <f t="shared" si="3"/>
        <v>0</v>
      </c>
      <c r="AE52" s="191">
        <f t="shared" si="3"/>
        <v>0</v>
      </c>
      <c r="AF52" s="191">
        <f t="shared" si="3"/>
        <v>0</v>
      </c>
      <c r="AG52" s="191">
        <f t="shared" si="3"/>
        <v>0</v>
      </c>
      <c r="AH52" s="191">
        <f t="shared" si="3"/>
        <v>0</v>
      </c>
      <c r="AI52" s="232">
        <f t="shared" si="7"/>
        <v>1</v>
      </c>
      <c r="AJ52" s="232" t="str">
        <f t="shared" si="4"/>
        <v>.</v>
      </c>
      <c r="AK52" s="233">
        <f t="shared" si="4"/>
        <v>1</v>
      </c>
      <c r="AL52" s="233">
        <f t="shared" si="4"/>
        <v>1</v>
      </c>
      <c r="AM52" s="214" t="s">
        <v>316</v>
      </c>
      <c r="AN52" t="s">
        <v>228</v>
      </c>
      <c r="AO52">
        <v>1</v>
      </c>
      <c r="AP52">
        <v>5</v>
      </c>
      <c r="AQ52">
        <v>5</v>
      </c>
      <c r="AR52">
        <v>5</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0</v>
      </c>
      <c r="W53" s="212">
        <f t="shared" si="2"/>
        <v>0</v>
      </c>
      <c r="X53" s="212">
        <f t="shared" si="2"/>
        <v>0</v>
      </c>
      <c r="Y53" s="212">
        <f t="shared" si="2"/>
        <v>0</v>
      </c>
      <c r="Z53" s="212">
        <f t="shared" si="2"/>
        <v>1</v>
      </c>
      <c r="AA53" s="212">
        <f t="shared" si="2"/>
        <v>0</v>
      </c>
      <c r="AB53" s="212">
        <f t="shared" si="6"/>
        <v>1</v>
      </c>
      <c r="AC53" s="191">
        <f t="shared" si="3"/>
        <v>0</v>
      </c>
      <c r="AD53" s="191">
        <f t="shared" si="3"/>
        <v>0</v>
      </c>
      <c r="AE53" s="191">
        <f t="shared" si="3"/>
        <v>0</v>
      </c>
      <c r="AF53" s="191">
        <f t="shared" si="3"/>
        <v>0</v>
      </c>
      <c r="AG53" s="191">
        <f t="shared" si="3"/>
        <v>1</v>
      </c>
      <c r="AH53" s="191">
        <f t="shared" si="3"/>
        <v>0</v>
      </c>
      <c r="AI53" s="232">
        <f t="shared" si="7"/>
        <v>5</v>
      </c>
      <c r="AJ53" s="232" t="str">
        <f t="shared" si="4"/>
        <v>.</v>
      </c>
      <c r="AK53" s="233">
        <f t="shared" si="4"/>
        <v>5</v>
      </c>
      <c r="AL53" s="233">
        <f t="shared" si="4"/>
        <v>5</v>
      </c>
      <c r="AM53" s="214"/>
      <c r="AN53" t="s">
        <v>229</v>
      </c>
      <c r="AO53">
        <v>2</v>
      </c>
      <c r="AP53">
        <v>10</v>
      </c>
      <c r="AQ53">
        <v>10</v>
      </c>
      <c r="AR53">
        <v>15</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230</v>
      </c>
      <c r="AO54">
        <v>10</v>
      </c>
      <c r="AP54">
        <v>50</v>
      </c>
      <c r="AQ54">
        <v>50</v>
      </c>
      <c r="AR54">
        <v>65</v>
      </c>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t="s">
        <v>231</v>
      </c>
      <c r="AO55">
        <v>7</v>
      </c>
      <c r="AP55">
        <v>35</v>
      </c>
      <c r="AQ55">
        <v>35</v>
      </c>
      <c r="AR55">
        <v>100</v>
      </c>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t="s">
        <v>57</v>
      </c>
      <c r="AO56">
        <v>20</v>
      </c>
      <c r="AP56">
        <v>100</v>
      </c>
      <c r="AQ56">
        <v>100</v>
      </c>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t="s">
        <v>370</v>
      </c>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+AO64</f>
        <v>0</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L62" si="8">+AO65</f>
        <v>0</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c r="AO60"/>
      <c r="AP60"/>
      <c r="AQ60"/>
      <c r="AR60"/>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 t="shared" si="8"/>
        <v>0</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t="s">
        <v>346</v>
      </c>
      <c r="AN61"/>
      <c r="AO61"/>
      <c r="AP61"/>
      <c r="AQ61"/>
      <c r="AR61"/>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f t="shared" si="8"/>
        <v>0</v>
      </c>
      <c r="M62" s="282">
        <v>27</v>
      </c>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c r="AO62" t="s">
        <v>68</v>
      </c>
      <c r="AP62" t="s">
        <v>69</v>
      </c>
      <c r="AQ62" t="s">
        <v>70</v>
      </c>
      <c r="AR62" t="s">
        <v>71</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1</v>
      </c>
      <c r="M63" s="282">
        <v>28</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t="s">
        <v>316</v>
      </c>
      <c r="AN63"/>
      <c r="AO63">
        <v>20</v>
      </c>
      <c r="AP63">
        <v>100</v>
      </c>
      <c r="AQ63">
        <v>100</v>
      </c>
      <c r="AR63">
        <v>100</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t="s">
        <v>370</v>
      </c>
      <c r="AN64"/>
      <c r="AO64"/>
      <c r="AP64"/>
      <c r="AQ64"/>
      <c r="AR64"/>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c r="AO65"/>
      <c r="AP65"/>
      <c r="AQ65"/>
      <c r="AR65"/>
      <c r="AS65"/>
      <c r="AT65"/>
      <c r="AU65"/>
      <c r="AV65"/>
      <c r="AW65"/>
      <c r="AX65"/>
      <c r="AY65"/>
      <c r="AZ65"/>
      <c r="BA65"/>
      <c r="BB65"/>
      <c r="BC65"/>
      <c r="BD65"/>
      <c r="BE65"/>
      <c r="BF65"/>
    </row>
    <row r="66" spans="1:58" s="9" customFormat="1" ht="20.25" customHeight="1">
      <c r="A66" s="141"/>
      <c r="B66" s="223"/>
      <c r="C66" s="223"/>
      <c r="D66" s="223"/>
      <c r="E66" s="223"/>
      <c r="F66" s="223"/>
      <c r="G66" s="223"/>
      <c r="H66" s="223"/>
      <c r="I66" s="223"/>
      <c r="J66" s="223"/>
      <c r="K66" s="223"/>
      <c r="L66" s="223"/>
      <c r="M66" s="223"/>
      <c r="N66" s="223"/>
      <c r="O66" s="223"/>
      <c r="P66" s="223"/>
      <c r="Q66" s="223"/>
      <c r="R66" s="223"/>
      <c r="S66" s="223"/>
      <c r="T66" s="223"/>
      <c r="U66" s="223"/>
      <c r="V66" s="145"/>
      <c r="W66" s="145"/>
      <c r="X66" s="145"/>
      <c r="Y66" s="143"/>
      <c r="Z66" s="143"/>
      <c r="AA66" s="143"/>
      <c r="AB66" s="143"/>
      <c r="AC66" s="143"/>
      <c r="AD66" s="143"/>
      <c r="AE66" s="143"/>
      <c r="AF66" s="143"/>
      <c r="AG66" s="143"/>
      <c r="AH66" s="143"/>
      <c r="AI66" s="143"/>
      <c r="AJ66" s="143"/>
      <c r="AK66" s="143"/>
      <c r="AL66" s="143"/>
      <c r="AM66" s="214"/>
      <c r="AN66"/>
      <c r="AO66"/>
      <c r="AP66"/>
      <c r="AQ66"/>
      <c r="AR66"/>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c r="AO67"/>
      <c r="AP67"/>
      <c r="AQ67"/>
      <c r="AR67"/>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t="s">
        <v>347</v>
      </c>
      <c r="AN68"/>
      <c r="AO68"/>
      <c r="AP68"/>
      <c r="AQ68"/>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c r="AN69"/>
      <c r="AO69" t="s">
        <v>68</v>
      </c>
      <c r="AP69" t="s">
        <v>69</v>
      </c>
      <c r="AQ69" t="s">
        <v>70</v>
      </c>
      <c r="AR69" t="s">
        <v>71</v>
      </c>
      <c r="AS69"/>
      <c r="AT69"/>
      <c r="AU69"/>
      <c r="AV69"/>
      <c r="AW69"/>
      <c r="AX69"/>
      <c r="AY69"/>
      <c r="AZ69"/>
      <c r="BA69"/>
      <c r="BB69"/>
      <c r="BC69"/>
      <c r="BD69"/>
      <c r="BE69"/>
      <c r="BF69"/>
    </row>
    <row r="70" spans="1:58" s="9" customFormat="1" ht="20.25" customHeight="1">
      <c r="A70" s="145"/>
      <c r="B70" s="224"/>
      <c r="C70" s="224"/>
      <c r="D70" s="224"/>
      <c r="E70" s="224"/>
      <c r="F70" s="224"/>
      <c r="G70" s="224"/>
      <c r="H70" s="224"/>
      <c r="I70" s="224"/>
      <c r="J70" s="224"/>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t="s">
        <v>316</v>
      </c>
      <c r="AN70"/>
      <c r="AO70">
        <v>19</v>
      </c>
      <c r="AP70">
        <v>95</v>
      </c>
      <c r="AQ70">
        <v>95</v>
      </c>
      <c r="AR70">
        <v>95</v>
      </c>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t="s">
        <v>321</v>
      </c>
      <c r="AO71">
        <v>1</v>
      </c>
      <c r="AP71">
        <v>5</v>
      </c>
      <c r="AQ71">
        <v>5</v>
      </c>
      <c r="AR71">
        <v>100</v>
      </c>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c r="AN72" t="s">
        <v>57</v>
      </c>
      <c r="AO72">
        <v>20</v>
      </c>
      <c r="AP72">
        <v>100</v>
      </c>
      <c r="AQ72">
        <v>100</v>
      </c>
      <c r="AR72"/>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t="s">
        <v>370</v>
      </c>
      <c r="AN73"/>
      <c r="AO73"/>
      <c r="AP73"/>
      <c r="AQ73"/>
      <c r="AR73"/>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c r="AN74"/>
      <c r="AO74"/>
      <c r="AP74"/>
      <c r="AQ74"/>
      <c r="AR74"/>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1</v>
      </c>
      <c r="W75" s="212">
        <f t="shared" ref="W75:AA77" si="9">+AO8</f>
        <v>0</v>
      </c>
      <c r="X75" s="212">
        <f t="shared" si="9"/>
        <v>3</v>
      </c>
      <c r="Y75" s="212">
        <f t="shared" si="9"/>
        <v>4</v>
      </c>
      <c r="Z75" s="212">
        <f t="shared" si="9"/>
        <v>12</v>
      </c>
      <c r="AA75" s="212">
        <f t="shared" si="9"/>
        <v>0</v>
      </c>
      <c r="AB75" s="212">
        <f>SUM(V75:AA75)</f>
        <v>20</v>
      </c>
      <c r="AC75" s="191">
        <f>V75/$AB75</f>
        <v>0.05</v>
      </c>
      <c r="AD75" s="191">
        <f t="shared" ref="AD75:AH77" si="10">W75/$AB75</f>
        <v>0</v>
      </c>
      <c r="AE75" s="191">
        <f t="shared" si="10"/>
        <v>0.15</v>
      </c>
      <c r="AF75" s="191">
        <f t="shared" si="10"/>
        <v>0.2</v>
      </c>
      <c r="AG75" s="191">
        <f t="shared" si="10"/>
        <v>0.6</v>
      </c>
      <c r="AH75" s="191">
        <f t="shared" si="10"/>
        <v>0</v>
      </c>
      <c r="AI75" s="232">
        <f>+BA8</f>
        <v>4.3</v>
      </c>
      <c r="AJ75" s="232">
        <f t="shared" ref="AJ75:AL77" si="11">+BB8</f>
        <v>1.08</v>
      </c>
      <c r="AK75" s="233">
        <f t="shared" si="11"/>
        <v>5</v>
      </c>
      <c r="AL75" s="233">
        <f t="shared" si="11"/>
        <v>5</v>
      </c>
      <c r="AM75" s="214"/>
      <c r="AN75"/>
      <c r="AO75"/>
      <c r="AP75"/>
      <c r="AQ75"/>
      <c r="AR75"/>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2">+AN9</f>
        <v>2</v>
      </c>
      <c r="W76" s="212">
        <f t="shared" si="9"/>
        <v>3</v>
      </c>
      <c r="X76" s="212">
        <f t="shared" si="9"/>
        <v>3</v>
      </c>
      <c r="Y76" s="212">
        <f t="shared" si="9"/>
        <v>7</v>
      </c>
      <c r="Z76" s="212">
        <f t="shared" si="9"/>
        <v>5</v>
      </c>
      <c r="AA76" s="212">
        <f t="shared" si="9"/>
        <v>0</v>
      </c>
      <c r="AB76" s="212">
        <f t="shared" ref="AB76:AB77" si="13">SUM(V76:AA76)</f>
        <v>20</v>
      </c>
      <c r="AC76" s="191">
        <f t="shared" ref="AC76:AC77" si="14">V76/$AB76</f>
        <v>0.1</v>
      </c>
      <c r="AD76" s="191">
        <f t="shared" si="10"/>
        <v>0.15</v>
      </c>
      <c r="AE76" s="191">
        <f t="shared" si="10"/>
        <v>0.15</v>
      </c>
      <c r="AF76" s="191">
        <f t="shared" si="10"/>
        <v>0.35</v>
      </c>
      <c r="AG76" s="191">
        <f t="shared" si="10"/>
        <v>0.25</v>
      </c>
      <c r="AH76" s="191">
        <f t="shared" si="10"/>
        <v>0</v>
      </c>
      <c r="AI76" s="232">
        <f t="shared" ref="AI76:AI77" si="15">+BA9</f>
        <v>3.5</v>
      </c>
      <c r="AJ76" s="232">
        <f t="shared" si="11"/>
        <v>1.32</v>
      </c>
      <c r="AK76" s="233">
        <f t="shared" si="11"/>
        <v>4</v>
      </c>
      <c r="AL76" s="233">
        <f t="shared" si="11"/>
        <v>4</v>
      </c>
      <c r="AM76" s="214"/>
      <c r="AN76"/>
      <c r="AO76"/>
      <c r="AP76"/>
      <c r="AQ76"/>
      <c r="AR76"/>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2"/>
        <v>0</v>
      </c>
      <c r="W77" s="212">
        <f t="shared" si="9"/>
        <v>0</v>
      </c>
      <c r="X77" s="212">
        <f t="shared" si="9"/>
        <v>4</v>
      </c>
      <c r="Y77" s="212">
        <f t="shared" si="9"/>
        <v>6</v>
      </c>
      <c r="Z77" s="212">
        <f t="shared" si="9"/>
        <v>9</v>
      </c>
      <c r="AA77" s="212">
        <f t="shared" si="9"/>
        <v>1</v>
      </c>
      <c r="AB77" s="212">
        <f t="shared" si="13"/>
        <v>20</v>
      </c>
      <c r="AC77" s="191">
        <f t="shared" si="14"/>
        <v>0</v>
      </c>
      <c r="AD77" s="191">
        <f t="shared" si="10"/>
        <v>0</v>
      </c>
      <c r="AE77" s="191">
        <f t="shared" si="10"/>
        <v>0.2</v>
      </c>
      <c r="AF77" s="191">
        <f t="shared" si="10"/>
        <v>0.3</v>
      </c>
      <c r="AG77" s="191">
        <f t="shared" si="10"/>
        <v>0.45</v>
      </c>
      <c r="AH77" s="191">
        <f t="shared" si="10"/>
        <v>0.05</v>
      </c>
      <c r="AI77" s="232">
        <f t="shared" si="15"/>
        <v>4.26</v>
      </c>
      <c r="AJ77" s="232">
        <f t="shared" si="11"/>
        <v>0.81</v>
      </c>
      <c r="AK77" s="233">
        <f t="shared" si="11"/>
        <v>4</v>
      </c>
      <c r="AL77" s="233">
        <f t="shared" si="11"/>
        <v>5</v>
      </c>
      <c r="AM77" s="214" t="s">
        <v>348</v>
      </c>
      <c r="AN77"/>
      <c r="AO77"/>
      <c r="AP77"/>
      <c r="AQ77"/>
      <c r="AR77"/>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c r="AN78"/>
      <c r="AO78" t="s">
        <v>68</v>
      </c>
      <c r="AP78" t="s">
        <v>69</v>
      </c>
      <c r="AQ78" t="s">
        <v>70</v>
      </c>
      <c r="AR78" t="s">
        <v>71</v>
      </c>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t="s">
        <v>316</v>
      </c>
      <c r="AN79" t="s">
        <v>332</v>
      </c>
      <c r="AO79">
        <v>4</v>
      </c>
      <c r="AP79">
        <v>20</v>
      </c>
      <c r="AQ79">
        <v>20</v>
      </c>
      <c r="AR79">
        <v>20</v>
      </c>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c r="AN80" t="s">
        <v>27</v>
      </c>
      <c r="AO80">
        <v>16</v>
      </c>
      <c r="AP80">
        <v>80</v>
      </c>
      <c r="AQ80">
        <v>80</v>
      </c>
      <c r="AR80">
        <v>100</v>
      </c>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c r="AN81" t="s">
        <v>57</v>
      </c>
      <c r="AO81">
        <v>20</v>
      </c>
      <c r="AP81">
        <v>100</v>
      </c>
      <c r="AQ81">
        <v>100</v>
      </c>
      <c r="AR81"/>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t="s">
        <v>370</v>
      </c>
      <c r="AN82"/>
      <c r="AO82"/>
      <c r="AP82"/>
      <c r="AQ82"/>
      <c r="AR82"/>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c r="AN83"/>
      <c r="AO83"/>
      <c r="AP83"/>
      <c r="AQ83"/>
      <c r="AR83"/>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c r="AN84"/>
      <c r="AO84"/>
      <c r="AP84"/>
      <c r="AQ84"/>
      <c r="AR84"/>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c r="AN85"/>
      <c r="AO85"/>
      <c r="AP85"/>
      <c r="AQ85"/>
      <c r="AR85"/>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t="s">
        <v>349</v>
      </c>
      <c r="AN86"/>
      <c r="AO86"/>
      <c r="AP86"/>
      <c r="AQ86"/>
      <c r="AR86"/>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c r="AN87"/>
      <c r="AO87" t="s">
        <v>68</v>
      </c>
      <c r="AP87" t="s">
        <v>69</v>
      </c>
      <c r="AQ87" t="s">
        <v>70</v>
      </c>
      <c r="AR87" t="s">
        <v>71</v>
      </c>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t="s">
        <v>316</v>
      </c>
      <c r="AN88" t="s">
        <v>332</v>
      </c>
      <c r="AO88">
        <v>17</v>
      </c>
      <c r="AP88">
        <v>85</v>
      </c>
      <c r="AQ88">
        <v>85</v>
      </c>
      <c r="AR88">
        <v>85</v>
      </c>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c r="AN89" t="s">
        <v>27</v>
      </c>
      <c r="AO89">
        <v>3</v>
      </c>
      <c r="AP89">
        <v>15</v>
      </c>
      <c r="AQ89">
        <v>15</v>
      </c>
      <c r="AR89">
        <v>100</v>
      </c>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1</v>
      </c>
      <c r="W90" s="212">
        <f t="shared" ref="W90:AA90" si="16">+AO11</f>
        <v>0</v>
      </c>
      <c r="X90" s="212">
        <f t="shared" si="16"/>
        <v>0</v>
      </c>
      <c r="Y90" s="212">
        <f t="shared" si="16"/>
        <v>2</v>
      </c>
      <c r="Z90" s="212">
        <f t="shared" si="16"/>
        <v>1</v>
      </c>
      <c r="AA90" s="212">
        <f t="shared" si="16"/>
        <v>0</v>
      </c>
      <c r="AB90" s="212">
        <f>SUM(V90:AA90)</f>
        <v>4</v>
      </c>
      <c r="AC90" s="191">
        <f>V90/$AB90</f>
        <v>0.25</v>
      </c>
      <c r="AD90" s="191">
        <f t="shared" ref="AD90:AH90" si="17">W90/$AB90</f>
        <v>0</v>
      </c>
      <c r="AE90" s="191">
        <f t="shared" si="17"/>
        <v>0</v>
      </c>
      <c r="AF90" s="191">
        <f t="shared" si="17"/>
        <v>0.5</v>
      </c>
      <c r="AG90" s="191">
        <f t="shared" si="17"/>
        <v>0.25</v>
      </c>
      <c r="AH90" s="191">
        <f t="shared" si="17"/>
        <v>0</v>
      </c>
      <c r="AI90" s="232">
        <f>+BA11</f>
        <v>3.5</v>
      </c>
      <c r="AJ90" s="232">
        <f t="shared" ref="AJ90:AL90" si="18">+BB11</f>
        <v>1.73</v>
      </c>
      <c r="AK90" s="233">
        <f t="shared" si="18"/>
        <v>4</v>
      </c>
      <c r="AL90" s="233">
        <f t="shared" si="18"/>
        <v>4</v>
      </c>
      <c r="AM90" s="214"/>
      <c r="AN90" t="s">
        <v>57</v>
      </c>
      <c r="AO90">
        <v>20</v>
      </c>
      <c r="AP90">
        <v>100</v>
      </c>
      <c r="AQ90">
        <v>100</v>
      </c>
      <c r="AR90"/>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t="s">
        <v>370</v>
      </c>
      <c r="AN91"/>
      <c r="AO91"/>
      <c r="AP91"/>
      <c r="AQ91"/>
      <c r="AR91"/>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c r="AN92"/>
      <c r="AO92"/>
      <c r="AP92"/>
      <c r="AQ92"/>
      <c r="AR92"/>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c r="AN93"/>
      <c r="AO93"/>
      <c r="AP93"/>
      <c r="AQ93"/>
      <c r="AR93"/>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c r="AN94"/>
      <c r="AO94"/>
      <c r="AP94"/>
      <c r="AQ94"/>
      <c r="AR94"/>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t="s">
        <v>350</v>
      </c>
      <c r="AN95"/>
      <c r="AO95"/>
      <c r="AP95"/>
      <c r="AQ95"/>
      <c r="AR95"/>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c r="AN96"/>
      <c r="AO96" t="s">
        <v>68</v>
      </c>
      <c r="AP96" t="s">
        <v>69</v>
      </c>
      <c r="AQ96" t="s">
        <v>70</v>
      </c>
      <c r="AR96" t="s">
        <v>71</v>
      </c>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t="s">
        <v>316</v>
      </c>
      <c r="AN97" t="s">
        <v>332</v>
      </c>
      <c r="AO97">
        <v>18</v>
      </c>
      <c r="AP97">
        <v>90</v>
      </c>
      <c r="AQ97">
        <v>90</v>
      </c>
      <c r="AR97">
        <v>90</v>
      </c>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c r="AN98" t="s">
        <v>27</v>
      </c>
      <c r="AO98">
        <v>2</v>
      </c>
      <c r="AP98">
        <v>10</v>
      </c>
      <c r="AQ98">
        <v>10</v>
      </c>
      <c r="AR98">
        <v>100</v>
      </c>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c r="AN99" t="s">
        <v>57</v>
      </c>
      <c r="AO99">
        <v>20</v>
      </c>
      <c r="AP99">
        <v>100</v>
      </c>
      <c r="AQ99">
        <v>100</v>
      </c>
      <c r="AR99"/>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t="s">
        <v>370</v>
      </c>
      <c r="AN100"/>
      <c r="AO100"/>
      <c r="AP100"/>
      <c r="AQ100"/>
      <c r="AR100"/>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c r="AN101"/>
      <c r="AO101"/>
      <c r="AP101"/>
      <c r="AQ101"/>
      <c r="AR101"/>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c r="AN102"/>
      <c r="AO102"/>
      <c r="AP102"/>
      <c r="AQ102"/>
      <c r="AR102"/>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c r="AN103"/>
      <c r="AO103"/>
      <c r="AP103"/>
      <c r="AQ103"/>
      <c r="AR103"/>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t="s">
        <v>351</v>
      </c>
      <c r="AN104"/>
      <c r="AO104"/>
      <c r="AP104"/>
      <c r="AQ104"/>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c r="AN105"/>
      <c r="AO105" t="s">
        <v>68</v>
      </c>
      <c r="AP105" t="s">
        <v>69</v>
      </c>
      <c r="AQ105" t="s">
        <v>70</v>
      </c>
      <c r="AR105" t="s">
        <v>71</v>
      </c>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t="s">
        <v>316</v>
      </c>
      <c r="AN106"/>
      <c r="AO106">
        <v>2</v>
      </c>
      <c r="AP106">
        <v>10</v>
      </c>
      <c r="AQ106">
        <v>10</v>
      </c>
      <c r="AR106">
        <v>10</v>
      </c>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c r="AN107" t="s">
        <v>332</v>
      </c>
      <c r="AO107">
        <v>14</v>
      </c>
      <c r="AP107">
        <v>70</v>
      </c>
      <c r="AQ107">
        <v>70</v>
      </c>
      <c r="AR107">
        <v>80</v>
      </c>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0</v>
      </c>
      <c r="W108" s="212">
        <f t="shared" ref="W108:AA108" si="19">+AO12</f>
        <v>1</v>
      </c>
      <c r="X108" s="212">
        <f t="shared" si="19"/>
        <v>5</v>
      </c>
      <c r="Y108" s="212">
        <f t="shared" si="19"/>
        <v>8</v>
      </c>
      <c r="Z108" s="212">
        <f t="shared" si="19"/>
        <v>3</v>
      </c>
      <c r="AA108" s="212">
        <f t="shared" si="19"/>
        <v>0</v>
      </c>
      <c r="AB108" s="212">
        <f>SUM(V108:AA108)</f>
        <v>17</v>
      </c>
      <c r="AC108" s="191">
        <f>V108/$AB108</f>
        <v>0</v>
      </c>
      <c r="AD108" s="191">
        <f t="shared" ref="AD108:AH108" si="20">W108/$AB108</f>
        <v>5.8823529411764705E-2</v>
      </c>
      <c r="AE108" s="191">
        <f t="shared" si="20"/>
        <v>0.29411764705882354</v>
      </c>
      <c r="AF108" s="191">
        <f t="shared" si="20"/>
        <v>0.47058823529411764</v>
      </c>
      <c r="AG108" s="191">
        <f t="shared" si="20"/>
        <v>0.17647058823529413</v>
      </c>
      <c r="AH108" s="191">
        <f t="shared" si="20"/>
        <v>0</v>
      </c>
      <c r="AI108" s="232">
        <f>+BA12</f>
        <v>3.76</v>
      </c>
      <c r="AJ108" s="232">
        <f t="shared" ref="AJ108:AL108" si="21">+BB12</f>
        <v>0.83</v>
      </c>
      <c r="AK108" s="233">
        <f t="shared" si="21"/>
        <v>4</v>
      </c>
      <c r="AL108" s="233">
        <f t="shared" si="21"/>
        <v>4</v>
      </c>
      <c r="AM108" s="214"/>
      <c r="AN108" t="s">
        <v>27</v>
      </c>
      <c r="AO108">
        <v>4</v>
      </c>
      <c r="AP108">
        <v>20</v>
      </c>
      <c r="AQ108">
        <v>20</v>
      </c>
      <c r="AR108">
        <v>100</v>
      </c>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c r="AN109" t="s">
        <v>57</v>
      </c>
      <c r="AO109">
        <v>20</v>
      </c>
      <c r="AP109">
        <v>100</v>
      </c>
      <c r="AQ109">
        <v>100</v>
      </c>
      <c r="AR109"/>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t="s">
        <v>370</v>
      </c>
      <c r="AN110"/>
      <c r="AO110"/>
      <c r="AP110"/>
      <c r="AQ110"/>
      <c r="AR110"/>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c r="AN111"/>
      <c r="AO111"/>
      <c r="AP111"/>
      <c r="AQ111"/>
      <c r="AR111"/>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c r="AN112"/>
      <c r="AO112"/>
      <c r="AP112"/>
      <c r="AQ112"/>
      <c r="AR112"/>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c r="AN113"/>
      <c r="AO113"/>
      <c r="AP113"/>
      <c r="AQ113"/>
      <c r="AR113"/>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t="s">
        <v>352</v>
      </c>
      <c r="AN114"/>
      <c r="AO114"/>
      <c r="AP114"/>
      <c r="AQ114"/>
      <c r="AR114"/>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c r="AN115"/>
      <c r="AO115" t="s">
        <v>68</v>
      </c>
      <c r="AP115" t="s">
        <v>69</v>
      </c>
      <c r="AQ115" t="s">
        <v>70</v>
      </c>
      <c r="AR115" t="s">
        <v>71</v>
      </c>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t="s">
        <v>316</v>
      </c>
      <c r="AN116" t="s">
        <v>332</v>
      </c>
      <c r="AO116">
        <v>3</v>
      </c>
      <c r="AP116">
        <v>15</v>
      </c>
      <c r="AQ116">
        <v>15</v>
      </c>
      <c r="AR116">
        <v>15</v>
      </c>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c r="AN117" t="s">
        <v>27</v>
      </c>
      <c r="AO117">
        <v>17</v>
      </c>
      <c r="AP117">
        <v>85</v>
      </c>
      <c r="AQ117">
        <v>85</v>
      </c>
      <c r="AR117">
        <v>100</v>
      </c>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c r="AN118" t="s">
        <v>57</v>
      </c>
      <c r="AO118">
        <v>20</v>
      </c>
      <c r="AP118">
        <v>100</v>
      </c>
      <c r="AQ118">
        <v>100</v>
      </c>
      <c r="AR118"/>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t="s">
        <v>370</v>
      </c>
      <c r="AN119"/>
      <c r="AO119"/>
      <c r="AP119"/>
      <c r="AQ119"/>
      <c r="AR119"/>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c r="AN120"/>
      <c r="AO120"/>
      <c r="AP120"/>
      <c r="AQ120"/>
      <c r="AR120"/>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c r="AN121"/>
      <c r="AO121"/>
      <c r="AP121"/>
      <c r="AQ121"/>
      <c r="AR121"/>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c r="AN122"/>
      <c r="AO122"/>
      <c r="AP122"/>
      <c r="AQ122"/>
      <c r="AR122"/>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t="s">
        <v>353</v>
      </c>
      <c r="AN123"/>
      <c r="AO123"/>
      <c r="AP123"/>
      <c r="AQ123"/>
      <c r="AR123"/>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c r="AN124"/>
      <c r="AO124" t="s">
        <v>68</v>
      </c>
      <c r="AP124" t="s">
        <v>69</v>
      </c>
      <c r="AQ124" t="s">
        <v>70</v>
      </c>
      <c r="AR124" t="s">
        <v>71</v>
      </c>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t="s">
        <v>316</v>
      </c>
      <c r="AN125" t="s">
        <v>332</v>
      </c>
      <c r="AO125">
        <v>1</v>
      </c>
      <c r="AP125">
        <v>5</v>
      </c>
      <c r="AQ125">
        <v>5</v>
      </c>
      <c r="AR125">
        <v>5</v>
      </c>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c r="AN126" t="s">
        <v>27</v>
      </c>
      <c r="AO126">
        <v>19</v>
      </c>
      <c r="AP126">
        <v>95</v>
      </c>
      <c r="AQ126">
        <v>95</v>
      </c>
      <c r="AR126">
        <v>100</v>
      </c>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c r="AN127" t="s">
        <v>57</v>
      </c>
      <c r="AO127">
        <v>20</v>
      </c>
      <c r="AP127">
        <v>100</v>
      </c>
      <c r="AQ127">
        <v>100</v>
      </c>
      <c r="AR127"/>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t="s">
        <v>370</v>
      </c>
      <c r="AN128"/>
      <c r="AO128"/>
      <c r="AP128"/>
      <c r="AQ128"/>
      <c r="AR128"/>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c r="AO129"/>
      <c r="AP129"/>
      <c r="AQ129"/>
      <c r="AR129"/>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c r="AN130"/>
      <c r="AO130"/>
      <c r="AP130"/>
      <c r="AQ130"/>
      <c r="AR130"/>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c r="AN131"/>
      <c r="AO131"/>
      <c r="AP131"/>
      <c r="AQ131"/>
      <c r="AR131"/>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c r="AN132"/>
      <c r="AO132"/>
      <c r="AP132"/>
      <c r="AQ132"/>
      <c r="AR132"/>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c r="AO133"/>
      <c r="AP133"/>
      <c r="AQ133"/>
      <c r="AR133"/>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c r="AN134"/>
      <c r="AO134"/>
      <c r="AP134"/>
      <c r="AQ134"/>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1</v>
      </c>
      <c r="W137" s="231">
        <f t="shared" ref="W137:AA138" si="22">+AO13</f>
        <v>0</v>
      </c>
      <c r="X137" s="231">
        <f t="shared" si="22"/>
        <v>2</v>
      </c>
      <c r="Y137" s="231">
        <f t="shared" si="22"/>
        <v>5</v>
      </c>
      <c r="Z137" s="231">
        <f t="shared" si="22"/>
        <v>6</v>
      </c>
      <c r="AA137" s="231">
        <f t="shared" si="22"/>
        <v>0</v>
      </c>
      <c r="AB137" s="231">
        <f>SUM(V137:AA137)</f>
        <v>14</v>
      </c>
      <c r="AC137" s="191">
        <f t="shared" ref="AC137:AH138" si="23">V137/$AB137</f>
        <v>7.1428571428571425E-2</v>
      </c>
      <c r="AD137" s="191">
        <f t="shared" si="23"/>
        <v>0</v>
      </c>
      <c r="AE137" s="191">
        <f t="shared" si="23"/>
        <v>0.14285714285714285</v>
      </c>
      <c r="AF137" s="191">
        <f t="shared" si="23"/>
        <v>0.35714285714285715</v>
      </c>
      <c r="AG137" s="191">
        <f t="shared" si="23"/>
        <v>0.42857142857142855</v>
      </c>
      <c r="AH137" s="191">
        <f t="shared" si="23"/>
        <v>0</v>
      </c>
      <c r="AI137" s="232">
        <f>+BA13</f>
        <v>4.07</v>
      </c>
      <c r="AJ137" s="232">
        <f t="shared" ref="AJ137:AL138" si="24">+BB13</f>
        <v>1.1399999999999999</v>
      </c>
      <c r="AK137" s="233">
        <f t="shared" si="24"/>
        <v>4</v>
      </c>
      <c r="AL137" s="233">
        <f t="shared" si="24"/>
        <v>5</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1</v>
      </c>
      <c r="W138" s="231">
        <f t="shared" si="22"/>
        <v>0</v>
      </c>
      <c r="X138" s="231">
        <f t="shared" si="22"/>
        <v>1</v>
      </c>
      <c r="Y138" s="231">
        <f t="shared" si="22"/>
        <v>7</v>
      </c>
      <c r="Z138" s="231">
        <f t="shared" si="22"/>
        <v>5</v>
      </c>
      <c r="AA138" s="231">
        <f t="shared" si="22"/>
        <v>0</v>
      </c>
      <c r="AB138" s="231">
        <f>SUM(V138:AA138)</f>
        <v>14</v>
      </c>
      <c r="AC138" s="191">
        <f t="shared" si="23"/>
        <v>7.1428571428571425E-2</v>
      </c>
      <c r="AD138" s="191">
        <f t="shared" si="23"/>
        <v>0</v>
      </c>
      <c r="AE138" s="191">
        <f t="shared" si="23"/>
        <v>7.1428571428571425E-2</v>
      </c>
      <c r="AF138" s="191">
        <f t="shared" si="23"/>
        <v>0.5</v>
      </c>
      <c r="AG138" s="191">
        <f t="shared" si="23"/>
        <v>0.35714285714285715</v>
      </c>
      <c r="AH138" s="191">
        <f t="shared" si="23"/>
        <v>0</v>
      </c>
      <c r="AI138" s="232">
        <f>+BA14</f>
        <v>4.07</v>
      </c>
      <c r="AJ138" s="232">
        <f t="shared" si="24"/>
        <v>1.07</v>
      </c>
      <c r="AK138" s="233">
        <f t="shared" si="24"/>
        <v>4</v>
      </c>
      <c r="AL138" s="233">
        <f t="shared" si="24"/>
        <v>4</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t="s">
        <v>370</v>
      </c>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2</v>
      </c>
      <c r="W151" s="212">
        <f t="shared" ref="W151:AA166" si="25">+AO15</f>
        <v>3</v>
      </c>
      <c r="X151" s="212">
        <f t="shared" si="25"/>
        <v>7</v>
      </c>
      <c r="Y151" s="212">
        <f t="shared" si="25"/>
        <v>5</v>
      </c>
      <c r="Z151" s="212">
        <f t="shared" si="25"/>
        <v>3</v>
      </c>
      <c r="AA151" s="212">
        <f t="shared" si="25"/>
        <v>0</v>
      </c>
      <c r="AB151" s="212">
        <f>SUM(V151:AA151)</f>
        <v>20</v>
      </c>
      <c r="AC151" s="191">
        <f>V151/$AB151</f>
        <v>0.1</v>
      </c>
      <c r="AD151" s="191">
        <f t="shared" ref="AD151:AH158" si="26">W151/$AB151</f>
        <v>0.15</v>
      </c>
      <c r="AE151" s="191">
        <f t="shared" si="26"/>
        <v>0.35</v>
      </c>
      <c r="AF151" s="191">
        <f t="shared" si="26"/>
        <v>0.25</v>
      </c>
      <c r="AG151" s="191">
        <f t="shared" si="26"/>
        <v>0.15</v>
      </c>
      <c r="AH151" s="191">
        <f t="shared" si="26"/>
        <v>0</v>
      </c>
      <c r="AI151" s="232">
        <f>+BA15</f>
        <v>3.2</v>
      </c>
      <c r="AJ151" s="232">
        <f t="shared" ref="AJ151:AL166" si="27">+BB15</f>
        <v>1.2</v>
      </c>
      <c r="AK151" s="233">
        <f t="shared" si="27"/>
        <v>3</v>
      </c>
      <c r="AL151" s="233">
        <f t="shared" si="27"/>
        <v>3</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8" si="28">+AN16</f>
        <v>1</v>
      </c>
      <c r="W152" s="212">
        <f t="shared" si="25"/>
        <v>0</v>
      </c>
      <c r="X152" s="212">
        <f t="shared" si="25"/>
        <v>5</v>
      </c>
      <c r="Y152" s="212">
        <f t="shared" si="25"/>
        <v>9</v>
      </c>
      <c r="Z152" s="212">
        <f t="shared" si="25"/>
        <v>5</v>
      </c>
      <c r="AA152" s="212">
        <f t="shared" si="25"/>
        <v>0</v>
      </c>
      <c r="AB152" s="212">
        <f t="shared" ref="AB152:AB168" si="29">SUM(V152:AA152)</f>
        <v>20</v>
      </c>
      <c r="AC152" s="191">
        <f t="shared" ref="AC152:AH167" si="30">V152/$AB152</f>
        <v>0.05</v>
      </c>
      <c r="AD152" s="191">
        <f t="shared" si="26"/>
        <v>0</v>
      </c>
      <c r="AE152" s="191">
        <f t="shared" si="26"/>
        <v>0.25</v>
      </c>
      <c r="AF152" s="191">
        <f t="shared" si="26"/>
        <v>0.45</v>
      </c>
      <c r="AG152" s="191">
        <f t="shared" si="26"/>
        <v>0.25</v>
      </c>
      <c r="AH152" s="191">
        <f t="shared" si="26"/>
        <v>0</v>
      </c>
      <c r="AI152" s="232">
        <f t="shared" ref="AI152:AL168" si="31">+BA16</f>
        <v>3.85</v>
      </c>
      <c r="AJ152" s="232">
        <f t="shared" si="27"/>
        <v>0.99</v>
      </c>
      <c r="AK152" s="233">
        <f t="shared" si="27"/>
        <v>4</v>
      </c>
      <c r="AL152" s="233">
        <f t="shared" si="27"/>
        <v>4</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8"/>
        <v>0</v>
      </c>
      <c r="W153" s="212">
        <f t="shared" si="25"/>
        <v>1</v>
      </c>
      <c r="X153" s="212">
        <f t="shared" si="25"/>
        <v>2</v>
      </c>
      <c r="Y153" s="212">
        <f t="shared" si="25"/>
        <v>11</v>
      </c>
      <c r="Z153" s="212">
        <f t="shared" si="25"/>
        <v>4</v>
      </c>
      <c r="AA153" s="212">
        <f t="shared" si="25"/>
        <v>2</v>
      </c>
      <c r="AB153" s="212">
        <f t="shared" si="29"/>
        <v>20</v>
      </c>
      <c r="AC153" s="191">
        <f t="shared" si="30"/>
        <v>0</v>
      </c>
      <c r="AD153" s="191">
        <f t="shared" si="26"/>
        <v>0.05</v>
      </c>
      <c r="AE153" s="191">
        <f t="shared" si="26"/>
        <v>0.1</v>
      </c>
      <c r="AF153" s="191">
        <f t="shared" si="26"/>
        <v>0.55000000000000004</v>
      </c>
      <c r="AG153" s="191">
        <f t="shared" si="26"/>
        <v>0.2</v>
      </c>
      <c r="AH153" s="191">
        <f t="shared" si="26"/>
        <v>0.1</v>
      </c>
      <c r="AI153" s="232">
        <f t="shared" si="31"/>
        <v>4</v>
      </c>
      <c r="AJ153" s="232">
        <f t="shared" si="27"/>
        <v>0.77</v>
      </c>
      <c r="AK153" s="233">
        <f t="shared" si="27"/>
        <v>4</v>
      </c>
      <c r="AL153" s="233">
        <f t="shared" si="27"/>
        <v>4</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8"/>
        <v>1</v>
      </c>
      <c r="W154" s="212">
        <f t="shared" si="25"/>
        <v>1</v>
      </c>
      <c r="X154" s="212">
        <f t="shared" si="25"/>
        <v>4</v>
      </c>
      <c r="Y154" s="212">
        <f t="shared" si="25"/>
        <v>9</v>
      </c>
      <c r="Z154" s="212">
        <f t="shared" si="25"/>
        <v>5</v>
      </c>
      <c r="AA154" s="212">
        <f t="shared" si="25"/>
        <v>0</v>
      </c>
      <c r="AB154" s="212">
        <f t="shared" si="29"/>
        <v>20</v>
      </c>
      <c r="AC154" s="191">
        <f t="shared" si="30"/>
        <v>0.05</v>
      </c>
      <c r="AD154" s="191">
        <f t="shared" si="26"/>
        <v>0.05</v>
      </c>
      <c r="AE154" s="191">
        <f t="shared" si="26"/>
        <v>0.2</v>
      </c>
      <c r="AF154" s="191">
        <f t="shared" si="26"/>
        <v>0.45</v>
      </c>
      <c r="AG154" s="191">
        <f t="shared" si="26"/>
        <v>0.25</v>
      </c>
      <c r="AH154" s="191">
        <f t="shared" si="26"/>
        <v>0</v>
      </c>
      <c r="AI154" s="232">
        <f t="shared" si="31"/>
        <v>3.8</v>
      </c>
      <c r="AJ154" s="232">
        <f t="shared" si="27"/>
        <v>1.06</v>
      </c>
      <c r="AK154" s="233">
        <f t="shared" si="27"/>
        <v>4</v>
      </c>
      <c r="AL154" s="233">
        <f t="shared" si="27"/>
        <v>4</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8"/>
        <v>1</v>
      </c>
      <c r="W155" s="212">
        <f t="shared" si="25"/>
        <v>2</v>
      </c>
      <c r="X155" s="212">
        <f t="shared" si="25"/>
        <v>0</v>
      </c>
      <c r="Y155" s="212">
        <f t="shared" si="25"/>
        <v>10</v>
      </c>
      <c r="Z155" s="212">
        <f t="shared" si="25"/>
        <v>6</v>
      </c>
      <c r="AA155" s="212">
        <f t="shared" si="25"/>
        <v>1</v>
      </c>
      <c r="AB155" s="212">
        <f t="shared" si="29"/>
        <v>20</v>
      </c>
      <c r="AC155" s="191">
        <f t="shared" si="30"/>
        <v>0.05</v>
      </c>
      <c r="AD155" s="191">
        <f t="shared" si="26"/>
        <v>0.1</v>
      </c>
      <c r="AE155" s="191">
        <f t="shared" si="26"/>
        <v>0</v>
      </c>
      <c r="AF155" s="191">
        <f t="shared" si="26"/>
        <v>0.5</v>
      </c>
      <c r="AG155" s="191">
        <f t="shared" si="26"/>
        <v>0.3</v>
      </c>
      <c r="AH155" s="191">
        <f t="shared" si="26"/>
        <v>0.05</v>
      </c>
      <c r="AI155" s="232">
        <f t="shared" si="31"/>
        <v>3.95</v>
      </c>
      <c r="AJ155" s="232">
        <f t="shared" si="27"/>
        <v>1.1299999999999999</v>
      </c>
      <c r="AK155" s="233">
        <f t="shared" si="27"/>
        <v>4</v>
      </c>
      <c r="AL155" s="233">
        <f t="shared" si="27"/>
        <v>4</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8"/>
        <v>1</v>
      </c>
      <c r="W156" s="212">
        <f t="shared" si="25"/>
        <v>1</v>
      </c>
      <c r="X156" s="212">
        <f t="shared" si="25"/>
        <v>3</v>
      </c>
      <c r="Y156" s="212">
        <f t="shared" si="25"/>
        <v>10</v>
      </c>
      <c r="Z156" s="212">
        <f t="shared" si="25"/>
        <v>4</v>
      </c>
      <c r="AA156" s="212">
        <f t="shared" si="25"/>
        <v>1</v>
      </c>
      <c r="AB156" s="212">
        <f t="shared" si="29"/>
        <v>20</v>
      </c>
      <c r="AC156" s="191">
        <f t="shared" si="30"/>
        <v>0.05</v>
      </c>
      <c r="AD156" s="191">
        <f t="shared" si="26"/>
        <v>0.05</v>
      </c>
      <c r="AE156" s="191">
        <f t="shared" si="26"/>
        <v>0.15</v>
      </c>
      <c r="AF156" s="191">
        <f t="shared" si="26"/>
        <v>0.5</v>
      </c>
      <c r="AG156" s="191">
        <f t="shared" si="26"/>
        <v>0.2</v>
      </c>
      <c r="AH156" s="191">
        <f t="shared" si="26"/>
        <v>0.05</v>
      </c>
      <c r="AI156" s="232">
        <f t="shared" si="31"/>
        <v>3.79</v>
      </c>
      <c r="AJ156" s="232">
        <f t="shared" si="27"/>
        <v>1.03</v>
      </c>
      <c r="AK156" s="233">
        <f t="shared" si="27"/>
        <v>4</v>
      </c>
      <c r="AL156" s="233">
        <f t="shared" si="27"/>
        <v>4</v>
      </c>
      <c r="AM156" s="214"/>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8"/>
        <v>1</v>
      </c>
      <c r="W157" s="212">
        <f t="shared" si="25"/>
        <v>0</v>
      </c>
      <c r="X157" s="212">
        <f t="shared" si="25"/>
        <v>1</v>
      </c>
      <c r="Y157" s="212">
        <f t="shared" si="25"/>
        <v>9</v>
      </c>
      <c r="Z157" s="212">
        <f t="shared" si="25"/>
        <v>8</v>
      </c>
      <c r="AA157" s="212">
        <f t="shared" si="25"/>
        <v>1</v>
      </c>
      <c r="AB157" s="212">
        <f t="shared" si="29"/>
        <v>20</v>
      </c>
      <c r="AC157" s="191">
        <f t="shared" si="30"/>
        <v>0.05</v>
      </c>
      <c r="AD157" s="191">
        <f t="shared" si="26"/>
        <v>0</v>
      </c>
      <c r="AE157" s="191">
        <f t="shared" si="26"/>
        <v>0.05</v>
      </c>
      <c r="AF157" s="191">
        <f t="shared" si="26"/>
        <v>0.45</v>
      </c>
      <c r="AG157" s="191">
        <f t="shared" si="26"/>
        <v>0.4</v>
      </c>
      <c r="AH157" s="191">
        <f t="shared" si="26"/>
        <v>0.05</v>
      </c>
      <c r="AI157" s="232">
        <f t="shared" si="31"/>
        <v>4.21</v>
      </c>
      <c r="AJ157" s="232">
        <f t="shared" si="27"/>
        <v>0.98</v>
      </c>
      <c r="AK157" s="233">
        <f t="shared" si="27"/>
        <v>4</v>
      </c>
      <c r="AL157" s="233">
        <f t="shared" si="27"/>
        <v>4</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8"/>
        <v>0</v>
      </c>
      <c r="W158" s="212">
        <f t="shared" si="25"/>
        <v>0</v>
      </c>
      <c r="X158" s="212">
        <f t="shared" si="25"/>
        <v>2</v>
      </c>
      <c r="Y158" s="212">
        <f t="shared" si="25"/>
        <v>9</v>
      </c>
      <c r="Z158" s="212">
        <f t="shared" si="25"/>
        <v>9</v>
      </c>
      <c r="AA158" s="212">
        <f t="shared" si="25"/>
        <v>0</v>
      </c>
      <c r="AB158" s="212">
        <f t="shared" si="29"/>
        <v>20</v>
      </c>
      <c r="AC158" s="191">
        <f t="shared" si="30"/>
        <v>0</v>
      </c>
      <c r="AD158" s="191">
        <f t="shared" si="26"/>
        <v>0</v>
      </c>
      <c r="AE158" s="191">
        <f t="shared" si="26"/>
        <v>0.1</v>
      </c>
      <c r="AF158" s="191">
        <f t="shared" si="26"/>
        <v>0.45</v>
      </c>
      <c r="AG158" s="191">
        <f t="shared" si="26"/>
        <v>0.45</v>
      </c>
      <c r="AH158" s="191">
        <f t="shared" si="26"/>
        <v>0</v>
      </c>
      <c r="AI158" s="232">
        <f t="shared" si="31"/>
        <v>4.3499999999999996</v>
      </c>
      <c r="AJ158" s="232">
        <f t="shared" si="27"/>
        <v>0.67</v>
      </c>
      <c r="AK158" s="233">
        <f t="shared" si="27"/>
        <v>4</v>
      </c>
      <c r="AL158" s="233">
        <f t="shared" si="27"/>
        <v>4</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8"/>
        <v>0</v>
      </c>
      <c r="W159" s="212">
        <f t="shared" si="25"/>
        <v>0</v>
      </c>
      <c r="X159" s="212">
        <f t="shared" si="25"/>
        <v>2</v>
      </c>
      <c r="Y159" s="212">
        <f t="shared" si="25"/>
        <v>8</v>
      </c>
      <c r="Z159" s="212">
        <f t="shared" si="25"/>
        <v>9</v>
      </c>
      <c r="AA159" s="212">
        <f t="shared" si="25"/>
        <v>1</v>
      </c>
      <c r="AB159" s="212">
        <f t="shared" si="29"/>
        <v>20</v>
      </c>
      <c r="AC159" s="191">
        <f t="shared" si="30"/>
        <v>0</v>
      </c>
      <c r="AD159" s="191">
        <f t="shared" si="30"/>
        <v>0</v>
      </c>
      <c r="AE159" s="191">
        <f t="shared" si="30"/>
        <v>0.1</v>
      </c>
      <c r="AF159" s="191">
        <f t="shared" si="30"/>
        <v>0.4</v>
      </c>
      <c r="AG159" s="191">
        <f t="shared" si="30"/>
        <v>0.45</v>
      </c>
      <c r="AH159" s="191">
        <f t="shared" si="30"/>
        <v>0.05</v>
      </c>
      <c r="AI159" s="232">
        <f t="shared" si="31"/>
        <v>4.37</v>
      </c>
      <c r="AJ159" s="232">
        <f t="shared" si="27"/>
        <v>0.68</v>
      </c>
      <c r="AK159" s="233">
        <f t="shared" si="27"/>
        <v>4</v>
      </c>
      <c r="AL159" s="233">
        <f t="shared" si="27"/>
        <v>5</v>
      </c>
      <c r="AM159" s="214"/>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8"/>
        <v>0</v>
      </c>
      <c r="W160" s="212">
        <f t="shared" si="25"/>
        <v>0</v>
      </c>
      <c r="X160" s="212">
        <f t="shared" si="25"/>
        <v>2</v>
      </c>
      <c r="Y160" s="212">
        <f t="shared" si="25"/>
        <v>9</v>
      </c>
      <c r="Z160" s="212">
        <f t="shared" si="25"/>
        <v>7</v>
      </c>
      <c r="AA160" s="212">
        <f t="shared" si="25"/>
        <v>2</v>
      </c>
      <c r="AB160" s="212">
        <f t="shared" si="29"/>
        <v>20</v>
      </c>
      <c r="AC160" s="191">
        <f t="shared" si="30"/>
        <v>0</v>
      </c>
      <c r="AD160" s="191">
        <f t="shared" si="30"/>
        <v>0</v>
      </c>
      <c r="AE160" s="191">
        <f t="shared" si="30"/>
        <v>0.1</v>
      </c>
      <c r="AF160" s="191">
        <f t="shared" si="30"/>
        <v>0.45</v>
      </c>
      <c r="AG160" s="191">
        <f t="shared" si="30"/>
        <v>0.35</v>
      </c>
      <c r="AH160" s="191">
        <f t="shared" si="30"/>
        <v>0.1</v>
      </c>
      <c r="AI160" s="232">
        <f t="shared" si="31"/>
        <v>4.28</v>
      </c>
      <c r="AJ160" s="232">
        <f t="shared" si="27"/>
        <v>0.67</v>
      </c>
      <c r="AK160" s="233">
        <f t="shared" si="27"/>
        <v>4</v>
      </c>
      <c r="AL160" s="233">
        <f t="shared" si="27"/>
        <v>4</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8"/>
        <v>0</v>
      </c>
      <c r="W161" s="212">
        <f t="shared" si="25"/>
        <v>0</v>
      </c>
      <c r="X161" s="212">
        <f t="shared" si="25"/>
        <v>1</v>
      </c>
      <c r="Y161" s="212">
        <f t="shared" si="25"/>
        <v>2</v>
      </c>
      <c r="Z161" s="212">
        <f t="shared" si="25"/>
        <v>0</v>
      </c>
      <c r="AA161" s="212">
        <f t="shared" si="25"/>
        <v>0</v>
      </c>
      <c r="AB161" s="212">
        <f t="shared" si="29"/>
        <v>3</v>
      </c>
      <c r="AC161" s="191">
        <f t="shared" si="30"/>
        <v>0</v>
      </c>
      <c r="AD161" s="191">
        <f t="shared" si="30"/>
        <v>0</v>
      </c>
      <c r="AE161" s="191">
        <f t="shared" si="30"/>
        <v>0.33333333333333331</v>
      </c>
      <c r="AF161" s="191">
        <f t="shared" si="30"/>
        <v>0.66666666666666663</v>
      </c>
      <c r="AG161" s="191">
        <f t="shared" si="30"/>
        <v>0</v>
      </c>
      <c r="AH161" s="191">
        <f t="shared" si="30"/>
        <v>0</v>
      </c>
      <c r="AI161" s="232">
        <f t="shared" si="31"/>
        <v>3.67</v>
      </c>
      <c r="AJ161" s="232">
        <f t="shared" si="27"/>
        <v>0.57999999999999996</v>
      </c>
      <c r="AK161" s="233">
        <f t="shared" si="27"/>
        <v>4</v>
      </c>
      <c r="AL161" s="233">
        <f t="shared" si="27"/>
        <v>4</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8"/>
        <v>1</v>
      </c>
      <c r="W162" s="212">
        <f t="shared" si="25"/>
        <v>0</v>
      </c>
      <c r="X162" s="212">
        <f t="shared" si="25"/>
        <v>1</v>
      </c>
      <c r="Y162" s="212">
        <f t="shared" si="25"/>
        <v>1</v>
      </c>
      <c r="Z162" s="212">
        <f t="shared" si="25"/>
        <v>0</v>
      </c>
      <c r="AA162" s="212">
        <f t="shared" si="25"/>
        <v>0</v>
      </c>
      <c r="AB162" s="212">
        <f t="shared" si="29"/>
        <v>3</v>
      </c>
      <c r="AC162" s="191">
        <f t="shared" si="30"/>
        <v>0.33333333333333331</v>
      </c>
      <c r="AD162" s="191">
        <f t="shared" si="30"/>
        <v>0</v>
      </c>
      <c r="AE162" s="191">
        <f t="shared" si="30"/>
        <v>0.33333333333333331</v>
      </c>
      <c r="AF162" s="191">
        <f t="shared" si="30"/>
        <v>0.33333333333333331</v>
      </c>
      <c r="AG162" s="191">
        <f t="shared" si="30"/>
        <v>0</v>
      </c>
      <c r="AH162" s="191">
        <f t="shared" si="30"/>
        <v>0</v>
      </c>
      <c r="AI162" s="232">
        <f t="shared" si="31"/>
        <v>2.67</v>
      </c>
      <c r="AJ162" s="232">
        <f t="shared" si="27"/>
        <v>1.53</v>
      </c>
      <c r="AK162" s="233">
        <f t="shared" si="27"/>
        <v>3</v>
      </c>
      <c r="AL162" s="233">
        <f t="shared" si="27"/>
        <v>1</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8"/>
        <v>1</v>
      </c>
      <c r="W163" s="212">
        <f t="shared" si="25"/>
        <v>0</v>
      </c>
      <c r="X163" s="212">
        <f t="shared" si="25"/>
        <v>1</v>
      </c>
      <c r="Y163" s="212">
        <f t="shared" si="25"/>
        <v>1</v>
      </c>
      <c r="Z163" s="212">
        <f t="shared" si="25"/>
        <v>0</v>
      </c>
      <c r="AA163" s="212">
        <f t="shared" si="25"/>
        <v>0</v>
      </c>
      <c r="AB163" s="212">
        <f t="shared" si="29"/>
        <v>3</v>
      </c>
      <c r="AC163" s="191">
        <f t="shared" si="30"/>
        <v>0.33333333333333331</v>
      </c>
      <c r="AD163" s="191">
        <f t="shared" si="30"/>
        <v>0</v>
      </c>
      <c r="AE163" s="191">
        <f t="shared" si="30"/>
        <v>0.33333333333333331</v>
      </c>
      <c r="AF163" s="191">
        <f t="shared" si="30"/>
        <v>0.33333333333333331</v>
      </c>
      <c r="AG163" s="191">
        <f t="shared" si="30"/>
        <v>0</v>
      </c>
      <c r="AH163" s="191">
        <f t="shared" si="30"/>
        <v>0</v>
      </c>
      <c r="AI163" s="232">
        <f t="shared" si="31"/>
        <v>2.67</v>
      </c>
      <c r="AJ163" s="232">
        <f t="shared" si="27"/>
        <v>1.53</v>
      </c>
      <c r="AK163" s="233">
        <f t="shared" si="27"/>
        <v>3</v>
      </c>
      <c r="AL163" s="233">
        <f t="shared" si="27"/>
        <v>1</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8"/>
        <v>0</v>
      </c>
      <c r="W164" s="212">
        <f t="shared" si="25"/>
        <v>0</v>
      </c>
      <c r="X164" s="212">
        <f t="shared" si="25"/>
        <v>1</v>
      </c>
      <c r="Y164" s="212">
        <f t="shared" si="25"/>
        <v>2</v>
      </c>
      <c r="Z164" s="212">
        <f t="shared" si="25"/>
        <v>0</v>
      </c>
      <c r="AA164" s="212">
        <f t="shared" si="25"/>
        <v>0</v>
      </c>
      <c r="AB164" s="212">
        <f t="shared" si="29"/>
        <v>3</v>
      </c>
      <c r="AC164" s="191">
        <f t="shared" si="30"/>
        <v>0</v>
      </c>
      <c r="AD164" s="191">
        <f t="shared" si="30"/>
        <v>0</v>
      </c>
      <c r="AE164" s="191">
        <f t="shared" si="30"/>
        <v>0.33333333333333331</v>
      </c>
      <c r="AF164" s="191">
        <f t="shared" si="30"/>
        <v>0.66666666666666663</v>
      </c>
      <c r="AG164" s="191">
        <f t="shared" si="30"/>
        <v>0</v>
      </c>
      <c r="AH164" s="191">
        <f t="shared" si="30"/>
        <v>0</v>
      </c>
      <c r="AI164" s="232">
        <f t="shared" si="31"/>
        <v>3.67</v>
      </c>
      <c r="AJ164" s="232">
        <f t="shared" si="27"/>
        <v>0.57999999999999996</v>
      </c>
      <c r="AK164" s="233">
        <f t="shared" si="27"/>
        <v>4</v>
      </c>
      <c r="AL164" s="233">
        <f t="shared" si="27"/>
        <v>4</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8"/>
        <v>0</v>
      </c>
      <c r="W165" s="212">
        <f t="shared" si="25"/>
        <v>0</v>
      </c>
      <c r="X165" s="212">
        <f t="shared" si="25"/>
        <v>0</v>
      </c>
      <c r="Y165" s="212">
        <f t="shared" si="25"/>
        <v>1</v>
      </c>
      <c r="Z165" s="212">
        <f t="shared" si="25"/>
        <v>0</v>
      </c>
      <c r="AA165" s="212">
        <f t="shared" si="25"/>
        <v>0</v>
      </c>
      <c r="AB165" s="212">
        <f t="shared" si="29"/>
        <v>1</v>
      </c>
      <c r="AC165" s="191">
        <f t="shared" si="30"/>
        <v>0</v>
      </c>
      <c r="AD165" s="191">
        <f t="shared" si="30"/>
        <v>0</v>
      </c>
      <c r="AE165" s="191">
        <f t="shared" si="30"/>
        <v>0</v>
      </c>
      <c r="AF165" s="191">
        <f t="shared" si="30"/>
        <v>1</v>
      </c>
      <c r="AG165" s="191">
        <f t="shared" si="30"/>
        <v>0</v>
      </c>
      <c r="AH165" s="191">
        <f t="shared" si="30"/>
        <v>0</v>
      </c>
      <c r="AI165" s="232">
        <f t="shared" si="31"/>
        <v>4</v>
      </c>
      <c r="AJ165" s="232" t="str">
        <f t="shared" si="27"/>
        <v>.</v>
      </c>
      <c r="AK165" s="233">
        <f t="shared" si="27"/>
        <v>4</v>
      </c>
      <c r="AL165" s="233">
        <f t="shared" si="27"/>
        <v>4</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8"/>
        <v>0</v>
      </c>
      <c r="W166" s="212">
        <f t="shared" si="25"/>
        <v>0</v>
      </c>
      <c r="X166" s="212">
        <f t="shared" si="25"/>
        <v>0</v>
      </c>
      <c r="Y166" s="212">
        <f t="shared" si="25"/>
        <v>1</v>
      </c>
      <c r="Z166" s="212">
        <f t="shared" si="25"/>
        <v>0</v>
      </c>
      <c r="AA166" s="212">
        <f t="shared" si="25"/>
        <v>0</v>
      </c>
      <c r="AB166" s="212">
        <f t="shared" si="29"/>
        <v>1</v>
      </c>
      <c r="AC166" s="191">
        <f t="shared" si="30"/>
        <v>0</v>
      </c>
      <c r="AD166" s="191">
        <f t="shared" si="30"/>
        <v>0</v>
      </c>
      <c r="AE166" s="191">
        <f t="shared" si="30"/>
        <v>0</v>
      </c>
      <c r="AF166" s="191">
        <f t="shared" si="30"/>
        <v>1</v>
      </c>
      <c r="AG166" s="191">
        <f t="shared" si="30"/>
        <v>0</v>
      </c>
      <c r="AH166" s="191">
        <f t="shared" si="30"/>
        <v>0</v>
      </c>
      <c r="AI166" s="232">
        <f t="shared" si="31"/>
        <v>4</v>
      </c>
      <c r="AJ166" s="232" t="str">
        <f t="shared" si="27"/>
        <v>.</v>
      </c>
      <c r="AK166" s="233">
        <f t="shared" si="27"/>
        <v>4</v>
      </c>
      <c r="AL166" s="233">
        <f t="shared" si="27"/>
        <v>4</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8"/>
        <v>0</v>
      </c>
      <c r="W167" s="212">
        <f t="shared" si="28"/>
        <v>0</v>
      </c>
      <c r="X167" s="212">
        <f t="shared" si="28"/>
        <v>0</v>
      </c>
      <c r="Y167" s="212">
        <f t="shared" si="28"/>
        <v>1</v>
      </c>
      <c r="Z167" s="212">
        <f t="shared" si="28"/>
        <v>0</v>
      </c>
      <c r="AA167" s="212">
        <f t="shared" si="28"/>
        <v>0</v>
      </c>
      <c r="AB167" s="212">
        <f t="shared" si="29"/>
        <v>1</v>
      </c>
      <c r="AC167" s="191">
        <f t="shared" si="30"/>
        <v>0</v>
      </c>
      <c r="AD167" s="191">
        <f t="shared" si="30"/>
        <v>0</v>
      </c>
      <c r="AE167" s="191">
        <f t="shared" si="30"/>
        <v>0</v>
      </c>
      <c r="AF167" s="191">
        <f t="shared" si="30"/>
        <v>1</v>
      </c>
      <c r="AG167" s="191">
        <f t="shared" si="30"/>
        <v>0</v>
      </c>
      <c r="AH167" s="191">
        <f t="shared" si="30"/>
        <v>0</v>
      </c>
      <c r="AI167" s="232">
        <f t="shared" si="31"/>
        <v>4</v>
      </c>
      <c r="AJ167" s="232" t="str">
        <f t="shared" si="31"/>
        <v>.</v>
      </c>
      <c r="AK167" s="233">
        <f t="shared" si="31"/>
        <v>4</v>
      </c>
      <c r="AL167" s="233">
        <f t="shared" si="31"/>
        <v>4</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si="28"/>
        <v>0</v>
      </c>
      <c r="W168" s="212">
        <f t="shared" si="28"/>
        <v>0</v>
      </c>
      <c r="X168" s="212">
        <f t="shared" si="28"/>
        <v>0</v>
      </c>
      <c r="Y168" s="212">
        <f t="shared" si="28"/>
        <v>1</v>
      </c>
      <c r="Z168" s="212">
        <f t="shared" si="28"/>
        <v>0</v>
      </c>
      <c r="AA168" s="212">
        <f t="shared" si="28"/>
        <v>0</v>
      </c>
      <c r="AB168" s="212">
        <f t="shared" si="29"/>
        <v>1</v>
      </c>
      <c r="AC168" s="191">
        <f t="shared" ref="AC168:AH168" si="32">V168/$AB168</f>
        <v>0</v>
      </c>
      <c r="AD168" s="191">
        <f t="shared" si="32"/>
        <v>0</v>
      </c>
      <c r="AE168" s="191">
        <f t="shared" si="32"/>
        <v>0</v>
      </c>
      <c r="AF168" s="191">
        <f t="shared" si="32"/>
        <v>1</v>
      </c>
      <c r="AG168" s="191">
        <f t="shared" si="32"/>
        <v>0</v>
      </c>
      <c r="AH168" s="191">
        <f t="shared" si="32"/>
        <v>0</v>
      </c>
      <c r="AI168" s="232">
        <f t="shared" si="31"/>
        <v>4</v>
      </c>
      <c r="AJ168" s="232" t="str">
        <f t="shared" si="31"/>
        <v>.</v>
      </c>
      <c r="AK168" s="233">
        <f t="shared" si="31"/>
        <v>4</v>
      </c>
      <c r="AL168" s="233">
        <f t="shared" si="31"/>
        <v>4</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9"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9"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9"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9"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9"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9"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9"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c r="AM183" s="214" t="s">
        <v>281</v>
      </c>
    </row>
    <row r="184" spans="1:39"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9"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9"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9"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9"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9"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9"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9"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9"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t="s">
        <v>26</v>
      </c>
      <c r="B206" t="s">
        <v>27</v>
      </c>
      <c r="C206" s="153"/>
      <c r="D206" s="153"/>
      <c r="E206" s="153"/>
      <c r="F206" s="153"/>
      <c r="G206" s="153"/>
    </row>
    <row r="207" spans="1:38" ht="15">
      <c r="A207" s="153">
        <f>+AO79</f>
        <v>4</v>
      </c>
      <c r="B207" s="153">
        <f>+AO80</f>
        <v>16</v>
      </c>
      <c r="C207" s="153"/>
      <c r="D207" s="153"/>
      <c r="E207" s="153"/>
      <c r="F207" s="153"/>
      <c r="G207" s="153"/>
    </row>
    <row r="208" spans="1:38" ht="15">
      <c r="A208" s="153">
        <f>+AO88</f>
        <v>17</v>
      </c>
      <c r="B208" s="153">
        <f>+AO89</f>
        <v>3</v>
      </c>
      <c r="C208" s="153"/>
      <c r="D208" s="153"/>
      <c r="E208" s="153"/>
      <c r="F208" s="153"/>
      <c r="G208" s="153"/>
    </row>
    <row r="209" spans="1:7" ht="15">
      <c r="A209" s="153">
        <f>+AO97</f>
        <v>18</v>
      </c>
      <c r="B209" s="153">
        <f>+AO98</f>
        <v>2</v>
      </c>
      <c r="C209" s="153"/>
      <c r="D209" s="153"/>
      <c r="E209" s="153"/>
      <c r="F209" s="153"/>
      <c r="G209" s="153"/>
    </row>
    <row r="210" spans="1:7" ht="15">
      <c r="A210" s="153">
        <f>+AO107</f>
        <v>14</v>
      </c>
      <c r="B210" s="153">
        <f>+AO108</f>
        <v>4</v>
      </c>
      <c r="C210" s="153"/>
      <c r="D210" s="153"/>
      <c r="E210" s="153"/>
      <c r="F210" s="153"/>
      <c r="G210" s="153"/>
    </row>
    <row r="211" spans="1:7" ht="20.25" customHeight="1">
      <c r="A211" s="153">
        <f>+AO116</f>
        <v>3</v>
      </c>
      <c r="B211" s="153">
        <f>+AO117</f>
        <v>17</v>
      </c>
    </row>
    <row r="212" spans="1:7" ht="20.25" customHeight="1">
      <c r="A212" s="153">
        <f>+AO125</f>
        <v>1</v>
      </c>
      <c r="B212" s="153">
        <f>+AO126</f>
        <v>19</v>
      </c>
    </row>
    <row r="231" spans="8:16" ht="15">
      <c r="H231" s="197"/>
      <c r="I231" s="197"/>
      <c r="J231" s="197"/>
      <c r="K231" s="197"/>
      <c r="L231" s="197"/>
      <c r="M231" s="197"/>
      <c r="N231" s="197"/>
      <c r="O231" s="197"/>
      <c r="P231" s="197"/>
    </row>
  </sheetData>
  <sheetProtection sheet="1" objects="1" scenarios="1"/>
  <mergeCells count="92">
    <mergeCell ref="B51:U51"/>
    <mergeCell ref="AI46:AL47"/>
    <mergeCell ref="D34:E34"/>
    <mergeCell ref="A1:AE1"/>
    <mergeCell ref="A6:AL6"/>
    <mergeCell ref="A7:AL7"/>
    <mergeCell ref="A8:AL8"/>
    <mergeCell ref="A11:G11"/>
    <mergeCell ref="A26:U26"/>
    <mergeCell ref="D30:E30"/>
    <mergeCell ref="D31:E31"/>
    <mergeCell ref="D32:E32"/>
    <mergeCell ref="D33:E33"/>
    <mergeCell ref="V46:AA47"/>
    <mergeCell ref="AC46:AH47"/>
    <mergeCell ref="A48:U48"/>
    <mergeCell ref="B49:U49"/>
    <mergeCell ref="B50:U50"/>
    <mergeCell ref="B68:J68"/>
    <mergeCell ref="B69:J69"/>
    <mergeCell ref="G60:K60"/>
    <mergeCell ref="B52:U52"/>
    <mergeCell ref="B53:U53"/>
    <mergeCell ref="A56:U56"/>
    <mergeCell ref="G59:K59"/>
    <mergeCell ref="G61:K61"/>
    <mergeCell ref="G62:K62"/>
    <mergeCell ref="G63:K63"/>
    <mergeCell ref="B65:U65"/>
    <mergeCell ref="B67:J67"/>
    <mergeCell ref="L63:M63"/>
    <mergeCell ref="L58:M58"/>
    <mergeCell ref="V72:AA73"/>
    <mergeCell ref="AC72:AH73"/>
    <mergeCell ref="AI72:AL73"/>
    <mergeCell ref="B73:C73"/>
    <mergeCell ref="B75:U75"/>
    <mergeCell ref="A74:U74"/>
    <mergeCell ref="A101:F101"/>
    <mergeCell ref="AC87:AH88"/>
    <mergeCell ref="B76:U76"/>
    <mergeCell ref="B77:U77"/>
    <mergeCell ref="A80:U80"/>
    <mergeCell ref="V87:AA88"/>
    <mergeCell ref="AI87:AL88"/>
    <mergeCell ref="O90:U90"/>
    <mergeCell ref="A98:U98"/>
    <mergeCell ref="A99:F99"/>
    <mergeCell ref="A100:F100"/>
    <mergeCell ref="O138:U138"/>
    <mergeCell ref="A144:E144"/>
    <mergeCell ref="V105:AA106"/>
    <mergeCell ref="AC105:AH106"/>
    <mergeCell ref="O108:U108"/>
    <mergeCell ref="A117:U117"/>
    <mergeCell ref="X117:AL117"/>
    <mergeCell ref="AI105:AL106"/>
    <mergeCell ref="AC148:AH149"/>
    <mergeCell ref="AI148:AL149"/>
    <mergeCell ref="V134:AA135"/>
    <mergeCell ref="AC134:AH135"/>
    <mergeCell ref="AI134:AL135"/>
    <mergeCell ref="V148:AA149"/>
    <mergeCell ref="B150:U150"/>
    <mergeCell ref="B151:U151"/>
    <mergeCell ref="B152:U152"/>
    <mergeCell ref="B153:U153"/>
    <mergeCell ref="B167:U167"/>
    <mergeCell ref="B168:U168"/>
    <mergeCell ref="A172:U172"/>
    <mergeCell ref="X172:AL172"/>
    <mergeCell ref="B161:U161"/>
    <mergeCell ref="B162:U162"/>
    <mergeCell ref="B163:U163"/>
    <mergeCell ref="B164:U164"/>
    <mergeCell ref="B165:U165"/>
    <mergeCell ref="L59:M59"/>
    <mergeCell ref="L60:M60"/>
    <mergeCell ref="L61:M61"/>
    <mergeCell ref="L62:M62"/>
    <mergeCell ref="B166:U166"/>
    <mergeCell ref="B156:U156"/>
    <mergeCell ref="B157:U157"/>
    <mergeCell ref="B158:U158"/>
    <mergeCell ref="B159:U159"/>
    <mergeCell ref="B160:U160"/>
    <mergeCell ref="B155:U155"/>
    <mergeCell ref="A145:E145"/>
    <mergeCell ref="A146:E146"/>
    <mergeCell ref="A147:E147"/>
    <mergeCell ref="B154:U154"/>
    <mergeCell ref="O137:U137"/>
  </mergeCells>
  <pageMargins left="0" right="0" top="0" bottom="0" header="0.31496062992125984" footer="0.31496062992125984"/>
  <pageSetup paperSize="9" scale="1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pageSetUpPr fitToPage="1"/>
  </sheetPr>
  <dimension ref="A1:BF231"/>
  <sheetViews>
    <sheetView tabSelected="1" view="pageBreakPreview" topLeftCell="P16" zoomScale="75" zoomScaleNormal="100" zoomScaleSheetLayoutView="75" workbookViewId="0">
      <selection activeCell="BD16" sqref="AM1:BD1048576"/>
    </sheetView>
  </sheetViews>
  <sheetFormatPr baseColWidth="10" defaultColWidth="15" defaultRowHeight="20.25" customHeight="1"/>
  <cols>
    <col min="22" max="32" width="15" customWidth="1"/>
    <col min="39" max="39" width="50" style="214" hidden="1" customWidth="1"/>
    <col min="40" max="40" width="62.5703125" hidden="1" customWidth="1"/>
    <col min="41" max="56" width="15" hidden="1" customWidth="1"/>
  </cols>
  <sheetData>
    <row r="1" spans="1:56" ht="1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M1" s="214" t="s">
        <v>372</v>
      </c>
      <c r="AU1" t="s">
        <v>372</v>
      </c>
    </row>
    <row r="2" spans="1:56" ht="15">
      <c r="A2" s="225"/>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N2">
        <v>1</v>
      </c>
      <c r="AO2">
        <v>2</v>
      </c>
      <c r="AP2">
        <v>3</v>
      </c>
      <c r="AQ2">
        <v>4</v>
      </c>
      <c r="AR2">
        <v>5</v>
      </c>
      <c r="AS2" t="s">
        <v>283</v>
      </c>
      <c r="AT2" t="s">
        <v>57</v>
      </c>
      <c r="AV2">
        <v>1</v>
      </c>
      <c r="AW2">
        <v>2</v>
      </c>
      <c r="AX2">
        <v>3</v>
      </c>
      <c r="AY2">
        <v>4</v>
      </c>
      <c r="AZ2">
        <v>5</v>
      </c>
      <c r="BA2" t="s">
        <v>57</v>
      </c>
    </row>
    <row r="3" spans="1:56" ht="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M3" s="214" t="s">
        <v>284</v>
      </c>
      <c r="AN3">
        <v>1</v>
      </c>
      <c r="AO3">
        <v>1</v>
      </c>
      <c r="AP3">
        <v>3</v>
      </c>
      <c r="AQ3">
        <v>5</v>
      </c>
      <c r="AR3">
        <v>6</v>
      </c>
      <c r="AS3">
        <v>0</v>
      </c>
      <c r="AT3">
        <v>16</v>
      </c>
      <c r="AU3" t="s">
        <v>284</v>
      </c>
      <c r="AV3">
        <v>1</v>
      </c>
      <c r="AW3">
        <v>1</v>
      </c>
      <c r="AX3">
        <v>3</v>
      </c>
      <c r="AY3">
        <v>5</v>
      </c>
      <c r="AZ3">
        <v>6</v>
      </c>
      <c r="BA3">
        <v>3.87</v>
      </c>
      <c r="BB3">
        <v>1.2</v>
      </c>
      <c r="BC3">
        <v>4</v>
      </c>
      <c r="BD3">
        <v>5</v>
      </c>
    </row>
    <row r="4" spans="1:56" ht="15">
      <c r="A4" s="225"/>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25"/>
      <c r="AD4" s="225"/>
      <c r="AE4" s="225"/>
      <c r="AM4" s="214" t="s">
        <v>285</v>
      </c>
      <c r="AN4">
        <v>0</v>
      </c>
      <c r="AO4">
        <v>0</v>
      </c>
      <c r="AP4">
        <v>4</v>
      </c>
      <c r="AQ4">
        <v>2</v>
      </c>
      <c r="AR4">
        <v>10</v>
      </c>
      <c r="AS4">
        <v>0</v>
      </c>
      <c r="AT4">
        <v>16</v>
      </c>
      <c r="AU4" t="s">
        <v>285</v>
      </c>
      <c r="AV4">
        <v>0</v>
      </c>
      <c r="AW4">
        <v>0</v>
      </c>
      <c r="AX4">
        <v>4</v>
      </c>
      <c r="AY4">
        <v>2</v>
      </c>
      <c r="AZ4">
        <v>10</v>
      </c>
      <c r="BA4">
        <v>4.37</v>
      </c>
      <c r="BB4">
        <v>0.89</v>
      </c>
      <c r="BC4">
        <v>5</v>
      </c>
      <c r="BD4">
        <v>5</v>
      </c>
    </row>
    <row r="5" spans="1:56" ht="15">
      <c r="A5" s="225"/>
      <c r="B5" s="225"/>
      <c r="C5" s="225"/>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M5" s="214" t="s">
        <v>286</v>
      </c>
      <c r="AN5">
        <v>9</v>
      </c>
      <c r="AO5">
        <v>1</v>
      </c>
      <c r="AP5">
        <v>4</v>
      </c>
      <c r="AQ5">
        <v>1</v>
      </c>
      <c r="AR5">
        <v>1</v>
      </c>
      <c r="AS5">
        <v>0</v>
      </c>
      <c r="AT5">
        <v>16</v>
      </c>
      <c r="AU5" t="s">
        <v>286</v>
      </c>
      <c r="AV5">
        <v>9</v>
      </c>
      <c r="AW5">
        <v>1</v>
      </c>
      <c r="AX5">
        <v>4</v>
      </c>
      <c r="AY5">
        <v>1</v>
      </c>
      <c r="AZ5">
        <v>1</v>
      </c>
      <c r="BA5">
        <v>2</v>
      </c>
      <c r="BB5">
        <v>1.32</v>
      </c>
      <c r="BC5">
        <v>1</v>
      </c>
      <c r="BD5">
        <v>1</v>
      </c>
    </row>
    <row r="6" spans="1:56" ht="15.75">
      <c r="A6" s="294" t="s">
        <v>355</v>
      </c>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14" t="s">
        <v>287</v>
      </c>
      <c r="AN6">
        <v>8</v>
      </c>
      <c r="AO6">
        <v>1</v>
      </c>
      <c r="AP6">
        <v>4</v>
      </c>
      <c r="AQ6">
        <v>1</v>
      </c>
      <c r="AR6">
        <v>1</v>
      </c>
      <c r="AS6">
        <v>1</v>
      </c>
      <c r="AT6">
        <v>16</v>
      </c>
      <c r="AU6" t="s">
        <v>287</v>
      </c>
      <c r="AV6">
        <v>8</v>
      </c>
      <c r="AW6">
        <v>1</v>
      </c>
      <c r="AX6">
        <v>4</v>
      </c>
      <c r="AY6">
        <v>1</v>
      </c>
      <c r="AZ6">
        <v>1</v>
      </c>
      <c r="BA6">
        <v>2.0699999999999998</v>
      </c>
      <c r="BB6">
        <v>1.33</v>
      </c>
      <c r="BC6">
        <v>1</v>
      </c>
      <c r="BD6">
        <v>1</v>
      </c>
    </row>
    <row r="7" spans="1:56" s="193" customFormat="1" ht="18.75" customHeight="1">
      <c r="A7" s="307" t="s">
        <v>2</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215" t="s">
        <v>288</v>
      </c>
      <c r="AN7" s="193">
        <v>2</v>
      </c>
      <c r="AO7" s="193">
        <v>1</v>
      </c>
      <c r="AP7" s="193">
        <v>4</v>
      </c>
      <c r="AQ7" s="193">
        <v>2</v>
      </c>
      <c r="AR7" s="193">
        <v>6</v>
      </c>
      <c r="AS7" s="193">
        <v>1</v>
      </c>
      <c r="AT7" s="193">
        <v>16</v>
      </c>
      <c r="AU7" s="193" t="s">
        <v>288</v>
      </c>
      <c r="AV7" s="193">
        <v>2</v>
      </c>
      <c r="AW7" s="193">
        <v>1</v>
      </c>
      <c r="AX7" s="193">
        <v>4</v>
      </c>
      <c r="AY7" s="193">
        <v>2</v>
      </c>
      <c r="AZ7" s="193">
        <v>6</v>
      </c>
      <c r="BA7" s="193">
        <v>3.6</v>
      </c>
      <c r="BB7" s="193">
        <v>1.45</v>
      </c>
      <c r="BC7" s="193">
        <v>4</v>
      </c>
      <c r="BD7" s="193">
        <v>5</v>
      </c>
    </row>
    <row r="8" spans="1:56" s="193" customFormat="1" ht="24.75" customHeight="1">
      <c r="A8" s="308" t="s">
        <v>371</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8"/>
      <c r="AL8" s="308"/>
      <c r="AM8" s="215" t="s">
        <v>289</v>
      </c>
      <c r="AN8" s="193">
        <v>9</v>
      </c>
      <c r="AO8" s="193">
        <v>10</v>
      </c>
      <c r="AP8" s="193">
        <v>19</v>
      </c>
      <c r="AQ8" s="193">
        <v>24</v>
      </c>
      <c r="AR8" s="193">
        <v>37</v>
      </c>
      <c r="AS8" s="193">
        <v>1</v>
      </c>
      <c r="AT8" s="193">
        <v>100</v>
      </c>
      <c r="AU8" s="193" t="s">
        <v>289</v>
      </c>
      <c r="AV8" s="193">
        <v>9</v>
      </c>
      <c r="AW8" s="193">
        <v>10</v>
      </c>
      <c r="AX8" s="193">
        <v>19</v>
      </c>
      <c r="AY8" s="193">
        <v>24</v>
      </c>
      <c r="AZ8" s="193">
        <v>37</v>
      </c>
      <c r="BA8" s="193">
        <v>3.71</v>
      </c>
      <c r="BB8" s="193">
        <v>1.31</v>
      </c>
      <c r="BC8" s="193">
        <v>4</v>
      </c>
      <c r="BD8" s="193">
        <v>5</v>
      </c>
    </row>
    <row r="9" spans="1:56" ht="24.75" customHeight="1">
      <c r="AM9" s="214" t="s">
        <v>290</v>
      </c>
      <c r="AN9">
        <v>14</v>
      </c>
      <c r="AO9">
        <v>23</v>
      </c>
      <c r="AP9">
        <v>19</v>
      </c>
      <c r="AQ9">
        <v>22</v>
      </c>
      <c r="AR9">
        <v>21</v>
      </c>
      <c r="AS9">
        <v>1</v>
      </c>
      <c r="AT9">
        <v>100</v>
      </c>
      <c r="AU9" t="s">
        <v>290</v>
      </c>
      <c r="AV9">
        <v>14</v>
      </c>
      <c r="AW9">
        <v>23</v>
      </c>
      <c r="AX9">
        <v>19</v>
      </c>
      <c r="AY9">
        <v>22</v>
      </c>
      <c r="AZ9">
        <v>21</v>
      </c>
      <c r="BA9">
        <v>3.13</v>
      </c>
      <c r="BB9">
        <v>1.37</v>
      </c>
      <c r="BC9">
        <v>3</v>
      </c>
      <c r="BD9">
        <v>2</v>
      </c>
    </row>
    <row r="10" spans="1:56" ht="15">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14" t="s">
        <v>291</v>
      </c>
      <c r="AN10">
        <v>5</v>
      </c>
      <c r="AO10">
        <v>6</v>
      </c>
      <c r="AP10">
        <v>15</v>
      </c>
      <c r="AQ10">
        <v>26</v>
      </c>
      <c r="AR10">
        <v>47</v>
      </c>
      <c r="AS10">
        <v>1</v>
      </c>
      <c r="AT10">
        <v>100</v>
      </c>
      <c r="AU10" t="s">
        <v>291</v>
      </c>
      <c r="AV10">
        <v>5</v>
      </c>
      <c r="AW10">
        <v>6</v>
      </c>
      <c r="AX10">
        <v>15</v>
      </c>
      <c r="AY10">
        <v>26</v>
      </c>
      <c r="AZ10">
        <v>47</v>
      </c>
      <c r="BA10">
        <v>4.05</v>
      </c>
      <c r="BB10">
        <v>1.1599999999999999</v>
      </c>
      <c r="BC10">
        <v>4</v>
      </c>
      <c r="BD10">
        <v>5</v>
      </c>
    </row>
    <row r="11" spans="1:56" ht="33.75">
      <c r="A11" s="292"/>
      <c r="B11" s="292"/>
      <c r="C11" s="292"/>
      <c r="D11" s="292"/>
      <c r="E11" s="292"/>
      <c r="F11" s="292"/>
      <c r="G11" s="292"/>
      <c r="AM11" s="214" t="s">
        <v>292</v>
      </c>
      <c r="AN11">
        <v>1</v>
      </c>
      <c r="AO11">
        <v>0</v>
      </c>
      <c r="AP11">
        <v>5</v>
      </c>
      <c r="AQ11">
        <v>9</v>
      </c>
      <c r="AR11">
        <v>5</v>
      </c>
      <c r="AS11">
        <v>0</v>
      </c>
      <c r="AT11">
        <v>20</v>
      </c>
      <c r="AU11" t="s">
        <v>292</v>
      </c>
      <c r="AV11">
        <v>1</v>
      </c>
      <c r="AW11">
        <v>0</v>
      </c>
      <c r="AX11">
        <v>5</v>
      </c>
      <c r="AY11">
        <v>9</v>
      </c>
      <c r="AZ11">
        <v>5</v>
      </c>
      <c r="BA11">
        <v>3.85</v>
      </c>
      <c r="BB11">
        <v>0.99</v>
      </c>
      <c r="BC11">
        <v>4</v>
      </c>
      <c r="BD11">
        <v>4</v>
      </c>
    </row>
    <row r="12" spans="1:56" ht="15">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214" t="s">
        <v>293</v>
      </c>
      <c r="AN12">
        <v>2</v>
      </c>
      <c r="AO12">
        <v>12</v>
      </c>
      <c r="AP12">
        <v>16</v>
      </c>
      <c r="AQ12">
        <v>24</v>
      </c>
      <c r="AR12">
        <v>20</v>
      </c>
      <c r="AS12">
        <v>0</v>
      </c>
      <c r="AT12">
        <v>74</v>
      </c>
      <c r="AU12" t="s">
        <v>293</v>
      </c>
      <c r="AV12">
        <v>2</v>
      </c>
      <c r="AW12">
        <v>12</v>
      </c>
      <c r="AX12">
        <v>16</v>
      </c>
      <c r="AY12">
        <v>24</v>
      </c>
      <c r="AZ12">
        <v>20</v>
      </c>
      <c r="BA12">
        <v>3.65</v>
      </c>
      <c r="BB12">
        <v>1.1299999999999999</v>
      </c>
      <c r="BC12">
        <v>4</v>
      </c>
      <c r="BD12">
        <v>4</v>
      </c>
    </row>
    <row r="13" spans="1:56" ht="1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214" t="s">
        <v>294</v>
      </c>
      <c r="AN13">
        <v>1</v>
      </c>
      <c r="AO13">
        <v>9</v>
      </c>
      <c r="AP13">
        <v>19</v>
      </c>
      <c r="AQ13">
        <v>42</v>
      </c>
      <c r="AR13">
        <v>26</v>
      </c>
      <c r="AS13">
        <v>0</v>
      </c>
      <c r="AT13">
        <v>97</v>
      </c>
      <c r="AU13" t="s">
        <v>294</v>
      </c>
      <c r="AV13">
        <v>1</v>
      </c>
      <c r="AW13">
        <v>9</v>
      </c>
      <c r="AX13">
        <v>19</v>
      </c>
      <c r="AY13">
        <v>42</v>
      </c>
      <c r="AZ13">
        <v>26</v>
      </c>
      <c r="BA13">
        <v>3.86</v>
      </c>
      <c r="BB13">
        <v>0.96</v>
      </c>
      <c r="BC13">
        <v>4</v>
      </c>
      <c r="BD13">
        <v>4</v>
      </c>
    </row>
    <row r="14" spans="1:56" ht="15">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214" t="s">
        <v>295</v>
      </c>
      <c r="AN14">
        <v>3</v>
      </c>
      <c r="AO14">
        <v>6</v>
      </c>
      <c r="AP14">
        <v>27</v>
      </c>
      <c r="AQ14">
        <v>40</v>
      </c>
      <c r="AR14">
        <v>20</v>
      </c>
      <c r="AS14">
        <v>1</v>
      </c>
      <c r="AT14">
        <v>97</v>
      </c>
      <c r="AU14" t="s">
        <v>295</v>
      </c>
      <c r="AV14">
        <v>3</v>
      </c>
      <c r="AW14">
        <v>6</v>
      </c>
      <c r="AX14">
        <v>27</v>
      </c>
      <c r="AY14">
        <v>40</v>
      </c>
      <c r="AZ14">
        <v>20</v>
      </c>
      <c r="BA14">
        <v>3.71</v>
      </c>
      <c r="BB14">
        <v>0.97</v>
      </c>
      <c r="BC14">
        <v>4</v>
      </c>
      <c r="BD14">
        <v>4</v>
      </c>
    </row>
    <row r="15" spans="1:56" ht="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214" t="s">
        <v>296</v>
      </c>
      <c r="AN15">
        <v>13</v>
      </c>
      <c r="AO15">
        <v>22</v>
      </c>
      <c r="AP15">
        <v>21</v>
      </c>
      <c r="AQ15">
        <v>29</v>
      </c>
      <c r="AR15">
        <v>13</v>
      </c>
      <c r="AS15">
        <v>0</v>
      </c>
      <c r="AT15">
        <v>98</v>
      </c>
      <c r="AU15" t="s">
        <v>296</v>
      </c>
      <c r="AV15">
        <v>13</v>
      </c>
      <c r="AW15">
        <v>22</v>
      </c>
      <c r="AX15">
        <v>21</v>
      </c>
      <c r="AY15">
        <v>29</v>
      </c>
      <c r="AZ15">
        <v>13</v>
      </c>
      <c r="BA15">
        <v>3.07</v>
      </c>
      <c r="BB15">
        <v>1.26</v>
      </c>
      <c r="BC15">
        <v>3</v>
      </c>
      <c r="BD15">
        <v>4</v>
      </c>
    </row>
    <row r="16" spans="1:56" ht="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214" t="s">
        <v>297</v>
      </c>
      <c r="AN16">
        <v>2</v>
      </c>
      <c r="AO16">
        <v>7</v>
      </c>
      <c r="AP16">
        <v>17</v>
      </c>
      <c r="AQ16">
        <v>50</v>
      </c>
      <c r="AR16">
        <v>21</v>
      </c>
      <c r="AS16">
        <v>1</v>
      </c>
      <c r="AT16">
        <v>98</v>
      </c>
      <c r="AU16" t="s">
        <v>297</v>
      </c>
      <c r="AV16">
        <v>2</v>
      </c>
      <c r="AW16">
        <v>7</v>
      </c>
      <c r="AX16">
        <v>17</v>
      </c>
      <c r="AY16">
        <v>50</v>
      </c>
      <c r="AZ16">
        <v>21</v>
      </c>
      <c r="BA16">
        <v>3.84</v>
      </c>
      <c r="BB16">
        <v>0.92</v>
      </c>
      <c r="BC16">
        <v>4</v>
      </c>
      <c r="BD16">
        <v>4</v>
      </c>
    </row>
    <row r="17" spans="1:56" ht="20.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214" t="s">
        <v>298</v>
      </c>
      <c r="AN17">
        <v>18</v>
      </c>
      <c r="AO17">
        <v>15</v>
      </c>
      <c r="AP17">
        <v>27</v>
      </c>
      <c r="AQ17">
        <v>25</v>
      </c>
      <c r="AR17">
        <v>8</v>
      </c>
      <c r="AS17">
        <v>5</v>
      </c>
      <c r="AT17">
        <v>98</v>
      </c>
      <c r="AU17" t="s">
        <v>298</v>
      </c>
      <c r="AV17">
        <v>18</v>
      </c>
      <c r="AW17">
        <v>15</v>
      </c>
      <c r="AX17">
        <v>27</v>
      </c>
      <c r="AY17">
        <v>25</v>
      </c>
      <c r="AZ17">
        <v>8</v>
      </c>
      <c r="BA17">
        <v>2.89</v>
      </c>
      <c r="BB17">
        <v>1.25</v>
      </c>
      <c r="BC17">
        <v>3</v>
      </c>
      <c r="BD17">
        <v>3</v>
      </c>
    </row>
    <row r="18" spans="1:56" ht="20.2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214" t="s">
        <v>299</v>
      </c>
      <c r="AN18">
        <v>3</v>
      </c>
      <c r="AO18">
        <v>13</v>
      </c>
      <c r="AP18">
        <v>34</v>
      </c>
      <c r="AQ18">
        <v>33</v>
      </c>
      <c r="AR18">
        <v>11</v>
      </c>
      <c r="AS18">
        <v>4</v>
      </c>
      <c r="AT18">
        <v>98</v>
      </c>
      <c r="AU18" t="s">
        <v>299</v>
      </c>
      <c r="AV18">
        <v>3</v>
      </c>
      <c r="AW18">
        <v>13</v>
      </c>
      <c r="AX18">
        <v>34</v>
      </c>
      <c r="AY18">
        <v>33</v>
      </c>
      <c r="AZ18">
        <v>11</v>
      </c>
      <c r="BA18">
        <v>3.38</v>
      </c>
      <c r="BB18">
        <v>0.97</v>
      </c>
      <c r="BC18">
        <v>3</v>
      </c>
      <c r="BD18">
        <v>3</v>
      </c>
    </row>
    <row r="19" spans="1:56" ht="20.2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214" t="s">
        <v>300</v>
      </c>
      <c r="AN19">
        <v>4</v>
      </c>
      <c r="AO19">
        <v>11</v>
      </c>
      <c r="AP19">
        <v>24</v>
      </c>
      <c r="AQ19">
        <v>45</v>
      </c>
      <c r="AR19">
        <v>14</v>
      </c>
      <c r="AS19">
        <v>0</v>
      </c>
      <c r="AT19">
        <v>98</v>
      </c>
      <c r="AU19" t="s">
        <v>300</v>
      </c>
      <c r="AV19">
        <v>4</v>
      </c>
      <c r="AW19">
        <v>11</v>
      </c>
      <c r="AX19">
        <v>24</v>
      </c>
      <c r="AY19">
        <v>45</v>
      </c>
      <c r="AZ19">
        <v>14</v>
      </c>
      <c r="BA19">
        <v>3.55</v>
      </c>
      <c r="BB19">
        <v>1.01</v>
      </c>
      <c r="BC19">
        <v>4</v>
      </c>
      <c r="BD19">
        <v>4</v>
      </c>
    </row>
    <row r="20" spans="1:56" ht="20.2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214" t="s">
        <v>301</v>
      </c>
      <c r="AN20">
        <v>5</v>
      </c>
      <c r="AO20">
        <v>10</v>
      </c>
      <c r="AP20">
        <v>20</v>
      </c>
      <c r="AQ20">
        <v>41</v>
      </c>
      <c r="AR20">
        <v>14</v>
      </c>
      <c r="AS20">
        <v>8</v>
      </c>
      <c r="AT20">
        <v>98</v>
      </c>
      <c r="AU20" t="s">
        <v>301</v>
      </c>
      <c r="AV20">
        <v>5</v>
      </c>
      <c r="AW20">
        <v>10</v>
      </c>
      <c r="AX20">
        <v>20</v>
      </c>
      <c r="AY20">
        <v>41</v>
      </c>
      <c r="AZ20">
        <v>14</v>
      </c>
      <c r="BA20">
        <v>3.54</v>
      </c>
      <c r="BB20">
        <v>1.06</v>
      </c>
      <c r="BC20">
        <v>4</v>
      </c>
      <c r="BD20">
        <v>4</v>
      </c>
    </row>
    <row r="21" spans="1:56" ht="20.2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214" t="s">
        <v>302</v>
      </c>
      <c r="AN21">
        <v>0</v>
      </c>
      <c r="AO21">
        <v>6</v>
      </c>
      <c r="AP21">
        <v>18</v>
      </c>
      <c r="AQ21">
        <v>43</v>
      </c>
      <c r="AR21">
        <v>31</v>
      </c>
      <c r="AS21">
        <v>0</v>
      </c>
      <c r="AT21">
        <v>98</v>
      </c>
      <c r="AU21" t="s">
        <v>302</v>
      </c>
      <c r="AV21">
        <v>0</v>
      </c>
      <c r="AW21">
        <v>6</v>
      </c>
      <c r="AX21">
        <v>18</v>
      </c>
      <c r="AY21">
        <v>43</v>
      </c>
      <c r="AZ21">
        <v>31</v>
      </c>
      <c r="BA21">
        <v>4.01</v>
      </c>
      <c r="BB21">
        <v>0.87</v>
      </c>
      <c r="BC21">
        <v>4</v>
      </c>
      <c r="BD21">
        <v>4</v>
      </c>
    </row>
    <row r="22" spans="1:56" ht="20.2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214" t="s">
        <v>303</v>
      </c>
      <c r="AN22">
        <v>2</v>
      </c>
      <c r="AO22">
        <v>9</v>
      </c>
      <c r="AP22">
        <v>20</v>
      </c>
      <c r="AQ22">
        <v>44</v>
      </c>
      <c r="AR22">
        <v>22</v>
      </c>
      <c r="AS22">
        <v>1</v>
      </c>
      <c r="AT22">
        <v>98</v>
      </c>
      <c r="AU22" t="s">
        <v>303</v>
      </c>
      <c r="AV22">
        <v>2</v>
      </c>
      <c r="AW22">
        <v>9</v>
      </c>
      <c r="AX22">
        <v>20</v>
      </c>
      <c r="AY22">
        <v>44</v>
      </c>
      <c r="AZ22">
        <v>22</v>
      </c>
      <c r="BA22">
        <v>3.77</v>
      </c>
      <c r="BB22">
        <v>0.97</v>
      </c>
      <c r="BC22">
        <v>4</v>
      </c>
      <c r="BD22">
        <v>4</v>
      </c>
    </row>
    <row r="23" spans="1:56" ht="20.25" customHeight="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214" t="s">
        <v>304</v>
      </c>
      <c r="AN23">
        <v>2</v>
      </c>
      <c r="AO23">
        <v>3</v>
      </c>
      <c r="AP23">
        <v>19</v>
      </c>
      <c r="AQ23">
        <v>40</v>
      </c>
      <c r="AR23">
        <v>33</v>
      </c>
      <c r="AS23">
        <v>1</v>
      </c>
      <c r="AT23">
        <v>98</v>
      </c>
      <c r="AU23" t="s">
        <v>304</v>
      </c>
      <c r="AV23">
        <v>2</v>
      </c>
      <c r="AW23">
        <v>3</v>
      </c>
      <c r="AX23">
        <v>19</v>
      </c>
      <c r="AY23">
        <v>40</v>
      </c>
      <c r="AZ23">
        <v>33</v>
      </c>
      <c r="BA23">
        <v>4.0199999999999996</v>
      </c>
      <c r="BB23">
        <v>0.92</v>
      </c>
      <c r="BC23">
        <v>4</v>
      </c>
      <c r="BD23">
        <v>4</v>
      </c>
    </row>
    <row r="24" spans="1:56" ht="20.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14" t="s">
        <v>305</v>
      </c>
      <c r="AN24">
        <v>3</v>
      </c>
      <c r="AO24">
        <v>12</v>
      </c>
      <c r="AP24">
        <v>14</v>
      </c>
      <c r="AQ24">
        <v>37</v>
      </c>
      <c r="AR24">
        <v>20</v>
      </c>
      <c r="AS24">
        <v>12</v>
      </c>
      <c r="AT24">
        <v>98</v>
      </c>
      <c r="AU24" t="s">
        <v>305</v>
      </c>
      <c r="AV24">
        <v>3</v>
      </c>
      <c r="AW24">
        <v>12</v>
      </c>
      <c r="AX24">
        <v>14</v>
      </c>
      <c r="AY24">
        <v>37</v>
      </c>
      <c r="AZ24">
        <v>20</v>
      </c>
      <c r="BA24">
        <v>3.69</v>
      </c>
      <c r="BB24">
        <v>1.0900000000000001</v>
      </c>
      <c r="BC24">
        <v>4</v>
      </c>
      <c r="BD24">
        <v>4</v>
      </c>
    </row>
    <row r="25" spans="1:56" ht="20.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214" t="s">
        <v>306</v>
      </c>
      <c r="AN25">
        <v>0</v>
      </c>
      <c r="AO25">
        <v>1</v>
      </c>
      <c r="AP25">
        <v>2</v>
      </c>
      <c r="AQ25">
        <v>4</v>
      </c>
      <c r="AR25">
        <v>8</v>
      </c>
      <c r="AS25">
        <v>1</v>
      </c>
      <c r="AT25">
        <v>16</v>
      </c>
      <c r="AU25" t="s">
        <v>306</v>
      </c>
      <c r="AV25">
        <v>0</v>
      </c>
      <c r="AW25">
        <v>1</v>
      </c>
      <c r="AX25">
        <v>2</v>
      </c>
      <c r="AY25">
        <v>4</v>
      </c>
      <c r="AZ25">
        <v>8</v>
      </c>
      <c r="BA25">
        <v>4.2699999999999996</v>
      </c>
      <c r="BB25">
        <v>0.96</v>
      </c>
      <c r="BC25">
        <v>5</v>
      </c>
      <c r="BD25">
        <v>5</v>
      </c>
    </row>
    <row r="26" spans="1:56" ht="20.25" customHeight="1">
      <c r="A26" s="263" t="s">
        <v>215</v>
      </c>
      <c r="B26" s="263"/>
      <c r="C26" s="263"/>
      <c r="D26" s="263"/>
      <c r="E26" s="263"/>
      <c r="F26" s="263"/>
      <c r="G26" s="263"/>
      <c r="H26" s="263"/>
      <c r="I26" s="263"/>
      <c r="J26" s="263"/>
      <c r="K26" s="263"/>
      <c r="L26" s="263"/>
      <c r="M26" s="263"/>
      <c r="N26" s="263"/>
      <c r="O26" s="263"/>
      <c r="P26" s="263"/>
      <c r="Q26" s="263"/>
      <c r="R26" s="263"/>
      <c r="S26" s="263"/>
      <c r="T26" s="263"/>
      <c r="U26" s="263"/>
      <c r="V26" s="7"/>
      <c r="W26" s="7"/>
      <c r="X26" s="7"/>
      <c r="Y26" s="184"/>
      <c r="Z26" s="177"/>
      <c r="AA26" s="178"/>
      <c r="AB26" s="179"/>
      <c r="AC26" s="179"/>
      <c r="AD26" s="179"/>
      <c r="AE26" s="175"/>
      <c r="AF26" s="7"/>
      <c r="AG26" s="7"/>
      <c r="AH26" s="7"/>
      <c r="AI26" s="7"/>
      <c r="AJ26" s="184"/>
      <c r="AK26" s="177"/>
      <c r="AL26" s="178"/>
      <c r="AM26" s="214" t="s">
        <v>307</v>
      </c>
      <c r="AN26">
        <v>3</v>
      </c>
      <c r="AO26">
        <v>2</v>
      </c>
      <c r="AP26">
        <v>0</v>
      </c>
      <c r="AQ26">
        <v>5</v>
      </c>
      <c r="AR26">
        <v>5</v>
      </c>
      <c r="AS26">
        <v>1</v>
      </c>
      <c r="AT26">
        <v>16</v>
      </c>
      <c r="AU26" t="s">
        <v>307</v>
      </c>
      <c r="AV26">
        <v>3</v>
      </c>
      <c r="AW26">
        <v>2</v>
      </c>
      <c r="AX26">
        <v>0</v>
      </c>
      <c r="AY26">
        <v>5</v>
      </c>
      <c r="AZ26">
        <v>5</v>
      </c>
      <c r="BA26">
        <v>3.47</v>
      </c>
      <c r="BB26">
        <v>1.6</v>
      </c>
      <c r="BC26">
        <v>4</v>
      </c>
      <c r="BD26">
        <v>4</v>
      </c>
    </row>
    <row r="27" spans="1:56" s="187" customFormat="1" ht="20.25" customHeight="1">
      <c r="A27" s="227"/>
      <c r="B27" s="227"/>
      <c r="C27" s="227"/>
      <c r="D27" s="227"/>
      <c r="E27" s="227"/>
      <c r="F27" s="227"/>
      <c r="G27" s="227"/>
      <c r="H27" s="227"/>
      <c r="I27" s="227"/>
      <c r="J27" s="227"/>
      <c r="K27" s="227"/>
      <c r="L27" s="227"/>
      <c r="M27" s="227"/>
      <c r="N27" s="227"/>
      <c r="O27" s="227"/>
      <c r="P27" s="227"/>
      <c r="Q27" s="227"/>
      <c r="R27" s="227"/>
      <c r="S27" s="227"/>
      <c r="T27" s="227"/>
      <c r="U27" s="227"/>
      <c r="V27" s="131"/>
      <c r="W27" s="131"/>
      <c r="X27" s="131"/>
      <c r="Y27" s="184"/>
      <c r="Z27" s="177"/>
      <c r="AA27" s="178"/>
      <c r="AB27" s="179"/>
      <c r="AC27" s="179"/>
      <c r="AD27" s="179"/>
      <c r="AE27" s="186"/>
      <c r="AF27" s="131"/>
      <c r="AG27" s="131"/>
      <c r="AH27" s="131"/>
      <c r="AI27" s="131"/>
      <c r="AJ27" s="182"/>
      <c r="AK27" s="177"/>
      <c r="AL27" s="178"/>
      <c r="AM27" s="216" t="s">
        <v>308</v>
      </c>
      <c r="AN27" s="187">
        <v>3</v>
      </c>
      <c r="AO27" s="187">
        <v>0</v>
      </c>
      <c r="AP27" s="187">
        <v>2</v>
      </c>
      <c r="AQ27" s="187">
        <v>5</v>
      </c>
      <c r="AR27" s="187">
        <v>5</v>
      </c>
      <c r="AS27" s="187">
        <v>1</v>
      </c>
      <c r="AT27" s="187">
        <v>16</v>
      </c>
      <c r="AU27" s="187" t="s">
        <v>308</v>
      </c>
      <c r="AV27" s="187">
        <v>3</v>
      </c>
      <c r="AW27" s="187">
        <v>0</v>
      </c>
      <c r="AX27" s="187">
        <v>2</v>
      </c>
      <c r="AY27" s="187">
        <v>5</v>
      </c>
      <c r="AZ27" s="187">
        <v>5</v>
      </c>
      <c r="BA27" s="187">
        <v>3.6</v>
      </c>
      <c r="BB27" s="187">
        <v>1.5</v>
      </c>
      <c r="BC27" s="187">
        <v>4</v>
      </c>
      <c r="BD27" s="187">
        <v>4</v>
      </c>
    </row>
    <row r="28" spans="1:56" ht="20.25" customHeight="1">
      <c r="A28" s="174" t="s">
        <v>217</v>
      </c>
      <c r="B28" s="179"/>
      <c r="C28" s="175"/>
      <c r="D28" s="7"/>
      <c r="E28" s="7"/>
      <c r="F28" s="7"/>
      <c r="G28" s="7"/>
      <c r="H28" s="182"/>
      <c r="I28" s="177"/>
      <c r="J28" s="178"/>
      <c r="K28" s="179"/>
      <c r="L28" s="179"/>
      <c r="M28" s="179"/>
      <c r="N28" s="175"/>
      <c r="AM28" s="214" t="s">
        <v>309</v>
      </c>
      <c r="AN28">
        <v>1</v>
      </c>
      <c r="AO28">
        <v>2</v>
      </c>
      <c r="AP28">
        <v>0</v>
      </c>
      <c r="AQ28">
        <v>6</v>
      </c>
      <c r="AR28">
        <v>6</v>
      </c>
      <c r="AS28">
        <v>1</v>
      </c>
      <c r="AT28">
        <v>16</v>
      </c>
      <c r="AU28" t="s">
        <v>309</v>
      </c>
      <c r="AV28">
        <v>1</v>
      </c>
      <c r="AW28">
        <v>2</v>
      </c>
      <c r="AX28">
        <v>0</v>
      </c>
      <c r="AY28">
        <v>6</v>
      </c>
      <c r="AZ28">
        <v>6</v>
      </c>
      <c r="BA28">
        <v>3.93</v>
      </c>
      <c r="BB28">
        <v>1.28</v>
      </c>
      <c r="BC28">
        <v>4</v>
      </c>
      <c r="BD28">
        <v>4</v>
      </c>
    </row>
    <row r="29" spans="1:56" ht="20.25" customHeight="1">
      <c r="A29" s="179"/>
      <c r="B29" s="179"/>
      <c r="C29" s="175"/>
      <c r="D29" s="7"/>
      <c r="E29" s="7"/>
      <c r="F29" s="7"/>
      <c r="G29" s="7"/>
      <c r="H29" s="182"/>
      <c r="I29" s="177"/>
      <c r="J29" s="178"/>
      <c r="K29" s="179"/>
      <c r="L29" s="179"/>
      <c r="M29" s="180"/>
      <c r="N29" s="175"/>
      <c r="AM29" s="214" t="s">
        <v>310</v>
      </c>
      <c r="AN29">
        <v>0</v>
      </c>
      <c r="AO29">
        <v>0</v>
      </c>
      <c r="AP29">
        <v>4</v>
      </c>
      <c r="AQ29">
        <v>8</v>
      </c>
      <c r="AR29">
        <v>8</v>
      </c>
      <c r="AS29">
        <v>0</v>
      </c>
      <c r="AT29">
        <v>20</v>
      </c>
      <c r="AU29" t="s">
        <v>310</v>
      </c>
      <c r="AV29">
        <v>0</v>
      </c>
      <c r="AW29">
        <v>0</v>
      </c>
      <c r="AX29">
        <v>4</v>
      </c>
      <c r="AY29">
        <v>8</v>
      </c>
      <c r="AZ29">
        <v>8</v>
      </c>
      <c r="BA29">
        <v>4.2</v>
      </c>
      <c r="BB29">
        <v>0.77</v>
      </c>
      <c r="BC29">
        <v>4</v>
      </c>
      <c r="BD29">
        <v>4</v>
      </c>
    </row>
    <row r="30" spans="1:56" ht="20.25" customHeight="1">
      <c r="A30" s="179"/>
      <c r="D30" s="304" t="s">
        <v>228</v>
      </c>
      <c r="E30" s="304"/>
      <c r="F30" s="205">
        <f>+AO52</f>
        <v>16</v>
      </c>
      <c r="G30" s="191">
        <f>F30/$F$34</f>
        <v>0.16</v>
      </c>
      <c r="H30" s="177"/>
      <c r="I30" s="177"/>
      <c r="J30" s="178"/>
      <c r="K30" s="179"/>
      <c r="L30" s="180"/>
      <c r="M30" s="180"/>
      <c r="N30" s="175"/>
      <c r="AM30" s="214" t="s">
        <v>311</v>
      </c>
      <c r="AN30">
        <v>0</v>
      </c>
      <c r="AO30">
        <v>0</v>
      </c>
      <c r="AP30">
        <v>3</v>
      </c>
      <c r="AQ30">
        <v>8</v>
      </c>
      <c r="AR30">
        <v>9</v>
      </c>
      <c r="AS30">
        <v>0</v>
      </c>
      <c r="AT30">
        <v>20</v>
      </c>
      <c r="AU30" t="s">
        <v>311</v>
      </c>
      <c r="AV30">
        <v>0</v>
      </c>
      <c r="AW30">
        <v>0</v>
      </c>
      <c r="AX30">
        <v>3</v>
      </c>
      <c r="AY30">
        <v>8</v>
      </c>
      <c r="AZ30">
        <v>9</v>
      </c>
      <c r="BA30">
        <v>4.3</v>
      </c>
      <c r="BB30">
        <v>0.73</v>
      </c>
      <c r="BC30">
        <v>4</v>
      </c>
      <c r="BD30">
        <v>5</v>
      </c>
    </row>
    <row r="31" spans="1:56" ht="20.25" customHeight="1">
      <c r="A31" s="179"/>
      <c r="D31" s="304" t="s">
        <v>229</v>
      </c>
      <c r="E31" s="304"/>
      <c r="F31" s="205">
        <f>+AO53</f>
        <v>33</v>
      </c>
      <c r="G31" s="191">
        <f t="shared" ref="G31:G33" si="0">F31/$F$34</f>
        <v>0.33</v>
      </c>
      <c r="H31" s="184"/>
      <c r="I31" s="182"/>
      <c r="J31" s="178"/>
      <c r="K31" s="179"/>
      <c r="L31" s="180"/>
      <c r="M31" s="180"/>
      <c r="N31" s="175"/>
      <c r="AM31" s="214" t="s">
        <v>312</v>
      </c>
      <c r="AN31">
        <v>1</v>
      </c>
      <c r="AO31">
        <v>5</v>
      </c>
      <c r="AP31">
        <v>3</v>
      </c>
      <c r="AQ31">
        <v>4</v>
      </c>
      <c r="AR31">
        <v>6</v>
      </c>
      <c r="AS31">
        <v>1</v>
      </c>
      <c r="AT31">
        <v>20</v>
      </c>
      <c r="AU31" t="s">
        <v>312</v>
      </c>
      <c r="AV31">
        <v>1</v>
      </c>
      <c r="AW31">
        <v>5</v>
      </c>
      <c r="AX31">
        <v>3</v>
      </c>
      <c r="AY31">
        <v>4</v>
      </c>
      <c r="AZ31">
        <v>6</v>
      </c>
      <c r="BA31">
        <v>3.47</v>
      </c>
      <c r="BB31">
        <v>1.35</v>
      </c>
      <c r="BC31">
        <v>4</v>
      </c>
      <c r="BD31">
        <v>5</v>
      </c>
    </row>
    <row r="32" spans="1:56" ht="20.25" customHeight="1">
      <c r="A32" s="179"/>
      <c r="D32" s="304" t="s">
        <v>230</v>
      </c>
      <c r="E32" s="304"/>
      <c r="F32" s="205">
        <f t="shared" ref="F32:F33" si="1">+AO54</f>
        <v>31</v>
      </c>
      <c r="G32" s="191">
        <f t="shared" si="0"/>
        <v>0.31</v>
      </c>
      <c r="H32" s="7"/>
      <c r="I32" s="7"/>
      <c r="J32" s="7"/>
      <c r="K32" s="7"/>
      <c r="L32" s="7"/>
      <c r="AM32" s="214" t="s">
        <v>313</v>
      </c>
      <c r="AN32">
        <v>0</v>
      </c>
      <c r="AO32">
        <v>0</v>
      </c>
      <c r="AP32">
        <v>3</v>
      </c>
      <c r="AQ32">
        <v>7</v>
      </c>
      <c r="AR32">
        <v>10</v>
      </c>
      <c r="AS32">
        <v>0</v>
      </c>
      <c r="AT32">
        <v>20</v>
      </c>
      <c r="AU32" t="s">
        <v>313</v>
      </c>
      <c r="AV32">
        <v>0</v>
      </c>
      <c r="AW32">
        <v>0</v>
      </c>
      <c r="AX32">
        <v>3</v>
      </c>
      <c r="AY32">
        <v>7</v>
      </c>
      <c r="AZ32">
        <v>10</v>
      </c>
      <c r="BA32">
        <v>4.3499999999999996</v>
      </c>
      <c r="BB32">
        <v>0.75</v>
      </c>
      <c r="BC32">
        <v>5</v>
      </c>
      <c r="BD32">
        <v>5</v>
      </c>
    </row>
    <row r="33" spans="1:58" ht="18.75">
      <c r="A33" s="179"/>
      <c r="D33" s="304" t="s">
        <v>231</v>
      </c>
      <c r="E33" s="304"/>
      <c r="F33" s="205">
        <f t="shared" si="1"/>
        <v>20</v>
      </c>
      <c r="G33" s="191">
        <f t="shared" si="0"/>
        <v>0.2</v>
      </c>
      <c r="H33" s="7"/>
      <c r="I33" s="7"/>
      <c r="J33" s="7"/>
      <c r="K33" s="7"/>
      <c r="L33" s="7"/>
      <c r="AM33" s="214" t="s">
        <v>373</v>
      </c>
      <c r="AU33" t="s">
        <v>373</v>
      </c>
    </row>
    <row r="34" spans="1:58" ht="18.75">
      <c r="A34" s="179"/>
      <c r="D34" s="304" t="s">
        <v>57</v>
      </c>
      <c r="E34" s="304"/>
      <c r="F34" s="190">
        <f>SUM(F30:F33)</f>
        <v>100</v>
      </c>
      <c r="G34" s="192"/>
      <c r="H34" s="7"/>
      <c r="I34" s="7"/>
      <c r="J34" s="7"/>
      <c r="K34" s="7"/>
      <c r="L34" s="7"/>
      <c r="AU34" t="s">
        <v>362</v>
      </c>
    </row>
    <row r="35" spans="1:58" ht="15">
      <c r="A35" s="7"/>
      <c r="E35" s="7"/>
      <c r="F35" s="7"/>
      <c r="G35" s="7"/>
      <c r="H35" s="7"/>
      <c r="I35" s="7"/>
      <c r="J35" s="7"/>
      <c r="K35" s="7"/>
      <c r="L35" s="7"/>
    </row>
    <row r="36" spans="1:58" ht="15">
      <c r="A36" s="7"/>
      <c r="B36" s="7"/>
      <c r="C36" s="7"/>
      <c r="D36" s="7"/>
      <c r="E36" s="7"/>
      <c r="F36" s="7"/>
      <c r="G36" s="7"/>
      <c r="H36" s="7"/>
      <c r="I36" s="7"/>
      <c r="J36" s="7"/>
      <c r="K36" s="7"/>
      <c r="L36" s="7"/>
    </row>
    <row r="37" spans="1:58" ht="15">
      <c r="A37" s="7"/>
      <c r="B37" s="7"/>
      <c r="C37" s="7"/>
      <c r="D37" s="7"/>
      <c r="E37" s="7"/>
      <c r="F37" s="7"/>
      <c r="G37" s="7"/>
      <c r="H37" s="7"/>
      <c r="I37" s="7"/>
      <c r="J37" s="7"/>
      <c r="K37" s="7"/>
      <c r="L37" s="7"/>
    </row>
    <row r="38" spans="1:58" ht="15">
      <c r="A38" s="7"/>
      <c r="B38" s="7"/>
      <c r="C38" s="7"/>
      <c r="D38" s="7"/>
      <c r="E38" s="7"/>
      <c r="F38" s="7"/>
      <c r="G38" s="7"/>
      <c r="H38" s="7"/>
      <c r="I38" s="7"/>
      <c r="J38" s="7"/>
      <c r="K38" s="7"/>
      <c r="L38" s="7"/>
    </row>
    <row r="39" spans="1:58" ht="15">
      <c r="A39" s="7"/>
      <c r="B39" s="7"/>
      <c r="C39" s="7"/>
      <c r="D39" s="7"/>
      <c r="E39" s="7"/>
      <c r="F39" s="7"/>
      <c r="G39" s="7"/>
      <c r="H39" s="7"/>
      <c r="I39" s="7"/>
      <c r="J39" s="7"/>
      <c r="K39" s="7"/>
      <c r="L39" s="7"/>
    </row>
    <row r="40" spans="1:58" ht="15">
      <c r="A40" s="7"/>
      <c r="B40" s="7"/>
      <c r="C40" s="7"/>
      <c r="D40" s="7"/>
      <c r="E40" s="7"/>
      <c r="F40" s="7"/>
      <c r="G40" s="7"/>
      <c r="H40" s="7"/>
      <c r="I40" s="7"/>
      <c r="J40" s="7"/>
      <c r="K40" s="7"/>
      <c r="L40" s="7"/>
      <c r="AM40" s="214" t="s">
        <v>372</v>
      </c>
    </row>
    <row r="41" spans="1:58" ht="15">
      <c r="A41" s="7"/>
      <c r="B41" s="7"/>
      <c r="C41" s="7"/>
      <c r="D41" s="7"/>
      <c r="E41" s="7"/>
      <c r="F41" s="7"/>
      <c r="G41" s="7"/>
      <c r="H41" s="7"/>
      <c r="I41" s="7"/>
      <c r="J41" s="7"/>
      <c r="K41" s="7"/>
      <c r="L41" s="7"/>
      <c r="AM41" s="214" t="s">
        <v>343</v>
      </c>
    </row>
    <row r="42" spans="1:58" ht="15">
      <c r="A42" s="7"/>
      <c r="B42" s="7"/>
      <c r="C42" s="7"/>
      <c r="D42" s="7"/>
      <c r="E42" s="7"/>
      <c r="F42" s="7"/>
      <c r="G42" s="7"/>
      <c r="H42" s="7"/>
      <c r="I42" s="7"/>
      <c r="J42" s="7"/>
      <c r="K42" s="7"/>
      <c r="L42" s="7"/>
      <c r="AO42" t="s">
        <v>315</v>
      </c>
      <c r="AP42" t="s">
        <v>318</v>
      </c>
      <c r="AQ42" t="s">
        <v>319</v>
      </c>
      <c r="AR42" t="s">
        <v>320</v>
      </c>
      <c r="AS42" t="s">
        <v>331</v>
      </c>
      <c r="AT42" t="s">
        <v>333</v>
      </c>
      <c r="AU42" t="s">
        <v>334</v>
      </c>
      <c r="AV42" t="s">
        <v>335</v>
      </c>
      <c r="AW42" t="s">
        <v>336</v>
      </c>
      <c r="AX42" t="s">
        <v>337</v>
      </c>
      <c r="AY42" t="s">
        <v>338</v>
      </c>
    </row>
    <row r="43" spans="1:58" ht="15">
      <c r="A43" s="7"/>
      <c r="B43" s="7"/>
      <c r="C43" s="7"/>
      <c r="D43" s="7"/>
      <c r="E43" s="7"/>
      <c r="F43" s="7"/>
      <c r="G43" s="7"/>
      <c r="H43" s="7"/>
      <c r="I43" s="7"/>
      <c r="J43" s="7"/>
      <c r="K43" s="7"/>
      <c r="L43" s="7"/>
      <c r="M43" s="7"/>
      <c r="N43" s="7"/>
      <c r="AM43" s="214" t="s">
        <v>344</v>
      </c>
      <c r="AN43" t="s">
        <v>316</v>
      </c>
      <c r="AO43">
        <v>100</v>
      </c>
      <c r="AP43">
        <v>100</v>
      </c>
      <c r="AQ43">
        <v>100</v>
      </c>
      <c r="AR43">
        <v>100</v>
      </c>
      <c r="AS43">
        <v>100</v>
      </c>
      <c r="AT43">
        <v>100</v>
      </c>
      <c r="AU43">
        <v>100</v>
      </c>
      <c r="AV43">
        <v>100</v>
      </c>
      <c r="AW43">
        <v>100</v>
      </c>
      <c r="AX43">
        <v>100</v>
      </c>
      <c r="AY43">
        <v>100</v>
      </c>
    </row>
    <row r="44" spans="1:58" ht="15">
      <c r="A44" s="7"/>
      <c r="B44" s="7"/>
      <c r="C44" s="7"/>
      <c r="D44" s="7"/>
      <c r="E44" s="7"/>
      <c r="F44" s="7"/>
      <c r="G44" s="7"/>
      <c r="H44" s="7"/>
      <c r="I44" s="7"/>
      <c r="J44" s="7"/>
      <c r="K44" s="7"/>
      <c r="L44" s="7"/>
      <c r="M44" s="7"/>
      <c r="N44" s="7"/>
      <c r="AN44" t="s">
        <v>59</v>
      </c>
      <c r="AO44">
        <v>0</v>
      </c>
      <c r="AP44">
        <v>0</v>
      </c>
      <c r="AQ44">
        <v>0</v>
      </c>
      <c r="AR44">
        <v>0</v>
      </c>
      <c r="AS44">
        <v>0</v>
      </c>
      <c r="AT44">
        <v>0</v>
      </c>
      <c r="AU44">
        <v>0</v>
      </c>
      <c r="AV44">
        <v>0</v>
      </c>
      <c r="AW44">
        <v>0</v>
      </c>
      <c r="AX44">
        <v>0</v>
      </c>
      <c r="AY44">
        <v>0</v>
      </c>
    </row>
    <row r="45" spans="1:58">
      <c r="A45" s="7"/>
      <c r="B45" s="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214" t="s">
        <v>373</v>
      </c>
    </row>
    <row r="46" spans="1:58" ht="15" customHeight="1">
      <c r="A46" s="7"/>
      <c r="B46" s="7"/>
      <c r="C46" s="7"/>
      <c r="D46" s="7"/>
      <c r="E46" s="7"/>
      <c r="F46" s="7"/>
      <c r="G46" s="7"/>
      <c r="H46" s="7"/>
      <c r="I46" s="7"/>
      <c r="J46" s="7"/>
      <c r="K46" s="7"/>
      <c r="L46" s="7"/>
      <c r="M46" s="7"/>
      <c r="N46" s="7"/>
      <c r="O46" s="7"/>
      <c r="P46" s="7"/>
      <c r="Q46" s="7"/>
      <c r="R46" s="7"/>
      <c r="S46" s="7"/>
      <c r="T46" s="7"/>
      <c r="U46" s="7"/>
      <c r="V46" s="309" t="s">
        <v>4</v>
      </c>
      <c r="W46" s="310"/>
      <c r="X46" s="310"/>
      <c r="Y46" s="310"/>
      <c r="Z46" s="310"/>
      <c r="AA46" s="310"/>
      <c r="AB46" s="7"/>
      <c r="AC46" s="309" t="s">
        <v>5</v>
      </c>
      <c r="AD46" s="310"/>
      <c r="AE46" s="310"/>
      <c r="AF46" s="310"/>
      <c r="AG46" s="310"/>
      <c r="AH46" s="310"/>
      <c r="AI46" s="305" t="s">
        <v>6</v>
      </c>
      <c r="AJ46" s="305"/>
      <c r="AK46" s="305"/>
      <c r="AL46" s="305"/>
    </row>
    <row r="47" spans="1:58" ht="15">
      <c r="A47" s="7"/>
      <c r="B47" s="7"/>
      <c r="C47" s="7"/>
      <c r="D47" s="7"/>
      <c r="E47" s="7"/>
      <c r="F47" s="7"/>
      <c r="G47" s="7"/>
      <c r="H47" s="7"/>
      <c r="I47" s="7"/>
      <c r="J47" s="7"/>
      <c r="K47" s="7"/>
      <c r="L47" s="7"/>
      <c r="M47" s="7"/>
      <c r="N47" s="7"/>
      <c r="O47" s="7"/>
      <c r="P47" s="7"/>
      <c r="Q47" s="7"/>
      <c r="R47" s="7"/>
      <c r="S47" s="7"/>
      <c r="T47" s="7"/>
      <c r="U47" s="7"/>
      <c r="V47" s="309"/>
      <c r="W47" s="310"/>
      <c r="X47" s="310"/>
      <c r="Y47" s="310"/>
      <c r="Z47" s="310"/>
      <c r="AA47" s="310"/>
      <c r="AB47" s="7"/>
      <c r="AC47" s="309"/>
      <c r="AD47" s="310"/>
      <c r="AE47" s="310"/>
      <c r="AF47" s="310"/>
      <c r="AG47" s="310"/>
      <c r="AH47" s="310"/>
      <c r="AI47" s="306"/>
      <c r="AJ47" s="306"/>
      <c r="AK47" s="306"/>
      <c r="AL47" s="306"/>
    </row>
    <row r="48" spans="1:58" s="9" customFormat="1" ht="21">
      <c r="A48" s="261" t="s">
        <v>3</v>
      </c>
      <c r="B48" s="261"/>
      <c r="C48" s="261"/>
      <c r="D48" s="261"/>
      <c r="E48" s="261"/>
      <c r="F48" s="261"/>
      <c r="G48" s="261"/>
      <c r="H48" s="261"/>
      <c r="I48" s="261"/>
      <c r="J48" s="261"/>
      <c r="K48" s="261"/>
      <c r="L48" s="261"/>
      <c r="M48" s="261"/>
      <c r="N48" s="261"/>
      <c r="O48" s="261"/>
      <c r="P48" s="261"/>
      <c r="Q48" s="261"/>
      <c r="R48" s="261"/>
      <c r="S48" s="261"/>
      <c r="T48" s="261"/>
      <c r="U48" s="261"/>
      <c r="V48" s="173">
        <v>1</v>
      </c>
      <c r="W48" s="173">
        <v>2</v>
      </c>
      <c r="X48" s="173">
        <v>3</v>
      </c>
      <c r="Y48" s="173">
        <v>4</v>
      </c>
      <c r="Z48" s="173">
        <v>5</v>
      </c>
      <c r="AA48" s="135" t="s">
        <v>8</v>
      </c>
      <c r="AB48" s="194" t="s">
        <v>7</v>
      </c>
      <c r="AC48" s="173">
        <v>1</v>
      </c>
      <c r="AD48" s="173">
        <v>2</v>
      </c>
      <c r="AE48" s="173">
        <v>3</v>
      </c>
      <c r="AF48" s="173">
        <v>4</v>
      </c>
      <c r="AG48" s="173">
        <v>5</v>
      </c>
      <c r="AH48" s="135" t="s">
        <v>8</v>
      </c>
      <c r="AI48" s="195" t="s">
        <v>9</v>
      </c>
      <c r="AJ48" s="195" t="s">
        <v>10</v>
      </c>
      <c r="AK48" s="195" t="s">
        <v>11</v>
      </c>
      <c r="AL48" s="195" t="s">
        <v>12</v>
      </c>
      <c r="AM48" s="214"/>
      <c r="AN48"/>
      <c r="AO48"/>
      <c r="AP48"/>
      <c r="AQ48"/>
      <c r="AR48"/>
      <c r="AS48"/>
      <c r="AT48"/>
      <c r="AU48"/>
      <c r="AV48"/>
      <c r="AW48"/>
      <c r="AX48"/>
      <c r="AY48"/>
      <c r="AZ48"/>
      <c r="BA48"/>
      <c r="BB48"/>
      <c r="BC48"/>
      <c r="BD48"/>
      <c r="BE48"/>
      <c r="BF48"/>
    </row>
    <row r="49" spans="1:58" s="10" customFormat="1" ht="20.100000000000001" customHeight="1">
      <c r="A49" s="163" t="s">
        <v>15</v>
      </c>
      <c r="B49" s="264" t="s">
        <v>16</v>
      </c>
      <c r="C49" s="265"/>
      <c r="D49" s="265"/>
      <c r="E49" s="265"/>
      <c r="F49" s="265"/>
      <c r="G49" s="265"/>
      <c r="H49" s="265"/>
      <c r="I49" s="265"/>
      <c r="J49" s="265"/>
      <c r="K49" s="265"/>
      <c r="L49" s="265"/>
      <c r="M49" s="265"/>
      <c r="N49" s="265"/>
      <c r="O49" s="265"/>
      <c r="P49" s="265"/>
      <c r="Q49" s="265"/>
      <c r="R49" s="265"/>
      <c r="S49" s="265"/>
      <c r="T49" s="265"/>
      <c r="U49" s="265"/>
      <c r="V49" s="212">
        <f>+AN3</f>
        <v>1</v>
      </c>
      <c r="W49" s="212">
        <f t="shared" ref="W49:AA53" si="2">+AO3</f>
        <v>1</v>
      </c>
      <c r="X49" s="212">
        <f t="shared" si="2"/>
        <v>3</v>
      </c>
      <c r="Y49" s="212">
        <f t="shared" si="2"/>
        <v>5</v>
      </c>
      <c r="Z49" s="212">
        <f t="shared" si="2"/>
        <v>6</v>
      </c>
      <c r="AA49" s="212">
        <f t="shared" si="2"/>
        <v>0</v>
      </c>
      <c r="AB49" s="212">
        <f>SUM(V49:AA49)</f>
        <v>16</v>
      </c>
      <c r="AC49" s="191">
        <f t="shared" ref="AC49:AH53" si="3">V49/$AB49</f>
        <v>6.25E-2</v>
      </c>
      <c r="AD49" s="191">
        <f t="shared" si="3"/>
        <v>6.25E-2</v>
      </c>
      <c r="AE49" s="191">
        <f t="shared" si="3"/>
        <v>0.1875</v>
      </c>
      <c r="AF49" s="191">
        <f t="shared" si="3"/>
        <v>0.3125</v>
      </c>
      <c r="AG49" s="191">
        <f t="shared" si="3"/>
        <v>0.375</v>
      </c>
      <c r="AH49" s="191">
        <f t="shared" si="3"/>
        <v>0</v>
      </c>
      <c r="AI49" s="232">
        <f>+BA3</f>
        <v>3.87</v>
      </c>
      <c r="AJ49" s="232">
        <f t="shared" ref="AJ49:AL53" si="4">+BB3</f>
        <v>1.2</v>
      </c>
      <c r="AK49" s="233">
        <f t="shared" si="4"/>
        <v>4</v>
      </c>
      <c r="AL49" s="233">
        <f t="shared" si="4"/>
        <v>5</v>
      </c>
      <c r="AM49" s="214" t="s">
        <v>67</v>
      </c>
      <c r="AN49"/>
      <c r="AO49"/>
      <c r="AP49"/>
      <c r="AQ49"/>
      <c r="AR49"/>
      <c r="AS49"/>
      <c r="AT49"/>
      <c r="AU49"/>
      <c r="AV49"/>
      <c r="AW49"/>
      <c r="AX49"/>
      <c r="AY49"/>
      <c r="AZ49"/>
      <c r="BA49"/>
      <c r="BB49"/>
      <c r="BC49"/>
      <c r="BD49"/>
      <c r="BE49"/>
      <c r="BF49"/>
    </row>
    <row r="50" spans="1:58" s="10" customFormat="1" ht="20.100000000000001" customHeight="1">
      <c r="A50" s="163" t="s">
        <v>17</v>
      </c>
      <c r="B50" s="264" t="s">
        <v>18</v>
      </c>
      <c r="C50" s="265"/>
      <c r="D50" s="265"/>
      <c r="E50" s="265"/>
      <c r="F50" s="265"/>
      <c r="G50" s="265"/>
      <c r="H50" s="265"/>
      <c r="I50" s="265"/>
      <c r="J50" s="265"/>
      <c r="K50" s="265"/>
      <c r="L50" s="265"/>
      <c r="M50" s="265"/>
      <c r="N50" s="265"/>
      <c r="O50" s="265"/>
      <c r="P50" s="265"/>
      <c r="Q50" s="265"/>
      <c r="R50" s="265"/>
      <c r="S50" s="265"/>
      <c r="T50" s="265"/>
      <c r="U50" s="265"/>
      <c r="V50" s="212">
        <f t="shared" ref="V50:V53" si="5">+AN4</f>
        <v>0</v>
      </c>
      <c r="W50" s="212">
        <f t="shared" si="2"/>
        <v>0</v>
      </c>
      <c r="X50" s="212">
        <f t="shared" si="2"/>
        <v>4</v>
      </c>
      <c r="Y50" s="212">
        <f t="shared" si="2"/>
        <v>2</v>
      </c>
      <c r="Z50" s="212">
        <f t="shared" si="2"/>
        <v>10</v>
      </c>
      <c r="AA50" s="212">
        <f t="shared" si="2"/>
        <v>0</v>
      </c>
      <c r="AB50" s="212">
        <f t="shared" ref="AB50:AB53" si="6">SUM(V50:AA50)</f>
        <v>16</v>
      </c>
      <c r="AC50" s="191">
        <f t="shared" si="3"/>
        <v>0</v>
      </c>
      <c r="AD50" s="191">
        <f t="shared" si="3"/>
        <v>0</v>
      </c>
      <c r="AE50" s="191">
        <f t="shared" si="3"/>
        <v>0.25</v>
      </c>
      <c r="AF50" s="191">
        <f t="shared" si="3"/>
        <v>0.125</v>
      </c>
      <c r="AG50" s="191">
        <f t="shared" si="3"/>
        <v>0.625</v>
      </c>
      <c r="AH50" s="191">
        <f t="shared" si="3"/>
        <v>0</v>
      </c>
      <c r="AI50" s="232">
        <f t="shared" ref="AI50:AI53" si="7">+BA4</f>
        <v>4.37</v>
      </c>
      <c r="AJ50" s="232">
        <f t="shared" si="4"/>
        <v>0.89</v>
      </c>
      <c r="AK50" s="233">
        <f t="shared" si="4"/>
        <v>5</v>
      </c>
      <c r="AL50" s="233">
        <f t="shared" si="4"/>
        <v>5</v>
      </c>
      <c r="AM50" s="214" t="s">
        <v>345</v>
      </c>
      <c r="AN50"/>
      <c r="AO50"/>
      <c r="AP50"/>
      <c r="AQ50"/>
      <c r="AR50"/>
      <c r="AS50"/>
      <c r="AT50"/>
      <c r="AU50"/>
      <c r="AV50"/>
      <c r="AW50"/>
      <c r="AX50"/>
      <c r="AY50"/>
      <c r="AZ50"/>
      <c r="BA50"/>
      <c r="BB50"/>
      <c r="BC50"/>
      <c r="BD50"/>
      <c r="BE50"/>
      <c r="BF50"/>
    </row>
    <row r="51" spans="1:58" s="10" customFormat="1" ht="20.100000000000001" customHeight="1">
      <c r="A51" s="163" t="s">
        <v>19</v>
      </c>
      <c r="B51" s="264" t="s">
        <v>20</v>
      </c>
      <c r="C51" s="265"/>
      <c r="D51" s="265"/>
      <c r="E51" s="265"/>
      <c r="F51" s="265"/>
      <c r="G51" s="265"/>
      <c r="H51" s="265"/>
      <c r="I51" s="265"/>
      <c r="J51" s="265"/>
      <c r="K51" s="265"/>
      <c r="L51" s="265"/>
      <c r="M51" s="265"/>
      <c r="N51" s="265"/>
      <c r="O51" s="265"/>
      <c r="P51" s="265"/>
      <c r="Q51" s="265"/>
      <c r="R51" s="265"/>
      <c r="S51" s="265"/>
      <c r="T51" s="265"/>
      <c r="U51" s="265"/>
      <c r="V51" s="212">
        <f t="shared" si="5"/>
        <v>9</v>
      </c>
      <c r="W51" s="212">
        <f t="shared" si="2"/>
        <v>1</v>
      </c>
      <c r="X51" s="212">
        <f t="shared" si="2"/>
        <v>4</v>
      </c>
      <c r="Y51" s="212">
        <f t="shared" si="2"/>
        <v>1</v>
      </c>
      <c r="Z51" s="212">
        <f t="shared" si="2"/>
        <v>1</v>
      </c>
      <c r="AA51" s="212">
        <f t="shared" si="2"/>
        <v>0</v>
      </c>
      <c r="AB51" s="212">
        <f t="shared" si="6"/>
        <v>16</v>
      </c>
      <c r="AC51" s="191">
        <f t="shared" si="3"/>
        <v>0.5625</v>
      </c>
      <c r="AD51" s="191">
        <f t="shared" si="3"/>
        <v>6.25E-2</v>
      </c>
      <c r="AE51" s="191">
        <f t="shared" si="3"/>
        <v>0.25</v>
      </c>
      <c r="AF51" s="191">
        <f t="shared" si="3"/>
        <v>6.25E-2</v>
      </c>
      <c r="AG51" s="191">
        <f t="shared" si="3"/>
        <v>6.25E-2</v>
      </c>
      <c r="AH51" s="191">
        <f t="shared" si="3"/>
        <v>0</v>
      </c>
      <c r="AI51" s="232">
        <f t="shared" si="7"/>
        <v>2</v>
      </c>
      <c r="AJ51" s="232">
        <f t="shared" si="4"/>
        <v>1.32</v>
      </c>
      <c r="AK51" s="233">
        <f t="shared" si="4"/>
        <v>1</v>
      </c>
      <c r="AL51" s="233">
        <f t="shared" si="4"/>
        <v>1</v>
      </c>
      <c r="AM51" s="214"/>
      <c r="AN51"/>
      <c r="AO51" t="s">
        <v>68</v>
      </c>
      <c r="AP51" t="s">
        <v>69</v>
      </c>
      <c r="AQ51" t="s">
        <v>70</v>
      </c>
      <c r="AR51" t="s">
        <v>71</v>
      </c>
      <c r="AS51"/>
      <c r="AT51"/>
      <c r="AU51"/>
      <c r="AV51"/>
      <c r="AW51"/>
      <c r="AX51"/>
      <c r="AY51"/>
      <c r="AZ51"/>
      <c r="BA51"/>
      <c r="BB51"/>
      <c r="BC51"/>
      <c r="BD51"/>
      <c r="BE51"/>
      <c r="BF51"/>
    </row>
    <row r="52" spans="1:58" s="10" customFormat="1" ht="20.100000000000001" customHeight="1">
      <c r="A52" s="163" t="s">
        <v>21</v>
      </c>
      <c r="B52" s="264" t="s">
        <v>22</v>
      </c>
      <c r="C52" s="265"/>
      <c r="D52" s="265"/>
      <c r="E52" s="265"/>
      <c r="F52" s="265"/>
      <c r="G52" s="265"/>
      <c r="H52" s="265"/>
      <c r="I52" s="265"/>
      <c r="J52" s="265"/>
      <c r="K52" s="265"/>
      <c r="L52" s="265"/>
      <c r="M52" s="265"/>
      <c r="N52" s="265"/>
      <c r="O52" s="265"/>
      <c r="P52" s="265"/>
      <c r="Q52" s="265"/>
      <c r="R52" s="265"/>
      <c r="S52" s="265"/>
      <c r="T52" s="265"/>
      <c r="U52" s="265"/>
      <c r="V52" s="212">
        <f t="shared" si="5"/>
        <v>8</v>
      </c>
      <c r="W52" s="212">
        <f t="shared" si="2"/>
        <v>1</v>
      </c>
      <c r="X52" s="212">
        <f t="shared" si="2"/>
        <v>4</v>
      </c>
      <c r="Y52" s="212">
        <f t="shared" si="2"/>
        <v>1</v>
      </c>
      <c r="Z52" s="212">
        <f t="shared" si="2"/>
        <v>1</v>
      </c>
      <c r="AA52" s="212">
        <f t="shared" si="2"/>
        <v>1</v>
      </c>
      <c r="AB52" s="212">
        <f t="shared" si="6"/>
        <v>16</v>
      </c>
      <c r="AC52" s="191">
        <f t="shared" si="3"/>
        <v>0.5</v>
      </c>
      <c r="AD52" s="191">
        <f t="shared" si="3"/>
        <v>6.25E-2</v>
      </c>
      <c r="AE52" s="191">
        <f t="shared" si="3"/>
        <v>0.25</v>
      </c>
      <c r="AF52" s="191">
        <f t="shared" si="3"/>
        <v>6.25E-2</v>
      </c>
      <c r="AG52" s="191">
        <f t="shared" si="3"/>
        <v>6.25E-2</v>
      </c>
      <c r="AH52" s="191">
        <f t="shared" si="3"/>
        <v>6.25E-2</v>
      </c>
      <c r="AI52" s="232">
        <f t="shared" si="7"/>
        <v>2.0699999999999998</v>
      </c>
      <c r="AJ52" s="232">
        <f t="shared" si="4"/>
        <v>1.33</v>
      </c>
      <c r="AK52" s="233">
        <f t="shared" si="4"/>
        <v>1</v>
      </c>
      <c r="AL52" s="233">
        <f t="shared" si="4"/>
        <v>1</v>
      </c>
      <c r="AM52" s="214" t="s">
        <v>316</v>
      </c>
      <c r="AN52" t="s">
        <v>228</v>
      </c>
      <c r="AO52">
        <v>16</v>
      </c>
      <c r="AP52">
        <v>16</v>
      </c>
      <c r="AQ52">
        <v>16</v>
      </c>
      <c r="AR52">
        <v>16</v>
      </c>
      <c r="AS52"/>
      <c r="AT52"/>
      <c r="AU52"/>
      <c r="AV52"/>
      <c r="AW52"/>
      <c r="AX52"/>
      <c r="AY52"/>
      <c r="AZ52"/>
      <c r="BA52"/>
      <c r="BB52"/>
      <c r="BC52"/>
      <c r="BD52"/>
      <c r="BE52"/>
      <c r="BF52"/>
    </row>
    <row r="53" spans="1:58" s="10" customFormat="1" ht="20.100000000000001" customHeight="1">
      <c r="A53" s="163" t="s">
        <v>23</v>
      </c>
      <c r="B53" s="264" t="s">
        <v>24</v>
      </c>
      <c r="C53" s="265"/>
      <c r="D53" s="265"/>
      <c r="E53" s="265"/>
      <c r="F53" s="265"/>
      <c r="G53" s="265"/>
      <c r="H53" s="265"/>
      <c r="I53" s="265"/>
      <c r="J53" s="265"/>
      <c r="K53" s="265"/>
      <c r="L53" s="265"/>
      <c r="M53" s="265"/>
      <c r="N53" s="265"/>
      <c r="O53" s="265"/>
      <c r="P53" s="265"/>
      <c r="Q53" s="265"/>
      <c r="R53" s="265"/>
      <c r="S53" s="265"/>
      <c r="T53" s="265"/>
      <c r="U53" s="265"/>
      <c r="V53" s="212">
        <f t="shared" si="5"/>
        <v>2</v>
      </c>
      <c r="W53" s="212">
        <f t="shared" si="2"/>
        <v>1</v>
      </c>
      <c r="X53" s="212">
        <f t="shared" si="2"/>
        <v>4</v>
      </c>
      <c r="Y53" s="212">
        <f t="shared" si="2"/>
        <v>2</v>
      </c>
      <c r="Z53" s="212">
        <f t="shared" si="2"/>
        <v>6</v>
      </c>
      <c r="AA53" s="212">
        <f t="shared" si="2"/>
        <v>1</v>
      </c>
      <c r="AB53" s="212">
        <f t="shared" si="6"/>
        <v>16</v>
      </c>
      <c r="AC53" s="191">
        <f t="shared" si="3"/>
        <v>0.125</v>
      </c>
      <c r="AD53" s="191">
        <f t="shared" si="3"/>
        <v>6.25E-2</v>
      </c>
      <c r="AE53" s="191">
        <f t="shared" si="3"/>
        <v>0.25</v>
      </c>
      <c r="AF53" s="191">
        <f t="shared" si="3"/>
        <v>0.125</v>
      </c>
      <c r="AG53" s="191">
        <f t="shared" si="3"/>
        <v>0.375</v>
      </c>
      <c r="AH53" s="191">
        <f t="shared" si="3"/>
        <v>6.25E-2</v>
      </c>
      <c r="AI53" s="232">
        <f t="shared" si="7"/>
        <v>3.6</v>
      </c>
      <c r="AJ53" s="232">
        <f t="shared" si="4"/>
        <v>1.45</v>
      </c>
      <c r="AK53" s="233">
        <f t="shared" si="4"/>
        <v>4</v>
      </c>
      <c r="AL53" s="233">
        <f t="shared" si="4"/>
        <v>5</v>
      </c>
      <c r="AM53" s="214"/>
      <c r="AN53" t="s">
        <v>229</v>
      </c>
      <c r="AO53">
        <v>33</v>
      </c>
      <c r="AP53">
        <v>33</v>
      </c>
      <c r="AQ53">
        <v>33</v>
      </c>
      <c r="AR53">
        <v>49</v>
      </c>
      <c r="AS53"/>
      <c r="AT53"/>
      <c r="AU53"/>
      <c r="AV53"/>
      <c r="AW53"/>
      <c r="AX53"/>
      <c r="AY53"/>
      <c r="AZ53"/>
      <c r="BA53"/>
      <c r="BB53"/>
      <c r="BC53"/>
      <c r="BD53"/>
      <c r="BE53"/>
      <c r="BF53"/>
    </row>
    <row r="54" spans="1:58" s="9" customFormat="1" ht="18.75">
      <c r="A54" s="140"/>
      <c r="B54" s="141"/>
      <c r="C54" s="142"/>
      <c r="D54" s="142"/>
      <c r="E54" s="142"/>
      <c r="F54" s="142"/>
      <c r="G54" s="142"/>
      <c r="H54" s="142"/>
      <c r="I54" s="142"/>
      <c r="J54" s="142"/>
      <c r="K54" s="142"/>
      <c r="L54" s="142"/>
      <c r="M54" s="142"/>
      <c r="N54" s="142"/>
      <c r="O54" s="142"/>
      <c r="P54" s="142"/>
      <c r="Q54" s="142"/>
      <c r="R54" s="142"/>
      <c r="S54" s="142"/>
      <c r="T54" s="142"/>
      <c r="U54" s="142"/>
      <c r="V54" s="143"/>
      <c r="W54" s="143"/>
      <c r="X54" s="143"/>
      <c r="Y54" s="143"/>
      <c r="Z54" s="143"/>
      <c r="AA54" s="143"/>
      <c r="AB54" s="143"/>
      <c r="AC54" s="143"/>
      <c r="AD54" s="143"/>
      <c r="AE54" s="143"/>
      <c r="AF54" s="143"/>
      <c r="AG54" s="211"/>
      <c r="AH54" s="211"/>
      <c r="AI54" s="143"/>
      <c r="AJ54" s="143"/>
      <c r="AK54" s="143"/>
      <c r="AL54" s="143"/>
      <c r="AM54" s="214"/>
      <c r="AN54" t="s">
        <v>230</v>
      </c>
      <c r="AO54">
        <v>31</v>
      </c>
      <c r="AP54">
        <v>31</v>
      </c>
      <c r="AQ54">
        <v>31</v>
      </c>
      <c r="AR54">
        <v>80</v>
      </c>
      <c r="AS54"/>
      <c r="AT54"/>
      <c r="AU54"/>
      <c r="AV54"/>
      <c r="AW54"/>
      <c r="AX54"/>
      <c r="AY54"/>
      <c r="AZ54"/>
      <c r="BA54"/>
      <c r="BB54"/>
      <c r="BC54"/>
      <c r="BD54"/>
      <c r="BE54"/>
      <c r="BF54"/>
    </row>
    <row r="55" spans="1:58" s="9" customFormat="1" ht="18.75">
      <c r="A55" s="141"/>
      <c r="B55" s="141"/>
      <c r="C55" s="141"/>
      <c r="D55" s="141"/>
      <c r="E55" s="141"/>
      <c r="F55" s="141"/>
      <c r="G55" s="141"/>
      <c r="H55" s="141"/>
      <c r="I55" s="141"/>
      <c r="J55" s="141"/>
      <c r="K55" s="141"/>
      <c r="L55" s="141"/>
      <c r="M55" s="141"/>
      <c r="N55" s="141"/>
      <c r="O55" s="141"/>
      <c r="P55" s="141"/>
      <c r="Q55" s="141"/>
      <c r="R55" s="141"/>
      <c r="S55" s="141"/>
      <c r="T55" s="141"/>
      <c r="U55" s="144"/>
      <c r="V55" s="143"/>
      <c r="W55" s="143"/>
      <c r="X55" s="143"/>
      <c r="Y55" s="143"/>
      <c r="Z55" s="143"/>
      <c r="AA55" s="143"/>
      <c r="AB55" s="143"/>
      <c r="AC55" s="143"/>
      <c r="AD55" s="143"/>
      <c r="AE55" s="143"/>
      <c r="AF55" s="143"/>
      <c r="AG55" s="143"/>
      <c r="AH55" s="143"/>
      <c r="AI55" s="143"/>
      <c r="AJ55" s="143"/>
      <c r="AK55" s="143"/>
      <c r="AL55" s="143"/>
      <c r="AM55" s="214"/>
      <c r="AN55" t="s">
        <v>231</v>
      </c>
      <c r="AO55">
        <v>20</v>
      </c>
      <c r="AP55">
        <v>20</v>
      </c>
      <c r="AQ55">
        <v>20</v>
      </c>
      <c r="AR55">
        <v>100</v>
      </c>
      <c r="AS55"/>
      <c r="AT55"/>
      <c r="AU55"/>
      <c r="AV55"/>
      <c r="AW55"/>
      <c r="AX55"/>
      <c r="AY55"/>
      <c r="AZ55"/>
      <c r="BA55"/>
      <c r="BB55"/>
      <c r="BC55"/>
      <c r="BD55"/>
      <c r="BE55"/>
      <c r="BF55"/>
    </row>
    <row r="56" spans="1:58" s="9" customFormat="1" ht="21">
      <c r="A56" s="263" t="s">
        <v>25</v>
      </c>
      <c r="B56" s="263"/>
      <c r="C56" s="263"/>
      <c r="D56" s="263"/>
      <c r="E56" s="263"/>
      <c r="F56" s="263"/>
      <c r="G56" s="263"/>
      <c r="H56" s="263"/>
      <c r="I56" s="263"/>
      <c r="J56" s="263"/>
      <c r="K56" s="263"/>
      <c r="L56" s="263"/>
      <c r="M56" s="263"/>
      <c r="N56" s="263"/>
      <c r="O56" s="263"/>
      <c r="P56" s="263"/>
      <c r="Q56" s="263"/>
      <c r="R56" s="263"/>
      <c r="S56" s="263"/>
      <c r="T56" s="263"/>
      <c r="U56" s="263"/>
      <c r="V56" s="143"/>
      <c r="W56" s="143"/>
      <c r="X56" s="143"/>
      <c r="Y56" s="143"/>
      <c r="Z56" s="143"/>
      <c r="AA56" s="143"/>
      <c r="AB56" s="143"/>
      <c r="AC56" s="143"/>
      <c r="AD56" s="143"/>
      <c r="AE56" s="143"/>
      <c r="AF56" s="143"/>
      <c r="AG56" s="143"/>
      <c r="AH56" s="143"/>
      <c r="AI56" s="143"/>
      <c r="AJ56" s="143"/>
      <c r="AK56" s="143"/>
      <c r="AL56" s="143"/>
      <c r="AM56" s="214"/>
      <c r="AN56" t="s">
        <v>57</v>
      </c>
      <c r="AO56">
        <v>100</v>
      </c>
      <c r="AP56">
        <v>100</v>
      </c>
      <c r="AQ56">
        <v>100</v>
      </c>
      <c r="AR56"/>
      <c r="AS56"/>
      <c r="AT56"/>
      <c r="AU56"/>
      <c r="AV56"/>
      <c r="AW56"/>
      <c r="AX56"/>
      <c r="AY56"/>
      <c r="AZ56"/>
      <c r="BA56"/>
      <c r="BB56"/>
      <c r="BC56"/>
      <c r="BD56"/>
      <c r="BE56"/>
      <c r="BF56"/>
    </row>
    <row r="57" spans="1:58" s="9" customFormat="1" ht="23.25">
      <c r="A57" s="141"/>
      <c r="B57" s="141"/>
      <c r="C57" s="141"/>
      <c r="D57" s="141"/>
      <c r="E57" s="141"/>
      <c r="F57" s="145"/>
      <c r="G57" s="146"/>
      <c r="H57" s="146"/>
      <c r="I57" s="146"/>
      <c r="J57" s="146"/>
      <c r="K57" s="146"/>
      <c r="L57" s="146"/>
      <c r="M57" s="146"/>
      <c r="N57" s="145"/>
      <c r="O57" s="145"/>
      <c r="P57" s="145"/>
      <c r="Q57" s="145"/>
      <c r="R57" s="145"/>
      <c r="S57" s="145"/>
      <c r="T57" s="145"/>
      <c r="U57" s="145"/>
      <c r="V57" s="145"/>
      <c r="W57" s="145"/>
      <c r="X57" s="145"/>
      <c r="Y57" s="143"/>
      <c r="Z57" s="143"/>
      <c r="AA57" s="143"/>
      <c r="AB57" s="143"/>
      <c r="AC57" s="143"/>
      <c r="AD57" s="143"/>
      <c r="AE57" s="143"/>
      <c r="AF57" s="143"/>
      <c r="AG57" s="143"/>
      <c r="AH57" s="143"/>
      <c r="AI57" s="143"/>
      <c r="AJ57" s="143"/>
      <c r="AK57" s="143"/>
      <c r="AL57" s="143"/>
      <c r="AM57" s="214" t="s">
        <v>373</v>
      </c>
      <c r="AN57"/>
      <c r="AO57"/>
      <c r="AP57"/>
      <c r="AQ57"/>
      <c r="AR57"/>
      <c r="AS57"/>
      <c r="AT57"/>
      <c r="AU57"/>
      <c r="AV57"/>
      <c r="AW57"/>
      <c r="AX57"/>
      <c r="AY57"/>
      <c r="AZ57"/>
      <c r="BA57"/>
      <c r="BB57"/>
      <c r="BC57"/>
      <c r="BD57"/>
      <c r="BE57"/>
      <c r="BF57"/>
    </row>
    <row r="58" spans="1:58" s="9" customFormat="1" ht="21">
      <c r="A58" s="141"/>
      <c r="B58" s="141"/>
      <c r="C58" s="141"/>
      <c r="D58" s="141"/>
      <c r="E58" s="141"/>
      <c r="F58" s="145"/>
      <c r="G58" s="147"/>
      <c r="H58" s="147"/>
      <c r="I58" s="147"/>
      <c r="J58" s="147"/>
      <c r="K58" s="147"/>
      <c r="L58" s="281" t="s">
        <v>68</v>
      </c>
      <c r="M58" s="282"/>
      <c r="N58" s="145"/>
      <c r="O58" s="145"/>
      <c r="P58" s="145"/>
      <c r="Q58" s="145"/>
      <c r="R58" s="145"/>
      <c r="S58" s="145"/>
      <c r="T58" s="145"/>
      <c r="U58" s="145"/>
      <c r="V58" s="145"/>
      <c r="W58" s="145"/>
      <c r="X58" s="143"/>
      <c r="Y58" s="143"/>
      <c r="Z58" s="143"/>
      <c r="AA58" s="143"/>
      <c r="AB58" s="143"/>
      <c r="AC58" s="143"/>
      <c r="AD58" s="143"/>
      <c r="AE58" s="143"/>
      <c r="AF58" s="143"/>
      <c r="AG58" s="143"/>
      <c r="AH58" s="143"/>
      <c r="AI58" s="143"/>
      <c r="AJ58" s="143"/>
      <c r="AK58" s="143"/>
      <c r="AL58" s="143"/>
      <c r="AM58" s="214"/>
      <c r="AN58"/>
      <c r="AO58"/>
      <c r="AP58"/>
      <c r="AQ58"/>
      <c r="AR58"/>
      <c r="AS58"/>
      <c r="AT58"/>
      <c r="AU58"/>
      <c r="AV58"/>
      <c r="AW58"/>
      <c r="AX58"/>
      <c r="AY58"/>
      <c r="AZ58"/>
      <c r="BA58"/>
      <c r="BB58"/>
      <c r="BC58"/>
      <c r="BD58"/>
      <c r="BE58"/>
      <c r="BF58"/>
    </row>
    <row r="59" spans="1:58" s="9" customFormat="1" ht="21">
      <c r="A59" s="141"/>
      <c r="B59" s="141"/>
      <c r="C59" s="141"/>
      <c r="D59" s="141"/>
      <c r="E59" s="141"/>
      <c r="F59" s="145"/>
      <c r="G59" s="311" t="s">
        <v>28</v>
      </c>
      <c r="H59" s="311"/>
      <c r="I59" s="311"/>
      <c r="J59" s="311"/>
      <c r="K59" s="311"/>
      <c r="L59" s="281">
        <f>+AO64</f>
        <v>5</v>
      </c>
      <c r="M59" s="282">
        <v>24</v>
      </c>
      <c r="N59" s="145"/>
      <c r="O59" s="145"/>
      <c r="P59" s="145"/>
      <c r="Q59" s="145"/>
      <c r="R59" s="145"/>
      <c r="S59" s="145"/>
      <c r="T59" s="145"/>
      <c r="U59" s="145"/>
      <c r="V59" s="145"/>
      <c r="W59" s="145"/>
      <c r="X59" s="143"/>
      <c r="Y59" s="143"/>
      <c r="Z59" s="143"/>
      <c r="AA59" s="143"/>
      <c r="AB59" s="143"/>
      <c r="AC59" s="143"/>
      <c r="AD59" s="143"/>
      <c r="AE59" s="143"/>
      <c r="AF59" s="143"/>
      <c r="AG59" s="143"/>
      <c r="AH59" s="143"/>
      <c r="AI59" s="143"/>
      <c r="AJ59" s="143"/>
      <c r="AK59" s="143"/>
      <c r="AL59" s="143"/>
      <c r="AM59" s="214"/>
      <c r="AN59"/>
      <c r="AO59"/>
      <c r="AP59"/>
      <c r="AQ59"/>
      <c r="AR59"/>
      <c r="AS59"/>
      <c r="AT59"/>
      <c r="AU59"/>
      <c r="AV59"/>
      <c r="AW59"/>
      <c r="AX59"/>
      <c r="AY59"/>
      <c r="AZ59"/>
      <c r="BA59"/>
      <c r="BB59"/>
      <c r="BC59"/>
      <c r="BD59"/>
      <c r="BE59"/>
      <c r="BF59"/>
    </row>
    <row r="60" spans="1:58" s="9" customFormat="1" ht="21">
      <c r="A60" s="141"/>
      <c r="B60" s="141"/>
      <c r="C60" s="141"/>
      <c r="D60" s="141"/>
      <c r="E60" s="141"/>
      <c r="F60" s="145"/>
      <c r="G60" s="311" t="s">
        <v>29</v>
      </c>
      <c r="H60" s="311"/>
      <c r="I60" s="311"/>
      <c r="J60" s="311"/>
      <c r="K60" s="311"/>
      <c r="L60" s="281">
        <f t="shared" ref="L60:L61" si="8">+AO65</f>
        <v>3</v>
      </c>
      <c r="M60" s="282">
        <v>25</v>
      </c>
      <c r="N60" s="145"/>
      <c r="O60" s="145"/>
      <c r="P60" s="145"/>
      <c r="Q60" s="145"/>
      <c r="R60" s="145"/>
      <c r="S60" s="145"/>
      <c r="T60" s="145"/>
      <c r="U60" s="145"/>
      <c r="V60" s="145"/>
      <c r="W60" s="145"/>
      <c r="X60" s="143"/>
      <c r="Y60" s="143"/>
      <c r="Z60" s="143"/>
      <c r="AA60" s="143"/>
      <c r="AB60" s="143"/>
      <c r="AC60" s="143"/>
      <c r="AD60" s="143"/>
      <c r="AE60" s="143"/>
      <c r="AF60" s="143"/>
      <c r="AG60" s="143"/>
      <c r="AH60" s="143"/>
      <c r="AI60" s="143"/>
      <c r="AJ60" s="143"/>
      <c r="AK60" s="143"/>
      <c r="AL60" s="143"/>
      <c r="AM60" s="214"/>
      <c r="AN60"/>
      <c r="AO60"/>
      <c r="AP60"/>
      <c r="AQ60"/>
      <c r="AR60"/>
      <c r="AS60"/>
      <c r="AT60"/>
      <c r="AU60"/>
      <c r="AV60"/>
      <c r="AW60"/>
      <c r="AX60"/>
      <c r="AY60"/>
      <c r="AZ60"/>
      <c r="BA60"/>
      <c r="BB60"/>
      <c r="BC60"/>
      <c r="BD60"/>
      <c r="BE60"/>
      <c r="BF60"/>
    </row>
    <row r="61" spans="1:58" s="9" customFormat="1" ht="21">
      <c r="A61" s="141"/>
      <c r="B61" s="141"/>
      <c r="C61" s="141"/>
      <c r="D61" s="141"/>
      <c r="E61" s="141"/>
      <c r="F61" s="145"/>
      <c r="G61" s="311" t="s">
        <v>30</v>
      </c>
      <c r="H61" s="311"/>
      <c r="I61" s="311"/>
      <c r="J61" s="311"/>
      <c r="K61" s="311"/>
      <c r="L61" s="281">
        <f t="shared" si="8"/>
        <v>5</v>
      </c>
      <c r="M61" s="282">
        <v>26</v>
      </c>
      <c r="N61" s="145"/>
      <c r="O61" s="145"/>
      <c r="P61" s="145"/>
      <c r="Q61" s="145"/>
      <c r="R61" s="145"/>
      <c r="S61" s="145"/>
      <c r="T61" s="145"/>
      <c r="U61" s="145"/>
      <c r="V61" s="145"/>
      <c r="W61" s="145"/>
      <c r="X61" s="143"/>
      <c r="Y61" s="143"/>
      <c r="Z61" s="143"/>
      <c r="AA61" s="143"/>
      <c r="AB61" s="143"/>
      <c r="AC61" s="143"/>
      <c r="AD61" s="143"/>
      <c r="AE61" s="143"/>
      <c r="AF61" s="143"/>
      <c r="AG61" s="143"/>
      <c r="AH61" s="143"/>
      <c r="AI61" s="143"/>
      <c r="AJ61" s="143"/>
      <c r="AK61" s="143"/>
      <c r="AL61" s="143"/>
      <c r="AM61" s="214" t="s">
        <v>346</v>
      </c>
      <c r="AN61"/>
      <c r="AO61"/>
      <c r="AP61"/>
      <c r="AQ61"/>
      <c r="AR61"/>
      <c r="AS61"/>
      <c r="AT61"/>
      <c r="AU61"/>
      <c r="AV61"/>
      <c r="AW61"/>
      <c r="AX61"/>
      <c r="AY61"/>
      <c r="AZ61"/>
      <c r="BA61"/>
      <c r="BB61"/>
      <c r="BC61"/>
      <c r="BD61"/>
      <c r="BE61"/>
      <c r="BF61"/>
    </row>
    <row r="62" spans="1:58" s="9" customFormat="1" ht="21">
      <c r="A62" s="141"/>
      <c r="B62" s="141"/>
      <c r="C62" s="141"/>
      <c r="D62" s="141"/>
      <c r="E62" s="141"/>
      <c r="F62" s="145"/>
      <c r="G62" s="311" t="s">
        <v>31</v>
      </c>
      <c r="H62" s="311"/>
      <c r="I62" s="311"/>
      <c r="J62" s="311"/>
      <c r="K62" s="311"/>
      <c r="L62" s="281">
        <v>0</v>
      </c>
      <c r="M62" s="282"/>
      <c r="N62" s="145"/>
      <c r="O62" s="145"/>
      <c r="P62" s="145"/>
      <c r="Q62" s="145"/>
      <c r="R62" s="145"/>
      <c r="S62" s="145"/>
      <c r="T62" s="145"/>
      <c r="U62" s="145"/>
      <c r="V62" s="145"/>
      <c r="W62" s="145"/>
      <c r="X62" s="143"/>
      <c r="Y62" s="143"/>
      <c r="Z62" s="143"/>
      <c r="AA62" s="143"/>
      <c r="AB62" s="143"/>
      <c r="AC62" s="143"/>
      <c r="AD62" s="143"/>
      <c r="AE62" s="143"/>
      <c r="AF62" s="143"/>
      <c r="AG62" s="143"/>
      <c r="AH62" s="143"/>
      <c r="AI62" s="143"/>
      <c r="AJ62" s="143"/>
      <c r="AK62" s="143"/>
      <c r="AL62" s="143"/>
      <c r="AM62" s="214"/>
      <c r="AN62"/>
      <c r="AO62" t="s">
        <v>68</v>
      </c>
      <c r="AP62" t="s">
        <v>69</v>
      </c>
      <c r="AQ62" t="s">
        <v>70</v>
      </c>
      <c r="AR62" t="s">
        <v>71</v>
      </c>
      <c r="AS62"/>
      <c r="AT62"/>
      <c r="AU62"/>
      <c r="AV62"/>
      <c r="AW62"/>
      <c r="AX62"/>
      <c r="AY62"/>
      <c r="AZ62"/>
      <c r="BA62"/>
      <c r="BB62"/>
      <c r="BC62"/>
      <c r="BD62"/>
      <c r="BE62"/>
      <c r="BF62"/>
    </row>
    <row r="63" spans="1:58" s="9" customFormat="1" ht="21">
      <c r="A63" s="141"/>
      <c r="B63" s="141"/>
      <c r="C63" s="141"/>
      <c r="D63" s="141"/>
      <c r="E63" s="141"/>
      <c r="F63" s="145"/>
      <c r="G63" s="311" t="s">
        <v>32</v>
      </c>
      <c r="H63" s="311"/>
      <c r="I63" s="311"/>
      <c r="J63" s="311"/>
      <c r="K63" s="311"/>
      <c r="L63" s="281">
        <v>2</v>
      </c>
      <c r="M63" s="282">
        <v>28</v>
      </c>
      <c r="N63" s="145"/>
      <c r="O63" s="145"/>
      <c r="P63" s="145"/>
      <c r="Q63" s="145"/>
      <c r="R63" s="145"/>
      <c r="S63" s="145"/>
      <c r="T63" s="145"/>
      <c r="U63" s="145"/>
      <c r="V63" s="145"/>
      <c r="W63" s="145"/>
      <c r="X63" s="143"/>
      <c r="Y63" s="143"/>
      <c r="Z63" s="143"/>
      <c r="AA63" s="143"/>
      <c r="AB63" s="143"/>
      <c r="AC63" s="143"/>
      <c r="AD63" s="143"/>
      <c r="AE63" s="143"/>
      <c r="AF63" s="143"/>
      <c r="AG63" s="143"/>
      <c r="AH63" s="143"/>
      <c r="AI63" s="143"/>
      <c r="AJ63" s="143"/>
      <c r="AK63" s="143"/>
      <c r="AL63" s="143"/>
      <c r="AM63" s="214" t="s">
        <v>316</v>
      </c>
      <c r="AN63"/>
      <c r="AO63">
        <v>87</v>
      </c>
      <c r="AP63">
        <v>87</v>
      </c>
      <c r="AQ63">
        <v>87</v>
      </c>
      <c r="AR63">
        <v>87</v>
      </c>
      <c r="AS63"/>
      <c r="AT63"/>
      <c r="AU63"/>
      <c r="AV63"/>
      <c r="AW63"/>
      <c r="AX63"/>
      <c r="AY63"/>
      <c r="AZ63"/>
      <c r="BA63"/>
      <c r="BB63"/>
      <c r="BC63"/>
      <c r="BD63"/>
      <c r="BE63"/>
      <c r="BF63"/>
    </row>
    <row r="64" spans="1:58" s="9" customFormat="1" ht="18.75">
      <c r="A64" s="141"/>
      <c r="B64" s="141"/>
      <c r="C64" s="141"/>
      <c r="D64" s="141"/>
      <c r="E64" s="141"/>
      <c r="F64" s="145"/>
      <c r="G64" s="145"/>
      <c r="H64" s="145"/>
      <c r="I64" s="145"/>
      <c r="J64" s="145"/>
      <c r="K64" s="145"/>
      <c r="L64" s="145"/>
      <c r="M64" s="145"/>
      <c r="N64" s="145"/>
      <c r="O64" s="145"/>
      <c r="P64" s="145"/>
      <c r="Q64" s="145"/>
      <c r="R64" s="145"/>
      <c r="S64" s="145"/>
      <c r="T64" s="145"/>
      <c r="U64" s="145"/>
      <c r="V64" s="145"/>
      <c r="W64" s="145"/>
      <c r="X64" s="145"/>
      <c r="Y64" s="143"/>
      <c r="Z64" s="143"/>
      <c r="AA64" s="143"/>
      <c r="AB64" s="143"/>
      <c r="AC64" s="143"/>
      <c r="AD64" s="143"/>
      <c r="AE64" s="143"/>
      <c r="AF64" s="143"/>
      <c r="AG64" s="143"/>
      <c r="AH64" s="143"/>
      <c r="AI64" s="143"/>
      <c r="AJ64" s="143"/>
      <c r="AK64" s="143"/>
      <c r="AL64" s="143"/>
      <c r="AM64" s="214"/>
      <c r="AN64" t="s">
        <v>28</v>
      </c>
      <c r="AO64">
        <v>5</v>
      </c>
      <c r="AP64">
        <v>5</v>
      </c>
      <c r="AQ64">
        <v>5</v>
      </c>
      <c r="AR64">
        <v>92</v>
      </c>
      <c r="AS64"/>
      <c r="AT64"/>
      <c r="AU64"/>
      <c r="AV64"/>
      <c r="AW64"/>
      <c r="AX64"/>
      <c r="AY64"/>
      <c r="AZ64"/>
      <c r="BA64"/>
      <c r="BB64"/>
      <c r="BC64"/>
      <c r="BD64"/>
      <c r="BE64"/>
      <c r="BF64"/>
    </row>
    <row r="65" spans="1:58" s="9" customFormat="1" ht="20.25" customHeight="1">
      <c r="A65" s="141"/>
      <c r="B65" s="267"/>
      <c r="C65" s="267"/>
      <c r="D65" s="267"/>
      <c r="E65" s="267"/>
      <c r="F65" s="267"/>
      <c r="G65" s="267"/>
      <c r="H65" s="267"/>
      <c r="I65" s="267"/>
      <c r="J65" s="267"/>
      <c r="K65" s="267"/>
      <c r="L65" s="267"/>
      <c r="M65" s="267"/>
      <c r="N65" s="267"/>
      <c r="O65" s="267"/>
      <c r="P65" s="267"/>
      <c r="Q65" s="267"/>
      <c r="R65" s="267"/>
      <c r="S65" s="267"/>
      <c r="T65" s="267"/>
      <c r="U65" s="267"/>
      <c r="V65" s="145"/>
      <c r="W65" s="145"/>
      <c r="X65" s="145"/>
      <c r="Y65" s="143"/>
      <c r="Z65" s="143"/>
      <c r="AA65" s="143"/>
      <c r="AB65" s="143"/>
      <c r="AC65" s="143"/>
      <c r="AD65" s="143"/>
      <c r="AE65" s="143"/>
      <c r="AF65" s="143"/>
      <c r="AG65" s="143"/>
      <c r="AH65" s="143"/>
      <c r="AI65" s="143"/>
      <c r="AJ65" s="143"/>
      <c r="AK65" s="143"/>
      <c r="AL65" s="143"/>
      <c r="AM65" s="214"/>
      <c r="AN65" t="s">
        <v>29</v>
      </c>
      <c r="AO65">
        <v>3</v>
      </c>
      <c r="AP65">
        <v>3</v>
      </c>
      <c r="AQ65">
        <v>3</v>
      </c>
      <c r="AR65">
        <v>95</v>
      </c>
      <c r="AS65"/>
      <c r="AT65"/>
      <c r="AU65"/>
      <c r="AV65"/>
      <c r="AW65"/>
      <c r="AX65"/>
      <c r="AY65"/>
      <c r="AZ65"/>
      <c r="BA65"/>
      <c r="BB65"/>
      <c r="BC65"/>
      <c r="BD65"/>
      <c r="BE65"/>
      <c r="BF65"/>
    </row>
    <row r="66" spans="1:58" s="9" customFormat="1" ht="20.25" customHeight="1">
      <c r="A66" s="141"/>
      <c r="B66" s="223"/>
      <c r="C66" s="223"/>
      <c r="D66" s="223"/>
      <c r="E66" s="223"/>
      <c r="F66" s="223"/>
      <c r="G66" s="223"/>
      <c r="H66" s="223"/>
      <c r="I66" s="223"/>
      <c r="J66" s="223"/>
      <c r="K66" s="223"/>
      <c r="L66" s="223"/>
      <c r="M66" s="223"/>
      <c r="N66" s="223"/>
      <c r="O66" s="223"/>
      <c r="P66" s="223"/>
      <c r="Q66" s="223"/>
      <c r="R66" s="223"/>
      <c r="S66" s="223"/>
      <c r="T66" s="223"/>
      <c r="U66" s="223"/>
      <c r="V66" s="145"/>
      <c r="W66" s="145"/>
      <c r="X66" s="145"/>
      <c r="Y66" s="143"/>
      <c r="Z66" s="143"/>
      <c r="AA66" s="143"/>
      <c r="AB66" s="143"/>
      <c r="AC66" s="143"/>
      <c r="AD66" s="143"/>
      <c r="AE66" s="143"/>
      <c r="AF66" s="143"/>
      <c r="AG66" s="143"/>
      <c r="AH66" s="143"/>
      <c r="AI66" s="143"/>
      <c r="AJ66" s="143"/>
      <c r="AK66" s="143"/>
      <c r="AL66" s="143"/>
      <c r="AM66" s="214"/>
      <c r="AN66" t="s">
        <v>30</v>
      </c>
      <c r="AO66">
        <v>5</v>
      </c>
      <c r="AP66">
        <v>5</v>
      </c>
      <c r="AQ66">
        <v>5</v>
      </c>
      <c r="AR66">
        <v>100</v>
      </c>
      <c r="AS66"/>
      <c r="AT66"/>
      <c r="AU66"/>
      <c r="AV66"/>
      <c r="AW66"/>
      <c r="AX66"/>
      <c r="AY66"/>
      <c r="AZ66"/>
      <c r="BA66"/>
      <c r="BB66"/>
      <c r="BC66"/>
      <c r="BD66"/>
      <c r="BE66"/>
      <c r="BF66"/>
    </row>
    <row r="67" spans="1:58" s="9" customFormat="1" ht="20.25" customHeight="1">
      <c r="A67" s="145"/>
      <c r="B67" s="272"/>
      <c r="C67" s="272"/>
      <c r="D67" s="272"/>
      <c r="E67" s="272"/>
      <c r="F67" s="272"/>
      <c r="G67" s="272"/>
      <c r="H67" s="272"/>
      <c r="I67" s="272"/>
      <c r="J67" s="272"/>
      <c r="K67" s="147"/>
      <c r="L67" s="147"/>
      <c r="M67" s="147"/>
      <c r="N67" s="147"/>
      <c r="O67" s="147"/>
      <c r="P67" s="147"/>
      <c r="Q67" s="147"/>
      <c r="R67" s="147"/>
      <c r="S67" s="147"/>
      <c r="T67" s="147"/>
      <c r="U67" s="147"/>
      <c r="V67" s="143"/>
      <c r="W67" s="143"/>
      <c r="X67" s="143"/>
      <c r="Y67" s="143"/>
      <c r="Z67" s="143"/>
      <c r="AA67" s="143"/>
      <c r="AB67" s="143"/>
      <c r="AC67" s="143"/>
      <c r="AD67" s="143"/>
      <c r="AE67" s="143"/>
      <c r="AF67" s="143"/>
      <c r="AG67" s="143"/>
      <c r="AH67" s="143"/>
      <c r="AI67" s="143"/>
      <c r="AJ67" s="143"/>
      <c r="AK67" s="141"/>
      <c r="AL67" s="141"/>
      <c r="AM67" s="214"/>
      <c r="AN67" t="s">
        <v>57</v>
      </c>
      <c r="AO67">
        <v>100</v>
      </c>
      <c r="AP67">
        <v>100</v>
      </c>
      <c r="AQ67">
        <v>100</v>
      </c>
      <c r="AR67"/>
      <c r="AS67"/>
      <c r="AT67"/>
      <c r="AU67"/>
      <c r="AV67"/>
      <c r="AW67"/>
      <c r="AX67"/>
      <c r="AY67"/>
      <c r="AZ67"/>
      <c r="BA67"/>
      <c r="BB67"/>
      <c r="BC67"/>
      <c r="BD67"/>
      <c r="BE67"/>
      <c r="BF67"/>
    </row>
    <row r="68" spans="1:58" s="9" customFormat="1" ht="20.25" customHeight="1">
      <c r="A68" s="145"/>
      <c r="B68" s="272"/>
      <c r="C68" s="272"/>
      <c r="D68" s="272"/>
      <c r="E68" s="272"/>
      <c r="F68" s="272"/>
      <c r="G68" s="272"/>
      <c r="H68" s="272"/>
      <c r="I68" s="272"/>
      <c r="J68" s="272"/>
      <c r="K68" s="147"/>
      <c r="L68" s="147"/>
      <c r="M68" s="147"/>
      <c r="N68" s="147"/>
      <c r="O68" s="147"/>
      <c r="P68" s="147"/>
      <c r="Q68" s="147"/>
      <c r="R68" s="147"/>
      <c r="S68" s="147"/>
      <c r="T68" s="147"/>
      <c r="U68" s="147"/>
      <c r="V68" s="143"/>
      <c r="W68" s="143"/>
      <c r="X68" s="143"/>
      <c r="Y68" s="143"/>
      <c r="Z68" s="143"/>
      <c r="AA68" s="143"/>
      <c r="AB68" s="143"/>
      <c r="AC68" s="143"/>
      <c r="AD68" s="143"/>
      <c r="AE68" s="143"/>
      <c r="AF68" s="143"/>
      <c r="AG68" s="143"/>
      <c r="AH68" s="143"/>
      <c r="AI68" s="143"/>
      <c r="AJ68" s="143"/>
      <c r="AK68" s="143"/>
      <c r="AL68" s="143"/>
      <c r="AM68" s="214" t="s">
        <v>373</v>
      </c>
      <c r="AN68"/>
      <c r="AO68"/>
      <c r="AP68"/>
      <c r="AQ68"/>
      <c r="AR68"/>
      <c r="AS68"/>
      <c r="AT68"/>
      <c r="AU68"/>
      <c r="AV68"/>
      <c r="AW68"/>
      <c r="AX68"/>
      <c r="AY68"/>
      <c r="AZ68"/>
      <c r="BA68"/>
      <c r="BB68"/>
      <c r="BC68"/>
      <c r="BD68"/>
      <c r="BE68"/>
      <c r="BF68"/>
    </row>
    <row r="69" spans="1:58" s="9" customFormat="1" ht="20.25" customHeight="1">
      <c r="A69" s="145"/>
      <c r="B69" s="272"/>
      <c r="C69" s="272"/>
      <c r="D69" s="272"/>
      <c r="E69" s="272"/>
      <c r="F69" s="272"/>
      <c r="G69" s="272"/>
      <c r="H69" s="272"/>
      <c r="I69" s="272"/>
      <c r="J69" s="272"/>
      <c r="K69" s="147"/>
      <c r="L69" s="147"/>
      <c r="M69" s="147"/>
      <c r="N69" s="147"/>
      <c r="O69" s="147"/>
      <c r="P69" s="147"/>
      <c r="Q69" s="147"/>
      <c r="R69" s="147"/>
      <c r="S69" s="147"/>
      <c r="T69" s="147"/>
      <c r="U69" s="147"/>
      <c r="V69" s="143"/>
      <c r="W69" s="143"/>
      <c r="X69" s="143"/>
      <c r="Y69" s="143"/>
      <c r="Z69" s="143"/>
      <c r="AA69" s="143"/>
      <c r="AB69" s="143"/>
      <c r="AC69" s="143"/>
      <c r="AD69" s="143"/>
      <c r="AE69" s="143"/>
      <c r="AF69" s="143"/>
      <c r="AG69" s="143"/>
      <c r="AH69" s="143"/>
      <c r="AI69" s="143"/>
      <c r="AJ69" s="143"/>
      <c r="AK69" s="143"/>
      <c r="AL69" s="143"/>
      <c r="AM69" s="214"/>
      <c r="AN69"/>
      <c r="AO69"/>
      <c r="AP69"/>
      <c r="AQ69"/>
      <c r="AR69"/>
      <c r="AS69"/>
      <c r="AT69"/>
      <c r="AU69"/>
      <c r="AV69"/>
      <c r="AW69"/>
      <c r="AX69"/>
      <c r="AY69"/>
      <c r="AZ69"/>
      <c r="BA69"/>
      <c r="BB69"/>
      <c r="BC69"/>
      <c r="BD69"/>
      <c r="BE69"/>
      <c r="BF69"/>
    </row>
    <row r="70" spans="1:58" s="9" customFormat="1" ht="20.25" customHeight="1">
      <c r="A70" s="145"/>
      <c r="B70" s="224"/>
      <c r="C70" s="224"/>
      <c r="D70" s="224"/>
      <c r="E70" s="224"/>
      <c r="F70" s="224"/>
      <c r="G70" s="224"/>
      <c r="H70" s="224"/>
      <c r="I70" s="224"/>
      <c r="J70" s="224"/>
      <c r="K70" s="147"/>
      <c r="L70" s="147"/>
      <c r="M70" s="147"/>
      <c r="N70" s="147"/>
      <c r="O70" s="147"/>
      <c r="P70" s="147"/>
      <c r="Q70" s="147"/>
      <c r="R70" s="147"/>
      <c r="S70" s="147"/>
      <c r="T70" s="147"/>
      <c r="U70" s="147"/>
      <c r="V70" s="143"/>
      <c r="W70" s="143"/>
      <c r="X70" s="143"/>
      <c r="Y70" s="143"/>
      <c r="Z70" s="143"/>
      <c r="AA70" s="143"/>
      <c r="AB70" s="143"/>
      <c r="AC70" s="143"/>
      <c r="AD70" s="143"/>
      <c r="AE70" s="143"/>
      <c r="AF70" s="143"/>
      <c r="AG70" s="143"/>
      <c r="AH70" s="143"/>
      <c r="AI70" s="143"/>
      <c r="AJ70" s="143"/>
      <c r="AK70" s="143"/>
      <c r="AL70" s="143"/>
      <c r="AM70" s="214"/>
      <c r="AN70"/>
      <c r="AO70"/>
      <c r="AP70"/>
      <c r="AQ70"/>
      <c r="AR70"/>
      <c r="AS70"/>
      <c r="AT70"/>
      <c r="AU70"/>
      <c r="AV70"/>
      <c r="AW70"/>
      <c r="AX70"/>
      <c r="AY70"/>
      <c r="AZ70"/>
      <c r="BA70"/>
      <c r="BB70"/>
      <c r="BC70"/>
      <c r="BD70"/>
      <c r="BE70"/>
      <c r="BF70"/>
    </row>
    <row r="71" spans="1:58" s="9" customFormat="1" ht="20.25" customHeight="1" thickBot="1">
      <c r="A71" s="150"/>
      <c r="B71" s="4"/>
      <c r="C71" s="150"/>
      <c r="D71" s="150"/>
      <c r="E71" s="150"/>
      <c r="F71" s="150"/>
      <c r="G71" s="150"/>
      <c r="H71" s="145"/>
      <c r="I71" s="145"/>
      <c r="J71" s="145"/>
      <c r="K71" s="145"/>
      <c r="L71" s="145"/>
      <c r="M71" s="145"/>
      <c r="N71" s="145"/>
      <c r="O71" s="145"/>
      <c r="P71" s="145"/>
      <c r="Q71" s="145"/>
      <c r="R71" s="145"/>
      <c r="S71" s="145"/>
      <c r="T71" s="145"/>
      <c r="U71" s="143"/>
      <c r="V71" s="143"/>
      <c r="W71" s="143"/>
      <c r="X71" s="143"/>
      <c r="Y71" s="143"/>
      <c r="Z71" s="143"/>
      <c r="AA71" s="143"/>
      <c r="AB71" s="143"/>
      <c r="AC71" s="143"/>
      <c r="AD71" s="143"/>
      <c r="AE71" s="143"/>
      <c r="AF71" s="143"/>
      <c r="AG71" s="143"/>
      <c r="AH71" s="143"/>
      <c r="AI71" s="143"/>
      <c r="AJ71" s="143"/>
      <c r="AK71" s="143"/>
      <c r="AL71" s="141"/>
      <c r="AM71" s="214"/>
      <c r="AN71"/>
      <c r="AO71"/>
      <c r="AP71"/>
      <c r="AQ71"/>
      <c r="AR71"/>
      <c r="AS71"/>
      <c r="AT71"/>
      <c r="AU71"/>
      <c r="AV71"/>
      <c r="AW71"/>
      <c r="AX71"/>
      <c r="AY71"/>
      <c r="AZ71"/>
      <c r="BA71"/>
      <c r="BB71"/>
      <c r="BC71"/>
      <c r="BD71"/>
      <c r="BE71"/>
      <c r="BF71"/>
    </row>
    <row r="72" spans="1:58" s="10" customFormat="1" ht="20.25" customHeight="1">
      <c r="A72" s="151"/>
      <c r="B72" s="152"/>
      <c r="C72" s="152"/>
      <c r="D72" s="152"/>
      <c r="E72" s="152"/>
      <c r="F72" s="152"/>
      <c r="G72" s="152"/>
      <c r="H72" s="152"/>
      <c r="I72" s="152"/>
      <c r="J72" s="152"/>
      <c r="K72" s="152"/>
      <c r="L72" s="152"/>
      <c r="M72" s="152"/>
      <c r="N72" s="152"/>
      <c r="O72" s="152"/>
      <c r="P72" s="152"/>
      <c r="Q72" s="152"/>
      <c r="R72" s="152"/>
      <c r="S72" s="152"/>
      <c r="T72" s="152"/>
      <c r="U72" s="152"/>
      <c r="V72" s="283" t="s">
        <v>4</v>
      </c>
      <c r="W72" s="284"/>
      <c r="X72" s="284"/>
      <c r="Y72" s="284"/>
      <c r="Z72" s="284"/>
      <c r="AA72" s="285"/>
      <c r="AB72" s="153"/>
      <c r="AC72" s="283" t="s">
        <v>5</v>
      </c>
      <c r="AD72" s="284"/>
      <c r="AE72" s="284"/>
      <c r="AF72" s="284"/>
      <c r="AG72" s="284"/>
      <c r="AH72" s="285"/>
      <c r="AI72" s="269" t="s">
        <v>6</v>
      </c>
      <c r="AJ72" s="269"/>
      <c r="AK72" s="269"/>
      <c r="AL72" s="269"/>
      <c r="AM72" s="214" t="s">
        <v>347</v>
      </c>
      <c r="AN72"/>
      <c r="AO72"/>
      <c r="AP72"/>
      <c r="AQ72"/>
      <c r="AR72"/>
      <c r="AS72"/>
      <c r="AT72"/>
      <c r="AU72"/>
      <c r="AV72"/>
      <c r="AW72"/>
      <c r="AX72"/>
      <c r="AY72"/>
      <c r="AZ72"/>
      <c r="BA72"/>
      <c r="BB72"/>
      <c r="BC72"/>
      <c r="BD72"/>
      <c r="BE72"/>
      <c r="BF72"/>
    </row>
    <row r="73" spans="1:58" s="9" customFormat="1" ht="20.25" customHeight="1">
      <c r="A73" s="145"/>
      <c r="B73" s="300"/>
      <c r="C73" s="300"/>
      <c r="D73" s="154"/>
      <c r="E73" s="154"/>
      <c r="F73" s="154"/>
      <c r="G73" s="143"/>
      <c r="H73" s="143"/>
      <c r="I73" s="143"/>
      <c r="J73" s="143"/>
      <c r="K73" s="143"/>
      <c r="L73" s="143"/>
      <c r="M73" s="143"/>
      <c r="N73" s="143"/>
      <c r="O73" s="143"/>
      <c r="P73" s="143"/>
      <c r="Q73" s="143"/>
      <c r="R73" s="143"/>
      <c r="S73" s="143"/>
      <c r="T73" s="143"/>
      <c r="U73" s="143"/>
      <c r="V73" s="289"/>
      <c r="W73" s="290"/>
      <c r="X73" s="290"/>
      <c r="Y73" s="290"/>
      <c r="Z73" s="290"/>
      <c r="AA73" s="291"/>
      <c r="AB73" s="153"/>
      <c r="AC73" s="289"/>
      <c r="AD73" s="290"/>
      <c r="AE73" s="290"/>
      <c r="AF73" s="290"/>
      <c r="AG73" s="290"/>
      <c r="AH73" s="291"/>
      <c r="AI73" s="269"/>
      <c r="AJ73" s="269"/>
      <c r="AK73" s="269"/>
      <c r="AL73" s="269"/>
      <c r="AM73" s="214"/>
      <c r="AN73"/>
      <c r="AO73" t="s">
        <v>68</v>
      </c>
      <c r="AP73" t="s">
        <v>69</v>
      </c>
      <c r="AQ73" t="s">
        <v>70</v>
      </c>
      <c r="AR73" t="s">
        <v>71</v>
      </c>
      <c r="AS73"/>
      <c r="AT73"/>
      <c r="AU73"/>
      <c r="AV73"/>
      <c r="AW73"/>
      <c r="AX73"/>
      <c r="AY73"/>
      <c r="AZ73"/>
      <c r="BA73"/>
      <c r="BB73"/>
      <c r="BC73"/>
      <c r="BD73"/>
      <c r="BE73"/>
      <c r="BF73"/>
    </row>
    <row r="74" spans="1:58" s="9" customFormat="1" ht="20.25" customHeight="1">
      <c r="A74" s="261" t="s">
        <v>33</v>
      </c>
      <c r="B74" s="261"/>
      <c r="C74" s="261"/>
      <c r="D74" s="261"/>
      <c r="E74" s="261"/>
      <c r="F74" s="261"/>
      <c r="G74" s="261"/>
      <c r="H74" s="261"/>
      <c r="I74" s="261"/>
      <c r="J74" s="261"/>
      <c r="K74" s="261"/>
      <c r="L74" s="261"/>
      <c r="M74" s="261"/>
      <c r="N74" s="261"/>
      <c r="O74" s="261"/>
      <c r="P74" s="261"/>
      <c r="Q74" s="261"/>
      <c r="R74" s="261"/>
      <c r="S74" s="261"/>
      <c r="T74" s="261"/>
      <c r="U74" s="261"/>
      <c r="V74" s="135">
        <v>1</v>
      </c>
      <c r="W74" s="135">
        <v>2</v>
      </c>
      <c r="X74" s="135">
        <v>3</v>
      </c>
      <c r="Y74" s="135">
        <v>4</v>
      </c>
      <c r="Z74" s="135">
        <v>5</v>
      </c>
      <c r="AA74" s="135" t="s">
        <v>8</v>
      </c>
      <c r="AB74" s="168" t="s">
        <v>7</v>
      </c>
      <c r="AC74" s="135">
        <v>1</v>
      </c>
      <c r="AD74" s="135">
        <v>2</v>
      </c>
      <c r="AE74" s="135">
        <v>3</v>
      </c>
      <c r="AF74" s="135">
        <v>4</v>
      </c>
      <c r="AG74" s="135">
        <v>5</v>
      </c>
      <c r="AH74" s="135" t="s">
        <v>8</v>
      </c>
      <c r="AI74" s="169" t="s">
        <v>9</v>
      </c>
      <c r="AJ74" s="169" t="s">
        <v>10</v>
      </c>
      <c r="AK74" s="169" t="s">
        <v>11</v>
      </c>
      <c r="AL74" s="169" t="s">
        <v>12</v>
      </c>
      <c r="AM74" s="214" t="s">
        <v>316</v>
      </c>
      <c r="AN74"/>
      <c r="AO74">
        <v>98</v>
      </c>
      <c r="AP74">
        <v>98</v>
      </c>
      <c r="AQ74">
        <v>98</v>
      </c>
      <c r="AR74">
        <v>98</v>
      </c>
      <c r="AS74"/>
      <c r="AT74"/>
      <c r="AU74"/>
      <c r="AV74"/>
      <c r="AW74"/>
      <c r="AX74"/>
      <c r="AY74"/>
      <c r="AZ74"/>
      <c r="BA74"/>
      <c r="BB74"/>
      <c r="BC74"/>
      <c r="BD74"/>
      <c r="BE74"/>
      <c r="BF74"/>
    </row>
    <row r="75" spans="1:58" s="10" customFormat="1" ht="20.25" customHeight="1">
      <c r="A75" s="163" t="s">
        <v>34</v>
      </c>
      <c r="B75" s="264" t="s">
        <v>35</v>
      </c>
      <c r="C75" s="265"/>
      <c r="D75" s="265"/>
      <c r="E75" s="265"/>
      <c r="F75" s="265"/>
      <c r="G75" s="265"/>
      <c r="H75" s="265"/>
      <c r="I75" s="265"/>
      <c r="J75" s="265"/>
      <c r="K75" s="265"/>
      <c r="L75" s="265"/>
      <c r="M75" s="265"/>
      <c r="N75" s="265"/>
      <c r="O75" s="265"/>
      <c r="P75" s="265"/>
      <c r="Q75" s="265"/>
      <c r="R75" s="265"/>
      <c r="S75" s="265"/>
      <c r="T75" s="265"/>
      <c r="U75" s="265"/>
      <c r="V75" s="212">
        <f>+AN8</f>
        <v>9</v>
      </c>
      <c r="W75" s="212">
        <f t="shared" ref="W75:AA77" si="9">+AO8</f>
        <v>10</v>
      </c>
      <c r="X75" s="212">
        <f t="shared" si="9"/>
        <v>19</v>
      </c>
      <c r="Y75" s="212">
        <f t="shared" si="9"/>
        <v>24</v>
      </c>
      <c r="Z75" s="212">
        <f t="shared" si="9"/>
        <v>37</v>
      </c>
      <c r="AA75" s="212">
        <f t="shared" si="9"/>
        <v>1</v>
      </c>
      <c r="AB75" s="212">
        <f>SUM(V75:AA75)</f>
        <v>100</v>
      </c>
      <c r="AC75" s="191">
        <f>V75/$AB75</f>
        <v>0.09</v>
      </c>
      <c r="AD75" s="191">
        <f t="shared" ref="AD75:AH77" si="10">W75/$AB75</f>
        <v>0.1</v>
      </c>
      <c r="AE75" s="191">
        <f t="shared" si="10"/>
        <v>0.19</v>
      </c>
      <c r="AF75" s="191">
        <f t="shared" si="10"/>
        <v>0.24</v>
      </c>
      <c r="AG75" s="191">
        <f t="shared" si="10"/>
        <v>0.37</v>
      </c>
      <c r="AH75" s="191">
        <f t="shared" si="10"/>
        <v>0.01</v>
      </c>
      <c r="AI75" s="232">
        <f>+BA8</f>
        <v>3.71</v>
      </c>
      <c r="AJ75" s="232">
        <f t="shared" ref="AJ75:AL77" si="11">+BB8</f>
        <v>1.31</v>
      </c>
      <c r="AK75" s="233">
        <f t="shared" si="11"/>
        <v>4</v>
      </c>
      <c r="AL75" s="233">
        <f t="shared" si="11"/>
        <v>5</v>
      </c>
      <c r="AM75" s="214"/>
      <c r="AN75" t="s">
        <v>325</v>
      </c>
      <c r="AO75">
        <v>1</v>
      </c>
      <c r="AP75">
        <v>1</v>
      </c>
      <c r="AQ75">
        <v>1</v>
      </c>
      <c r="AR75">
        <v>100</v>
      </c>
      <c r="AS75"/>
      <c r="AT75"/>
      <c r="AU75"/>
      <c r="AV75"/>
      <c r="AW75"/>
      <c r="AX75"/>
      <c r="AY75"/>
      <c r="AZ75"/>
      <c r="BA75"/>
      <c r="BB75"/>
      <c r="BC75"/>
      <c r="BD75"/>
      <c r="BE75"/>
      <c r="BF75"/>
    </row>
    <row r="76" spans="1:58" s="10" customFormat="1" ht="20.25" customHeight="1">
      <c r="A76" s="163" t="s">
        <v>36</v>
      </c>
      <c r="B76" s="264" t="s">
        <v>160</v>
      </c>
      <c r="C76" s="265"/>
      <c r="D76" s="265"/>
      <c r="E76" s="265"/>
      <c r="F76" s="265"/>
      <c r="G76" s="265"/>
      <c r="H76" s="265"/>
      <c r="I76" s="265"/>
      <c r="J76" s="265"/>
      <c r="K76" s="265"/>
      <c r="L76" s="265"/>
      <c r="M76" s="265"/>
      <c r="N76" s="265"/>
      <c r="O76" s="265"/>
      <c r="P76" s="265"/>
      <c r="Q76" s="265"/>
      <c r="R76" s="265"/>
      <c r="S76" s="265"/>
      <c r="T76" s="265"/>
      <c r="U76" s="265"/>
      <c r="V76" s="212">
        <f t="shared" ref="V76:V77" si="12">+AN9</f>
        <v>14</v>
      </c>
      <c r="W76" s="212">
        <f t="shared" si="9"/>
        <v>23</v>
      </c>
      <c r="X76" s="212">
        <f t="shared" si="9"/>
        <v>19</v>
      </c>
      <c r="Y76" s="212">
        <f t="shared" si="9"/>
        <v>22</v>
      </c>
      <c r="Z76" s="212">
        <f t="shared" si="9"/>
        <v>21</v>
      </c>
      <c r="AA76" s="212">
        <f t="shared" si="9"/>
        <v>1</v>
      </c>
      <c r="AB76" s="212">
        <f t="shared" ref="AB76:AB77" si="13">SUM(V76:AA76)</f>
        <v>100</v>
      </c>
      <c r="AC76" s="191">
        <f t="shared" ref="AC76:AC77" si="14">V76/$AB76</f>
        <v>0.14000000000000001</v>
      </c>
      <c r="AD76" s="191">
        <f t="shared" si="10"/>
        <v>0.23</v>
      </c>
      <c r="AE76" s="191">
        <f t="shared" si="10"/>
        <v>0.19</v>
      </c>
      <c r="AF76" s="191">
        <f t="shared" si="10"/>
        <v>0.22</v>
      </c>
      <c r="AG76" s="191">
        <f t="shared" si="10"/>
        <v>0.21</v>
      </c>
      <c r="AH76" s="191">
        <f t="shared" si="10"/>
        <v>0.01</v>
      </c>
      <c r="AI76" s="232">
        <f t="shared" ref="AI76:AI77" si="15">+BA9</f>
        <v>3.13</v>
      </c>
      <c r="AJ76" s="232">
        <f t="shared" si="11"/>
        <v>1.37</v>
      </c>
      <c r="AK76" s="233">
        <f t="shared" si="11"/>
        <v>3</v>
      </c>
      <c r="AL76" s="233">
        <f t="shared" si="11"/>
        <v>2</v>
      </c>
      <c r="AM76" s="214"/>
      <c r="AN76" t="s">
        <v>326</v>
      </c>
      <c r="AO76">
        <v>1</v>
      </c>
      <c r="AP76">
        <v>1</v>
      </c>
      <c r="AQ76">
        <v>1</v>
      </c>
      <c r="AR76">
        <v>99</v>
      </c>
      <c r="AS76"/>
      <c r="AT76"/>
      <c r="AU76"/>
      <c r="AV76"/>
      <c r="AW76"/>
      <c r="AX76"/>
      <c r="AY76"/>
      <c r="AZ76"/>
      <c r="BA76"/>
      <c r="BB76"/>
      <c r="BC76"/>
      <c r="BD76"/>
      <c r="BE76"/>
      <c r="BF76"/>
    </row>
    <row r="77" spans="1:58" s="10" customFormat="1" ht="20.25" customHeight="1">
      <c r="A77" s="163" t="s">
        <v>37</v>
      </c>
      <c r="B77" s="264" t="s">
        <v>162</v>
      </c>
      <c r="C77" s="265"/>
      <c r="D77" s="265"/>
      <c r="E77" s="265"/>
      <c r="F77" s="265"/>
      <c r="G77" s="265"/>
      <c r="H77" s="265"/>
      <c r="I77" s="265"/>
      <c r="J77" s="265"/>
      <c r="K77" s="265"/>
      <c r="L77" s="265"/>
      <c r="M77" s="265"/>
      <c r="N77" s="265"/>
      <c r="O77" s="265"/>
      <c r="P77" s="265"/>
      <c r="Q77" s="265"/>
      <c r="R77" s="265"/>
      <c r="S77" s="265"/>
      <c r="T77" s="265"/>
      <c r="U77" s="265"/>
      <c r="V77" s="212">
        <f t="shared" si="12"/>
        <v>5</v>
      </c>
      <c r="W77" s="212">
        <f t="shared" si="9"/>
        <v>6</v>
      </c>
      <c r="X77" s="212">
        <f t="shared" si="9"/>
        <v>15</v>
      </c>
      <c r="Y77" s="212">
        <f t="shared" si="9"/>
        <v>26</v>
      </c>
      <c r="Z77" s="212">
        <f t="shared" si="9"/>
        <v>47</v>
      </c>
      <c r="AA77" s="212">
        <f t="shared" si="9"/>
        <v>1</v>
      </c>
      <c r="AB77" s="212">
        <f t="shared" si="13"/>
        <v>100</v>
      </c>
      <c r="AC77" s="191">
        <f t="shared" si="14"/>
        <v>0.05</v>
      </c>
      <c r="AD77" s="191">
        <f t="shared" si="10"/>
        <v>0.06</v>
      </c>
      <c r="AE77" s="191">
        <f t="shared" si="10"/>
        <v>0.15</v>
      </c>
      <c r="AF77" s="191">
        <f t="shared" si="10"/>
        <v>0.26</v>
      </c>
      <c r="AG77" s="191">
        <f t="shared" si="10"/>
        <v>0.47</v>
      </c>
      <c r="AH77" s="191">
        <f t="shared" si="10"/>
        <v>0.01</v>
      </c>
      <c r="AI77" s="232">
        <f t="shared" si="15"/>
        <v>4.05</v>
      </c>
      <c r="AJ77" s="232">
        <f t="shared" si="11"/>
        <v>1.1599999999999999</v>
      </c>
      <c r="AK77" s="233">
        <f t="shared" si="11"/>
        <v>4</v>
      </c>
      <c r="AL77" s="233">
        <f t="shared" si="11"/>
        <v>5</v>
      </c>
      <c r="AM77" s="214"/>
      <c r="AN77" t="s">
        <v>57</v>
      </c>
      <c r="AO77">
        <v>100</v>
      </c>
      <c r="AP77">
        <v>100</v>
      </c>
      <c r="AQ77">
        <v>100</v>
      </c>
      <c r="AR77"/>
      <c r="AS77"/>
      <c r="AT77"/>
      <c r="AU77"/>
      <c r="AV77"/>
      <c r="AW77"/>
      <c r="AX77"/>
      <c r="AY77"/>
      <c r="AZ77"/>
      <c r="BA77"/>
      <c r="BB77"/>
      <c r="BC77"/>
      <c r="BD77"/>
      <c r="BE77"/>
      <c r="BF77"/>
    </row>
    <row r="78" spans="1:58" s="9" customFormat="1" ht="20.25" customHeight="1">
      <c r="A78" s="145"/>
      <c r="B78" s="157"/>
      <c r="C78" s="145"/>
      <c r="D78" s="145"/>
      <c r="E78" s="145"/>
      <c r="F78" s="145"/>
      <c r="G78" s="145"/>
      <c r="H78" s="145"/>
      <c r="I78" s="145"/>
      <c r="J78" s="145"/>
      <c r="K78" s="145"/>
      <c r="L78" s="145"/>
      <c r="M78" s="145"/>
      <c r="N78" s="145"/>
      <c r="O78" s="145"/>
      <c r="P78" s="145"/>
      <c r="Q78" s="145"/>
      <c r="R78" s="145"/>
      <c r="S78" s="143"/>
      <c r="T78" s="143"/>
      <c r="U78" s="143"/>
      <c r="V78" s="143"/>
      <c r="W78" s="143"/>
      <c r="X78" s="143"/>
      <c r="Y78" s="143"/>
      <c r="Z78" s="143"/>
      <c r="AA78" s="141"/>
      <c r="AB78" s="141"/>
      <c r="AC78" s="141"/>
      <c r="AD78" s="141"/>
      <c r="AE78" s="141"/>
      <c r="AF78" s="141"/>
      <c r="AG78" s="141"/>
      <c r="AH78" s="141"/>
      <c r="AI78" s="141"/>
      <c r="AJ78" s="141"/>
      <c r="AK78" s="141"/>
      <c r="AL78" s="141"/>
      <c r="AM78" s="214" t="s">
        <v>373</v>
      </c>
      <c r="AN78"/>
      <c r="AO78"/>
      <c r="AP78"/>
      <c r="AQ78"/>
      <c r="AR78"/>
      <c r="AS78"/>
      <c r="AT78"/>
      <c r="AU78"/>
      <c r="AV78"/>
      <c r="AW78"/>
      <c r="AX78"/>
      <c r="AY78"/>
      <c r="AZ78"/>
      <c r="BA78"/>
      <c r="BB78"/>
      <c r="BC78"/>
      <c r="BD78"/>
      <c r="BE78"/>
      <c r="BF78"/>
    </row>
    <row r="79" spans="1:58" s="9" customFormat="1" ht="20.25" customHeight="1">
      <c r="A79" s="150"/>
      <c r="B79" s="150"/>
      <c r="C79" s="158"/>
      <c r="D79" s="145"/>
      <c r="E79" s="145"/>
      <c r="F79" s="145"/>
      <c r="G79" s="145"/>
      <c r="H79" s="145"/>
      <c r="I79" s="145"/>
      <c r="J79" s="145"/>
      <c r="K79" s="159"/>
      <c r="L79" s="159"/>
      <c r="M79" s="145"/>
      <c r="N79" s="145"/>
      <c r="O79" s="145"/>
      <c r="P79" s="143"/>
      <c r="Q79" s="143"/>
      <c r="R79" s="143"/>
      <c r="S79" s="143"/>
      <c r="T79" s="159"/>
      <c r="U79" s="159"/>
      <c r="V79" s="143"/>
      <c r="W79" s="143"/>
      <c r="X79" s="143"/>
      <c r="Y79" s="143"/>
      <c r="Z79" s="143"/>
      <c r="AA79" s="141"/>
      <c r="AB79" s="141"/>
      <c r="AC79" s="141"/>
      <c r="AD79" s="141"/>
      <c r="AE79" s="141"/>
      <c r="AF79" s="141"/>
      <c r="AG79" s="141"/>
      <c r="AH79" s="141"/>
      <c r="AI79" s="141"/>
      <c r="AJ79" s="141"/>
      <c r="AK79" s="141"/>
      <c r="AL79" s="141"/>
      <c r="AM79" s="214"/>
      <c r="AN79"/>
      <c r="AO79"/>
      <c r="AP79"/>
      <c r="AQ79"/>
      <c r="AR79"/>
      <c r="AS79"/>
      <c r="AT79"/>
      <c r="AU79"/>
      <c r="AV79"/>
      <c r="AW79"/>
      <c r="AX79"/>
      <c r="AY79"/>
      <c r="AZ79"/>
      <c r="BA79"/>
      <c r="BB79"/>
      <c r="BC79"/>
      <c r="BD79"/>
      <c r="BE79"/>
      <c r="BF79"/>
    </row>
    <row r="80" spans="1:58" s="9" customFormat="1" ht="20.25" customHeight="1">
      <c r="A80" s="263" t="s">
        <v>39</v>
      </c>
      <c r="B80" s="263"/>
      <c r="C80" s="263"/>
      <c r="D80" s="263"/>
      <c r="E80" s="263"/>
      <c r="F80" s="263"/>
      <c r="G80" s="263"/>
      <c r="H80" s="263"/>
      <c r="I80" s="263"/>
      <c r="J80" s="263"/>
      <c r="K80" s="263"/>
      <c r="L80" s="263"/>
      <c r="M80" s="263"/>
      <c r="N80" s="263"/>
      <c r="O80" s="263"/>
      <c r="P80" s="263"/>
      <c r="Q80" s="263"/>
      <c r="R80" s="263"/>
      <c r="S80" s="263"/>
      <c r="T80" s="263"/>
      <c r="U80" s="263"/>
      <c r="V80" s="141"/>
      <c r="W80" s="141"/>
      <c r="X80" s="141"/>
      <c r="Y80" s="141"/>
      <c r="Z80" s="141"/>
      <c r="AA80" s="141"/>
      <c r="AB80" s="141"/>
      <c r="AC80" s="141"/>
      <c r="AD80" s="141"/>
      <c r="AE80" s="141"/>
      <c r="AF80" s="141"/>
      <c r="AG80" s="141"/>
      <c r="AH80" s="141"/>
      <c r="AI80" s="141"/>
      <c r="AJ80" s="141"/>
      <c r="AK80" s="141"/>
      <c r="AL80" s="141"/>
      <c r="AM80" s="214"/>
      <c r="AN80"/>
      <c r="AO80"/>
      <c r="AP80"/>
      <c r="AQ80"/>
      <c r="AR80"/>
      <c r="AS80"/>
      <c r="AT80"/>
      <c r="AU80"/>
      <c r="AV80"/>
      <c r="AW80"/>
      <c r="AX80"/>
      <c r="AY80"/>
      <c r="AZ80"/>
      <c r="BA80"/>
      <c r="BB80"/>
      <c r="BC80"/>
      <c r="BD80"/>
      <c r="BE80"/>
      <c r="BF80"/>
    </row>
    <row r="81" spans="1:58" s="133" customFormat="1" ht="20.25" customHeight="1">
      <c r="A81" s="132"/>
      <c r="B81" s="132"/>
      <c r="C81" s="132"/>
      <c r="D81" s="132"/>
      <c r="E81" s="132"/>
      <c r="F81" s="132"/>
      <c r="G81" s="132"/>
      <c r="H81" s="132"/>
      <c r="I81" s="132"/>
      <c r="J81" s="132"/>
      <c r="K81" s="132"/>
      <c r="L81" s="132"/>
      <c r="M81" s="132"/>
      <c r="N81" s="132"/>
      <c r="O81" s="132"/>
      <c r="P81" s="132"/>
      <c r="Q81" s="132"/>
      <c r="R81" s="132"/>
      <c r="S81" s="132"/>
      <c r="T81" s="132"/>
      <c r="U81" s="132"/>
      <c r="V81" s="160"/>
      <c r="W81" s="160"/>
      <c r="X81" s="160"/>
      <c r="Y81" s="160"/>
      <c r="Z81" s="160"/>
      <c r="AA81" s="160"/>
      <c r="AB81" s="160"/>
      <c r="AC81" s="160"/>
      <c r="AD81" s="160"/>
      <c r="AE81" s="160"/>
      <c r="AF81" s="160"/>
      <c r="AG81" s="160"/>
      <c r="AH81" s="160"/>
      <c r="AI81" s="160"/>
      <c r="AJ81" s="160"/>
      <c r="AK81" s="160"/>
      <c r="AL81" s="160"/>
      <c r="AM81" s="214"/>
      <c r="AN81"/>
      <c r="AO81"/>
      <c r="AP81"/>
      <c r="AQ81"/>
      <c r="AR81"/>
      <c r="AS81"/>
      <c r="AT81"/>
      <c r="AU81"/>
      <c r="AV81"/>
      <c r="AW81"/>
      <c r="AX81"/>
      <c r="AY81"/>
      <c r="AZ81"/>
      <c r="BA81"/>
      <c r="BB81"/>
      <c r="BC81"/>
      <c r="BD81"/>
      <c r="BE81"/>
      <c r="BF81"/>
    </row>
    <row r="82" spans="1:58" s="9" customFormat="1" ht="20.25" customHeight="1">
      <c r="A82" s="150"/>
      <c r="B82" s="150"/>
      <c r="C82" s="150"/>
      <c r="D82" s="150"/>
      <c r="E82" s="150"/>
      <c r="F82" s="150"/>
      <c r="G82" s="141"/>
      <c r="H82" s="141"/>
      <c r="I82" s="141"/>
      <c r="J82" s="141"/>
      <c r="K82" s="143"/>
      <c r="L82" s="143"/>
      <c r="M82" s="145"/>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214" t="s">
        <v>348</v>
      </c>
      <c r="AN82"/>
      <c r="AO82"/>
      <c r="AP82"/>
      <c r="AQ82"/>
      <c r="AR82"/>
      <c r="AS82"/>
      <c r="AT82"/>
      <c r="AU82"/>
      <c r="AV82"/>
      <c r="AW82"/>
      <c r="AX82"/>
      <c r="AY82"/>
      <c r="AZ82"/>
      <c r="BA82"/>
      <c r="BB82"/>
      <c r="BC82"/>
      <c r="BD82"/>
      <c r="BE82"/>
      <c r="BF82"/>
    </row>
    <row r="83" spans="1:58" s="9" customFormat="1" ht="20.25" customHeight="1">
      <c r="A83" s="150"/>
      <c r="B83" s="150"/>
      <c r="C83" s="150"/>
      <c r="D83" s="150"/>
      <c r="E83" s="150"/>
      <c r="F83" s="150"/>
      <c r="G83" s="141"/>
      <c r="H83" s="141"/>
      <c r="I83" s="141"/>
      <c r="J83" s="141"/>
      <c r="K83" s="145"/>
      <c r="L83" s="145"/>
      <c r="M83" s="145"/>
      <c r="N83" s="145"/>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214"/>
      <c r="AN83"/>
      <c r="AO83" t="s">
        <v>68</v>
      </c>
      <c r="AP83" t="s">
        <v>69</v>
      </c>
      <c r="AQ83" t="s">
        <v>70</v>
      </c>
      <c r="AR83" t="s">
        <v>71</v>
      </c>
      <c r="AS83"/>
      <c r="AT83"/>
      <c r="AU83"/>
      <c r="AV83"/>
      <c r="AW83"/>
      <c r="AX83"/>
      <c r="AY83"/>
      <c r="AZ83"/>
      <c r="BA83"/>
      <c r="BB83"/>
      <c r="BC83"/>
      <c r="BD83"/>
      <c r="BE83"/>
      <c r="BF83"/>
    </row>
    <row r="84" spans="1:58" s="9" customFormat="1" ht="20.25" customHeight="1">
      <c r="A84" s="145"/>
      <c r="B84" s="145"/>
      <c r="C84" s="145"/>
      <c r="D84" s="145"/>
      <c r="E84" s="145"/>
      <c r="F84" s="145"/>
      <c r="G84" s="145"/>
      <c r="H84" s="145"/>
      <c r="I84" s="145"/>
      <c r="J84" s="145"/>
      <c r="K84" s="145"/>
      <c r="L84" s="145"/>
      <c r="M84" s="145"/>
      <c r="N84" s="145"/>
      <c r="O84" s="145"/>
      <c r="P84" s="145"/>
      <c r="Q84" s="145"/>
      <c r="R84" s="145"/>
      <c r="S84" s="145"/>
      <c r="T84" s="143"/>
      <c r="U84" s="143"/>
      <c r="V84" s="143"/>
      <c r="W84" s="143"/>
      <c r="X84" s="143"/>
      <c r="Y84" s="143"/>
      <c r="Z84" s="143"/>
      <c r="AA84" s="143"/>
      <c r="AB84" s="143"/>
      <c r="AC84" s="143"/>
      <c r="AD84" s="143"/>
      <c r="AE84" s="143"/>
      <c r="AF84" s="141"/>
      <c r="AG84" s="141"/>
      <c r="AH84" s="141"/>
      <c r="AI84" s="141"/>
      <c r="AJ84" s="141"/>
      <c r="AK84" s="141"/>
      <c r="AL84" s="141"/>
      <c r="AM84" s="214" t="s">
        <v>316</v>
      </c>
      <c r="AN84" t="s">
        <v>332</v>
      </c>
      <c r="AO84">
        <v>20</v>
      </c>
      <c r="AP84">
        <v>20</v>
      </c>
      <c r="AQ84">
        <v>20</v>
      </c>
      <c r="AR84">
        <v>20</v>
      </c>
      <c r="AS84"/>
      <c r="AT84"/>
      <c r="AU84"/>
      <c r="AV84"/>
      <c r="AW84"/>
      <c r="AX84"/>
      <c r="AY84"/>
      <c r="AZ84"/>
      <c r="BA84"/>
      <c r="BB84"/>
      <c r="BC84"/>
      <c r="BD84"/>
      <c r="BE84"/>
      <c r="BF84"/>
    </row>
    <row r="85" spans="1:58" s="9" customFormat="1" ht="20.25" customHeight="1">
      <c r="A85" s="145"/>
      <c r="B85" s="157"/>
      <c r="C85" s="145"/>
      <c r="D85" s="145"/>
      <c r="E85" s="145"/>
      <c r="F85" s="145"/>
      <c r="G85" s="145"/>
      <c r="H85" s="145"/>
      <c r="I85" s="145"/>
      <c r="J85" s="145"/>
      <c r="K85" s="145"/>
      <c r="L85" s="145"/>
      <c r="M85" s="145"/>
      <c r="N85" s="145"/>
      <c r="O85" s="145"/>
      <c r="P85" s="145"/>
      <c r="Q85" s="145"/>
      <c r="R85" s="145"/>
      <c r="S85" s="145"/>
      <c r="T85" s="145"/>
      <c r="U85" s="145"/>
      <c r="V85" s="143"/>
      <c r="W85" s="143"/>
      <c r="X85" s="143"/>
      <c r="Y85" s="143"/>
      <c r="Z85" s="143"/>
      <c r="AA85" s="143"/>
      <c r="AB85" s="143"/>
      <c r="AC85" s="143"/>
      <c r="AD85" s="143"/>
      <c r="AE85" s="143"/>
      <c r="AF85" s="141"/>
      <c r="AG85" s="141"/>
      <c r="AH85" s="141"/>
      <c r="AI85" s="141"/>
      <c r="AJ85" s="141"/>
      <c r="AK85" s="141"/>
      <c r="AL85" s="141"/>
      <c r="AM85" s="214"/>
      <c r="AN85" t="s">
        <v>27</v>
      </c>
      <c r="AO85">
        <v>80</v>
      </c>
      <c r="AP85">
        <v>80</v>
      </c>
      <c r="AQ85">
        <v>80</v>
      </c>
      <c r="AR85">
        <v>100</v>
      </c>
      <c r="AS85"/>
      <c r="AT85"/>
      <c r="AU85"/>
      <c r="AV85"/>
      <c r="AW85"/>
      <c r="AX85"/>
      <c r="AY85"/>
      <c r="AZ85"/>
      <c r="BA85"/>
      <c r="BB85"/>
      <c r="BC85"/>
      <c r="BD85"/>
      <c r="BE85"/>
      <c r="BF85"/>
    </row>
    <row r="86" spans="1:58" s="9" customFormat="1" ht="20.25" customHeight="1" thickBot="1">
      <c r="A86" s="145"/>
      <c r="B86" s="157"/>
      <c r="C86" s="145"/>
      <c r="D86" s="145"/>
      <c r="E86" s="145"/>
      <c r="F86" s="145"/>
      <c r="G86" s="145"/>
      <c r="H86" s="145"/>
      <c r="I86" s="145"/>
      <c r="J86" s="145"/>
      <c r="K86" s="145"/>
      <c r="L86" s="145"/>
      <c r="M86" s="145"/>
      <c r="N86" s="145"/>
      <c r="O86" s="145"/>
      <c r="P86" s="145"/>
      <c r="Q86" s="145"/>
      <c r="R86" s="145"/>
      <c r="S86" s="145"/>
      <c r="T86" s="145"/>
      <c r="U86" s="145"/>
      <c r="V86" s="143"/>
      <c r="W86" s="143"/>
      <c r="X86" s="143"/>
      <c r="Y86" s="143"/>
      <c r="Z86" s="143"/>
      <c r="AA86" s="143"/>
      <c r="AB86" s="143"/>
      <c r="AC86" s="143"/>
      <c r="AD86" s="143"/>
      <c r="AE86" s="143"/>
      <c r="AF86" s="143"/>
      <c r="AG86" s="143"/>
      <c r="AH86" s="143"/>
      <c r="AI86" s="143"/>
      <c r="AJ86" s="143"/>
      <c r="AK86" s="143"/>
      <c r="AL86" s="141"/>
      <c r="AM86" s="214"/>
      <c r="AN86" t="s">
        <v>57</v>
      </c>
      <c r="AO86">
        <v>100</v>
      </c>
      <c r="AP86">
        <v>100</v>
      </c>
      <c r="AQ86">
        <v>100</v>
      </c>
      <c r="AR86"/>
      <c r="AS86"/>
      <c r="AT86"/>
      <c r="AU86"/>
      <c r="AV86"/>
      <c r="AW86"/>
      <c r="AX86"/>
      <c r="AY86"/>
      <c r="AZ86"/>
      <c r="BA86"/>
      <c r="BB86"/>
      <c r="BC86"/>
      <c r="BD86"/>
      <c r="BE86"/>
      <c r="BF86"/>
    </row>
    <row r="87" spans="1:58" s="9" customFormat="1" ht="20.25" customHeight="1">
      <c r="A87" s="145"/>
      <c r="B87" s="157"/>
      <c r="C87" s="145"/>
      <c r="D87" s="145"/>
      <c r="E87" s="145"/>
      <c r="F87" s="145"/>
      <c r="G87" s="145"/>
      <c r="H87" s="145"/>
      <c r="I87" s="145"/>
      <c r="J87" s="145"/>
      <c r="K87" s="145"/>
      <c r="L87" s="145"/>
      <c r="M87" s="145"/>
      <c r="N87" s="145"/>
      <c r="O87" s="141"/>
      <c r="P87" s="141"/>
      <c r="Q87" s="141"/>
      <c r="R87" s="141"/>
      <c r="S87" s="141"/>
      <c r="T87" s="141"/>
      <c r="U87" s="141"/>
      <c r="V87" s="283" t="s">
        <v>4</v>
      </c>
      <c r="W87" s="284"/>
      <c r="X87" s="284"/>
      <c r="Y87" s="284"/>
      <c r="Z87" s="284"/>
      <c r="AA87" s="285"/>
      <c r="AB87" s="153"/>
      <c r="AC87" s="283" t="s">
        <v>5</v>
      </c>
      <c r="AD87" s="284"/>
      <c r="AE87" s="284"/>
      <c r="AF87" s="284"/>
      <c r="AG87" s="284"/>
      <c r="AH87" s="285"/>
      <c r="AI87" s="297" t="s">
        <v>6</v>
      </c>
      <c r="AJ87" s="269"/>
      <c r="AK87" s="269"/>
      <c r="AL87" s="269"/>
      <c r="AM87" s="214" t="s">
        <v>373</v>
      </c>
      <c r="AN87"/>
      <c r="AO87"/>
      <c r="AP87"/>
      <c r="AQ87"/>
      <c r="AR87"/>
      <c r="AS87"/>
      <c r="AT87"/>
      <c r="AU87"/>
      <c r="AV87"/>
      <c r="AW87"/>
      <c r="AX87"/>
      <c r="AY87"/>
      <c r="AZ87"/>
      <c r="BA87"/>
      <c r="BB87"/>
      <c r="BC87"/>
      <c r="BD87"/>
      <c r="BE87"/>
      <c r="BF87"/>
    </row>
    <row r="88" spans="1:58" s="9" customFormat="1" ht="20.25" customHeight="1">
      <c r="A88" s="145"/>
      <c r="B88" s="157"/>
      <c r="C88" s="145"/>
      <c r="D88" s="145"/>
      <c r="E88" s="145"/>
      <c r="F88" s="145"/>
      <c r="G88" s="145"/>
      <c r="H88" s="145"/>
      <c r="I88" s="145"/>
      <c r="J88" s="145"/>
      <c r="K88" s="145"/>
      <c r="L88" s="145"/>
      <c r="M88" s="145"/>
      <c r="N88" s="145"/>
      <c r="O88" s="161"/>
      <c r="P88" s="161"/>
      <c r="Q88" s="161"/>
      <c r="R88" s="161"/>
      <c r="S88" s="161"/>
      <c r="T88" s="141"/>
      <c r="U88" s="141"/>
      <c r="V88" s="289"/>
      <c r="W88" s="290"/>
      <c r="X88" s="290"/>
      <c r="Y88" s="290"/>
      <c r="Z88" s="290"/>
      <c r="AA88" s="291"/>
      <c r="AB88" s="153"/>
      <c r="AC88" s="289"/>
      <c r="AD88" s="290"/>
      <c r="AE88" s="290"/>
      <c r="AF88" s="290"/>
      <c r="AG88" s="290"/>
      <c r="AH88" s="291"/>
      <c r="AI88" s="297"/>
      <c r="AJ88" s="269"/>
      <c r="AK88" s="269"/>
      <c r="AL88" s="269"/>
      <c r="AM88" s="214"/>
      <c r="AN88"/>
      <c r="AO88"/>
      <c r="AP88"/>
      <c r="AQ88"/>
      <c r="AR88"/>
      <c r="AS88"/>
      <c r="AT88"/>
      <c r="AU88"/>
      <c r="AV88"/>
      <c r="AW88"/>
      <c r="AX88"/>
      <c r="AY88"/>
      <c r="AZ88"/>
      <c r="BA88"/>
      <c r="BB88"/>
      <c r="BC88"/>
      <c r="BD88"/>
      <c r="BE88"/>
      <c r="BF88"/>
    </row>
    <row r="89" spans="1:58" s="9" customFormat="1" ht="20.25" customHeight="1">
      <c r="A89" s="145"/>
      <c r="B89" s="157"/>
      <c r="C89" s="145"/>
      <c r="D89" s="145"/>
      <c r="E89" s="145"/>
      <c r="F89" s="145"/>
      <c r="G89" s="145"/>
      <c r="H89" s="145"/>
      <c r="I89" s="145"/>
      <c r="J89" s="145"/>
      <c r="K89" s="145"/>
      <c r="L89" s="145"/>
      <c r="M89" s="145"/>
      <c r="N89" s="145"/>
      <c r="O89" s="164"/>
      <c r="P89" s="164"/>
      <c r="Q89" s="164"/>
      <c r="R89" s="164"/>
      <c r="S89" s="164"/>
      <c r="T89" s="164"/>
      <c r="U89" s="164"/>
      <c r="V89" s="135">
        <v>1</v>
      </c>
      <c r="W89" s="135">
        <v>2</v>
      </c>
      <c r="X89" s="135">
        <v>3</v>
      </c>
      <c r="Y89" s="135">
        <v>4</v>
      </c>
      <c r="Z89" s="135">
        <v>5</v>
      </c>
      <c r="AA89" s="135" t="s">
        <v>8</v>
      </c>
      <c r="AB89" s="168" t="s">
        <v>7</v>
      </c>
      <c r="AC89" s="135">
        <v>1</v>
      </c>
      <c r="AD89" s="135">
        <v>2</v>
      </c>
      <c r="AE89" s="135">
        <v>3</v>
      </c>
      <c r="AF89" s="135">
        <v>4</v>
      </c>
      <c r="AG89" s="135">
        <v>5</v>
      </c>
      <c r="AH89" s="135" t="s">
        <v>8</v>
      </c>
      <c r="AI89" s="169" t="s">
        <v>9</v>
      </c>
      <c r="AJ89" s="169" t="s">
        <v>38</v>
      </c>
      <c r="AK89" s="169" t="s">
        <v>11</v>
      </c>
      <c r="AL89" s="169" t="s">
        <v>12</v>
      </c>
      <c r="AM89" s="214"/>
      <c r="AN89"/>
      <c r="AO89"/>
      <c r="AP89"/>
      <c r="AQ89"/>
      <c r="AR89"/>
      <c r="AS89"/>
      <c r="AT89"/>
      <c r="AU89"/>
      <c r="AV89"/>
      <c r="AW89"/>
      <c r="AX89"/>
      <c r="AY89"/>
      <c r="AZ89"/>
      <c r="BA89"/>
      <c r="BB89"/>
      <c r="BC89"/>
      <c r="BD89"/>
      <c r="BE89"/>
      <c r="BF89"/>
    </row>
    <row r="90" spans="1:58" s="9" customFormat="1" ht="20.25" customHeight="1">
      <c r="A90" s="145"/>
      <c r="B90" s="157"/>
      <c r="C90" s="145"/>
      <c r="D90" s="145"/>
      <c r="E90" s="145"/>
      <c r="F90" s="145"/>
      <c r="G90" s="145"/>
      <c r="H90" s="145"/>
      <c r="I90" s="145"/>
      <c r="J90" s="145"/>
      <c r="K90" s="145"/>
      <c r="L90" s="145"/>
      <c r="M90" s="145"/>
      <c r="N90" s="145"/>
      <c r="O90" s="264" t="s">
        <v>40</v>
      </c>
      <c r="P90" s="265"/>
      <c r="Q90" s="265"/>
      <c r="R90" s="265"/>
      <c r="S90" s="265"/>
      <c r="T90" s="265"/>
      <c r="U90" s="265"/>
      <c r="V90" s="212">
        <f>+AN11</f>
        <v>1</v>
      </c>
      <c r="W90" s="212">
        <f t="shared" ref="W90:AA90" si="16">+AO11</f>
        <v>0</v>
      </c>
      <c r="X90" s="212">
        <f t="shared" si="16"/>
        <v>5</v>
      </c>
      <c r="Y90" s="212">
        <f t="shared" si="16"/>
        <v>9</v>
      </c>
      <c r="Z90" s="212">
        <f t="shared" si="16"/>
        <v>5</v>
      </c>
      <c r="AA90" s="212">
        <f t="shared" si="16"/>
        <v>0</v>
      </c>
      <c r="AB90" s="212">
        <f>SUM(V90:AA90)</f>
        <v>20</v>
      </c>
      <c r="AC90" s="191">
        <f>V90/$AB90</f>
        <v>0.05</v>
      </c>
      <c r="AD90" s="191">
        <f t="shared" ref="AD90:AH90" si="17">W90/$AB90</f>
        <v>0</v>
      </c>
      <c r="AE90" s="191">
        <f t="shared" si="17"/>
        <v>0.25</v>
      </c>
      <c r="AF90" s="191">
        <f t="shared" si="17"/>
        <v>0.45</v>
      </c>
      <c r="AG90" s="191">
        <f t="shared" si="17"/>
        <v>0.25</v>
      </c>
      <c r="AH90" s="191">
        <f t="shared" si="17"/>
        <v>0</v>
      </c>
      <c r="AI90" s="232">
        <f>+BA11</f>
        <v>3.85</v>
      </c>
      <c r="AJ90" s="232">
        <f t="shared" ref="AJ90:AL90" si="18">+BB11</f>
        <v>0.99</v>
      </c>
      <c r="AK90" s="233">
        <f t="shared" si="18"/>
        <v>4</v>
      </c>
      <c r="AL90" s="233">
        <f t="shared" si="18"/>
        <v>4</v>
      </c>
      <c r="AM90" s="214"/>
      <c r="AN90"/>
      <c r="AO90"/>
      <c r="AP90"/>
      <c r="AQ90"/>
      <c r="AR90"/>
      <c r="AS90"/>
      <c r="AT90"/>
      <c r="AU90"/>
      <c r="AV90"/>
      <c r="AW90"/>
      <c r="AX90"/>
      <c r="AY90"/>
      <c r="AZ90"/>
      <c r="BA90"/>
      <c r="BB90"/>
      <c r="BC90"/>
      <c r="BD90"/>
      <c r="BE90"/>
      <c r="BF90"/>
    </row>
    <row r="91" spans="1:58" s="9" customFormat="1" ht="20.25" customHeight="1">
      <c r="A91" s="145"/>
      <c r="B91" s="157"/>
      <c r="C91" s="145"/>
      <c r="D91" s="145"/>
      <c r="E91" s="145"/>
      <c r="F91" s="145"/>
      <c r="G91" s="145"/>
      <c r="H91" s="145"/>
      <c r="I91" s="145"/>
      <c r="J91" s="145"/>
      <c r="K91" s="145"/>
      <c r="L91" s="145"/>
      <c r="M91" s="145"/>
      <c r="N91" s="145"/>
      <c r="O91" s="145"/>
      <c r="P91" s="145"/>
      <c r="Q91" s="145"/>
      <c r="R91" s="145"/>
      <c r="S91" s="145"/>
      <c r="T91" s="145"/>
      <c r="U91" s="145"/>
      <c r="V91" s="143"/>
      <c r="W91" s="143"/>
      <c r="X91" s="143"/>
      <c r="Y91" s="143"/>
      <c r="Z91" s="143"/>
      <c r="AA91" s="143"/>
      <c r="AB91" s="143"/>
      <c r="AC91" s="143"/>
      <c r="AD91" s="143"/>
      <c r="AE91" s="143"/>
      <c r="AF91" s="143"/>
      <c r="AG91" s="143"/>
      <c r="AH91" s="143"/>
      <c r="AI91" s="143"/>
      <c r="AJ91" s="143"/>
      <c r="AK91" s="143"/>
      <c r="AL91" s="141"/>
      <c r="AM91" s="214" t="s">
        <v>349</v>
      </c>
      <c r="AN91"/>
      <c r="AO91"/>
      <c r="AP91"/>
      <c r="AQ91"/>
      <c r="AR91"/>
      <c r="AS91"/>
      <c r="AT91"/>
      <c r="AU91"/>
      <c r="AV91"/>
      <c r="AW91"/>
      <c r="AX91"/>
      <c r="AY91"/>
      <c r="AZ91"/>
      <c r="BA91"/>
      <c r="BB91"/>
      <c r="BC91"/>
      <c r="BD91"/>
      <c r="BE91"/>
      <c r="BF91"/>
    </row>
    <row r="92" spans="1:58" s="9" customFormat="1" ht="20.25" customHeight="1">
      <c r="A92" s="145"/>
      <c r="B92" s="157"/>
      <c r="C92" s="145"/>
      <c r="D92" s="145"/>
      <c r="E92" s="145"/>
      <c r="F92" s="145"/>
      <c r="G92" s="145"/>
      <c r="H92" s="145"/>
      <c r="I92" s="145"/>
      <c r="J92" s="145"/>
      <c r="K92" s="145"/>
      <c r="L92" s="145"/>
      <c r="M92" s="145"/>
      <c r="N92" s="145"/>
      <c r="O92" s="145"/>
      <c r="P92" s="145"/>
      <c r="Q92" s="145"/>
      <c r="R92" s="145"/>
      <c r="S92" s="145"/>
      <c r="T92" s="145"/>
      <c r="U92" s="145"/>
      <c r="V92" s="143"/>
      <c r="W92" s="143"/>
      <c r="X92" s="143"/>
      <c r="Y92" s="143"/>
      <c r="Z92" s="143"/>
      <c r="AA92" s="143"/>
      <c r="AB92" s="143"/>
      <c r="AC92" s="143"/>
      <c r="AD92" s="143"/>
      <c r="AE92" s="143"/>
      <c r="AF92" s="143"/>
      <c r="AG92" s="143"/>
      <c r="AH92" s="143"/>
      <c r="AI92" s="143"/>
      <c r="AJ92" s="143"/>
      <c r="AK92" s="143"/>
      <c r="AL92" s="141"/>
      <c r="AM92" s="214"/>
      <c r="AN92"/>
      <c r="AO92" t="s">
        <v>68</v>
      </c>
      <c r="AP92" t="s">
        <v>69</v>
      </c>
      <c r="AQ92" t="s">
        <v>70</v>
      </c>
      <c r="AR92" t="s">
        <v>71</v>
      </c>
      <c r="AS92"/>
      <c r="AT92"/>
      <c r="AU92"/>
      <c r="AV92"/>
      <c r="AW92"/>
      <c r="AX92"/>
      <c r="AY92"/>
      <c r="AZ92"/>
      <c r="BA92"/>
      <c r="BB92"/>
      <c r="BC92"/>
      <c r="BD92"/>
      <c r="BE92"/>
      <c r="BF92"/>
    </row>
    <row r="93" spans="1:58" s="9" customFormat="1" ht="20.25" customHeight="1">
      <c r="A93" s="145"/>
      <c r="B93" s="157"/>
      <c r="C93" s="145"/>
      <c r="D93" s="145"/>
      <c r="E93" s="145"/>
      <c r="F93" s="145"/>
      <c r="G93" s="145"/>
      <c r="H93" s="145"/>
      <c r="I93" s="145"/>
      <c r="J93" s="145"/>
      <c r="K93" s="145"/>
      <c r="L93" s="145"/>
      <c r="M93" s="145"/>
      <c r="N93" s="145"/>
      <c r="O93" s="145"/>
      <c r="P93" s="145"/>
      <c r="Q93" s="145"/>
      <c r="R93" s="145"/>
      <c r="S93" s="145"/>
      <c r="T93" s="145"/>
      <c r="U93" s="145"/>
      <c r="V93" s="143"/>
      <c r="W93" s="143"/>
      <c r="X93" s="143"/>
      <c r="Y93" s="143"/>
      <c r="Z93" s="143"/>
      <c r="AA93" s="143"/>
      <c r="AB93" s="143"/>
      <c r="AC93" s="143"/>
      <c r="AD93" s="143"/>
      <c r="AE93" s="143"/>
      <c r="AF93" s="143"/>
      <c r="AG93" s="143"/>
      <c r="AH93" s="143"/>
      <c r="AI93" s="143"/>
      <c r="AJ93" s="143"/>
      <c r="AK93" s="143"/>
      <c r="AL93" s="141"/>
      <c r="AM93" s="214" t="s">
        <v>316</v>
      </c>
      <c r="AN93" t="s">
        <v>332</v>
      </c>
      <c r="AO93">
        <v>74</v>
      </c>
      <c r="AP93">
        <v>74</v>
      </c>
      <c r="AQ93">
        <v>74</v>
      </c>
      <c r="AR93">
        <v>74</v>
      </c>
      <c r="AS93"/>
      <c r="AT93"/>
      <c r="AU93"/>
      <c r="AV93"/>
      <c r="AW93"/>
      <c r="AX93"/>
      <c r="AY93"/>
      <c r="AZ93"/>
      <c r="BA93"/>
      <c r="BB93"/>
      <c r="BC93"/>
      <c r="BD93"/>
      <c r="BE93"/>
      <c r="BF93"/>
    </row>
    <row r="94" spans="1:58" s="9" customFormat="1" ht="20.25" customHeight="1">
      <c r="A94" s="145"/>
      <c r="B94" s="157"/>
      <c r="C94" s="145"/>
      <c r="D94" s="145"/>
      <c r="E94" s="145"/>
      <c r="F94" s="145"/>
      <c r="G94" s="145"/>
      <c r="H94" s="145"/>
      <c r="I94" s="145"/>
      <c r="J94" s="145"/>
      <c r="K94" s="145"/>
      <c r="L94" s="145"/>
      <c r="M94" s="145"/>
      <c r="N94" s="145"/>
      <c r="O94" s="145"/>
      <c r="P94" s="145"/>
      <c r="Q94" s="145"/>
      <c r="R94" s="145"/>
      <c r="S94" s="145"/>
      <c r="T94" s="145"/>
      <c r="U94" s="145"/>
      <c r="V94" s="143"/>
      <c r="W94" s="143"/>
      <c r="X94" s="143"/>
      <c r="Y94" s="143"/>
      <c r="Z94" s="143"/>
      <c r="AA94" s="143"/>
      <c r="AB94" s="143"/>
      <c r="AC94" s="143"/>
      <c r="AD94" s="143"/>
      <c r="AE94" s="143"/>
      <c r="AF94" s="143"/>
      <c r="AG94" s="143"/>
      <c r="AH94" s="143"/>
      <c r="AI94" s="143"/>
      <c r="AJ94" s="143"/>
      <c r="AK94" s="143"/>
      <c r="AL94" s="141"/>
      <c r="AM94" s="214"/>
      <c r="AN94" t="s">
        <v>27</v>
      </c>
      <c r="AO94">
        <v>26</v>
      </c>
      <c r="AP94">
        <v>26</v>
      </c>
      <c r="AQ94">
        <v>26</v>
      </c>
      <c r="AR94">
        <v>100</v>
      </c>
      <c r="AS94"/>
      <c r="AT94"/>
      <c r="AU94"/>
      <c r="AV94"/>
      <c r="AW94"/>
      <c r="AX94"/>
      <c r="AY94"/>
      <c r="AZ94"/>
      <c r="BA94"/>
      <c r="BB94"/>
      <c r="BC94"/>
      <c r="BD94"/>
      <c r="BE94"/>
      <c r="BF94"/>
    </row>
    <row r="95" spans="1:58" s="9" customFormat="1" ht="20.25" customHeight="1">
      <c r="A95" s="145"/>
      <c r="B95" s="157"/>
      <c r="C95" s="145"/>
      <c r="D95" s="145"/>
      <c r="E95" s="145"/>
      <c r="F95" s="145"/>
      <c r="G95" s="145"/>
      <c r="H95" s="145"/>
      <c r="I95" s="145"/>
      <c r="J95" s="145"/>
      <c r="K95" s="145"/>
      <c r="L95" s="145"/>
      <c r="M95" s="145"/>
      <c r="N95" s="145"/>
      <c r="O95" s="145"/>
      <c r="P95" s="145"/>
      <c r="Q95" s="145"/>
      <c r="R95" s="145"/>
      <c r="S95" s="145"/>
      <c r="T95" s="145"/>
      <c r="U95" s="145"/>
      <c r="V95" s="143"/>
      <c r="W95" s="143"/>
      <c r="X95" s="143"/>
      <c r="Y95" s="143"/>
      <c r="Z95" s="143"/>
      <c r="AA95" s="143"/>
      <c r="AB95" s="143"/>
      <c r="AC95" s="143"/>
      <c r="AD95" s="143"/>
      <c r="AE95" s="143"/>
      <c r="AF95" s="143"/>
      <c r="AG95" s="143"/>
      <c r="AH95" s="143"/>
      <c r="AI95" s="143"/>
      <c r="AJ95" s="143"/>
      <c r="AK95" s="143"/>
      <c r="AL95" s="141"/>
      <c r="AM95" s="214"/>
      <c r="AN95" t="s">
        <v>57</v>
      </c>
      <c r="AO95">
        <v>100</v>
      </c>
      <c r="AP95">
        <v>100</v>
      </c>
      <c r="AQ95">
        <v>100</v>
      </c>
      <c r="AR95"/>
      <c r="AS95"/>
      <c r="AT95"/>
      <c r="AU95"/>
      <c r="AV95"/>
      <c r="AW95"/>
      <c r="AX95"/>
      <c r="AY95"/>
      <c r="AZ95"/>
      <c r="BA95"/>
      <c r="BB95"/>
      <c r="BC95"/>
      <c r="BD95"/>
      <c r="BE95"/>
      <c r="BF95"/>
    </row>
    <row r="96" spans="1:58" s="9" customFormat="1" ht="20.25" customHeight="1">
      <c r="A96" s="145"/>
      <c r="B96" s="157"/>
      <c r="C96" s="145"/>
      <c r="D96" s="145"/>
      <c r="E96" s="145"/>
      <c r="F96" s="145"/>
      <c r="G96" s="145"/>
      <c r="H96" s="145"/>
      <c r="I96" s="145"/>
      <c r="J96" s="145"/>
      <c r="K96" s="145"/>
      <c r="L96" s="145"/>
      <c r="M96" s="145"/>
      <c r="N96" s="145"/>
      <c r="O96" s="145"/>
      <c r="P96" s="145"/>
      <c r="Q96" s="145"/>
      <c r="R96" s="145"/>
      <c r="S96" s="145"/>
      <c r="T96" s="145"/>
      <c r="U96" s="145"/>
      <c r="V96" s="143"/>
      <c r="W96" s="143"/>
      <c r="X96" s="143"/>
      <c r="Y96" s="143"/>
      <c r="Z96" s="143"/>
      <c r="AA96" s="143"/>
      <c r="AB96" s="143"/>
      <c r="AC96" s="143"/>
      <c r="AD96" s="143"/>
      <c r="AE96" s="143"/>
      <c r="AF96" s="143"/>
      <c r="AG96" s="143"/>
      <c r="AH96" s="143"/>
      <c r="AI96" s="143"/>
      <c r="AJ96" s="143"/>
      <c r="AK96" s="143"/>
      <c r="AL96" s="141"/>
      <c r="AM96" s="214" t="s">
        <v>373</v>
      </c>
      <c r="AN96"/>
      <c r="AO96"/>
      <c r="AP96"/>
      <c r="AQ96"/>
      <c r="AR96"/>
      <c r="AS96"/>
      <c r="AT96"/>
      <c r="AU96"/>
      <c r="AV96"/>
      <c r="AW96"/>
      <c r="AX96"/>
      <c r="AY96"/>
      <c r="AZ96"/>
      <c r="BA96"/>
      <c r="BB96"/>
      <c r="BC96"/>
      <c r="BD96"/>
      <c r="BE96"/>
      <c r="BF96"/>
    </row>
    <row r="97" spans="1:58" s="9" customFormat="1" ht="20.25" customHeight="1">
      <c r="A97" s="150"/>
      <c r="B97" s="150"/>
      <c r="C97" s="158"/>
      <c r="D97" s="145"/>
      <c r="E97" s="145"/>
      <c r="F97" s="145"/>
      <c r="G97" s="145"/>
      <c r="H97" s="145"/>
      <c r="I97" s="145"/>
      <c r="J97" s="145"/>
      <c r="K97" s="159"/>
      <c r="L97" s="159"/>
      <c r="M97" s="145"/>
      <c r="N97" s="145"/>
      <c r="O97" s="145"/>
      <c r="P97" s="143"/>
      <c r="Q97" s="143"/>
      <c r="R97" s="143"/>
      <c r="S97" s="143"/>
      <c r="T97" s="159"/>
      <c r="U97" s="159"/>
      <c r="V97" s="143"/>
      <c r="W97" s="143"/>
      <c r="X97" s="143"/>
      <c r="Y97" s="143"/>
      <c r="Z97" s="143"/>
      <c r="AA97" s="141"/>
      <c r="AB97" s="141"/>
      <c r="AC97" s="141"/>
      <c r="AD97" s="141"/>
      <c r="AE97" s="141"/>
      <c r="AF97" s="141"/>
      <c r="AG97" s="141"/>
      <c r="AH97" s="141"/>
      <c r="AI97" s="141"/>
      <c r="AJ97" s="141"/>
      <c r="AK97" s="141"/>
      <c r="AL97" s="141"/>
      <c r="AM97" s="214"/>
      <c r="AN97"/>
      <c r="AO97"/>
      <c r="AP97"/>
      <c r="AQ97"/>
      <c r="AR97"/>
      <c r="AS97"/>
      <c r="AT97"/>
      <c r="AU97"/>
      <c r="AV97"/>
      <c r="AW97"/>
      <c r="AX97"/>
      <c r="AY97"/>
      <c r="AZ97"/>
      <c r="BA97"/>
      <c r="BB97"/>
      <c r="BC97"/>
      <c r="BD97"/>
      <c r="BE97"/>
      <c r="BF97"/>
    </row>
    <row r="98" spans="1:58" s="9" customFormat="1" ht="20.25" customHeight="1">
      <c r="A98" s="263" t="s">
        <v>177</v>
      </c>
      <c r="B98" s="263"/>
      <c r="C98" s="263"/>
      <c r="D98" s="263"/>
      <c r="E98" s="263"/>
      <c r="F98" s="263"/>
      <c r="G98" s="263"/>
      <c r="H98" s="263"/>
      <c r="I98" s="263"/>
      <c r="J98" s="263"/>
      <c r="K98" s="263"/>
      <c r="L98" s="263"/>
      <c r="M98" s="263"/>
      <c r="N98" s="263"/>
      <c r="O98" s="263"/>
      <c r="P98" s="263"/>
      <c r="Q98" s="263"/>
      <c r="R98" s="263"/>
      <c r="S98" s="263"/>
      <c r="T98" s="263"/>
      <c r="U98" s="263"/>
      <c r="AB98" s="141"/>
      <c r="AC98" s="141"/>
      <c r="AD98" s="141"/>
      <c r="AE98" s="141"/>
      <c r="AF98" s="141"/>
      <c r="AG98" s="141"/>
      <c r="AH98" s="141"/>
      <c r="AI98" s="141"/>
      <c r="AJ98" s="141"/>
      <c r="AK98" s="141"/>
      <c r="AL98" s="141"/>
      <c r="AM98" s="214"/>
      <c r="AN98"/>
      <c r="AO98"/>
      <c r="AP98"/>
      <c r="AQ98"/>
      <c r="AR98"/>
      <c r="AS98"/>
      <c r="AT98"/>
      <c r="AU98"/>
      <c r="AV98"/>
      <c r="AW98"/>
      <c r="AX98"/>
      <c r="AY98"/>
      <c r="AZ98"/>
      <c r="BA98"/>
      <c r="BB98"/>
      <c r="BC98"/>
      <c r="BD98"/>
      <c r="BE98"/>
      <c r="BF98"/>
    </row>
    <row r="99" spans="1:58" s="130" customFormat="1" ht="20.25" customHeight="1">
      <c r="A99" s="298"/>
      <c r="B99" s="298"/>
      <c r="C99" s="298"/>
      <c r="D99" s="298"/>
      <c r="E99" s="298"/>
      <c r="F99" s="298"/>
      <c r="K99" s="165"/>
      <c r="L99" s="165"/>
      <c r="M99" s="166"/>
      <c r="N99" s="10"/>
      <c r="O99" s="10"/>
      <c r="P99" s="10"/>
      <c r="Q99" s="10"/>
      <c r="R99" s="10"/>
      <c r="S99" s="10"/>
      <c r="T99" s="10"/>
      <c r="U99" s="10"/>
      <c r="AB99" s="10"/>
      <c r="AC99" s="10"/>
      <c r="AD99" s="10"/>
      <c r="AE99" s="10"/>
      <c r="AF99" s="10"/>
      <c r="AG99" s="10"/>
      <c r="AH99" s="10"/>
      <c r="AI99" s="10"/>
      <c r="AJ99" s="10"/>
      <c r="AK99" s="10"/>
      <c r="AL99" s="10"/>
      <c r="AM99" s="214"/>
      <c r="AN99"/>
      <c r="AO99"/>
      <c r="AP99"/>
      <c r="AQ99"/>
      <c r="AR99"/>
      <c r="AS99"/>
      <c r="AT99"/>
      <c r="AU99"/>
      <c r="AV99"/>
      <c r="AW99"/>
      <c r="AX99"/>
      <c r="AY99"/>
      <c r="AZ99"/>
      <c r="BA99"/>
      <c r="BB99"/>
      <c r="BC99"/>
      <c r="BD99"/>
      <c r="BE99"/>
      <c r="BF99"/>
    </row>
    <row r="100" spans="1:58" s="130" customFormat="1" ht="20.25" customHeight="1">
      <c r="A100" s="298"/>
      <c r="B100" s="298"/>
      <c r="C100" s="298"/>
      <c r="D100" s="298"/>
      <c r="E100" s="298"/>
      <c r="F100" s="298"/>
      <c r="K100" s="167"/>
      <c r="L100" s="167"/>
      <c r="M100" s="166"/>
      <c r="N100" s="10"/>
      <c r="O100" s="10"/>
      <c r="P100" s="10"/>
      <c r="Q100" s="10"/>
      <c r="R100" s="10"/>
      <c r="S100" s="10"/>
      <c r="T100" s="10"/>
      <c r="U100" s="10"/>
      <c r="AB100" s="10"/>
      <c r="AC100" s="10"/>
      <c r="AD100" s="10"/>
      <c r="AE100" s="10"/>
      <c r="AF100" s="10"/>
      <c r="AG100" s="10"/>
      <c r="AH100" s="10"/>
      <c r="AI100" s="10"/>
      <c r="AJ100" s="10"/>
      <c r="AK100" s="10"/>
      <c r="AL100" s="10"/>
      <c r="AM100" s="214" t="s">
        <v>350</v>
      </c>
      <c r="AN100"/>
      <c r="AO100"/>
      <c r="AP100"/>
      <c r="AQ100"/>
      <c r="AR100"/>
      <c r="AS100"/>
      <c r="AT100"/>
      <c r="AU100"/>
      <c r="AV100"/>
      <c r="AW100"/>
      <c r="AX100"/>
      <c r="AY100"/>
      <c r="AZ100"/>
      <c r="BA100"/>
      <c r="BB100"/>
      <c r="BC100"/>
      <c r="BD100"/>
      <c r="BE100"/>
      <c r="BF100"/>
    </row>
    <row r="101" spans="1:58" s="130" customFormat="1" ht="20.25" customHeight="1">
      <c r="A101" s="298"/>
      <c r="B101" s="298"/>
      <c r="C101" s="298"/>
      <c r="D101" s="298"/>
      <c r="E101" s="298"/>
      <c r="F101" s="298"/>
      <c r="K101" s="166"/>
      <c r="L101" s="166"/>
      <c r="M101" s="166"/>
      <c r="N101" s="166"/>
      <c r="O101" s="10"/>
      <c r="P101" s="10"/>
      <c r="Q101" s="10"/>
      <c r="R101" s="10"/>
      <c r="S101" s="10"/>
      <c r="T101" s="10"/>
      <c r="U101" s="10"/>
      <c r="AB101" s="10"/>
      <c r="AC101" s="10"/>
      <c r="AD101" s="10"/>
      <c r="AE101" s="10"/>
      <c r="AF101" s="10"/>
      <c r="AG101" s="10"/>
      <c r="AH101" s="10"/>
      <c r="AI101" s="10"/>
      <c r="AJ101" s="10"/>
      <c r="AK101" s="10"/>
      <c r="AL101" s="10"/>
      <c r="AM101" s="214"/>
      <c r="AN101"/>
      <c r="AO101" t="s">
        <v>68</v>
      </c>
      <c r="AP101" t="s">
        <v>69</v>
      </c>
      <c r="AQ101" t="s">
        <v>70</v>
      </c>
      <c r="AR101" t="s">
        <v>71</v>
      </c>
      <c r="AS101"/>
      <c r="AT101"/>
      <c r="AU101"/>
      <c r="AV101"/>
      <c r="AW101"/>
      <c r="AX101"/>
      <c r="AY101"/>
      <c r="AZ101"/>
      <c r="BA101"/>
      <c r="BB101"/>
      <c r="BC101"/>
      <c r="BD101"/>
      <c r="BE101"/>
      <c r="BF101"/>
    </row>
    <row r="102" spans="1:58" s="9" customFormat="1" ht="20.25" customHeight="1">
      <c r="A102" s="145"/>
      <c r="B102" s="145"/>
      <c r="C102" s="145"/>
      <c r="D102" s="145"/>
      <c r="E102" s="145"/>
      <c r="F102" s="145"/>
      <c r="G102" s="145"/>
      <c r="H102" s="145"/>
      <c r="I102" s="145"/>
      <c r="J102" s="145"/>
      <c r="K102" s="145"/>
      <c r="L102" s="145"/>
      <c r="M102" s="145"/>
      <c r="N102" s="145"/>
      <c r="O102" s="145"/>
      <c r="P102" s="145"/>
      <c r="Q102" s="145"/>
      <c r="R102" s="145"/>
      <c r="S102" s="145"/>
      <c r="T102" s="143"/>
      <c r="U102" s="143"/>
      <c r="V102" s="143"/>
      <c r="W102" s="143"/>
      <c r="X102" s="143"/>
      <c r="Y102" s="143"/>
      <c r="Z102" s="143"/>
      <c r="AA102" s="143"/>
      <c r="AB102" s="143"/>
      <c r="AC102" s="143"/>
      <c r="AD102" s="143"/>
      <c r="AE102" s="143"/>
      <c r="AF102" s="141"/>
      <c r="AG102" s="141"/>
      <c r="AH102" s="141"/>
      <c r="AI102" s="141"/>
      <c r="AJ102" s="141"/>
      <c r="AK102" s="141"/>
      <c r="AL102" s="141"/>
      <c r="AM102" s="214" t="s">
        <v>316</v>
      </c>
      <c r="AN102" t="s">
        <v>332</v>
      </c>
      <c r="AO102">
        <v>100</v>
      </c>
      <c r="AP102">
        <v>100</v>
      </c>
      <c r="AQ102">
        <v>100</v>
      </c>
      <c r="AR102">
        <v>100</v>
      </c>
      <c r="AS102"/>
      <c r="AT102"/>
      <c r="AU102"/>
      <c r="AV102"/>
      <c r="AW102"/>
      <c r="AX102"/>
      <c r="AY102"/>
      <c r="AZ102"/>
      <c r="BA102"/>
      <c r="BB102"/>
      <c r="BC102"/>
      <c r="BD102"/>
      <c r="BE102"/>
      <c r="BF102"/>
    </row>
    <row r="103" spans="1:58" s="9" customFormat="1" ht="20.25" customHeight="1">
      <c r="A103" s="145"/>
      <c r="B103" s="157"/>
      <c r="C103" s="145"/>
      <c r="D103" s="145"/>
      <c r="E103" s="145"/>
      <c r="F103" s="145"/>
      <c r="G103" s="145"/>
      <c r="H103" s="145"/>
      <c r="I103" s="145"/>
      <c r="J103" s="145"/>
      <c r="K103" s="145"/>
      <c r="L103" s="145"/>
      <c r="M103" s="145"/>
      <c r="N103" s="145"/>
      <c r="O103" s="145"/>
      <c r="P103" s="145"/>
      <c r="Q103" s="145"/>
      <c r="R103" s="145"/>
      <c r="S103" s="145"/>
      <c r="T103" s="145"/>
      <c r="U103" s="145"/>
      <c r="V103" s="143"/>
      <c r="W103" s="143"/>
      <c r="X103" s="143"/>
      <c r="Y103" s="143"/>
      <c r="Z103" s="143"/>
      <c r="AA103" s="143"/>
      <c r="AB103" s="143"/>
      <c r="AC103" s="143"/>
      <c r="AD103" s="143"/>
      <c r="AE103" s="143"/>
      <c r="AF103" s="141"/>
      <c r="AG103" s="141"/>
      <c r="AH103" s="141"/>
      <c r="AI103" s="141"/>
      <c r="AJ103" s="141"/>
      <c r="AK103" s="141"/>
      <c r="AL103" s="141"/>
      <c r="AM103" s="214" t="s">
        <v>373</v>
      </c>
      <c r="AN103"/>
      <c r="AO103"/>
      <c r="AP103"/>
      <c r="AQ103"/>
      <c r="AR103"/>
      <c r="AS103"/>
      <c r="AT103"/>
      <c r="AU103"/>
      <c r="AV103"/>
      <c r="AW103"/>
      <c r="AX103"/>
      <c r="AY103"/>
      <c r="AZ103"/>
      <c r="BA103"/>
      <c r="BB103"/>
      <c r="BC103"/>
      <c r="BD103"/>
      <c r="BE103"/>
      <c r="BF103"/>
    </row>
    <row r="104" spans="1:58" s="9" customFormat="1" ht="20.25" customHeight="1" thickBot="1">
      <c r="A104" s="145"/>
      <c r="B104" s="157"/>
      <c r="C104" s="145"/>
      <c r="D104" s="145"/>
      <c r="E104" s="145"/>
      <c r="F104" s="145"/>
      <c r="G104" s="145"/>
      <c r="H104" s="145"/>
      <c r="I104" s="145"/>
      <c r="J104" s="145"/>
      <c r="K104" s="145"/>
      <c r="L104" s="145"/>
      <c r="M104" s="145"/>
      <c r="N104" s="145"/>
      <c r="O104" s="145"/>
      <c r="P104" s="145"/>
      <c r="Q104" s="145"/>
      <c r="R104" s="145"/>
      <c r="S104" s="145"/>
      <c r="T104" s="145"/>
      <c r="U104" s="145"/>
      <c r="V104" s="143"/>
      <c r="W104" s="143"/>
      <c r="X104" s="143"/>
      <c r="Y104" s="143"/>
      <c r="Z104" s="143"/>
      <c r="AA104" s="143"/>
      <c r="AB104" s="143"/>
      <c r="AC104" s="143"/>
      <c r="AD104" s="143"/>
      <c r="AE104" s="143"/>
      <c r="AF104" s="143"/>
      <c r="AG104" s="143"/>
      <c r="AH104" s="143"/>
      <c r="AI104" s="143"/>
      <c r="AJ104" s="143"/>
      <c r="AK104" s="143"/>
      <c r="AL104" s="141"/>
      <c r="AM104" s="214"/>
      <c r="AN104"/>
      <c r="AO104"/>
      <c r="AP104"/>
      <c r="AQ104"/>
      <c r="AR104"/>
      <c r="AS104"/>
      <c r="AT104"/>
      <c r="AU104"/>
      <c r="AV104"/>
      <c r="AW104"/>
      <c r="AX104"/>
      <c r="AY104"/>
      <c r="AZ104"/>
      <c r="BA104"/>
      <c r="BB104"/>
      <c r="BC104"/>
      <c r="BD104"/>
      <c r="BE104"/>
      <c r="BF104"/>
    </row>
    <row r="105" spans="1:58" s="9" customFormat="1" ht="20.25" customHeight="1">
      <c r="A105" s="145"/>
      <c r="B105" s="157"/>
      <c r="C105" s="145"/>
      <c r="D105" s="145"/>
      <c r="E105" s="145"/>
      <c r="F105" s="145"/>
      <c r="G105" s="145"/>
      <c r="H105" s="145"/>
      <c r="I105" s="145"/>
      <c r="J105" s="145"/>
      <c r="K105" s="145"/>
      <c r="L105" s="145"/>
      <c r="M105" s="145"/>
      <c r="N105" s="145"/>
      <c r="O105" s="141"/>
      <c r="P105" s="141"/>
      <c r="Q105" s="141"/>
      <c r="R105" s="141"/>
      <c r="S105" s="141"/>
      <c r="T105" s="141"/>
      <c r="U105" s="141"/>
      <c r="V105" s="283" t="s">
        <v>4</v>
      </c>
      <c r="W105" s="284"/>
      <c r="X105" s="284"/>
      <c r="Y105" s="284"/>
      <c r="Z105" s="284"/>
      <c r="AA105" s="285"/>
      <c r="AB105" s="153"/>
      <c r="AC105" s="283" t="s">
        <v>5</v>
      </c>
      <c r="AD105" s="284"/>
      <c r="AE105" s="284"/>
      <c r="AF105" s="284"/>
      <c r="AG105" s="284"/>
      <c r="AH105" s="285"/>
      <c r="AI105" s="297" t="s">
        <v>6</v>
      </c>
      <c r="AJ105" s="269"/>
      <c r="AK105" s="269"/>
      <c r="AL105" s="269"/>
      <c r="AM105" s="214"/>
      <c r="AN105"/>
      <c r="AO105"/>
      <c r="AP105"/>
      <c r="AQ105"/>
      <c r="AR105"/>
      <c r="AS105"/>
      <c r="AT105"/>
      <c r="AU105"/>
      <c r="AV105"/>
      <c r="AW105"/>
      <c r="AX105"/>
      <c r="AY105"/>
      <c r="AZ105"/>
      <c r="BA105"/>
      <c r="BB105"/>
      <c r="BC105"/>
      <c r="BD105"/>
      <c r="BE105"/>
      <c r="BF105"/>
    </row>
    <row r="106" spans="1:58" s="9" customFormat="1" ht="20.25" customHeight="1">
      <c r="A106" s="145"/>
      <c r="B106" s="157"/>
      <c r="C106" s="145"/>
      <c r="D106" s="145"/>
      <c r="E106" s="145"/>
      <c r="F106" s="145"/>
      <c r="G106" s="145"/>
      <c r="H106" s="145"/>
      <c r="I106" s="145"/>
      <c r="J106" s="145"/>
      <c r="K106" s="145"/>
      <c r="L106" s="145"/>
      <c r="M106" s="145"/>
      <c r="N106" s="145"/>
      <c r="O106" s="161"/>
      <c r="P106" s="161"/>
      <c r="Q106" s="161"/>
      <c r="R106" s="161"/>
      <c r="S106" s="161"/>
      <c r="T106" s="141"/>
      <c r="U106" s="141"/>
      <c r="V106" s="289"/>
      <c r="W106" s="290"/>
      <c r="X106" s="290"/>
      <c r="Y106" s="290"/>
      <c r="Z106" s="290"/>
      <c r="AA106" s="291"/>
      <c r="AB106" s="153"/>
      <c r="AC106" s="289"/>
      <c r="AD106" s="290"/>
      <c r="AE106" s="290"/>
      <c r="AF106" s="290"/>
      <c r="AG106" s="290"/>
      <c r="AH106" s="291"/>
      <c r="AI106" s="297"/>
      <c r="AJ106" s="269"/>
      <c r="AK106" s="269"/>
      <c r="AL106" s="269"/>
      <c r="AM106" s="214"/>
      <c r="AN106"/>
      <c r="AO106"/>
      <c r="AP106"/>
      <c r="AQ106"/>
      <c r="AR106"/>
      <c r="AS106"/>
      <c r="AT106"/>
      <c r="AU106"/>
      <c r="AV106"/>
      <c r="AW106"/>
      <c r="AX106"/>
      <c r="AY106"/>
      <c r="AZ106"/>
      <c r="BA106"/>
      <c r="BB106"/>
      <c r="BC106"/>
      <c r="BD106"/>
      <c r="BE106"/>
      <c r="BF106"/>
    </row>
    <row r="107" spans="1:58" s="9" customFormat="1" ht="20.25" customHeight="1">
      <c r="A107" s="145"/>
      <c r="B107" s="157"/>
      <c r="C107" s="145"/>
      <c r="D107" s="145"/>
      <c r="E107" s="145"/>
      <c r="F107" s="145"/>
      <c r="G107" s="145"/>
      <c r="H107" s="145"/>
      <c r="I107" s="145"/>
      <c r="J107" s="145"/>
      <c r="K107" s="145"/>
      <c r="L107" s="145"/>
      <c r="M107" s="145"/>
      <c r="N107" s="145"/>
      <c r="O107" s="164"/>
      <c r="P107" s="164"/>
      <c r="Q107" s="164"/>
      <c r="R107" s="164"/>
      <c r="S107" s="164"/>
      <c r="T107" s="164"/>
      <c r="U107" s="164"/>
      <c r="V107" s="135">
        <v>1</v>
      </c>
      <c r="W107" s="135">
        <v>2</v>
      </c>
      <c r="X107" s="135">
        <v>3</v>
      </c>
      <c r="Y107" s="135">
        <v>4</v>
      </c>
      <c r="Z107" s="135">
        <v>5</v>
      </c>
      <c r="AA107" s="135" t="s">
        <v>8</v>
      </c>
      <c r="AB107" s="168" t="s">
        <v>7</v>
      </c>
      <c r="AC107" s="135">
        <v>1</v>
      </c>
      <c r="AD107" s="135">
        <v>2</v>
      </c>
      <c r="AE107" s="135">
        <v>3</v>
      </c>
      <c r="AF107" s="135">
        <v>4</v>
      </c>
      <c r="AG107" s="135">
        <v>5</v>
      </c>
      <c r="AH107" s="135" t="s">
        <v>8</v>
      </c>
      <c r="AI107" s="169" t="s">
        <v>9</v>
      </c>
      <c r="AJ107" s="169" t="s">
        <v>38</v>
      </c>
      <c r="AK107" s="169" t="s">
        <v>11</v>
      </c>
      <c r="AL107" s="169" t="s">
        <v>12</v>
      </c>
      <c r="AM107" s="214" t="s">
        <v>351</v>
      </c>
      <c r="AN107"/>
      <c r="AO107"/>
      <c r="AP107"/>
      <c r="AQ107"/>
      <c r="AR107"/>
      <c r="AS107"/>
      <c r="AT107"/>
      <c r="AU107"/>
      <c r="AV107"/>
      <c r="AW107"/>
      <c r="AX107"/>
      <c r="AY107"/>
      <c r="AZ107"/>
      <c r="BA107"/>
      <c r="BB107"/>
      <c r="BC107"/>
      <c r="BD107"/>
      <c r="BE107"/>
      <c r="BF107"/>
    </row>
    <row r="108" spans="1:58" s="9" customFormat="1" ht="20.25" customHeight="1">
      <c r="A108" s="145"/>
      <c r="B108" s="157"/>
      <c r="C108" s="145"/>
      <c r="D108" s="145"/>
      <c r="E108" s="145"/>
      <c r="F108" s="145"/>
      <c r="G108" s="145"/>
      <c r="H108" s="145"/>
      <c r="I108" s="145"/>
      <c r="J108" s="145"/>
      <c r="K108" s="145"/>
      <c r="L108" s="145"/>
      <c r="M108" s="145"/>
      <c r="N108" s="145"/>
      <c r="O108" s="264" t="s">
        <v>41</v>
      </c>
      <c r="P108" s="265"/>
      <c r="Q108" s="265"/>
      <c r="R108" s="265"/>
      <c r="S108" s="265"/>
      <c r="T108" s="265"/>
      <c r="U108" s="265"/>
      <c r="V108" s="212">
        <f>+AN12</f>
        <v>2</v>
      </c>
      <c r="W108" s="212">
        <f t="shared" ref="W108:AA108" si="19">+AO12</f>
        <v>12</v>
      </c>
      <c r="X108" s="212">
        <f t="shared" si="19"/>
        <v>16</v>
      </c>
      <c r="Y108" s="212">
        <f t="shared" si="19"/>
        <v>24</v>
      </c>
      <c r="Z108" s="212">
        <f t="shared" si="19"/>
        <v>20</v>
      </c>
      <c r="AA108" s="212">
        <f t="shared" si="19"/>
        <v>0</v>
      </c>
      <c r="AB108" s="212">
        <f>SUM(V108:AA108)</f>
        <v>74</v>
      </c>
      <c r="AC108" s="191">
        <f>V108/$AB108</f>
        <v>2.7027027027027029E-2</v>
      </c>
      <c r="AD108" s="191">
        <f t="shared" ref="AD108:AH108" si="20">W108/$AB108</f>
        <v>0.16216216216216217</v>
      </c>
      <c r="AE108" s="191">
        <f t="shared" si="20"/>
        <v>0.21621621621621623</v>
      </c>
      <c r="AF108" s="191">
        <f t="shared" si="20"/>
        <v>0.32432432432432434</v>
      </c>
      <c r="AG108" s="191">
        <f t="shared" si="20"/>
        <v>0.27027027027027029</v>
      </c>
      <c r="AH108" s="191">
        <f t="shared" si="20"/>
        <v>0</v>
      </c>
      <c r="AI108" s="232">
        <f>+BA12</f>
        <v>3.65</v>
      </c>
      <c r="AJ108" s="232">
        <f t="shared" ref="AJ108:AL108" si="21">+BB12</f>
        <v>1.1299999999999999</v>
      </c>
      <c r="AK108" s="233">
        <f t="shared" si="21"/>
        <v>4</v>
      </c>
      <c r="AL108" s="233">
        <f t="shared" si="21"/>
        <v>4</v>
      </c>
      <c r="AM108" s="214"/>
      <c r="AN108"/>
      <c r="AO108" t="s">
        <v>68</v>
      </c>
      <c r="AP108" t="s">
        <v>69</v>
      </c>
      <c r="AQ108" t="s">
        <v>70</v>
      </c>
      <c r="AR108" t="s">
        <v>71</v>
      </c>
      <c r="AS108"/>
      <c r="AT108"/>
      <c r="AU108"/>
      <c r="AV108"/>
      <c r="AW108"/>
      <c r="AX108"/>
      <c r="AY108"/>
      <c r="AZ108"/>
      <c r="BA108"/>
      <c r="BB108"/>
      <c r="BC108"/>
      <c r="BD108"/>
      <c r="BE108"/>
      <c r="BF108"/>
    </row>
    <row r="109" spans="1:58" s="9" customFormat="1" ht="20.25" customHeight="1">
      <c r="A109" s="145"/>
      <c r="B109" s="157"/>
      <c r="C109" s="145"/>
      <c r="D109" s="145"/>
      <c r="E109" s="145"/>
      <c r="F109" s="145"/>
      <c r="G109" s="145"/>
      <c r="H109" s="145"/>
      <c r="I109" s="145"/>
      <c r="J109" s="145"/>
      <c r="K109" s="145"/>
      <c r="L109" s="145"/>
      <c r="M109" s="145"/>
      <c r="N109" s="145"/>
      <c r="O109" s="145"/>
      <c r="P109" s="145"/>
      <c r="Q109" s="145"/>
      <c r="R109" s="145"/>
      <c r="S109" s="145"/>
      <c r="T109" s="145"/>
      <c r="U109" s="145"/>
      <c r="V109" s="143"/>
      <c r="W109" s="143"/>
      <c r="X109" s="143"/>
      <c r="Y109" s="143"/>
      <c r="Z109" s="143"/>
      <c r="AA109" s="143"/>
      <c r="AB109" s="143"/>
      <c r="AC109" s="143"/>
      <c r="AD109" s="143"/>
      <c r="AE109" s="143"/>
      <c r="AF109" s="143"/>
      <c r="AG109" s="143"/>
      <c r="AH109" s="143"/>
      <c r="AI109" s="143"/>
      <c r="AJ109" s="143"/>
      <c r="AK109" s="143"/>
      <c r="AL109" s="141"/>
      <c r="AM109" s="214" t="s">
        <v>316</v>
      </c>
      <c r="AN109" t="s">
        <v>332</v>
      </c>
      <c r="AO109">
        <v>97</v>
      </c>
      <c r="AP109">
        <v>97</v>
      </c>
      <c r="AQ109">
        <v>97</v>
      </c>
      <c r="AR109">
        <v>97</v>
      </c>
      <c r="AS109"/>
      <c r="AT109"/>
      <c r="AU109"/>
      <c r="AV109"/>
      <c r="AW109"/>
      <c r="AX109"/>
      <c r="AY109"/>
      <c r="AZ109"/>
      <c r="BA109"/>
      <c r="BB109"/>
      <c r="BC109"/>
      <c r="BD109"/>
      <c r="BE109"/>
      <c r="BF109"/>
    </row>
    <row r="110" spans="1:58" s="9" customFormat="1" ht="20.25" customHeight="1">
      <c r="A110" s="145"/>
      <c r="B110" s="157"/>
      <c r="C110" s="145"/>
      <c r="D110" s="145"/>
      <c r="E110" s="145"/>
      <c r="F110" s="145"/>
      <c r="G110" s="145"/>
      <c r="H110" s="145"/>
      <c r="I110" s="145"/>
      <c r="J110" s="145"/>
      <c r="K110" s="145"/>
      <c r="L110" s="145"/>
      <c r="M110" s="145"/>
      <c r="N110" s="145"/>
      <c r="O110" s="145"/>
      <c r="P110" s="145"/>
      <c r="Q110" s="145"/>
      <c r="R110" s="145"/>
      <c r="S110" s="145"/>
      <c r="T110" s="145"/>
      <c r="U110" s="145"/>
      <c r="V110" s="143"/>
      <c r="W110" s="143"/>
      <c r="X110" s="143"/>
      <c r="Y110" s="143"/>
      <c r="Z110" s="143"/>
      <c r="AA110" s="143"/>
      <c r="AB110" s="143"/>
      <c r="AC110" s="143"/>
      <c r="AD110" s="143"/>
      <c r="AE110" s="143"/>
      <c r="AF110" s="143"/>
      <c r="AG110" s="143"/>
      <c r="AH110" s="143"/>
      <c r="AI110" s="143"/>
      <c r="AJ110" s="143"/>
      <c r="AK110" s="143"/>
      <c r="AL110" s="141"/>
      <c r="AM110" s="214"/>
      <c r="AN110" t="s">
        <v>27</v>
      </c>
      <c r="AO110">
        <v>3</v>
      </c>
      <c r="AP110">
        <v>3</v>
      </c>
      <c r="AQ110">
        <v>3</v>
      </c>
      <c r="AR110">
        <v>100</v>
      </c>
      <c r="AS110"/>
      <c r="AT110"/>
      <c r="AU110"/>
      <c r="AV110"/>
      <c r="AW110"/>
      <c r="AX110"/>
      <c r="AY110"/>
      <c r="AZ110"/>
      <c r="BA110"/>
      <c r="BB110"/>
      <c r="BC110"/>
      <c r="BD110"/>
      <c r="BE110"/>
      <c r="BF110"/>
    </row>
    <row r="111" spans="1:58" s="9" customFormat="1" ht="20.25" customHeight="1">
      <c r="A111" s="145"/>
      <c r="B111" s="157"/>
      <c r="C111" s="145"/>
      <c r="D111" s="145"/>
      <c r="E111" s="145"/>
      <c r="F111" s="145"/>
      <c r="G111" s="145"/>
      <c r="H111" s="145"/>
      <c r="I111" s="145"/>
      <c r="J111" s="145"/>
      <c r="K111" s="145"/>
      <c r="L111" s="145"/>
      <c r="M111" s="145"/>
      <c r="N111" s="145"/>
      <c r="O111" s="145"/>
      <c r="P111" s="145"/>
      <c r="Q111" s="145"/>
      <c r="R111" s="145"/>
      <c r="S111" s="145"/>
      <c r="T111" s="145"/>
      <c r="U111" s="145"/>
      <c r="V111" s="143"/>
      <c r="W111" s="143"/>
      <c r="X111" s="143"/>
      <c r="Y111" s="143"/>
      <c r="Z111" s="143"/>
      <c r="AA111" s="143"/>
      <c r="AB111" s="143"/>
      <c r="AC111" s="143"/>
      <c r="AD111" s="143"/>
      <c r="AE111" s="143"/>
      <c r="AF111" s="143"/>
      <c r="AG111" s="143"/>
      <c r="AH111" s="143"/>
      <c r="AI111" s="143"/>
      <c r="AJ111" s="143"/>
      <c r="AK111" s="143"/>
      <c r="AL111" s="141"/>
      <c r="AM111" s="214"/>
      <c r="AN111" t="s">
        <v>57</v>
      </c>
      <c r="AO111">
        <v>100</v>
      </c>
      <c r="AP111">
        <v>100</v>
      </c>
      <c r="AQ111">
        <v>100</v>
      </c>
      <c r="AR111"/>
      <c r="AS111"/>
      <c r="AT111"/>
      <c r="AU111"/>
      <c r="AV111"/>
      <c r="AW111"/>
      <c r="AX111"/>
      <c r="AY111"/>
      <c r="AZ111"/>
      <c r="BA111"/>
      <c r="BB111"/>
      <c r="BC111"/>
      <c r="BD111"/>
      <c r="BE111"/>
      <c r="BF111"/>
    </row>
    <row r="112" spans="1:58" s="9" customFormat="1" ht="20.25" customHeight="1">
      <c r="A112" s="145"/>
      <c r="B112" s="157"/>
      <c r="C112" s="145"/>
      <c r="D112" s="145"/>
      <c r="E112" s="145"/>
      <c r="F112" s="145"/>
      <c r="G112" s="145"/>
      <c r="H112" s="145"/>
      <c r="I112" s="145"/>
      <c r="J112" s="145"/>
      <c r="K112" s="145"/>
      <c r="L112" s="145"/>
      <c r="M112" s="145"/>
      <c r="N112" s="145"/>
      <c r="O112" s="145"/>
      <c r="P112" s="145"/>
      <c r="Q112" s="145"/>
      <c r="R112" s="145"/>
      <c r="S112" s="145"/>
      <c r="T112" s="145"/>
      <c r="U112" s="145"/>
      <c r="V112" s="143"/>
      <c r="W112" s="143"/>
      <c r="X112" s="143"/>
      <c r="Y112" s="143"/>
      <c r="Z112" s="143"/>
      <c r="AA112" s="143"/>
      <c r="AB112" s="143"/>
      <c r="AC112" s="143"/>
      <c r="AD112" s="143"/>
      <c r="AE112" s="143"/>
      <c r="AF112" s="143"/>
      <c r="AG112" s="143"/>
      <c r="AH112" s="143"/>
      <c r="AI112" s="143"/>
      <c r="AJ112" s="143"/>
      <c r="AK112" s="143"/>
      <c r="AL112" s="141"/>
      <c r="AM112" s="214" t="s">
        <v>373</v>
      </c>
      <c r="AN112"/>
      <c r="AO112"/>
      <c r="AP112"/>
      <c r="AQ112"/>
      <c r="AR112"/>
      <c r="AS112"/>
      <c r="AT112"/>
      <c r="AU112"/>
      <c r="AV112"/>
      <c r="AW112"/>
      <c r="AX112"/>
      <c r="AY112"/>
      <c r="AZ112"/>
      <c r="BA112"/>
      <c r="BB112"/>
      <c r="BC112"/>
      <c r="BD112"/>
      <c r="BE112"/>
      <c r="BF112"/>
    </row>
    <row r="113" spans="1:58" s="9" customFormat="1" ht="18.75">
      <c r="A113" s="145"/>
      <c r="B113" s="157"/>
      <c r="C113" s="145"/>
      <c r="D113" s="145"/>
      <c r="E113" s="145"/>
      <c r="F113" s="145"/>
      <c r="G113" s="145"/>
      <c r="H113" s="145"/>
      <c r="I113" s="145"/>
      <c r="J113" s="145"/>
      <c r="K113" s="145"/>
      <c r="L113" s="145"/>
      <c r="M113" s="145"/>
      <c r="N113" s="145"/>
      <c r="O113" s="145"/>
      <c r="P113" s="145"/>
      <c r="Q113" s="145"/>
      <c r="R113" s="145"/>
      <c r="S113" s="145"/>
      <c r="T113" s="145"/>
      <c r="U113" s="145"/>
      <c r="V113" s="143"/>
      <c r="W113" s="143"/>
      <c r="X113" s="143"/>
      <c r="Y113" s="143"/>
      <c r="Z113" s="143"/>
      <c r="AA113" s="143"/>
      <c r="AB113" s="143"/>
      <c r="AC113" s="143"/>
      <c r="AD113" s="143"/>
      <c r="AE113" s="143"/>
      <c r="AF113" s="143"/>
      <c r="AG113" s="143"/>
      <c r="AH113" s="143"/>
      <c r="AI113" s="143"/>
      <c r="AJ113" s="143"/>
      <c r="AK113" s="143"/>
      <c r="AL113" s="141"/>
      <c r="AM113" s="214"/>
      <c r="AN113"/>
      <c r="AO113"/>
      <c r="AP113"/>
      <c r="AQ113"/>
      <c r="AR113"/>
      <c r="AS113"/>
      <c r="AT113"/>
      <c r="AU113"/>
      <c r="AV113"/>
      <c r="AW113"/>
      <c r="AX113"/>
      <c r="AY113"/>
      <c r="AZ113"/>
      <c r="BA113"/>
      <c r="BB113"/>
      <c r="BC113"/>
      <c r="BD113"/>
      <c r="BE113"/>
      <c r="BF113"/>
    </row>
    <row r="114" spans="1:58" s="9" customFormat="1" ht="18.75">
      <c r="A114" s="145"/>
      <c r="B114" s="157"/>
      <c r="C114" s="145"/>
      <c r="D114" s="145"/>
      <c r="E114" s="145"/>
      <c r="F114" s="145"/>
      <c r="G114" s="145"/>
      <c r="H114" s="145"/>
      <c r="I114" s="145"/>
      <c r="J114" s="145"/>
      <c r="K114" s="145"/>
      <c r="L114" s="145"/>
      <c r="M114" s="145"/>
      <c r="N114" s="145"/>
      <c r="O114" s="145"/>
      <c r="P114" s="145"/>
      <c r="Q114" s="145"/>
      <c r="R114" s="145"/>
      <c r="S114" s="145"/>
      <c r="T114" s="145"/>
      <c r="U114" s="145"/>
      <c r="V114" s="143"/>
      <c r="W114" s="143"/>
      <c r="X114" s="143"/>
      <c r="Y114" s="143"/>
      <c r="Z114" s="143"/>
      <c r="AA114" s="143"/>
      <c r="AB114" s="143"/>
      <c r="AC114" s="143"/>
      <c r="AD114" s="143"/>
      <c r="AE114" s="143"/>
      <c r="AF114" s="143"/>
      <c r="AG114" s="143"/>
      <c r="AH114" s="143"/>
      <c r="AI114" s="143"/>
      <c r="AJ114" s="143"/>
      <c r="AK114" s="143"/>
      <c r="AL114" s="141"/>
      <c r="AM114" s="214"/>
      <c r="AN114"/>
      <c r="AO114"/>
      <c r="AP114"/>
      <c r="AQ114"/>
      <c r="AR114"/>
      <c r="AS114"/>
      <c r="AT114"/>
      <c r="AU114"/>
      <c r="AV114"/>
      <c r="AW114"/>
      <c r="AX114"/>
      <c r="AY114"/>
      <c r="AZ114"/>
      <c r="BA114"/>
      <c r="BB114"/>
      <c r="BC114"/>
      <c r="BD114"/>
      <c r="BE114"/>
      <c r="BF114"/>
    </row>
    <row r="115" spans="1:58" s="9" customFormat="1" ht="18.75">
      <c r="A115" s="145"/>
      <c r="B115" s="157"/>
      <c r="C115" s="145"/>
      <c r="D115" s="145"/>
      <c r="E115" s="145"/>
      <c r="F115" s="145"/>
      <c r="G115" s="145"/>
      <c r="H115" s="145"/>
      <c r="I115" s="145"/>
      <c r="J115" s="145"/>
      <c r="K115" s="145"/>
      <c r="L115" s="145"/>
      <c r="M115" s="145"/>
      <c r="N115" s="145"/>
      <c r="O115" s="145"/>
      <c r="P115" s="145"/>
      <c r="Q115" s="145"/>
      <c r="R115" s="145"/>
      <c r="S115" s="145"/>
      <c r="T115" s="145"/>
      <c r="U115" s="145"/>
      <c r="V115" s="143"/>
      <c r="W115" s="143"/>
      <c r="X115" s="143"/>
      <c r="Y115" s="143"/>
      <c r="Z115" s="143"/>
      <c r="AA115" s="143"/>
      <c r="AB115" s="143"/>
      <c r="AC115" s="143"/>
      <c r="AD115" s="143"/>
      <c r="AE115" s="143"/>
      <c r="AF115" s="143"/>
      <c r="AG115" s="143"/>
      <c r="AH115" s="143"/>
      <c r="AI115" s="143"/>
      <c r="AJ115" s="143"/>
      <c r="AK115" s="143"/>
      <c r="AL115" s="141"/>
      <c r="AM115" s="214"/>
      <c r="AN115"/>
      <c r="AO115"/>
      <c r="AP115"/>
      <c r="AQ115"/>
      <c r="AR115"/>
      <c r="AS115"/>
      <c r="AT115"/>
      <c r="AU115"/>
      <c r="AV115"/>
      <c r="AW115"/>
      <c r="AX115"/>
      <c r="AY115"/>
      <c r="AZ115"/>
      <c r="BA115"/>
      <c r="BB115"/>
      <c r="BC115"/>
      <c r="BD115"/>
      <c r="BE115"/>
      <c r="BF115"/>
    </row>
    <row r="116" spans="1:58" s="9" customFormat="1" ht="18.75">
      <c r="A116" s="145"/>
      <c r="B116" s="157"/>
      <c r="C116" s="145"/>
      <c r="D116" s="145"/>
      <c r="K116" s="145"/>
      <c r="L116" s="145"/>
      <c r="M116" s="145"/>
      <c r="N116" s="145"/>
      <c r="O116" s="145"/>
      <c r="P116" s="145"/>
      <c r="Q116" s="145"/>
      <c r="R116" s="145"/>
      <c r="S116" s="145"/>
      <c r="T116" s="145"/>
      <c r="U116" s="145"/>
      <c r="V116" s="143"/>
      <c r="W116" s="143"/>
      <c r="X116" s="143"/>
      <c r="Y116" s="143"/>
      <c r="Z116" s="143"/>
      <c r="AA116" s="143"/>
      <c r="AB116" s="143"/>
      <c r="AC116" s="143"/>
      <c r="AD116" s="143"/>
      <c r="AE116" s="143"/>
      <c r="AF116" s="143"/>
      <c r="AG116" s="143"/>
      <c r="AH116" s="143"/>
      <c r="AI116" s="143"/>
      <c r="AJ116" s="143"/>
      <c r="AK116" s="143"/>
      <c r="AL116" s="141"/>
      <c r="AM116" s="214" t="s">
        <v>352</v>
      </c>
      <c r="AN116"/>
      <c r="AO116"/>
      <c r="AP116"/>
      <c r="AQ116"/>
      <c r="AR116"/>
      <c r="AS116"/>
      <c r="AT116"/>
      <c r="AU116"/>
      <c r="AV116"/>
      <c r="AW116"/>
      <c r="AX116"/>
      <c r="AY116"/>
      <c r="AZ116"/>
      <c r="BA116"/>
      <c r="BB116"/>
      <c r="BC116"/>
      <c r="BD116"/>
      <c r="BE116"/>
      <c r="BF116"/>
    </row>
    <row r="117" spans="1:58" s="9" customFormat="1" ht="21">
      <c r="A117" s="263" t="s">
        <v>42</v>
      </c>
      <c r="B117" s="263"/>
      <c r="C117" s="263"/>
      <c r="D117" s="263"/>
      <c r="E117" s="263"/>
      <c r="F117" s="263"/>
      <c r="G117" s="263"/>
      <c r="H117" s="263"/>
      <c r="I117" s="263"/>
      <c r="J117" s="263"/>
      <c r="K117" s="263"/>
      <c r="L117" s="263"/>
      <c r="M117" s="263"/>
      <c r="N117" s="263"/>
      <c r="O117" s="263"/>
      <c r="P117" s="263"/>
      <c r="Q117" s="263"/>
      <c r="R117" s="263"/>
      <c r="S117" s="263"/>
      <c r="T117" s="263"/>
      <c r="U117" s="263"/>
      <c r="V117" s="143"/>
      <c r="W117" s="143"/>
      <c r="X117" s="263" t="s">
        <v>43</v>
      </c>
      <c r="Y117" s="263"/>
      <c r="Z117" s="263"/>
      <c r="AA117" s="263"/>
      <c r="AB117" s="263"/>
      <c r="AC117" s="263"/>
      <c r="AD117" s="263"/>
      <c r="AE117" s="263"/>
      <c r="AF117" s="263"/>
      <c r="AG117" s="263"/>
      <c r="AH117" s="263"/>
      <c r="AI117" s="263"/>
      <c r="AJ117" s="263"/>
      <c r="AK117" s="263"/>
      <c r="AL117" s="263"/>
      <c r="AM117" s="214"/>
      <c r="AN117"/>
      <c r="AO117" t="s">
        <v>68</v>
      </c>
      <c r="AP117" t="s">
        <v>69</v>
      </c>
      <c r="AQ117" t="s">
        <v>70</v>
      </c>
      <c r="AR117" t="s">
        <v>71</v>
      </c>
      <c r="AS117"/>
      <c r="AT117"/>
      <c r="AU117"/>
      <c r="AV117"/>
      <c r="AW117"/>
      <c r="AX117"/>
      <c r="AY117"/>
      <c r="AZ117"/>
      <c r="BA117"/>
      <c r="BB117"/>
      <c r="BC117"/>
      <c r="BD117"/>
      <c r="BE117"/>
      <c r="BF117"/>
    </row>
    <row r="118" spans="1:58" s="9" customFormat="1" ht="21">
      <c r="A118" s="150"/>
      <c r="B118" s="150"/>
      <c r="C118" s="150"/>
      <c r="D118" s="150"/>
      <c r="E118" s="150"/>
      <c r="F118" s="150"/>
      <c r="K118" s="145"/>
      <c r="L118" s="145"/>
      <c r="M118" s="145"/>
      <c r="N118" s="145"/>
      <c r="O118" s="141"/>
      <c r="P118" s="141"/>
      <c r="Q118" s="141"/>
      <c r="X118" s="150"/>
      <c r="Y118" s="150"/>
      <c r="Z118" s="150"/>
      <c r="AA118" s="150"/>
      <c r="AB118" s="150"/>
      <c r="AC118" s="141"/>
      <c r="AD118" s="141"/>
      <c r="AE118" s="141"/>
      <c r="AF118" s="141"/>
      <c r="AG118" s="141"/>
      <c r="AH118" s="141"/>
      <c r="AI118" s="141"/>
      <c r="AJ118" s="141"/>
      <c r="AK118" s="141"/>
      <c r="AL118" s="141"/>
      <c r="AM118" s="214" t="s">
        <v>316</v>
      </c>
      <c r="AN118"/>
      <c r="AO118">
        <v>2</v>
      </c>
      <c r="AP118">
        <v>2</v>
      </c>
      <c r="AQ118">
        <v>2</v>
      </c>
      <c r="AR118">
        <v>2</v>
      </c>
      <c r="AS118"/>
      <c r="AT118"/>
      <c r="AU118"/>
      <c r="AV118"/>
      <c r="AW118"/>
      <c r="AX118"/>
      <c r="AY118"/>
      <c r="AZ118"/>
      <c r="BA118"/>
      <c r="BB118"/>
      <c r="BC118"/>
      <c r="BD118"/>
      <c r="BE118"/>
      <c r="BF118"/>
    </row>
    <row r="119" spans="1:58" s="9" customFormat="1" ht="21">
      <c r="A119" s="150"/>
      <c r="B119" s="150"/>
      <c r="C119" s="150"/>
      <c r="D119" s="150"/>
      <c r="E119" s="150"/>
      <c r="F119" s="150"/>
      <c r="K119" s="145"/>
      <c r="L119" s="145"/>
      <c r="M119" s="145"/>
      <c r="N119" s="145"/>
      <c r="O119" s="141"/>
      <c r="P119" s="141"/>
      <c r="Q119" s="141"/>
      <c r="X119" s="150"/>
      <c r="Y119" s="150"/>
      <c r="Z119" s="150"/>
      <c r="AA119" s="150"/>
      <c r="AB119" s="150"/>
      <c r="AC119" s="141"/>
      <c r="AD119" s="141"/>
      <c r="AE119" s="141"/>
      <c r="AF119" s="141"/>
      <c r="AG119" s="141"/>
      <c r="AH119" s="141"/>
      <c r="AI119" s="141"/>
      <c r="AJ119" s="141"/>
      <c r="AK119" s="141"/>
      <c r="AL119" s="141"/>
      <c r="AM119" s="214"/>
      <c r="AN119" t="s">
        <v>332</v>
      </c>
      <c r="AO119">
        <v>16</v>
      </c>
      <c r="AP119">
        <v>16</v>
      </c>
      <c r="AQ119">
        <v>16</v>
      </c>
      <c r="AR119">
        <v>18</v>
      </c>
      <c r="AS119"/>
      <c r="AT119"/>
      <c r="AU119"/>
      <c r="AV119"/>
      <c r="AW119"/>
      <c r="AX119"/>
      <c r="AY119"/>
      <c r="AZ119"/>
      <c r="BA119"/>
      <c r="BB119"/>
      <c r="BC119"/>
      <c r="BD119"/>
      <c r="BE119"/>
      <c r="BF119"/>
    </row>
    <row r="120" spans="1:58" s="9" customFormat="1" ht="21">
      <c r="A120" s="150"/>
      <c r="B120" s="150"/>
      <c r="C120" s="150"/>
      <c r="D120" s="150"/>
      <c r="E120" s="150"/>
      <c r="F120" s="150"/>
      <c r="G120" s="145"/>
      <c r="H120" s="145"/>
      <c r="I120" s="145"/>
      <c r="J120" s="145"/>
      <c r="K120" s="145"/>
      <c r="L120" s="145"/>
      <c r="M120" s="145"/>
      <c r="N120" s="145"/>
      <c r="O120" s="141"/>
      <c r="P120" s="141"/>
      <c r="Q120" s="141"/>
      <c r="X120" s="150"/>
      <c r="Y120" s="150"/>
      <c r="Z120" s="150"/>
      <c r="AA120" s="150"/>
      <c r="AB120" s="150"/>
      <c r="AC120" s="141"/>
      <c r="AD120" s="141"/>
      <c r="AE120" s="141"/>
      <c r="AF120" s="141"/>
      <c r="AG120" s="141"/>
      <c r="AH120" s="141"/>
      <c r="AI120" s="141"/>
      <c r="AJ120" s="141"/>
      <c r="AK120" s="141"/>
      <c r="AL120" s="141"/>
      <c r="AM120" s="214"/>
      <c r="AN120" t="s">
        <v>27</v>
      </c>
      <c r="AO120">
        <v>82</v>
      </c>
      <c r="AP120">
        <v>82</v>
      </c>
      <c r="AQ120">
        <v>82</v>
      </c>
      <c r="AR120">
        <v>100</v>
      </c>
      <c r="AS120"/>
      <c r="AT120"/>
      <c r="AU120"/>
      <c r="AV120"/>
      <c r="AW120"/>
      <c r="AX120"/>
      <c r="AY120"/>
      <c r="AZ120"/>
      <c r="BA120"/>
      <c r="BB120"/>
      <c r="BC120"/>
      <c r="BD120"/>
      <c r="BE120"/>
      <c r="BF120"/>
    </row>
    <row r="121" spans="1:58" s="9" customFormat="1" ht="15">
      <c r="A121" s="145"/>
      <c r="B121" s="157"/>
      <c r="C121" s="145"/>
      <c r="D121" s="145"/>
      <c r="E121" s="145"/>
      <c r="F121" s="145"/>
      <c r="G121" s="145"/>
      <c r="H121" s="145"/>
      <c r="I121" s="145"/>
      <c r="J121" s="145"/>
      <c r="K121" s="145"/>
      <c r="L121" s="145"/>
      <c r="M121" s="145"/>
      <c r="N121" s="145"/>
      <c r="O121" s="141"/>
      <c r="P121" s="141"/>
      <c r="Q121" s="141"/>
      <c r="X121" s="141"/>
      <c r="Y121" s="141"/>
      <c r="Z121" s="141"/>
      <c r="AA121" s="141"/>
      <c r="AB121" s="141"/>
      <c r="AC121" s="141"/>
      <c r="AD121" s="141"/>
      <c r="AE121" s="141"/>
      <c r="AF121" s="141"/>
      <c r="AG121" s="141"/>
      <c r="AH121" s="141"/>
      <c r="AI121" s="141"/>
      <c r="AJ121" s="141"/>
      <c r="AK121" s="141"/>
      <c r="AL121" s="141"/>
      <c r="AM121" s="214"/>
      <c r="AN121" t="s">
        <v>57</v>
      </c>
      <c r="AO121">
        <v>100</v>
      </c>
      <c r="AP121">
        <v>100</v>
      </c>
      <c r="AQ121">
        <v>100</v>
      </c>
      <c r="AR121"/>
      <c r="AS121"/>
      <c r="AT121"/>
      <c r="AU121"/>
      <c r="AV121"/>
      <c r="AW121"/>
      <c r="AX121"/>
      <c r="AY121"/>
      <c r="AZ121"/>
      <c r="BA121"/>
      <c r="BB121"/>
      <c r="BC121"/>
      <c r="BD121"/>
      <c r="BE121"/>
      <c r="BF121"/>
    </row>
    <row r="122" spans="1:58" s="9" customFormat="1" ht="15">
      <c r="A122" s="145"/>
      <c r="B122" s="157"/>
      <c r="C122" s="145"/>
      <c r="D122" s="145"/>
      <c r="E122" s="145"/>
      <c r="F122" s="145"/>
      <c r="G122" s="145"/>
      <c r="H122" s="145"/>
      <c r="I122" s="145"/>
      <c r="J122" s="145"/>
      <c r="K122" s="145"/>
      <c r="L122" s="145"/>
      <c r="M122" s="145"/>
      <c r="N122" s="145"/>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214" t="s">
        <v>373</v>
      </c>
      <c r="AN122"/>
      <c r="AO122"/>
      <c r="AP122"/>
      <c r="AQ122"/>
      <c r="AR122"/>
      <c r="AS122"/>
      <c r="AT122"/>
      <c r="AU122"/>
      <c r="AV122"/>
      <c r="AW122"/>
      <c r="AX122"/>
      <c r="AY122"/>
      <c r="AZ122"/>
      <c r="BA122"/>
      <c r="BB122"/>
      <c r="BC122"/>
      <c r="BD122"/>
      <c r="BE122"/>
      <c r="BF122"/>
    </row>
    <row r="123" spans="1:58" s="9" customFormat="1" ht="15">
      <c r="A123" s="145"/>
      <c r="B123" s="157"/>
      <c r="C123" s="145"/>
      <c r="D123" s="145"/>
      <c r="E123" s="145"/>
      <c r="F123" s="145"/>
      <c r="G123" s="145"/>
      <c r="H123" s="145"/>
      <c r="I123" s="145"/>
      <c r="J123" s="145"/>
      <c r="K123" s="145"/>
      <c r="L123" s="145"/>
      <c r="M123" s="145"/>
      <c r="N123" s="145"/>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214"/>
      <c r="AN123"/>
      <c r="AO123"/>
      <c r="AP123"/>
      <c r="AQ123"/>
      <c r="AR123"/>
      <c r="AS123"/>
      <c r="AT123"/>
      <c r="AU123"/>
      <c r="AV123"/>
      <c r="AW123"/>
      <c r="AX123"/>
      <c r="AY123"/>
      <c r="AZ123"/>
      <c r="BA123"/>
      <c r="BB123"/>
      <c r="BC123"/>
      <c r="BD123"/>
      <c r="BE123"/>
      <c r="BF123"/>
    </row>
    <row r="124" spans="1:58" s="9" customFormat="1" ht="18.75">
      <c r="A124" s="145"/>
      <c r="B124" s="157"/>
      <c r="C124" s="145"/>
      <c r="D124" s="145"/>
      <c r="E124" s="145"/>
      <c r="F124" s="145"/>
      <c r="G124" s="145"/>
      <c r="H124" s="145"/>
      <c r="I124" s="145"/>
      <c r="J124" s="145"/>
      <c r="K124" s="145"/>
      <c r="L124" s="145"/>
      <c r="M124" s="145"/>
      <c r="N124" s="145"/>
      <c r="O124" s="145"/>
      <c r="P124" s="145"/>
      <c r="Q124" s="145"/>
      <c r="R124" s="145"/>
      <c r="S124" s="145"/>
      <c r="T124" s="145"/>
      <c r="U124" s="145"/>
      <c r="V124" s="143"/>
      <c r="W124" s="143"/>
      <c r="X124" s="143"/>
      <c r="Y124" s="143"/>
      <c r="Z124" s="143"/>
      <c r="AA124" s="143"/>
      <c r="AB124" s="143"/>
      <c r="AC124" s="143"/>
      <c r="AD124" s="143"/>
      <c r="AE124" s="143"/>
      <c r="AF124" s="143"/>
      <c r="AG124" s="143"/>
      <c r="AH124" s="143"/>
      <c r="AI124" s="143"/>
      <c r="AJ124" s="143"/>
      <c r="AK124" s="143"/>
      <c r="AL124" s="141"/>
      <c r="AM124" s="214"/>
      <c r="AN124"/>
      <c r="AO124"/>
      <c r="AP124"/>
      <c r="AQ124"/>
      <c r="AR124"/>
      <c r="AS124"/>
      <c r="AT124"/>
      <c r="AU124"/>
      <c r="AV124"/>
      <c r="AW124"/>
      <c r="AX124"/>
      <c r="AY124"/>
      <c r="AZ124"/>
      <c r="BA124"/>
      <c r="BB124"/>
      <c r="BC124"/>
      <c r="BD124"/>
      <c r="BE124"/>
      <c r="BF124"/>
    </row>
    <row r="125" spans="1:58" s="9" customFormat="1" ht="15">
      <c r="A125" s="145"/>
      <c r="B125" s="157"/>
      <c r="C125" s="145"/>
      <c r="D125" s="145"/>
      <c r="E125" s="145"/>
      <c r="F125" s="145"/>
      <c r="G125" s="145"/>
      <c r="H125" s="145"/>
      <c r="I125" s="145"/>
      <c r="J125" s="145"/>
      <c r="K125" s="145"/>
      <c r="L125" s="145"/>
      <c r="M125" s="145"/>
      <c r="N125" s="145"/>
      <c r="O125" s="141"/>
      <c r="P125" s="141"/>
      <c r="Q125" s="141"/>
      <c r="R125" s="141"/>
      <c r="S125" s="141"/>
      <c r="T125" s="141"/>
      <c r="U125" s="141"/>
      <c r="V125" s="141"/>
      <c r="W125" s="141"/>
      <c r="X125" s="141"/>
      <c r="Y125" s="141"/>
      <c r="Z125" s="141"/>
      <c r="AA125" s="141"/>
      <c r="AB125" s="141"/>
      <c r="AC125" s="141"/>
      <c r="AD125" s="141"/>
      <c r="AE125" s="141"/>
      <c r="AF125" s="141"/>
      <c r="AG125" s="141"/>
      <c r="AH125" s="141"/>
      <c r="AI125" s="141"/>
      <c r="AJ125" s="141"/>
      <c r="AK125" s="141"/>
      <c r="AL125" s="141"/>
      <c r="AM125" s="214"/>
      <c r="AN125"/>
      <c r="AO125"/>
      <c r="AP125"/>
      <c r="AQ125"/>
      <c r="AR125"/>
      <c r="AS125"/>
      <c r="AT125"/>
      <c r="AU125"/>
      <c r="AV125"/>
      <c r="AW125"/>
      <c r="AX125"/>
      <c r="AY125"/>
      <c r="AZ125"/>
      <c r="BA125"/>
      <c r="BB125"/>
      <c r="BC125"/>
      <c r="BD125"/>
      <c r="BE125"/>
      <c r="BF125"/>
    </row>
    <row r="126" spans="1:58" s="9" customFormat="1" ht="15">
      <c r="A126" s="145"/>
      <c r="B126" s="157"/>
      <c r="C126" s="145"/>
      <c r="D126" s="145"/>
      <c r="E126" s="145"/>
      <c r="F126" s="145"/>
      <c r="G126" s="145"/>
      <c r="H126" s="145"/>
      <c r="I126" s="145"/>
      <c r="J126" s="145"/>
      <c r="K126" s="145"/>
      <c r="L126" s="145"/>
      <c r="M126" s="145"/>
      <c r="N126" s="145"/>
      <c r="O126" s="141"/>
      <c r="P126" s="141"/>
      <c r="Q126" s="141"/>
      <c r="R126" s="141"/>
      <c r="S126" s="141"/>
      <c r="T126" s="141"/>
      <c r="U126" s="141"/>
      <c r="V126" s="141"/>
      <c r="W126" s="141"/>
      <c r="X126" s="141"/>
      <c r="Y126" s="141"/>
      <c r="Z126" s="141"/>
      <c r="AA126" s="141"/>
      <c r="AB126" s="141"/>
      <c r="AC126" s="141"/>
      <c r="AD126" s="141"/>
      <c r="AE126" s="141"/>
      <c r="AF126" s="141"/>
      <c r="AG126" s="141"/>
      <c r="AH126" s="141"/>
      <c r="AI126" s="141"/>
      <c r="AJ126" s="141"/>
      <c r="AK126" s="141"/>
      <c r="AL126" s="141"/>
      <c r="AM126" s="214" t="s">
        <v>353</v>
      </c>
      <c r="AN126"/>
      <c r="AO126"/>
      <c r="AP126"/>
      <c r="AQ126"/>
      <c r="AR126"/>
      <c r="AS126"/>
      <c r="AT126"/>
      <c r="AU126"/>
      <c r="AV126"/>
      <c r="AW126"/>
      <c r="AX126"/>
      <c r="AY126"/>
      <c r="AZ126"/>
      <c r="BA126"/>
      <c r="BB126"/>
      <c r="BC126"/>
      <c r="BD126"/>
      <c r="BE126"/>
      <c r="BF126"/>
    </row>
    <row r="127" spans="1:58" s="9" customFormat="1" ht="15">
      <c r="A127" s="145"/>
      <c r="B127" s="157"/>
      <c r="C127" s="145"/>
      <c r="D127" s="145"/>
      <c r="E127" s="145"/>
      <c r="F127" s="145"/>
      <c r="G127" s="145"/>
      <c r="H127" s="145"/>
      <c r="I127" s="145"/>
      <c r="J127" s="145"/>
      <c r="K127" s="145"/>
      <c r="L127" s="145"/>
      <c r="M127" s="145"/>
      <c r="N127" s="145"/>
      <c r="O127" s="141"/>
      <c r="P127" s="141"/>
      <c r="Q127" s="141"/>
      <c r="R127" s="141"/>
      <c r="S127" s="141"/>
      <c r="T127" s="141"/>
      <c r="U127" s="141"/>
      <c r="V127" s="141"/>
      <c r="W127" s="141"/>
      <c r="X127" s="141"/>
      <c r="Y127" s="141"/>
      <c r="Z127" s="141"/>
      <c r="AA127" s="141"/>
      <c r="AB127" s="141"/>
      <c r="AC127" s="141"/>
      <c r="AD127" s="141"/>
      <c r="AE127" s="141"/>
      <c r="AF127" s="141"/>
      <c r="AG127" s="141"/>
      <c r="AH127" s="141"/>
      <c r="AI127" s="141"/>
      <c r="AJ127" s="141"/>
      <c r="AK127" s="141"/>
      <c r="AL127" s="141"/>
      <c r="AM127" s="214"/>
      <c r="AN127"/>
      <c r="AO127" t="s">
        <v>68</v>
      </c>
      <c r="AP127" t="s">
        <v>69</v>
      </c>
      <c r="AQ127" t="s">
        <v>70</v>
      </c>
      <c r="AR127" t="s">
        <v>71</v>
      </c>
      <c r="AS127"/>
      <c r="AT127"/>
      <c r="AU127"/>
      <c r="AV127"/>
      <c r="AW127"/>
      <c r="AX127"/>
      <c r="AY127"/>
      <c r="AZ127"/>
      <c r="BA127"/>
      <c r="BB127"/>
      <c r="BC127"/>
      <c r="BD127"/>
      <c r="BE127"/>
      <c r="BF127"/>
    </row>
    <row r="128" spans="1:58" s="9" customFormat="1" ht="15">
      <c r="A128" s="145"/>
      <c r="B128" s="157"/>
      <c r="C128" s="145"/>
      <c r="D128" s="145"/>
      <c r="E128" s="145"/>
      <c r="F128" s="145"/>
      <c r="G128" s="145"/>
      <c r="H128" s="145"/>
      <c r="I128" s="145"/>
      <c r="J128" s="145"/>
      <c r="K128" s="145"/>
      <c r="L128" s="145"/>
      <c r="M128" s="145"/>
      <c r="N128" s="145"/>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1"/>
      <c r="AJ128" s="141"/>
      <c r="AK128" s="141"/>
      <c r="AL128" s="141"/>
      <c r="AM128" s="214" t="s">
        <v>316</v>
      </c>
      <c r="AN128"/>
      <c r="AO128">
        <v>2</v>
      </c>
      <c r="AP128">
        <v>2</v>
      </c>
      <c r="AQ128">
        <v>2</v>
      </c>
      <c r="AR128">
        <v>2</v>
      </c>
      <c r="AS128"/>
      <c r="AT128"/>
      <c r="AU128"/>
      <c r="AV128"/>
      <c r="AW128"/>
      <c r="AX128"/>
      <c r="AY128"/>
      <c r="AZ128"/>
      <c r="BA128"/>
      <c r="BB128"/>
      <c r="BC128"/>
      <c r="BD128"/>
      <c r="BE128"/>
      <c r="BF128"/>
    </row>
    <row r="129" spans="1:58" s="9" customFormat="1" ht="15">
      <c r="A129" s="145"/>
      <c r="B129" s="157"/>
      <c r="C129" s="145"/>
      <c r="D129" s="145"/>
      <c r="E129" s="145"/>
      <c r="F129" s="145"/>
      <c r="G129" s="145"/>
      <c r="H129" s="145"/>
      <c r="I129" s="145"/>
      <c r="J129" s="145"/>
      <c r="K129" s="145"/>
      <c r="L129" s="145"/>
      <c r="M129" s="145"/>
      <c r="N129" s="145"/>
      <c r="O129" s="141"/>
      <c r="P129" s="141"/>
      <c r="Q129" s="141"/>
      <c r="R129" s="141"/>
      <c r="S129" s="141"/>
      <c r="T129" s="141"/>
      <c r="U129" s="141"/>
      <c r="V129" s="141"/>
      <c r="W129" s="141"/>
      <c r="X129" s="141"/>
      <c r="Y129" s="141"/>
      <c r="Z129" s="141"/>
      <c r="AA129" s="141"/>
      <c r="AB129" s="141"/>
      <c r="AC129" s="141"/>
      <c r="AD129" s="141"/>
      <c r="AE129" s="141"/>
      <c r="AF129" s="141"/>
      <c r="AG129" s="141"/>
      <c r="AH129" s="141"/>
      <c r="AI129" s="141"/>
      <c r="AJ129" s="141"/>
      <c r="AK129" s="141"/>
      <c r="AL129" s="141"/>
      <c r="AM129" s="214"/>
      <c r="AN129" t="s">
        <v>332</v>
      </c>
      <c r="AO129">
        <v>20</v>
      </c>
      <c r="AP129">
        <v>20</v>
      </c>
      <c r="AQ129">
        <v>20</v>
      </c>
      <c r="AR129">
        <v>22</v>
      </c>
      <c r="AS129"/>
      <c r="AT129"/>
      <c r="AU129"/>
      <c r="AV129"/>
      <c r="AW129"/>
      <c r="AX129"/>
      <c r="AY129"/>
      <c r="AZ129"/>
      <c r="BA129"/>
      <c r="BB129"/>
      <c r="BC129"/>
      <c r="BD129"/>
      <c r="BE129"/>
      <c r="BF129"/>
    </row>
    <row r="130" spans="1:58" s="9" customFormat="1" ht="18.75">
      <c r="A130" s="145"/>
      <c r="B130" s="157"/>
      <c r="C130" s="145"/>
      <c r="D130" s="145"/>
      <c r="E130" s="145"/>
      <c r="F130" s="145"/>
      <c r="G130" s="145"/>
      <c r="H130" s="145"/>
      <c r="I130" s="145"/>
      <c r="J130" s="145"/>
      <c r="K130" s="145"/>
      <c r="L130" s="145"/>
      <c r="M130" s="145"/>
      <c r="N130" s="145"/>
      <c r="O130" s="145"/>
      <c r="P130" s="145"/>
      <c r="Q130" s="145"/>
      <c r="R130" s="145"/>
      <c r="S130" s="145"/>
      <c r="T130" s="145"/>
      <c r="U130" s="143"/>
      <c r="V130" s="143"/>
      <c r="W130" s="143"/>
      <c r="X130" s="143"/>
      <c r="Y130" s="143"/>
      <c r="Z130" s="143"/>
      <c r="AA130" s="143"/>
      <c r="AB130" s="143"/>
      <c r="AC130" s="143"/>
      <c r="AD130" s="143"/>
      <c r="AE130" s="143"/>
      <c r="AF130" s="143"/>
      <c r="AG130" s="143"/>
      <c r="AH130" s="143"/>
      <c r="AI130" s="143"/>
      <c r="AJ130" s="143"/>
      <c r="AK130" s="141"/>
      <c r="AL130" s="141"/>
      <c r="AM130" s="214"/>
      <c r="AN130" t="s">
        <v>27</v>
      </c>
      <c r="AO130">
        <v>78</v>
      </c>
      <c r="AP130">
        <v>78</v>
      </c>
      <c r="AQ130">
        <v>78</v>
      </c>
      <c r="AR130">
        <v>100</v>
      </c>
      <c r="AS130"/>
      <c r="AT130"/>
      <c r="AU130"/>
      <c r="AV130"/>
      <c r="AW130"/>
      <c r="AX130"/>
      <c r="AY130"/>
      <c r="AZ130"/>
      <c r="BA130"/>
      <c r="BB130"/>
      <c r="BC130"/>
      <c r="BD130"/>
      <c r="BE130"/>
      <c r="BF130"/>
    </row>
    <row r="131" spans="1:58" s="9" customFormat="1" ht="15">
      <c r="A131" s="145"/>
      <c r="B131" s="157"/>
      <c r="C131" s="145"/>
      <c r="D131" s="145"/>
      <c r="E131" s="145"/>
      <c r="F131" s="145"/>
      <c r="G131" s="145"/>
      <c r="H131" s="145"/>
      <c r="I131" s="145"/>
      <c r="J131" s="145"/>
      <c r="K131" s="145"/>
      <c r="L131" s="145"/>
      <c r="M131" s="145"/>
      <c r="N131" s="141"/>
      <c r="AM131" s="214"/>
      <c r="AN131" t="s">
        <v>57</v>
      </c>
      <c r="AO131">
        <v>100</v>
      </c>
      <c r="AP131">
        <v>100</v>
      </c>
      <c r="AQ131">
        <v>100</v>
      </c>
      <c r="AR131"/>
      <c r="AS131"/>
      <c r="AT131"/>
      <c r="AU131"/>
      <c r="AV131"/>
      <c r="AW131"/>
      <c r="AX131"/>
      <c r="AY131"/>
      <c r="AZ131"/>
      <c r="BA131"/>
      <c r="BB131"/>
      <c r="BC131"/>
      <c r="BD131"/>
      <c r="BE131"/>
      <c r="BF131"/>
    </row>
    <row r="132" spans="1:58" s="9" customFormat="1" ht="15">
      <c r="A132" s="145"/>
      <c r="B132" s="157"/>
      <c r="C132" s="145"/>
      <c r="D132" s="145"/>
      <c r="E132" s="145"/>
      <c r="F132" s="145"/>
      <c r="G132" s="145"/>
      <c r="H132" s="145"/>
      <c r="I132" s="145"/>
      <c r="J132" s="145"/>
      <c r="K132" s="145"/>
      <c r="L132" s="145"/>
      <c r="M132" s="145"/>
      <c r="N132" s="161"/>
      <c r="AM132" s="214" t="s">
        <v>373</v>
      </c>
      <c r="AN132"/>
      <c r="AO132"/>
      <c r="AP132"/>
      <c r="AQ132"/>
      <c r="AR132"/>
      <c r="AS132"/>
      <c r="AT132"/>
      <c r="AU132"/>
      <c r="AV132"/>
      <c r="AW132"/>
      <c r="AX132"/>
      <c r="AY132"/>
      <c r="AZ132"/>
      <c r="BA132"/>
      <c r="BB132"/>
      <c r="BC132"/>
      <c r="BD132"/>
      <c r="BE132"/>
      <c r="BF132"/>
    </row>
    <row r="133" spans="1:58" s="9" customFormat="1" ht="15.75" thickBot="1">
      <c r="A133" s="145"/>
      <c r="B133" s="157"/>
      <c r="C133" s="145"/>
      <c r="D133" s="145"/>
      <c r="E133" s="145"/>
      <c r="F133" s="145"/>
      <c r="G133" s="145"/>
      <c r="H133" s="145"/>
      <c r="I133" s="145"/>
      <c r="J133" s="145"/>
      <c r="K133" s="145"/>
      <c r="L133" s="145"/>
      <c r="M133" s="145"/>
      <c r="N133" s="145"/>
      <c r="AM133" s="214"/>
      <c r="AN133"/>
      <c r="AO133"/>
      <c r="AP133"/>
      <c r="AQ133"/>
      <c r="AR133"/>
      <c r="AS133"/>
      <c r="AT133"/>
      <c r="AU133"/>
      <c r="AV133"/>
      <c r="AW133"/>
      <c r="AX133"/>
      <c r="AY133"/>
      <c r="AZ133"/>
      <c r="BA133"/>
      <c r="BB133"/>
      <c r="BC133"/>
      <c r="BD133"/>
      <c r="BE133"/>
      <c r="BF133"/>
    </row>
    <row r="134" spans="1:58" s="9" customFormat="1" ht="15">
      <c r="A134" s="145"/>
      <c r="B134" s="157"/>
      <c r="C134" s="145"/>
      <c r="D134" s="145"/>
      <c r="E134" s="145"/>
      <c r="F134" s="145"/>
      <c r="G134" s="145"/>
      <c r="H134" s="145"/>
      <c r="I134" s="145"/>
      <c r="J134" s="145"/>
      <c r="K134" s="145"/>
      <c r="L134" s="145"/>
      <c r="M134" s="145"/>
      <c r="N134" s="145"/>
      <c r="O134" s="141"/>
      <c r="P134" s="141"/>
      <c r="Q134" s="141"/>
      <c r="R134" s="141"/>
      <c r="S134" s="141"/>
      <c r="T134" s="141"/>
      <c r="U134" s="141"/>
      <c r="V134" s="283" t="s">
        <v>4</v>
      </c>
      <c r="W134" s="284"/>
      <c r="X134" s="284"/>
      <c r="Y134" s="284"/>
      <c r="Z134" s="284"/>
      <c r="AA134" s="285"/>
      <c r="AB134" s="153"/>
      <c r="AC134" s="283" t="s">
        <v>5</v>
      </c>
      <c r="AD134" s="284"/>
      <c r="AE134" s="284"/>
      <c r="AF134" s="284"/>
      <c r="AG134" s="284"/>
      <c r="AH134" s="285"/>
      <c r="AI134" s="297" t="s">
        <v>6</v>
      </c>
      <c r="AJ134" s="269"/>
      <c r="AK134" s="269"/>
      <c r="AL134" s="269"/>
      <c r="AM134" s="214"/>
      <c r="AN134"/>
      <c r="AO134"/>
      <c r="AP134"/>
      <c r="AQ134"/>
      <c r="AR134"/>
      <c r="AS134"/>
      <c r="AT134"/>
      <c r="AU134"/>
      <c r="AV134"/>
      <c r="AW134"/>
      <c r="AX134"/>
      <c r="AY134"/>
      <c r="AZ134"/>
      <c r="BA134"/>
      <c r="BB134"/>
      <c r="BC134"/>
      <c r="BD134"/>
      <c r="BE134"/>
      <c r="BF134"/>
    </row>
    <row r="135" spans="1:58" s="9" customFormat="1" ht="15">
      <c r="A135" s="145"/>
      <c r="B135" s="157"/>
      <c r="C135" s="145"/>
      <c r="D135" s="145"/>
      <c r="E135" s="145"/>
      <c r="F135" s="145"/>
      <c r="G135" s="145"/>
      <c r="H135" s="145"/>
      <c r="I135" s="145"/>
      <c r="J135" s="145"/>
      <c r="K135" s="145"/>
      <c r="L135" s="145"/>
      <c r="M135" s="145"/>
      <c r="N135" s="145"/>
      <c r="O135" s="161"/>
      <c r="P135" s="161"/>
      <c r="Q135" s="161"/>
      <c r="R135" s="161"/>
      <c r="S135" s="141"/>
      <c r="T135" s="141"/>
      <c r="U135" s="141"/>
      <c r="V135" s="289"/>
      <c r="W135" s="290"/>
      <c r="X135" s="290"/>
      <c r="Y135" s="290"/>
      <c r="Z135" s="290"/>
      <c r="AA135" s="291"/>
      <c r="AB135" s="153"/>
      <c r="AC135" s="289"/>
      <c r="AD135" s="290"/>
      <c r="AE135" s="290"/>
      <c r="AF135" s="290"/>
      <c r="AG135" s="290"/>
      <c r="AH135" s="291"/>
      <c r="AI135" s="297"/>
      <c r="AJ135" s="269"/>
      <c r="AK135" s="269"/>
      <c r="AL135" s="269"/>
      <c r="AM135" s="214"/>
      <c r="AN135"/>
      <c r="AO135"/>
      <c r="AP135"/>
      <c r="AQ135"/>
      <c r="AR135"/>
      <c r="AS135"/>
      <c r="AT135"/>
      <c r="AU135"/>
      <c r="AV135"/>
      <c r="AW135"/>
      <c r="AX135"/>
      <c r="AY135"/>
      <c r="AZ135"/>
      <c r="BA135"/>
      <c r="BB135"/>
      <c r="BC135"/>
      <c r="BD135"/>
      <c r="BE135"/>
      <c r="BF135"/>
    </row>
    <row r="136" spans="1:58" s="9" customFormat="1" ht="18.75" customHeight="1">
      <c r="A136" s="145"/>
      <c r="B136" s="157"/>
      <c r="C136" s="145"/>
      <c r="D136" s="145"/>
      <c r="E136" s="145"/>
      <c r="F136" s="145"/>
      <c r="G136" s="145"/>
      <c r="H136" s="145"/>
      <c r="I136" s="145"/>
      <c r="J136" s="145"/>
      <c r="K136" s="145"/>
      <c r="L136" s="145"/>
      <c r="M136" s="145"/>
      <c r="N136" s="145"/>
      <c r="O136" s="164"/>
      <c r="P136" s="164"/>
      <c r="Q136" s="164"/>
      <c r="R136" s="164"/>
      <c r="S136" s="164"/>
      <c r="T136" s="164"/>
      <c r="U136" s="164"/>
      <c r="V136" s="135">
        <v>1</v>
      </c>
      <c r="W136" s="135">
        <v>2</v>
      </c>
      <c r="X136" s="135">
        <v>3</v>
      </c>
      <c r="Y136" s="135">
        <v>4</v>
      </c>
      <c r="Z136" s="135">
        <v>5</v>
      </c>
      <c r="AA136" s="135" t="s">
        <v>8</v>
      </c>
      <c r="AB136" s="168" t="s">
        <v>7</v>
      </c>
      <c r="AC136" s="135">
        <v>1</v>
      </c>
      <c r="AD136" s="135">
        <v>2</v>
      </c>
      <c r="AE136" s="135">
        <v>3</v>
      </c>
      <c r="AF136" s="135">
        <v>4</v>
      </c>
      <c r="AG136" s="135">
        <v>5</v>
      </c>
      <c r="AH136" s="135" t="s">
        <v>8</v>
      </c>
      <c r="AI136" s="169" t="s">
        <v>9</v>
      </c>
      <c r="AJ136" s="169" t="s">
        <v>38</v>
      </c>
      <c r="AK136" s="169" t="s">
        <v>11</v>
      </c>
      <c r="AL136" s="169" t="s">
        <v>12</v>
      </c>
      <c r="AM136" s="214"/>
      <c r="AN136"/>
      <c r="AO136"/>
      <c r="AP136"/>
      <c r="AQ136"/>
      <c r="AR136"/>
      <c r="AS136"/>
      <c r="AT136"/>
      <c r="AU136"/>
      <c r="AV136"/>
      <c r="AW136"/>
      <c r="AX136"/>
      <c r="AY136"/>
      <c r="AZ136"/>
      <c r="BA136"/>
      <c r="BB136"/>
      <c r="BC136"/>
      <c r="BD136"/>
      <c r="BE136"/>
      <c r="BF136"/>
    </row>
    <row r="137" spans="1:58" s="9" customFormat="1" ht="18.75">
      <c r="A137" s="145"/>
      <c r="B137" s="157"/>
      <c r="C137" s="145"/>
      <c r="D137" s="145"/>
      <c r="E137" s="145"/>
      <c r="F137" s="145"/>
      <c r="G137" s="145"/>
      <c r="H137" s="145"/>
      <c r="I137" s="145"/>
      <c r="J137" s="145"/>
      <c r="K137" s="145"/>
      <c r="L137" s="145"/>
      <c r="M137" s="145"/>
      <c r="N137" s="145"/>
      <c r="O137" s="264" t="s">
        <v>44</v>
      </c>
      <c r="P137" s="265"/>
      <c r="Q137" s="265"/>
      <c r="R137" s="265"/>
      <c r="S137" s="265"/>
      <c r="T137" s="265"/>
      <c r="U137" s="265"/>
      <c r="V137" s="231">
        <f>+AN13</f>
        <v>1</v>
      </c>
      <c r="W137" s="231">
        <f t="shared" ref="W137:AA138" si="22">+AO13</f>
        <v>9</v>
      </c>
      <c r="X137" s="231">
        <f t="shared" si="22"/>
        <v>19</v>
      </c>
      <c r="Y137" s="231">
        <f t="shared" si="22"/>
        <v>42</v>
      </c>
      <c r="Z137" s="231">
        <f t="shared" si="22"/>
        <v>26</v>
      </c>
      <c r="AA137" s="231">
        <f t="shared" si="22"/>
        <v>0</v>
      </c>
      <c r="AB137" s="231">
        <f>SUM(V137:AA137)</f>
        <v>97</v>
      </c>
      <c r="AC137" s="191">
        <f t="shared" ref="AC137:AH138" si="23">V137/$AB137</f>
        <v>1.0309278350515464E-2</v>
      </c>
      <c r="AD137" s="191">
        <f t="shared" si="23"/>
        <v>9.2783505154639179E-2</v>
      </c>
      <c r="AE137" s="191">
        <f t="shared" si="23"/>
        <v>0.19587628865979381</v>
      </c>
      <c r="AF137" s="191">
        <f t="shared" si="23"/>
        <v>0.4329896907216495</v>
      </c>
      <c r="AG137" s="191">
        <f t="shared" si="23"/>
        <v>0.26804123711340205</v>
      </c>
      <c r="AH137" s="191">
        <f t="shared" si="23"/>
        <v>0</v>
      </c>
      <c r="AI137" s="232">
        <f>+BA13</f>
        <v>3.86</v>
      </c>
      <c r="AJ137" s="232">
        <f t="shared" ref="AJ137:AL138" si="24">+BB13</f>
        <v>0.96</v>
      </c>
      <c r="AK137" s="233">
        <f t="shared" si="24"/>
        <v>4</v>
      </c>
      <c r="AL137" s="233">
        <f t="shared" si="24"/>
        <v>4</v>
      </c>
      <c r="AM137" s="214"/>
      <c r="AN137"/>
      <c r="AO137"/>
      <c r="AP137"/>
      <c r="AQ137"/>
      <c r="AR137"/>
      <c r="AS137"/>
      <c r="AT137"/>
      <c r="AU137"/>
      <c r="AV137"/>
      <c r="AW137"/>
      <c r="AX137"/>
      <c r="AY137"/>
      <c r="AZ137"/>
      <c r="BA137"/>
      <c r="BB137"/>
      <c r="BC137"/>
      <c r="BD137"/>
      <c r="BE137"/>
      <c r="BF137"/>
    </row>
    <row r="138" spans="1:58" s="9" customFormat="1" ht="18.75">
      <c r="A138" s="145"/>
      <c r="B138" s="157"/>
      <c r="C138" s="145"/>
      <c r="D138" s="145"/>
      <c r="E138" s="145"/>
      <c r="F138" s="145"/>
      <c r="G138" s="145"/>
      <c r="H138" s="145"/>
      <c r="I138" s="145"/>
      <c r="J138" s="145"/>
      <c r="K138" s="145"/>
      <c r="L138" s="145"/>
      <c r="M138" s="145"/>
      <c r="N138" s="145"/>
      <c r="O138" s="264" t="s">
        <v>45</v>
      </c>
      <c r="P138" s="265"/>
      <c r="Q138" s="265"/>
      <c r="R138" s="265"/>
      <c r="S138" s="265"/>
      <c r="T138" s="265"/>
      <c r="U138" s="265"/>
      <c r="V138" s="231">
        <f>+AN14</f>
        <v>3</v>
      </c>
      <c r="W138" s="231">
        <f t="shared" si="22"/>
        <v>6</v>
      </c>
      <c r="X138" s="231">
        <f t="shared" si="22"/>
        <v>27</v>
      </c>
      <c r="Y138" s="231">
        <f t="shared" si="22"/>
        <v>40</v>
      </c>
      <c r="Z138" s="231">
        <f t="shared" si="22"/>
        <v>20</v>
      </c>
      <c r="AA138" s="231">
        <f t="shared" si="22"/>
        <v>1</v>
      </c>
      <c r="AB138" s="231">
        <f>SUM(V138:AA138)</f>
        <v>97</v>
      </c>
      <c r="AC138" s="191">
        <f t="shared" si="23"/>
        <v>3.0927835051546393E-2</v>
      </c>
      <c r="AD138" s="191">
        <f t="shared" si="23"/>
        <v>6.1855670103092786E-2</v>
      </c>
      <c r="AE138" s="191">
        <f t="shared" si="23"/>
        <v>0.27835051546391754</v>
      </c>
      <c r="AF138" s="191">
        <f t="shared" si="23"/>
        <v>0.41237113402061853</v>
      </c>
      <c r="AG138" s="191">
        <f t="shared" si="23"/>
        <v>0.20618556701030927</v>
      </c>
      <c r="AH138" s="191">
        <f t="shared" si="23"/>
        <v>1.0309278350515464E-2</v>
      </c>
      <c r="AI138" s="232">
        <f>+BA14</f>
        <v>3.71</v>
      </c>
      <c r="AJ138" s="232">
        <f t="shared" si="24"/>
        <v>0.97</v>
      </c>
      <c r="AK138" s="233">
        <f t="shared" si="24"/>
        <v>4</v>
      </c>
      <c r="AL138" s="233">
        <f t="shared" si="24"/>
        <v>4</v>
      </c>
      <c r="AM138" s="214"/>
      <c r="AN138"/>
      <c r="AO138"/>
      <c r="AP138"/>
      <c r="AQ138"/>
      <c r="AR138"/>
      <c r="AS138"/>
      <c r="AT138"/>
      <c r="AU138"/>
      <c r="AV138"/>
      <c r="AW138"/>
      <c r="AX138"/>
      <c r="AY138"/>
      <c r="AZ138"/>
      <c r="BA138"/>
      <c r="BB138"/>
      <c r="BC138"/>
      <c r="BD138"/>
      <c r="BE138"/>
      <c r="BF138"/>
    </row>
    <row r="139" spans="1:58" s="9" customFormat="1" ht="18.75">
      <c r="A139" s="145"/>
      <c r="B139" s="157"/>
      <c r="C139" s="145"/>
      <c r="D139" s="145"/>
      <c r="E139" s="145"/>
      <c r="F139" s="145"/>
      <c r="G139" s="145"/>
      <c r="H139" s="145"/>
      <c r="I139" s="145"/>
      <c r="J139" s="145"/>
      <c r="K139" s="145"/>
      <c r="L139" s="145"/>
      <c r="M139" s="145"/>
      <c r="N139" s="145"/>
      <c r="O139" s="145"/>
      <c r="P139" s="145"/>
      <c r="Q139" s="145"/>
      <c r="R139" s="145"/>
      <c r="S139" s="145"/>
      <c r="T139" s="145"/>
      <c r="U139" s="145"/>
      <c r="V139" s="143"/>
      <c r="W139" s="143"/>
      <c r="X139" s="143"/>
      <c r="Y139" s="143"/>
      <c r="Z139" s="143"/>
      <c r="AA139" s="143"/>
      <c r="AB139" s="143"/>
      <c r="AC139" s="143"/>
      <c r="AD139" s="143"/>
      <c r="AE139" s="143"/>
      <c r="AF139" s="143"/>
      <c r="AG139" s="143"/>
      <c r="AH139" s="143"/>
      <c r="AI139" s="143"/>
      <c r="AJ139" s="143"/>
      <c r="AK139" s="143"/>
      <c r="AL139" s="141"/>
      <c r="AM139" s="214"/>
      <c r="AN139"/>
      <c r="AO139"/>
      <c r="AP139"/>
      <c r="AQ139"/>
      <c r="AR139"/>
      <c r="AS139"/>
      <c r="AT139"/>
      <c r="AU139"/>
      <c r="AV139"/>
      <c r="AW139"/>
      <c r="AX139"/>
      <c r="AY139"/>
      <c r="AZ139"/>
      <c r="BA139"/>
      <c r="BB139"/>
      <c r="BC139"/>
      <c r="BD139"/>
      <c r="BE139"/>
      <c r="BF139"/>
    </row>
    <row r="140" spans="1:58" s="9" customFormat="1" ht="18.75">
      <c r="A140" s="145"/>
      <c r="B140" s="157"/>
      <c r="C140" s="145"/>
      <c r="D140" s="145"/>
      <c r="E140" s="145"/>
      <c r="F140" s="145"/>
      <c r="G140" s="145"/>
      <c r="H140" s="145"/>
      <c r="I140" s="145"/>
      <c r="J140" s="145"/>
      <c r="K140" s="145"/>
      <c r="L140" s="145"/>
      <c r="M140" s="145"/>
      <c r="N140" s="145"/>
      <c r="O140" s="145"/>
      <c r="P140" s="145"/>
      <c r="Q140" s="145"/>
      <c r="R140" s="145"/>
      <c r="S140" s="145"/>
      <c r="T140" s="145"/>
      <c r="U140" s="145"/>
      <c r="V140" s="143"/>
      <c r="W140" s="143"/>
      <c r="X140" s="143"/>
      <c r="Y140" s="143"/>
      <c r="Z140" s="143"/>
      <c r="AA140" s="143"/>
      <c r="AB140" s="143"/>
      <c r="AC140" s="143"/>
      <c r="AD140" s="143"/>
      <c r="AE140" s="143"/>
      <c r="AF140" s="143"/>
      <c r="AG140" s="143"/>
      <c r="AH140" s="143"/>
      <c r="AI140" s="143"/>
      <c r="AJ140" s="143"/>
      <c r="AK140" s="143"/>
      <c r="AL140" s="141"/>
      <c r="AM140" s="214"/>
      <c r="AN140"/>
      <c r="AO140"/>
      <c r="AP140"/>
      <c r="AQ140"/>
      <c r="AR140"/>
      <c r="AS140"/>
      <c r="AT140"/>
      <c r="AU140"/>
      <c r="AV140"/>
      <c r="AW140"/>
      <c r="AX140"/>
      <c r="AY140"/>
      <c r="AZ140"/>
      <c r="BA140"/>
      <c r="BB140"/>
      <c r="BC140"/>
      <c r="BD140"/>
      <c r="BE140"/>
      <c r="BF140"/>
    </row>
    <row r="141" spans="1:58" s="9" customFormat="1" ht="18.75">
      <c r="A141" s="145"/>
      <c r="B141" s="157"/>
      <c r="C141" s="145"/>
      <c r="D141" s="145"/>
      <c r="E141" s="145"/>
      <c r="F141" s="145"/>
      <c r="G141" s="145"/>
      <c r="H141" s="145"/>
      <c r="I141" s="145"/>
      <c r="J141" s="145"/>
      <c r="K141" s="145"/>
      <c r="L141" s="145"/>
      <c r="M141" s="145"/>
      <c r="N141" s="145"/>
      <c r="O141" s="145"/>
      <c r="P141" s="145"/>
      <c r="Q141" s="145"/>
      <c r="R141" s="145"/>
      <c r="S141" s="145"/>
      <c r="T141" s="145"/>
      <c r="U141" s="145"/>
      <c r="V141" s="143"/>
      <c r="W141" s="143"/>
      <c r="X141" s="143"/>
      <c r="Y141" s="143"/>
      <c r="Z141" s="143"/>
      <c r="AA141" s="143"/>
      <c r="AB141" s="143"/>
      <c r="AC141" s="143"/>
      <c r="AD141" s="143"/>
      <c r="AE141" s="143"/>
      <c r="AF141" s="143"/>
      <c r="AG141" s="143"/>
      <c r="AH141" s="143"/>
      <c r="AI141" s="143"/>
      <c r="AJ141" s="143"/>
      <c r="AK141" s="143"/>
      <c r="AL141" s="141"/>
      <c r="AM141" s="214"/>
      <c r="AN141"/>
      <c r="AO141"/>
      <c r="AP141"/>
      <c r="AQ141"/>
      <c r="AR141"/>
      <c r="AS141"/>
      <c r="AT141"/>
      <c r="AU141"/>
      <c r="AV141"/>
      <c r="AW141"/>
      <c r="AX141"/>
      <c r="AY141"/>
      <c r="AZ141"/>
      <c r="BA141"/>
      <c r="BB141"/>
      <c r="BC141"/>
      <c r="BD141"/>
      <c r="BE141"/>
      <c r="BF141"/>
    </row>
    <row r="142" spans="1:58" s="9" customFormat="1" ht="18.75">
      <c r="A142" s="145"/>
      <c r="B142" s="157"/>
      <c r="C142" s="145"/>
      <c r="D142" s="145"/>
      <c r="E142" s="145"/>
      <c r="F142" s="145"/>
      <c r="G142" s="145"/>
      <c r="H142" s="145"/>
      <c r="I142" s="145"/>
      <c r="J142" s="145"/>
      <c r="K142" s="145"/>
      <c r="L142" s="145"/>
      <c r="M142" s="145"/>
      <c r="N142" s="145"/>
      <c r="O142" s="145"/>
      <c r="P142" s="145"/>
      <c r="Q142" s="145"/>
      <c r="R142" s="145"/>
      <c r="S142" s="145"/>
      <c r="T142" s="145"/>
      <c r="U142" s="145"/>
      <c r="V142" s="143"/>
      <c r="W142" s="143"/>
      <c r="X142" s="143"/>
      <c r="Y142" s="143"/>
      <c r="Z142" s="143"/>
      <c r="AA142" s="143"/>
      <c r="AB142" s="143"/>
      <c r="AC142" s="143"/>
      <c r="AD142" s="143"/>
      <c r="AE142" s="143"/>
      <c r="AF142" s="143"/>
      <c r="AG142" s="143"/>
      <c r="AH142" s="143"/>
      <c r="AI142" s="143"/>
      <c r="AJ142" s="143"/>
      <c r="AK142" s="143"/>
      <c r="AL142" s="141"/>
      <c r="AM142" s="214"/>
      <c r="AN142"/>
      <c r="AO142"/>
      <c r="AP142"/>
      <c r="AQ142"/>
      <c r="AR142"/>
      <c r="AS142"/>
      <c r="AT142"/>
      <c r="AU142"/>
      <c r="AV142"/>
      <c r="AW142"/>
      <c r="AX142"/>
      <c r="AY142"/>
      <c r="AZ142"/>
      <c r="BA142"/>
      <c r="BB142"/>
      <c r="BC142"/>
      <c r="BD142"/>
      <c r="BE142"/>
      <c r="BF142"/>
    </row>
    <row r="143" spans="1:58" s="9" customFormat="1" ht="18.75">
      <c r="A143" s="145"/>
      <c r="B143" s="157"/>
      <c r="C143" s="145"/>
      <c r="D143" s="145"/>
      <c r="E143" s="145"/>
      <c r="F143" s="145"/>
      <c r="G143" s="145"/>
      <c r="H143" s="145"/>
      <c r="I143" s="145"/>
      <c r="J143" s="145"/>
      <c r="K143" s="145"/>
      <c r="L143" s="145"/>
      <c r="M143" s="145"/>
      <c r="N143" s="145"/>
      <c r="O143" s="145"/>
      <c r="P143" s="145"/>
      <c r="Q143" s="145"/>
      <c r="R143" s="145"/>
      <c r="S143" s="145"/>
      <c r="T143" s="145"/>
      <c r="U143" s="145"/>
      <c r="V143" s="143"/>
      <c r="W143" s="143"/>
      <c r="X143" s="143"/>
      <c r="Y143" s="143"/>
      <c r="Z143" s="143"/>
      <c r="AA143" s="143"/>
      <c r="AB143" s="143"/>
      <c r="AC143" s="143"/>
      <c r="AD143" s="143"/>
      <c r="AE143" s="143"/>
      <c r="AF143" s="143"/>
      <c r="AG143" s="143"/>
      <c r="AH143" s="143"/>
      <c r="AI143" s="143"/>
      <c r="AJ143" s="143"/>
      <c r="AK143" s="143"/>
      <c r="AL143" s="141"/>
      <c r="AM143" s="214"/>
      <c r="AN143"/>
      <c r="AO143"/>
      <c r="AP143"/>
      <c r="AQ143"/>
      <c r="AR143"/>
      <c r="AS143"/>
      <c r="AT143"/>
      <c r="AU143"/>
      <c r="AV143"/>
      <c r="AW143"/>
      <c r="AX143"/>
      <c r="AY143"/>
      <c r="AZ143"/>
      <c r="BA143"/>
      <c r="BB143"/>
      <c r="BC143"/>
      <c r="BD143"/>
      <c r="BE143"/>
      <c r="BF143"/>
    </row>
    <row r="144" spans="1:58" s="9" customFormat="1" ht="21">
      <c r="A144" s="267"/>
      <c r="B144" s="267"/>
      <c r="C144" s="267"/>
      <c r="D144" s="267"/>
      <c r="E144" s="267"/>
      <c r="F144" s="145"/>
      <c r="G144" s="145"/>
      <c r="H144" s="145"/>
      <c r="I144" s="145"/>
      <c r="J144" s="145"/>
      <c r="K144" s="145"/>
      <c r="L144" s="145"/>
      <c r="M144" s="145"/>
      <c r="N144" s="145"/>
      <c r="O144" s="145"/>
      <c r="P144" s="145"/>
      <c r="Q144" s="145"/>
      <c r="R144" s="145"/>
      <c r="S144" s="145"/>
      <c r="T144" s="145"/>
      <c r="U144" s="143"/>
      <c r="V144" s="143"/>
      <c r="W144" s="143"/>
      <c r="X144" s="143"/>
      <c r="Y144" s="143"/>
      <c r="Z144" s="143"/>
      <c r="AA144" s="143"/>
      <c r="AB144" s="143"/>
      <c r="AC144" s="143"/>
      <c r="AD144" s="143"/>
      <c r="AE144" s="143"/>
      <c r="AF144" s="143"/>
      <c r="AG144" s="143"/>
      <c r="AH144" s="143"/>
      <c r="AI144" s="143"/>
      <c r="AJ144" s="143"/>
      <c r="AK144" s="143"/>
      <c r="AL144" s="141"/>
      <c r="AM144" s="214"/>
      <c r="AN144"/>
      <c r="AO144"/>
      <c r="AP144"/>
      <c r="AQ144"/>
      <c r="AR144"/>
      <c r="AS144"/>
      <c r="AT144"/>
      <c r="AU144"/>
      <c r="AV144"/>
      <c r="AW144"/>
      <c r="AX144"/>
      <c r="AY144"/>
      <c r="AZ144"/>
      <c r="BA144"/>
      <c r="BB144"/>
      <c r="BC144"/>
      <c r="BD144"/>
      <c r="BE144"/>
      <c r="BF144"/>
    </row>
    <row r="145" spans="1:58" s="9" customFormat="1" ht="21">
      <c r="A145" s="267"/>
      <c r="B145" s="267"/>
      <c r="C145" s="267"/>
      <c r="D145" s="267"/>
      <c r="E145" s="267"/>
      <c r="F145" s="145"/>
      <c r="G145" s="145"/>
      <c r="H145" s="145"/>
      <c r="I145" s="145"/>
      <c r="J145" s="145"/>
      <c r="K145" s="145"/>
      <c r="L145" s="145"/>
      <c r="M145" s="145"/>
      <c r="N145" s="145"/>
      <c r="O145" s="145"/>
      <c r="P145" s="145"/>
      <c r="Q145" s="145"/>
      <c r="R145" s="145"/>
      <c r="S145" s="145"/>
      <c r="T145" s="145"/>
      <c r="U145" s="143"/>
      <c r="V145" s="143"/>
      <c r="W145" s="143"/>
      <c r="X145" s="143"/>
      <c r="Y145" s="143"/>
      <c r="Z145" s="143"/>
      <c r="AA145" s="143"/>
      <c r="AB145" s="143"/>
      <c r="AC145" s="143"/>
      <c r="AD145" s="143"/>
      <c r="AE145" s="143"/>
      <c r="AF145" s="143"/>
      <c r="AG145" s="143"/>
      <c r="AH145" s="143"/>
      <c r="AI145" s="143"/>
      <c r="AJ145" s="143"/>
      <c r="AK145" s="143"/>
      <c r="AL145" s="141"/>
      <c r="AM145" s="214"/>
      <c r="AN145"/>
      <c r="AO145"/>
      <c r="AP145"/>
      <c r="AQ145"/>
      <c r="AR145"/>
      <c r="AS145"/>
      <c r="AT145"/>
      <c r="AU145"/>
      <c r="AV145"/>
      <c r="AW145"/>
      <c r="AX145"/>
      <c r="AY145"/>
      <c r="AZ145"/>
      <c r="BA145"/>
      <c r="BB145"/>
      <c r="BC145"/>
      <c r="BD145"/>
      <c r="BE145"/>
      <c r="BF145"/>
    </row>
    <row r="146" spans="1:58" s="9" customFormat="1" ht="21">
      <c r="A146" s="267"/>
      <c r="B146" s="267"/>
      <c r="C146" s="267"/>
      <c r="D146" s="267"/>
      <c r="E146" s="267"/>
      <c r="F146" s="145"/>
      <c r="G146" s="145"/>
      <c r="H146" s="145"/>
      <c r="I146" s="145"/>
      <c r="J146" s="145"/>
      <c r="K146" s="145"/>
      <c r="L146" s="145"/>
      <c r="M146" s="145"/>
      <c r="N146" s="145"/>
      <c r="O146" s="145"/>
      <c r="P146" s="145"/>
      <c r="Q146" s="145"/>
      <c r="R146" s="145"/>
      <c r="S146" s="145"/>
      <c r="T146" s="145"/>
      <c r="U146" s="143"/>
      <c r="V146" s="143"/>
      <c r="W146" s="143"/>
      <c r="X146" s="143"/>
      <c r="Y146" s="143"/>
      <c r="Z146" s="143"/>
      <c r="AA146" s="143"/>
      <c r="AB146" s="143"/>
      <c r="AC146" s="143"/>
      <c r="AD146" s="143"/>
      <c r="AE146" s="143"/>
      <c r="AF146" s="143"/>
      <c r="AG146" s="143"/>
      <c r="AH146" s="143"/>
      <c r="AI146" s="143"/>
      <c r="AJ146" s="143"/>
      <c r="AK146" s="143"/>
      <c r="AL146" s="141"/>
      <c r="AM146" s="214"/>
      <c r="AN146"/>
      <c r="AO146"/>
      <c r="AP146"/>
      <c r="AQ146"/>
      <c r="AR146"/>
      <c r="AS146"/>
      <c r="AT146"/>
      <c r="AU146"/>
      <c r="AV146"/>
      <c r="AW146"/>
      <c r="AX146"/>
      <c r="AY146"/>
      <c r="AZ146"/>
      <c r="BA146"/>
      <c r="BB146"/>
      <c r="BC146"/>
      <c r="BD146"/>
      <c r="BE146"/>
      <c r="BF146"/>
    </row>
    <row r="147" spans="1:58" s="9" customFormat="1" ht="21.75" thickBot="1">
      <c r="A147" s="267"/>
      <c r="B147" s="267"/>
      <c r="C147" s="267"/>
      <c r="D147" s="267"/>
      <c r="E147" s="267"/>
      <c r="F147" s="145"/>
      <c r="G147" s="145"/>
      <c r="H147" s="145"/>
      <c r="I147" s="145"/>
      <c r="J147" s="145"/>
      <c r="K147" s="145"/>
      <c r="L147" s="145"/>
      <c r="M147" s="145"/>
      <c r="N147" s="145"/>
      <c r="O147" s="145"/>
      <c r="P147" s="145"/>
      <c r="Q147" s="145"/>
      <c r="R147" s="145"/>
      <c r="S147" s="145"/>
      <c r="T147" s="145"/>
      <c r="U147" s="143"/>
      <c r="V147" s="143"/>
      <c r="W147" s="143"/>
      <c r="X147" s="143"/>
      <c r="Y147" s="143"/>
      <c r="Z147" s="143"/>
      <c r="AA147" s="143"/>
      <c r="AB147" s="143"/>
      <c r="AC147" s="143"/>
      <c r="AD147" s="143"/>
      <c r="AE147" s="143"/>
      <c r="AF147" s="143"/>
      <c r="AG147" s="143"/>
      <c r="AH147" s="143"/>
      <c r="AI147" s="143"/>
      <c r="AJ147" s="143"/>
      <c r="AK147" s="143"/>
      <c r="AL147" s="141"/>
      <c r="AM147" s="214"/>
      <c r="AN147"/>
      <c r="AO147"/>
      <c r="AP147"/>
      <c r="AQ147"/>
      <c r="AR147"/>
      <c r="AS147"/>
      <c r="AT147"/>
      <c r="AU147"/>
      <c r="AV147"/>
      <c r="AW147"/>
      <c r="AX147"/>
      <c r="AY147"/>
      <c r="AZ147"/>
      <c r="BA147"/>
      <c r="BB147"/>
      <c r="BC147"/>
      <c r="BD147"/>
      <c r="BE147"/>
      <c r="BF147"/>
    </row>
    <row r="148" spans="1:58" s="9" customFormat="1" ht="15">
      <c r="A148" s="145"/>
      <c r="B148" s="141"/>
      <c r="C148" s="141"/>
      <c r="D148" s="141"/>
      <c r="E148" s="141"/>
      <c r="F148" s="141"/>
      <c r="G148" s="145"/>
      <c r="H148" s="145"/>
      <c r="I148" s="145"/>
      <c r="J148" s="145"/>
      <c r="K148" s="145"/>
      <c r="L148" s="145"/>
      <c r="M148" s="145"/>
      <c r="N148" s="145"/>
      <c r="O148" s="145"/>
      <c r="P148" s="145"/>
      <c r="Q148" s="145"/>
      <c r="R148" s="145"/>
      <c r="S148" s="145"/>
      <c r="T148" s="145"/>
      <c r="U148" s="145"/>
      <c r="V148" s="283" t="s">
        <v>4</v>
      </c>
      <c r="W148" s="284"/>
      <c r="X148" s="284"/>
      <c r="Y148" s="284"/>
      <c r="Z148" s="284"/>
      <c r="AA148" s="285"/>
      <c r="AB148" s="153"/>
      <c r="AC148" s="283" t="s">
        <v>5</v>
      </c>
      <c r="AD148" s="284"/>
      <c r="AE148" s="284"/>
      <c r="AF148" s="284"/>
      <c r="AG148" s="284"/>
      <c r="AH148" s="285"/>
      <c r="AI148" s="269" t="s">
        <v>6</v>
      </c>
      <c r="AJ148" s="269"/>
      <c r="AK148" s="269"/>
      <c r="AL148" s="269"/>
      <c r="AM148" s="214"/>
      <c r="AN148"/>
      <c r="AO148"/>
      <c r="AP148"/>
      <c r="AQ148"/>
      <c r="AR148"/>
      <c r="AS148"/>
      <c r="AT148"/>
      <c r="AU148"/>
      <c r="AV148"/>
      <c r="AW148"/>
      <c r="AX148"/>
      <c r="AY148"/>
      <c r="AZ148"/>
      <c r="BA148"/>
      <c r="BB148"/>
      <c r="BC148"/>
      <c r="BD148"/>
      <c r="BE148"/>
      <c r="BF148"/>
    </row>
    <row r="149" spans="1:58" s="9" customFormat="1" ht="15">
      <c r="A149" s="145"/>
      <c r="B149" s="161"/>
      <c r="C149" s="161"/>
      <c r="D149" s="161"/>
      <c r="E149" s="161"/>
      <c r="F149" s="161"/>
      <c r="G149" s="145"/>
      <c r="H149" s="145"/>
      <c r="I149" s="145"/>
      <c r="J149" s="145"/>
      <c r="K149" s="145"/>
      <c r="L149" s="145"/>
      <c r="M149" s="145"/>
      <c r="N149" s="145"/>
      <c r="O149" s="145"/>
      <c r="P149" s="145"/>
      <c r="Q149" s="145"/>
      <c r="R149" s="145"/>
      <c r="S149" s="145"/>
      <c r="T149" s="145"/>
      <c r="U149" s="145"/>
      <c r="V149" s="289"/>
      <c r="W149" s="290"/>
      <c r="X149" s="290"/>
      <c r="Y149" s="290"/>
      <c r="Z149" s="290"/>
      <c r="AA149" s="291"/>
      <c r="AB149" s="153"/>
      <c r="AC149" s="289"/>
      <c r="AD149" s="290"/>
      <c r="AE149" s="290"/>
      <c r="AF149" s="290"/>
      <c r="AG149" s="290"/>
      <c r="AH149" s="291"/>
      <c r="AI149" s="269"/>
      <c r="AJ149" s="269"/>
      <c r="AK149" s="269"/>
      <c r="AL149" s="269"/>
      <c r="AM149" s="214"/>
      <c r="AN149"/>
      <c r="AO149"/>
      <c r="AP149"/>
      <c r="AQ149"/>
      <c r="AR149"/>
      <c r="AS149"/>
      <c r="AT149"/>
      <c r="AU149"/>
      <c r="AV149"/>
      <c r="AW149"/>
      <c r="AX149"/>
      <c r="AY149"/>
      <c r="AZ149"/>
      <c r="BA149"/>
      <c r="BB149"/>
      <c r="BC149"/>
      <c r="BD149"/>
      <c r="BE149"/>
      <c r="BF149"/>
    </row>
    <row r="150" spans="1:58" s="9" customFormat="1" ht="21" customHeight="1">
      <c r="A150" s="162"/>
      <c r="B150" s="261" t="s">
        <v>212</v>
      </c>
      <c r="C150" s="261"/>
      <c r="D150" s="261"/>
      <c r="E150" s="261"/>
      <c r="F150" s="261"/>
      <c r="G150" s="261"/>
      <c r="H150" s="261"/>
      <c r="I150" s="261"/>
      <c r="J150" s="261"/>
      <c r="K150" s="261"/>
      <c r="L150" s="261"/>
      <c r="M150" s="261"/>
      <c r="N150" s="261"/>
      <c r="O150" s="261"/>
      <c r="P150" s="261"/>
      <c r="Q150" s="261"/>
      <c r="R150" s="261"/>
      <c r="S150" s="261"/>
      <c r="T150" s="261"/>
      <c r="U150" s="261"/>
      <c r="V150" s="135">
        <v>1</v>
      </c>
      <c r="W150" s="135">
        <v>2</v>
      </c>
      <c r="X150" s="135">
        <v>3</v>
      </c>
      <c r="Y150" s="135">
        <v>4</v>
      </c>
      <c r="Z150" s="135">
        <v>5</v>
      </c>
      <c r="AA150" s="135" t="s">
        <v>8</v>
      </c>
      <c r="AB150" s="168" t="s">
        <v>7</v>
      </c>
      <c r="AC150" s="135">
        <v>1</v>
      </c>
      <c r="AD150" s="135">
        <v>2</v>
      </c>
      <c r="AE150" s="135">
        <v>3</v>
      </c>
      <c r="AF150" s="135">
        <v>4</v>
      </c>
      <c r="AG150" s="135">
        <v>5</v>
      </c>
      <c r="AH150" s="135" t="s">
        <v>8</v>
      </c>
      <c r="AI150" s="169" t="s">
        <v>9</v>
      </c>
      <c r="AJ150" s="169" t="s">
        <v>38</v>
      </c>
      <c r="AK150" s="169" t="s">
        <v>11</v>
      </c>
      <c r="AL150" s="169" t="s">
        <v>12</v>
      </c>
      <c r="AM150" s="214"/>
      <c r="AN150"/>
      <c r="AO150"/>
      <c r="AP150"/>
      <c r="AQ150"/>
      <c r="AR150"/>
      <c r="AS150"/>
      <c r="AT150"/>
      <c r="AU150"/>
      <c r="AV150"/>
      <c r="AW150"/>
      <c r="AX150"/>
      <c r="AY150"/>
      <c r="AZ150"/>
      <c r="BA150"/>
      <c r="BB150"/>
      <c r="BC150"/>
      <c r="BD150"/>
      <c r="BE150"/>
      <c r="BF150"/>
    </row>
    <row r="151" spans="1:58" s="10" customFormat="1" ht="18.75">
      <c r="A151" s="163" t="s">
        <v>218</v>
      </c>
      <c r="B151" s="264" t="s">
        <v>46</v>
      </c>
      <c r="C151" s="265"/>
      <c r="D151" s="265"/>
      <c r="E151" s="265"/>
      <c r="F151" s="265"/>
      <c r="G151" s="265"/>
      <c r="H151" s="265"/>
      <c r="I151" s="265"/>
      <c r="J151" s="265"/>
      <c r="K151" s="265"/>
      <c r="L151" s="265"/>
      <c r="M151" s="265"/>
      <c r="N151" s="265"/>
      <c r="O151" s="265"/>
      <c r="P151" s="265"/>
      <c r="Q151" s="265"/>
      <c r="R151" s="265"/>
      <c r="S151" s="265"/>
      <c r="T151" s="265"/>
      <c r="U151" s="265"/>
      <c r="V151" s="212">
        <f>+AN15</f>
        <v>13</v>
      </c>
      <c r="W151" s="212">
        <f t="shared" ref="W151:AA166" si="25">+AO15</f>
        <v>22</v>
      </c>
      <c r="X151" s="212">
        <f t="shared" si="25"/>
        <v>21</v>
      </c>
      <c r="Y151" s="212">
        <f t="shared" si="25"/>
        <v>29</v>
      </c>
      <c r="Z151" s="212">
        <f t="shared" si="25"/>
        <v>13</v>
      </c>
      <c r="AA151" s="212">
        <f t="shared" si="25"/>
        <v>0</v>
      </c>
      <c r="AB151" s="212">
        <f>SUM(V151:AA151)</f>
        <v>98</v>
      </c>
      <c r="AC151" s="191">
        <f>V151/$AB151</f>
        <v>0.1326530612244898</v>
      </c>
      <c r="AD151" s="191">
        <f t="shared" ref="AD151:AH158" si="26">W151/$AB151</f>
        <v>0.22448979591836735</v>
      </c>
      <c r="AE151" s="191">
        <f t="shared" si="26"/>
        <v>0.21428571428571427</v>
      </c>
      <c r="AF151" s="191">
        <f t="shared" si="26"/>
        <v>0.29591836734693877</v>
      </c>
      <c r="AG151" s="191">
        <f t="shared" si="26"/>
        <v>0.1326530612244898</v>
      </c>
      <c r="AH151" s="191">
        <f t="shared" si="26"/>
        <v>0</v>
      </c>
      <c r="AI151" s="232">
        <f>+BA15</f>
        <v>3.07</v>
      </c>
      <c r="AJ151" s="232">
        <f t="shared" ref="AJ151:AL166" si="27">+BB15</f>
        <v>1.26</v>
      </c>
      <c r="AK151" s="233">
        <f t="shared" si="27"/>
        <v>3</v>
      </c>
      <c r="AL151" s="233">
        <f t="shared" si="27"/>
        <v>4</v>
      </c>
      <c r="AM151" s="214"/>
      <c r="AN151"/>
      <c r="AO151"/>
      <c r="AP151"/>
      <c r="AQ151"/>
      <c r="AR151"/>
      <c r="AS151"/>
      <c r="AT151"/>
      <c r="AU151"/>
      <c r="AV151"/>
      <c r="AW151"/>
      <c r="AX151"/>
      <c r="AY151"/>
      <c r="AZ151"/>
      <c r="BA151"/>
      <c r="BB151"/>
      <c r="BC151"/>
      <c r="BD151"/>
      <c r="BE151"/>
      <c r="BF151"/>
    </row>
    <row r="152" spans="1:58" s="10" customFormat="1" ht="18.75">
      <c r="A152" s="163" t="s">
        <v>219</v>
      </c>
      <c r="B152" s="264" t="s">
        <v>102</v>
      </c>
      <c r="C152" s="265"/>
      <c r="D152" s="265"/>
      <c r="E152" s="265"/>
      <c r="F152" s="265"/>
      <c r="G152" s="265"/>
      <c r="H152" s="265"/>
      <c r="I152" s="265"/>
      <c r="J152" s="265"/>
      <c r="K152" s="265"/>
      <c r="L152" s="265"/>
      <c r="M152" s="265"/>
      <c r="N152" s="265"/>
      <c r="O152" s="265"/>
      <c r="P152" s="265"/>
      <c r="Q152" s="265"/>
      <c r="R152" s="265"/>
      <c r="S152" s="265"/>
      <c r="T152" s="265"/>
      <c r="U152" s="265"/>
      <c r="V152" s="212">
        <f t="shared" ref="V152:AA168" si="28">+AN16</f>
        <v>2</v>
      </c>
      <c r="W152" s="212">
        <f t="shared" si="25"/>
        <v>7</v>
      </c>
      <c r="X152" s="212">
        <f t="shared" si="25"/>
        <v>17</v>
      </c>
      <c r="Y152" s="212">
        <f t="shared" si="25"/>
        <v>50</v>
      </c>
      <c r="Z152" s="212">
        <f t="shared" si="25"/>
        <v>21</v>
      </c>
      <c r="AA152" s="212">
        <f t="shared" si="25"/>
        <v>1</v>
      </c>
      <c r="AB152" s="212">
        <f t="shared" ref="AB152:AB168" si="29">SUM(V152:AA152)</f>
        <v>98</v>
      </c>
      <c r="AC152" s="191">
        <f t="shared" ref="AC152:AH167" si="30">V152/$AB152</f>
        <v>2.0408163265306121E-2</v>
      </c>
      <c r="AD152" s="191">
        <f t="shared" si="26"/>
        <v>7.1428571428571425E-2</v>
      </c>
      <c r="AE152" s="191">
        <f t="shared" si="26"/>
        <v>0.17346938775510204</v>
      </c>
      <c r="AF152" s="191">
        <f t="shared" si="26"/>
        <v>0.51020408163265307</v>
      </c>
      <c r="AG152" s="191">
        <f t="shared" si="26"/>
        <v>0.21428571428571427</v>
      </c>
      <c r="AH152" s="191">
        <f t="shared" si="26"/>
        <v>1.020408163265306E-2</v>
      </c>
      <c r="AI152" s="232">
        <f t="shared" ref="AI152:AL168" si="31">+BA16</f>
        <v>3.84</v>
      </c>
      <c r="AJ152" s="232">
        <f t="shared" si="27"/>
        <v>0.92</v>
      </c>
      <c r="AK152" s="233">
        <f t="shared" si="27"/>
        <v>4</v>
      </c>
      <c r="AL152" s="233">
        <f t="shared" si="27"/>
        <v>4</v>
      </c>
      <c r="AM152" s="214"/>
      <c r="AN152"/>
      <c r="AO152"/>
      <c r="AP152"/>
      <c r="AQ152"/>
      <c r="AR152"/>
      <c r="AS152"/>
      <c r="AT152"/>
      <c r="AU152"/>
      <c r="AV152"/>
      <c r="AW152"/>
      <c r="AX152"/>
      <c r="AY152"/>
      <c r="AZ152"/>
      <c r="BA152"/>
      <c r="BB152"/>
      <c r="BC152"/>
      <c r="BD152"/>
      <c r="BE152"/>
      <c r="BF152"/>
    </row>
    <row r="153" spans="1:58" s="10" customFormat="1" ht="18.75">
      <c r="A153" s="163" t="s">
        <v>220</v>
      </c>
      <c r="B153" s="264" t="s">
        <v>103</v>
      </c>
      <c r="C153" s="265"/>
      <c r="D153" s="265"/>
      <c r="E153" s="265"/>
      <c r="F153" s="265"/>
      <c r="G153" s="265"/>
      <c r="H153" s="265"/>
      <c r="I153" s="265"/>
      <c r="J153" s="265"/>
      <c r="K153" s="265"/>
      <c r="L153" s="265"/>
      <c r="M153" s="265"/>
      <c r="N153" s="265"/>
      <c r="O153" s="265"/>
      <c r="P153" s="265"/>
      <c r="Q153" s="265"/>
      <c r="R153" s="265"/>
      <c r="S153" s="265"/>
      <c r="T153" s="265"/>
      <c r="U153" s="265"/>
      <c r="V153" s="212">
        <f t="shared" si="28"/>
        <v>18</v>
      </c>
      <c r="W153" s="212">
        <f t="shared" si="25"/>
        <v>15</v>
      </c>
      <c r="X153" s="212">
        <f t="shared" si="25"/>
        <v>27</v>
      </c>
      <c r="Y153" s="212">
        <f t="shared" si="25"/>
        <v>25</v>
      </c>
      <c r="Z153" s="212">
        <f t="shared" si="25"/>
        <v>8</v>
      </c>
      <c r="AA153" s="212">
        <f t="shared" si="25"/>
        <v>5</v>
      </c>
      <c r="AB153" s="212">
        <f t="shared" si="29"/>
        <v>98</v>
      </c>
      <c r="AC153" s="191">
        <f t="shared" si="30"/>
        <v>0.18367346938775511</v>
      </c>
      <c r="AD153" s="191">
        <f t="shared" si="26"/>
        <v>0.15306122448979592</v>
      </c>
      <c r="AE153" s="191">
        <f t="shared" si="26"/>
        <v>0.27551020408163263</v>
      </c>
      <c r="AF153" s="191">
        <f t="shared" si="26"/>
        <v>0.25510204081632654</v>
      </c>
      <c r="AG153" s="191">
        <f t="shared" si="26"/>
        <v>8.1632653061224483E-2</v>
      </c>
      <c r="AH153" s="191">
        <f t="shared" si="26"/>
        <v>5.1020408163265307E-2</v>
      </c>
      <c r="AI153" s="232">
        <f t="shared" si="31"/>
        <v>2.89</v>
      </c>
      <c r="AJ153" s="232">
        <f t="shared" si="27"/>
        <v>1.25</v>
      </c>
      <c r="AK153" s="233">
        <f t="shared" si="27"/>
        <v>3</v>
      </c>
      <c r="AL153" s="233">
        <f t="shared" si="27"/>
        <v>3</v>
      </c>
      <c r="AM153" s="214"/>
      <c r="AN153"/>
      <c r="AO153"/>
      <c r="AP153"/>
      <c r="AQ153"/>
      <c r="AR153"/>
      <c r="AS153"/>
      <c r="AT153"/>
      <c r="AU153"/>
      <c r="AV153"/>
      <c r="AW153"/>
      <c r="AX153"/>
      <c r="AY153"/>
      <c r="AZ153"/>
      <c r="BA153"/>
      <c r="BB153"/>
      <c r="BC153"/>
      <c r="BD153"/>
      <c r="BE153"/>
      <c r="BF153"/>
    </row>
    <row r="154" spans="1:58" s="10" customFormat="1" ht="18.75">
      <c r="A154" s="163" t="s">
        <v>221</v>
      </c>
      <c r="B154" s="264" t="s">
        <v>104</v>
      </c>
      <c r="C154" s="265"/>
      <c r="D154" s="265"/>
      <c r="E154" s="265"/>
      <c r="F154" s="265"/>
      <c r="G154" s="265"/>
      <c r="H154" s="265"/>
      <c r="I154" s="265"/>
      <c r="J154" s="265"/>
      <c r="K154" s="265"/>
      <c r="L154" s="265"/>
      <c r="M154" s="265"/>
      <c r="N154" s="265"/>
      <c r="O154" s="265"/>
      <c r="P154" s="265"/>
      <c r="Q154" s="265"/>
      <c r="R154" s="265"/>
      <c r="S154" s="265"/>
      <c r="T154" s="265"/>
      <c r="U154" s="265"/>
      <c r="V154" s="212">
        <f t="shared" si="28"/>
        <v>3</v>
      </c>
      <c r="W154" s="212">
        <f t="shared" si="25"/>
        <v>13</v>
      </c>
      <c r="X154" s="212">
        <f t="shared" si="25"/>
        <v>34</v>
      </c>
      <c r="Y154" s="212">
        <f t="shared" si="25"/>
        <v>33</v>
      </c>
      <c r="Z154" s="212">
        <f t="shared" si="25"/>
        <v>11</v>
      </c>
      <c r="AA154" s="212">
        <f t="shared" si="25"/>
        <v>4</v>
      </c>
      <c r="AB154" s="212">
        <f t="shared" si="29"/>
        <v>98</v>
      </c>
      <c r="AC154" s="191">
        <f t="shared" si="30"/>
        <v>3.0612244897959183E-2</v>
      </c>
      <c r="AD154" s="191">
        <f t="shared" si="26"/>
        <v>0.1326530612244898</v>
      </c>
      <c r="AE154" s="191">
        <f t="shared" si="26"/>
        <v>0.34693877551020408</v>
      </c>
      <c r="AF154" s="191">
        <f t="shared" si="26"/>
        <v>0.33673469387755101</v>
      </c>
      <c r="AG154" s="191">
        <f t="shared" si="26"/>
        <v>0.11224489795918367</v>
      </c>
      <c r="AH154" s="191">
        <f t="shared" si="26"/>
        <v>4.0816326530612242E-2</v>
      </c>
      <c r="AI154" s="232">
        <f t="shared" si="31"/>
        <v>3.38</v>
      </c>
      <c r="AJ154" s="232">
        <f t="shared" si="27"/>
        <v>0.97</v>
      </c>
      <c r="AK154" s="233">
        <f t="shared" si="27"/>
        <v>3</v>
      </c>
      <c r="AL154" s="233">
        <f t="shared" si="27"/>
        <v>3</v>
      </c>
      <c r="AM154" s="214"/>
      <c r="AN154"/>
      <c r="AO154"/>
      <c r="AP154"/>
      <c r="AQ154"/>
      <c r="AR154"/>
      <c r="AS154"/>
      <c r="AT154"/>
      <c r="AU154"/>
      <c r="AV154"/>
      <c r="AW154"/>
      <c r="AX154"/>
      <c r="AY154"/>
      <c r="AZ154"/>
      <c r="BA154"/>
      <c r="BB154"/>
      <c r="BC154"/>
      <c r="BD154"/>
      <c r="BE154"/>
      <c r="BF154"/>
    </row>
    <row r="155" spans="1:58" s="10" customFormat="1" ht="18.75">
      <c r="A155" s="163" t="s">
        <v>222</v>
      </c>
      <c r="B155" s="264" t="s">
        <v>157</v>
      </c>
      <c r="C155" s="265"/>
      <c r="D155" s="265"/>
      <c r="E155" s="265"/>
      <c r="F155" s="265"/>
      <c r="G155" s="265"/>
      <c r="H155" s="265"/>
      <c r="I155" s="265"/>
      <c r="J155" s="265"/>
      <c r="K155" s="265"/>
      <c r="L155" s="265"/>
      <c r="M155" s="265"/>
      <c r="N155" s="265"/>
      <c r="O155" s="265"/>
      <c r="P155" s="265"/>
      <c r="Q155" s="265"/>
      <c r="R155" s="265"/>
      <c r="S155" s="265"/>
      <c r="T155" s="265"/>
      <c r="U155" s="265"/>
      <c r="V155" s="212">
        <f t="shared" si="28"/>
        <v>4</v>
      </c>
      <c r="W155" s="212">
        <f t="shared" si="25"/>
        <v>11</v>
      </c>
      <c r="X155" s="212">
        <f t="shared" si="25"/>
        <v>24</v>
      </c>
      <c r="Y155" s="212">
        <f t="shared" si="25"/>
        <v>45</v>
      </c>
      <c r="Z155" s="212">
        <f t="shared" si="25"/>
        <v>14</v>
      </c>
      <c r="AA155" s="212">
        <f t="shared" si="25"/>
        <v>0</v>
      </c>
      <c r="AB155" s="212">
        <f t="shared" si="29"/>
        <v>98</v>
      </c>
      <c r="AC155" s="191">
        <f t="shared" si="30"/>
        <v>4.0816326530612242E-2</v>
      </c>
      <c r="AD155" s="191">
        <f t="shared" si="26"/>
        <v>0.11224489795918367</v>
      </c>
      <c r="AE155" s="191">
        <f t="shared" si="26"/>
        <v>0.24489795918367346</v>
      </c>
      <c r="AF155" s="191">
        <f t="shared" si="26"/>
        <v>0.45918367346938777</v>
      </c>
      <c r="AG155" s="191">
        <f t="shared" si="26"/>
        <v>0.14285714285714285</v>
      </c>
      <c r="AH155" s="191">
        <f t="shared" si="26"/>
        <v>0</v>
      </c>
      <c r="AI155" s="232">
        <f t="shared" si="31"/>
        <v>3.55</v>
      </c>
      <c r="AJ155" s="232">
        <f t="shared" si="27"/>
        <v>1.01</v>
      </c>
      <c r="AK155" s="233">
        <f t="shared" si="27"/>
        <v>4</v>
      </c>
      <c r="AL155" s="233">
        <f t="shared" si="27"/>
        <v>4</v>
      </c>
      <c r="AM155" s="214"/>
      <c r="AN155"/>
      <c r="AO155"/>
      <c r="AP155"/>
      <c r="AQ155"/>
      <c r="AR155"/>
      <c r="AS155"/>
      <c r="AT155"/>
      <c r="AU155"/>
      <c r="AV155"/>
      <c r="AW155"/>
      <c r="AX155"/>
      <c r="AY155"/>
      <c r="AZ155"/>
      <c r="BA155"/>
      <c r="BB155"/>
      <c r="BC155"/>
      <c r="BD155"/>
      <c r="BE155"/>
      <c r="BF155"/>
    </row>
    <row r="156" spans="1:58" s="10" customFormat="1" ht="18.75">
      <c r="A156" s="163" t="s">
        <v>223</v>
      </c>
      <c r="B156" s="264" t="s">
        <v>158</v>
      </c>
      <c r="C156" s="265"/>
      <c r="D156" s="265"/>
      <c r="E156" s="265"/>
      <c r="F156" s="265"/>
      <c r="G156" s="265"/>
      <c r="H156" s="265"/>
      <c r="I156" s="265"/>
      <c r="J156" s="265"/>
      <c r="K156" s="265"/>
      <c r="L156" s="265"/>
      <c r="M156" s="265"/>
      <c r="N156" s="265"/>
      <c r="O156" s="265"/>
      <c r="P156" s="265"/>
      <c r="Q156" s="265"/>
      <c r="R156" s="265"/>
      <c r="S156" s="265"/>
      <c r="T156" s="265"/>
      <c r="U156" s="265"/>
      <c r="V156" s="212">
        <f t="shared" si="28"/>
        <v>5</v>
      </c>
      <c r="W156" s="212">
        <f t="shared" si="25"/>
        <v>10</v>
      </c>
      <c r="X156" s="212">
        <f t="shared" si="25"/>
        <v>20</v>
      </c>
      <c r="Y156" s="212">
        <f t="shared" si="25"/>
        <v>41</v>
      </c>
      <c r="Z156" s="212">
        <f t="shared" si="25"/>
        <v>14</v>
      </c>
      <c r="AA156" s="212">
        <f t="shared" si="25"/>
        <v>8</v>
      </c>
      <c r="AB156" s="212">
        <f t="shared" si="29"/>
        <v>98</v>
      </c>
      <c r="AC156" s="191">
        <f t="shared" si="30"/>
        <v>5.1020408163265307E-2</v>
      </c>
      <c r="AD156" s="191">
        <f t="shared" si="26"/>
        <v>0.10204081632653061</v>
      </c>
      <c r="AE156" s="191">
        <f t="shared" si="26"/>
        <v>0.20408163265306123</v>
      </c>
      <c r="AF156" s="191">
        <f t="shared" si="26"/>
        <v>0.41836734693877553</v>
      </c>
      <c r="AG156" s="191">
        <f t="shared" si="26"/>
        <v>0.14285714285714285</v>
      </c>
      <c r="AH156" s="191">
        <f t="shared" si="26"/>
        <v>8.1632653061224483E-2</v>
      </c>
      <c r="AI156" s="232">
        <f t="shared" si="31"/>
        <v>3.54</v>
      </c>
      <c r="AJ156" s="232">
        <f t="shared" si="27"/>
        <v>1.06</v>
      </c>
      <c r="AK156" s="233">
        <f t="shared" si="27"/>
        <v>4</v>
      </c>
      <c r="AL156" s="233">
        <f t="shared" si="27"/>
        <v>4</v>
      </c>
      <c r="AM156" s="214"/>
      <c r="AN156"/>
      <c r="AO156"/>
      <c r="AP156"/>
      <c r="AQ156"/>
      <c r="AR156"/>
      <c r="AS156"/>
      <c r="AT156"/>
      <c r="AU156"/>
      <c r="AV156"/>
      <c r="AW156"/>
      <c r="AX156"/>
      <c r="AY156"/>
      <c r="AZ156"/>
      <c r="BA156"/>
      <c r="BB156"/>
      <c r="BC156"/>
      <c r="BD156"/>
      <c r="BE156"/>
      <c r="BF156"/>
    </row>
    <row r="157" spans="1:58" s="10" customFormat="1" ht="18.75">
      <c r="A157" s="163" t="s">
        <v>224</v>
      </c>
      <c r="B157" s="264" t="s">
        <v>47</v>
      </c>
      <c r="C157" s="265"/>
      <c r="D157" s="265"/>
      <c r="E157" s="265"/>
      <c r="F157" s="265"/>
      <c r="G157" s="265"/>
      <c r="H157" s="265"/>
      <c r="I157" s="265"/>
      <c r="J157" s="265"/>
      <c r="K157" s="265"/>
      <c r="L157" s="265"/>
      <c r="M157" s="265"/>
      <c r="N157" s="265"/>
      <c r="O157" s="265"/>
      <c r="P157" s="265"/>
      <c r="Q157" s="265"/>
      <c r="R157" s="265"/>
      <c r="S157" s="265"/>
      <c r="T157" s="265"/>
      <c r="U157" s="265"/>
      <c r="V157" s="212">
        <f t="shared" si="28"/>
        <v>0</v>
      </c>
      <c r="W157" s="212">
        <f t="shared" si="25"/>
        <v>6</v>
      </c>
      <c r="X157" s="212">
        <f t="shared" si="25"/>
        <v>18</v>
      </c>
      <c r="Y157" s="212">
        <f t="shared" si="25"/>
        <v>43</v>
      </c>
      <c r="Z157" s="212">
        <f t="shared" si="25"/>
        <v>31</v>
      </c>
      <c r="AA157" s="212">
        <f t="shared" si="25"/>
        <v>0</v>
      </c>
      <c r="AB157" s="212">
        <f t="shared" si="29"/>
        <v>98</v>
      </c>
      <c r="AC157" s="191">
        <f t="shared" si="30"/>
        <v>0</v>
      </c>
      <c r="AD157" s="191">
        <f t="shared" si="26"/>
        <v>6.1224489795918366E-2</v>
      </c>
      <c r="AE157" s="191">
        <f t="shared" si="26"/>
        <v>0.18367346938775511</v>
      </c>
      <c r="AF157" s="191">
        <f t="shared" si="26"/>
        <v>0.43877551020408162</v>
      </c>
      <c r="AG157" s="191">
        <f t="shared" si="26"/>
        <v>0.31632653061224492</v>
      </c>
      <c r="AH157" s="191">
        <f t="shared" si="26"/>
        <v>0</v>
      </c>
      <c r="AI157" s="232">
        <f t="shared" si="31"/>
        <v>4.01</v>
      </c>
      <c r="AJ157" s="232">
        <f t="shared" si="27"/>
        <v>0.87</v>
      </c>
      <c r="AK157" s="233">
        <f t="shared" si="27"/>
        <v>4</v>
      </c>
      <c r="AL157" s="233">
        <f t="shared" si="27"/>
        <v>4</v>
      </c>
      <c r="AM157" s="214"/>
      <c r="AN157"/>
      <c r="AO157"/>
      <c r="AP157"/>
      <c r="AQ157"/>
      <c r="AR157"/>
      <c r="AS157"/>
      <c r="AT157"/>
      <c r="AU157"/>
      <c r="AV157"/>
      <c r="AW157"/>
      <c r="AX157"/>
      <c r="AY157"/>
      <c r="AZ157"/>
      <c r="BA157"/>
      <c r="BB157"/>
      <c r="BC157"/>
      <c r="BD157"/>
      <c r="BE157"/>
      <c r="BF157"/>
    </row>
    <row r="158" spans="1:58" s="10" customFormat="1" ht="18.75">
      <c r="A158" s="163" t="s">
        <v>225</v>
      </c>
      <c r="B158" s="264" t="s">
        <v>48</v>
      </c>
      <c r="C158" s="265"/>
      <c r="D158" s="265"/>
      <c r="E158" s="265"/>
      <c r="F158" s="265"/>
      <c r="G158" s="265"/>
      <c r="H158" s="265"/>
      <c r="I158" s="265"/>
      <c r="J158" s="265"/>
      <c r="K158" s="265"/>
      <c r="L158" s="265"/>
      <c r="M158" s="265"/>
      <c r="N158" s="265"/>
      <c r="O158" s="265"/>
      <c r="P158" s="265"/>
      <c r="Q158" s="265"/>
      <c r="R158" s="265"/>
      <c r="S158" s="265"/>
      <c r="T158" s="265"/>
      <c r="U158" s="265"/>
      <c r="V158" s="212">
        <f t="shared" si="28"/>
        <v>2</v>
      </c>
      <c r="W158" s="212">
        <f t="shared" si="25"/>
        <v>9</v>
      </c>
      <c r="X158" s="212">
        <f t="shared" si="25"/>
        <v>20</v>
      </c>
      <c r="Y158" s="212">
        <f t="shared" si="25"/>
        <v>44</v>
      </c>
      <c r="Z158" s="212">
        <f t="shared" si="25"/>
        <v>22</v>
      </c>
      <c r="AA158" s="212">
        <f t="shared" si="25"/>
        <v>1</v>
      </c>
      <c r="AB158" s="212">
        <f t="shared" si="29"/>
        <v>98</v>
      </c>
      <c r="AC158" s="191">
        <f t="shared" si="30"/>
        <v>2.0408163265306121E-2</v>
      </c>
      <c r="AD158" s="191">
        <f t="shared" si="26"/>
        <v>9.1836734693877556E-2</v>
      </c>
      <c r="AE158" s="191">
        <f t="shared" si="26"/>
        <v>0.20408163265306123</v>
      </c>
      <c r="AF158" s="191">
        <f t="shared" si="26"/>
        <v>0.44897959183673469</v>
      </c>
      <c r="AG158" s="191">
        <f t="shared" si="26"/>
        <v>0.22448979591836735</v>
      </c>
      <c r="AH158" s="191">
        <f t="shared" si="26"/>
        <v>1.020408163265306E-2</v>
      </c>
      <c r="AI158" s="232">
        <f t="shared" si="31"/>
        <v>3.77</v>
      </c>
      <c r="AJ158" s="232">
        <f t="shared" si="27"/>
        <v>0.97</v>
      </c>
      <c r="AK158" s="233">
        <f t="shared" si="27"/>
        <v>4</v>
      </c>
      <c r="AL158" s="233">
        <f t="shared" si="27"/>
        <v>4</v>
      </c>
      <c r="AM158" s="214"/>
      <c r="AN158"/>
      <c r="AO158"/>
      <c r="AP158"/>
      <c r="AQ158"/>
      <c r="AR158"/>
      <c r="AS158"/>
      <c r="AT158"/>
      <c r="AU158"/>
      <c r="AV158"/>
      <c r="AW158"/>
      <c r="AX158"/>
      <c r="AY158"/>
      <c r="AZ158"/>
      <c r="BA158"/>
      <c r="BB158"/>
      <c r="BC158"/>
      <c r="BD158"/>
      <c r="BE158"/>
      <c r="BF158"/>
    </row>
    <row r="159" spans="1:58" s="10" customFormat="1" ht="18.75">
      <c r="A159" s="163" t="s">
        <v>226</v>
      </c>
      <c r="B159" s="264" t="s">
        <v>49</v>
      </c>
      <c r="C159" s="265"/>
      <c r="D159" s="265"/>
      <c r="E159" s="265"/>
      <c r="F159" s="265"/>
      <c r="G159" s="265"/>
      <c r="H159" s="265"/>
      <c r="I159" s="265"/>
      <c r="J159" s="265"/>
      <c r="K159" s="265"/>
      <c r="L159" s="265"/>
      <c r="M159" s="265"/>
      <c r="N159" s="265"/>
      <c r="O159" s="265"/>
      <c r="P159" s="265"/>
      <c r="Q159" s="265"/>
      <c r="R159" s="265"/>
      <c r="S159" s="265"/>
      <c r="T159" s="265"/>
      <c r="U159" s="265"/>
      <c r="V159" s="212">
        <f t="shared" si="28"/>
        <v>2</v>
      </c>
      <c r="W159" s="212">
        <f t="shared" si="25"/>
        <v>3</v>
      </c>
      <c r="X159" s="212">
        <f t="shared" si="25"/>
        <v>19</v>
      </c>
      <c r="Y159" s="212">
        <f t="shared" si="25"/>
        <v>40</v>
      </c>
      <c r="Z159" s="212">
        <f t="shared" si="25"/>
        <v>33</v>
      </c>
      <c r="AA159" s="212">
        <f t="shared" si="25"/>
        <v>1</v>
      </c>
      <c r="AB159" s="212">
        <f t="shared" si="29"/>
        <v>98</v>
      </c>
      <c r="AC159" s="191">
        <f t="shared" si="30"/>
        <v>2.0408163265306121E-2</v>
      </c>
      <c r="AD159" s="191">
        <f t="shared" si="30"/>
        <v>3.0612244897959183E-2</v>
      </c>
      <c r="AE159" s="191">
        <f t="shared" si="30"/>
        <v>0.19387755102040816</v>
      </c>
      <c r="AF159" s="191">
        <f t="shared" si="30"/>
        <v>0.40816326530612246</v>
      </c>
      <c r="AG159" s="191">
        <f t="shared" si="30"/>
        <v>0.33673469387755101</v>
      </c>
      <c r="AH159" s="191">
        <f t="shared" si="30"/>
        <v>1.020408163265306E-2</v>
      </c>
      <c r="AI159" s="232">
        <f t="shared" si="31"/>
        <v>4.0199999999999996</v>
      </c>
      <c r="AJ159" s="232">
        <f t="shared" si="27"/>
        <v>0.92</v>
      </c>
      <c r="AK159" s="233">
        <f t="shared" si="27"/>
        <v>4</v>
      </c>
      <c r="AL159" s="233">
        <f t="shared" si="27"/>
        <v>4</v>
      </c>
      <c r="AM159" s="214" t="s">
        <v>373</v>
      </c>
      <c r="AN159"/>
      <c r="AO159"/>
      <c r="AP159"/>
      <c r="AQ159"/>
      <c r="AR159"/>
      <c r="AS159"/>
      <c r="AT159"/>
      <c r="AU159"/>
      <c r="AV159"/>
      <c r="AW159"/>
      <c r="AX159"/>
      <c r="AY159"/>
      <c r="AZ159"/>
      <c r="BA159"/>
      <c r="BB159"/>
      <c r="BC159"/>
      <c r="BD159"/>
      <c r="BE159"/>
      <c r="BF159"/>
    </row>
    <row r="160" spans="1:58" ht="18.75">
      <c r="A160" s="163" t="s">
        <v>227</v>
      </c>
      <c r="B160" s="264" t="s">
        <v>50</v>
      </c>
      <c r="C160" s="265"/>
      <c r="D160" s="265"/>
      <c r="E160" s="265"/>
      <c r="F160" s="265"/>
      <c r="G160" s="265"/>
      <c r="H160" s="265"/>
      <c r="I160" s="265"/>
      <c r="J160" s="265"/>
      <c r="K160" s="265"/>
      <c r="L160" s="265"/>
      <c r="M160" s="265"/>
      <c r="N160" s="265"/>
      <c r="O160" s="265"/>
      <c r="P160" s="265"/>
      <c r="Q160" s="265"/>
      <c r="R160" s="265"/>
      <c r="S160" s="265"/>
      <c r="T160" s="265"/>
      <c r="U160" s="265"/>
      <c r="V160" s="212">
        <f t="shared" si="28"/>
        <v>3</v>
      </c>
      <c r="W160" s="212">
        <f t="shared" si="25"/>
        <v>12</v>
      </c>
      <c r="X160" s="212">
        <f t="shared" si="25"/>
        <v>14</v>
      </c>
      <c r="Y160" s="212">
        <f t="shared" si="25"/>
        <v>37</v>
      </c>
      <c r="Z160" s="212">
        <f t="shared" si="25"/>
        <v>20</v>
      </c>
      <c r="AA160" s="212">
        <f t="shared" si="25"/>
        <v>12</v>
      </c>
      <c r="AB160" s="212">
        <f t="shared" si="29"/>
        <v>98</v>
      </c>
      <c r="AC160" s="191">
        <f t="shared" si="30"/>
        <v>3.0612244897959183E-2</v>
      </c>
      <c r="AD160" s="191">
        <f t="shared" si="30"/>
        <v>0.12244897959183673</v>
      </c>
      <c r="AE160" s="191">
        <f t="shared" si="30"/>
        <v>0.14285714285714285</v>
      </c>
      <c r="AF160" s="191">
        <f t="shared" si="30"/>
        <v>0.37755102040816324</v>
      </c>
      <c r="AG160" s="191">
        <f t="shared" si="30"/>
        <v>0.20408163265306123</v>
      </c>
      <c r="AH160" s="191">
        <f t="shared" si="30"/>
        <v>0.12244897959183673</v>
      </c>
      <c r="AI160" s="232">
        <f t="shared" si="31"/>
        <v>3.69</v>
      </c>
      <c r="AJ160" s="232">
        <f t="shared" si="27"/>
        <v>1.0900000000000001</v>
      </c>
      <c r="AK160" s="233">
        <f t="shared" si="27"/>
        <v>4</v>
      </c>
      <c r="AL160" s="233">
        <f t="shared" si="27"/>
        <v>4</v>
      </c>
    </row>
    <row r="161" spans="1:58" ht="18.75">
      <c r="A161" s="163" t="s">
        <v>264</v>
      </c>
      <c r="B161" s="264" t="s">
        <v>256</v>
      </c>
      <c r="C161" s="265"/>
      <c r="D161" s="265"/>
      <c r="E161" s="265"/>
      <c r="F161" s="265"/>
      <c r="G161" s="265"/>
      <c r="H161" s="265"/>
      <c r="I161" s="265"/>
      <c r="J161" s="265"/>
      <c r="K161" s="265"/>
      <c r="L161" s="265"/>
      <c r="M161" s="265"/>
      <c r="N161" s="265"/>
      <c r="O161" s="265"/>
      <c r="P161" s="265"/>
      <c r="Q161" s="265"/>
      <c r="R161" s="265"/>
      <c r="S161" s="265"/>
      <c r="T161" s="265"/>
      <c r="U161" s="265"/>
      <c r="V161" s="212">
        <f t="shared" si="28"/>
        <v>0</v>
      </c>
      <c r="W161" s="212">
        <f t="shared" si="25"/>
        <v>1</v>
      </c>
      <c r="X161" s="212">
        <f t="shared" si="25"/>
        <v>2</v>
      </c>
      <c r="Y161" s="212">
        <f t="shared" si="25"/>
        <v>4</v>
      </c>
      <c r="Z161" s="212">
        <f t="shared" si="25"/>
        <v>8</v>
      </c>
      <c r="AA161" s="212">
        <f t="shared" si="25"/>
        <v>1</v>
      </c>
      <c r="AB161" s="212">
        <f t="shared" si="29"/>
        <v>16</v>
      </c>
      <c r="AC161" s="191">
        <f t="shared" si="30"/>
        <v>0</v>
      </c>
      <c r="AD161" s="191">
        <f t="shared" si="30"/>
        <v>6.25E-2</v>
      </c>
      <c r="AE161" s="191">
        <f t="shared" si="30"/>
        <v>0.125</v>
      </c>
      <c r="AF161" s="191">
        <f t="shared" si="30"/>
        <v>0.25</v>
      </c>
      <c r="AG161" s="191">
        <f t="shared" si="30"/>
        <v>0.5</v>
      </c>
      <c r="AH161" s="191">
        <f t="shared" si="30"/>
        <v>6.25E-2</v>
      </c>
      <c r="AI161" s="232">
        <f t="shared" si="31"/>
        <v>4.2699999999999996</v>
      </c>
      <c r="AJ161" s="232">
        <f t="shared" si="27"/>
        <v>0.96</v>
      </c>
      <c r="AK161" s="233">
        <f t="shared" si="27"/>
        <v>5</v>
      </c>
      <c r="AL161" s="233">
        <f t="shared" si="27"/>
        <v>5</v>
      </c>
    </row>
    <row r="162" spans="1:58" ht="18.75">
      <c r="A162" s="163" t="s">
        <v>265</v>
      </c>
      <c r="B162" s="264" t="s">
        <v>257</v>
      </c>
      <c r="C162" s="265"/>
      <c r="D162" s="265"/>
      <c r="E162" s="265"/>
      <c r="F162" s="265"/>
      <c r="G162" s="265"/>
      <c r="H162" s="265"/>
      <c r="I162" s="265"/>
      <c r="J162" s="265"/>
      <c r="K162" s="265"/>
      <c r="L162" s="265"/>
      <c r="M162" s="265"/>
      <c r="N162" s="265"/>
      <c r="O162" s="265"/>
      <c r="P162" s="265"/>
      <c r="Q162" s="265"/>
      <c r="R162" s="265"/>
      <c r="S162" s="265"/>
      <c r="T162" s="265"/>
      <c r="U162" s="265"/>
      <c r="V162" s="212">
        <f t="shared" si="28"/>
        <v>3</v>
      </c>
      <c r="W162" s="212">
        <f t="shared" si="25"/>
        <v>2</v>
      </c>
      <c r="X162" s="212">
        <f t="shared" si="25"/>
        <v>0</v>
      </c>
      <c r="Y162" s="212">
        <f t="shared" si="25"/>
        <v>5</v>
      </c>
      <c r="Z162" s="212">
        <f t="shared" si="25"/>
        <v>5</v>
      </c>
      <c r="AA162" s="212">
        <f t="shared" si="25"/>
        <v>1</v>
      </c>
      <c r="AB162" s="212">
        <f t="shared" si="29"/>
        <v>16</v>
      </c>
      <c r="AC162" s="191">
        <f t="shared" si="30"/>
        <v>0.1875</v>
      </c>
      <c r="AD162" s="191">
        <f t="shared" si="30"/>
        <v>0.125</v>
      </c>
      <c r="AE162" s="191">
        <f t="shared" si="30"/>
        <v>0</v>
      </c>
      <c r="AF162" s="191">
        <f t="shared" si="30"/>
        <v>0.3125</v>
      </c>
      <c r="AG162" s="191">
        <f t="shared" si="30"/>
        <v>0.3125</v>
      </c>
      <c r="AH162" s="191">
        <f t="shared" si="30"/>
        <v>6.25E-2</v>
      </c>
      <c r="AI162" s="232">
        <f t="shared" si="31"/>
        <v>3.47</v>
      </c>
      <c r="AJ162" s="232">
        <f t="shared" si="27"/>
        <v>1.6</v>
      </c>
      <c r="AK162" s="233">
        <f t="shared" si="27"/>
        <v>4</v>
      </c>
      <c r="AL162" s="233">
        <f t="shared" si="27"/>
        <v>4</v>
      </c>
    </row>
    <row r="163" spans="1:58" ht="18.75">
      <c r="A163" s="163" t="s">
        <v>266</v>
      </c>
      <c r="B163" s="264" t="s">
        <v>258</v>
      </c>
      <c r="C163" s="265"/>
      <c r="D163" s="265"/>
      <c r="E163" s="265"/>
      <c r="F163" s="265"/>
      <c r="G163" s="265"/>
      <c r="H163" s="265"/>
      <c r="I163" s="265"/>
      <c r="J163" s="265"/>
      <c r="K163" s="265"/>
      <c r="L163" s="265"/>
      <c r="M163" s="265"/>
      <c r="N163" s="265"/>
      <c r="O163" s="265"/>
      <c r="P163" s="265"/>
      <c r="Q163" s="265"/>
      <c r="R163" s="265"/>
      <c r="S163" s="265"/>
      <c r="T163" s="265"/>
      <c r="U163" s="265"/>
      <c r="V163" s="212">
        <f t="shared" si="28"/>
        <v>3</v>
      </c>
      <c r="W163" s="212">
        <f t="shared" si="25"/>
        <v>0</v>
      </c>
      <c r="X163" s="212">
        <f t="shared" si="25"/>
        <v>2</v>
      </c>
      <c r="Y163" s="212">
        <f t="shared" si="25"/>
        <v>5</v>
      </c>
      <c r="Z163" s="212">
        <f t="shared" si="25"/>
        <v>5</v>
      </c>
      <c r="AA163" s="212">
        <f t="shared" si="25"/>
        <v>1</v>
      </c>
      <c r="AB163" s="212">
        <f t="shared" si="29"/>
        <v>16</v>
      </c>
      <c r="AC163" s="191">
        <f t="shared" si="30"/>
        <v>0.1875</v>
      </c>
      <c r="AD163" s="191">
        <f t="shared" si="30"/>
        <v>0</v>
      </c>
      <c r="AE163" s="191">
        <f t="shared" si="30"/>
        <v>0.125</v>
      </c>
      <c r="AF163" s="191">
        <f t="shared" si="30"/>
        <v>0.3125</v>
      </c>
      <c r="AG163" s="191">
        <f t="shared" si="30"/>
        <v>0.3125</v>
      </c>
      <c r="AH163" s="191">
        <f t="shared" si="30"/>
        <v>6.25E-2</v>
      </c>
      <c r="AI163" s="232">
        <f t="shared" si="31"/>
        <v>3.6</v>
      </c>
      <c r="AJ163" s="232">
        <f t="shared" si="27"/>
        <v>1.5</v>
      </c>
      <c r="AK163" s="233">
        <f t="shared" si="27"/>
        <v>4</v>
      </c>
      <c r="AL163" s="233">
        <f t="shared" si="27"/>
        <v>4</v>
      </c>
    </row>
    <row r="164" spans="1:58" ht="18.75">
      <c r="A164" s="163" t="s">
        <v>267</v>
      </c>
      <c r="B164" s="264" t="s">
        <v>259</v>
      </c>
      <c r="C164" s="265"/>
      <c r="D164" s="265"/>
      <c r="E164" s="265"/>
      <c r="F164" s="265"/>
      <c r="G164" s="265"/>
      <c r="H164" s="265"/>
      <c r="I164" s="265"/>
      <c r="J164" s="265"/>
      <c r="K164" s="265"/>
      <c r="L164" s="265"/>
      <c r="M164" s="265"/>
      <c r="N164" s="265"/>
      <c r="O164" s="265"/>
      <c r="P164" s="265"/>
      <c r="Q164" s="265"/>
      <c r="R164" s="265"/>
      <c r="S164" s="265"/>
      <c r="T164" s="265"/>
      <c r="U164" s="265"/>
      <c r="V164" s="212">
        <f t="shared" si="28"/>
        <v>1</v>
      </c>
      <c r="W164" s="212">
        <f t="shared" si="25"/>
        <v>2</v>
      </c>
      <c r="X164" s="212">
        <f t="shared" si="25"/>
        <v>0</v>
      </c>
      <c r="Y164" s="212">
        <f t="shared" si="25"/>
        <v>6</v>
      </c>
      <c r="Z164" s="212">
        <f t="shared" si="25"/>
        <v>6</v>
      </c>
      <c r="AA164" s="212">
        <f t="shared" si="25"/>
        <v>1</v>
      </c>
      <c r="AB164" s="212">
        <f t="shared" si="29"/>
        <v>16</v>
      </c>
      <c r="AC164" s="191">
        <f t="shared" si="30"/>
        <v>6.25E-2</v>
      </c>
      <c r="AD164" s="191">
        <f t="shared" si="30"/>
        <v>0.125</v>
      </c>
      <c r="AE164" s="191">
        <f t="shared" si="30"/>
        <v>0</v>
      </c>
      <c r="AF164" s="191">
        <f t="shared" si="30"/>
        <v>0.375</v>
      </c>
      <c r="AG164" s="191">
        <f t="shared" si="30"/>
        <v>0.375</v>
      </c>
      <c r="AH164" s="191">
        <f t="shared" si="30"/>
        <v>6.25E-2</v>
      </c>
      <c r="AI164" s="232">
        <f t="shared" si="31"/>
        <v>3.93</v>
      </c>
      <c r="AJ164" s="232">
        <f t="shared" si="27"/>
        <v>1.28</v>
      </c>
      <c r="AK164" s="233">
        <f t="shared" si="27"/>
        <v>4</v>
      </c>
      <c r="AL164" s="233">
        <f t="shared" si="27"/>
        <v>4</v>
      </c>
    </row>
    <row r="165" spans="1:58" ht="18.75">
      <c r="A165" s="163" t="s">
        <v>268</v>
      </c>
      <c r="B165" s="264" t="s">
        <v>260</v>
      </c>
      <c r="C165" s="265"/>
      <c r="D165" s="265"/>
      <c r="E165" s="265"/>
      <c r="F165" s="265"/>
      <c r="G165" s="265"/>
      <c r="H165" s="265"/>
      <c r="I165" s="265"/>
      <c r="J165" s="265"/>
      <c r="K165" s="265"/>
      <c r="L165" s="265"/>
      <c r="M165" s="265"/>
      <c r="N165" s="265"/>
      <c r="O165" s="265"/>
      <c r="P165" s="265"/>
      <c r="Q165" s="265"/>
      <c r="R165" s="265"/>
      <c r="S165" s="265"/>
      <c r="T165" s="265"/>
      <c r="U165" s="265"/>
      <c r="V165" s="212">
        <f t="shared" si="28"/>
        <v>0</v>
      </c>
      <c r="W165" s="212">
        <f t="shared" si="25"/>
        <v>0</v>
      </c>
      <c r="X165" s="212">
        <f t="shared" si="25"/>
        <v>4</v>
      </c>
      <c r="Y165" s="212">
        <f t="shared" si="25"/>
        <v>8</v>
      </c>
      <c r="Z165" s="212">
        <f t="shared" si="25"/>
        <v>8</v>
      </c>
      <c r="AA165" s="212">
        <f t="shared" si="25"/>
        <v>0</v>
      </c>
      <c r="AB165" s="212">
        <f t="shared" si="29"/>
        <v>20</v>
      </c>
      <c r="AC165" s="191">
        <f t="shared" si="30"/>
        <v>0</v>
      </c>
      <c r="AD165" s="191">
        <f t="shared" si="30"/>
        <v>0</v>
      </c>
      <c r="AE165" s="191">
        <f t="shared" si="30"/>
        <v>0.2</v>
      </c>
      <c r="AF165" s="191">
        <f t="shared" si="30"/>
        <v>0.4</v>
      </c>
      <c r="AG165" s="191">
        <f t="shared" si="30"/>
        <v>0.4</v>
      </c>
      <c r="AH165" s="191">
        <f t="shared" si="30"/>
        <v>0</v>
      </c>
      <c r="AI165" s="232">
        <f t="shared" si="31"/>
        <v>4.2</v>
      </c>
      <c r="AJ165" s="232">
        <f t="shared" si="27"/>
        <v>0.77</v>
      </c>
      <c r="AK165" s="233">
        <f t="shared" si="27"/>
        <v>4</v>
      </c>
      <c r="AL165" s="233">
        <f t="shared" si="27"/>
        <v>4</v>
      </c>
    </row>
    <row r="166" spans="1:58" ht="18.75">
      <c r="A166" s="163" t="s">
        <v>269</v>
      </c>
      <c r="B166" s="264" t="s">
        <v>261</v>
      </c>
      <c r="C166" s="265"/>
      <c r="D166" s="265"/>
      <c r="E166" s="265"/>
      <c r="F166" s="265"/>
      <c r="G166" s="265"/>
      <c r="H166" s="265"/>
      <c r="I166" s="265"/>
      <c r="J166" s="265"/>
      <c r="K166" s="265"/>
      <c r="L166" s="265"/>
      <c r="M166" s="265"/>
      <c r="N166" s="265"/>
      <c r="O166" s="265"/>
      <c r="P166" s="265"/>
      <c r="Q166" s="265"/>
      <c r="R166" s="265"/>
      <c r="S166" s="265"/>
      <c r="T166" s="265"/>
      <c r="U166" s="265"/>
      <c r="V166" s="212">
        <f t="shared" si="28"/>
        <v>0</v>
      </c>
      <c r="W166" s="212">
        <f t="shared" si="25"/>
        <v>0</v>
      </c>
      <c r="X166" s="212">
        <f t="shared" si="25"/>
        <v>3</v>
      </c>
      <c r="Y166" s="212">
        <f t="shared" si="25"/>
        <v>8</v>
      </c>
      <c r="Z166" s="212">
        <f t="shared" si="25"/>
        <v>9</v>
      </c>
      <c r="AA166" s="212">
        <f t="shared" si="25"/>
        <v>0</v>
      </c>
      <c r="AB166" s="212">
        <f t="shared" si="29"/>
        <v>20</v>
      </c>
      <c r="AC166" s="191">
        <f t="shared" si="30"/>
        <v>0</v>
      </c>
      <c r="AD166" s="191">
        <f t="shared" si="30"/>
        <v>0</v>
      </c>
      <c r="AE166" s="191">
        <f t="shared" si="30"/>
        <v>0.15</v>
      </c>
      <c r="AF166" s="191">
        <f t="shared" si="30"/>
        <v>0.4</v>
      </c>
      <c r="AG166" s="191">
        <f t="shared" si="30"/>
        <v>0.45</v>
      </c>
      <c r="AH166" s="191">
        <f t="shared" si="30"/>
        <v>0</v>
      </c>
      <c r="AI166" s="232">
        <f t="shared" si="31"/>
        <v>4.3</v>
      </c>
      <c r="AJ166" s="232">
        <f t="shared" si="27"/>
        <v>0.73</v>
      </c>
      <c r="AK166" s="233">
        <f t="shared" si="27"/>
        <v>4</v>
      </c>
      <c r="AL166" s="233">
        <f t="shared" si="27"/>
        <v>5</v>
      </c>
    </row>
    <row r="167" spans="1:58" ht="18.75">
      <c r="A167" s="163" t="s">
        <v>270</v>
      </c>
      <c r="B167" s="264" t="s">
        <v>262</v>
      </c>
      <c r="C167" s="265"/>
      <c r="D167" s="265"/>
      <c r="E167" s="265"/>
      <c r="F167" s="265"/>
      <c r="G167" s="265"/>
      <c r="H167" s="265"/>
      <c r="I167" s="265"/>
      <c r="J167" s="265"/>
      <c r="K167" s="265"/>
      <c r="L167" s="265"/>
      <c r="M167" s="265"/>
      <c r="N167" s="265"/>
      <c r="O167" s="265"/>
      <c r="P167" s="265"/>
      <c r="Q167" s="265"/>
      <c r="R167" s="265"/>
      <c r="S167" s="265"/>
      <c r="T167" s="265"/>
      <c r="U167" s="265"/>
      <c r="V167" s="212">
        <f t="shared" si="28"/>
        <v>1</v>
      </c>
      <c r="W167" s="212">
        <f t="shared" si="28"/>
        <v>5</v>
      </c>
      <c r="X167" s="212">
        <f t="shared" si="28"/>
        <v>3</v>
      </c>
      <c r="Y167" s="212">
        <f t="shared" si="28"/>
        <v>4</v>
      </c>
      <c r="Z167" s="212">
        <f t="shared" si="28"/>
        <v>6</v>
      </c>
      <c r="AA167" s="212">
        <f t="shared" si="28"/>
        <v>1</v>
      </c>
      <c r="AB167" s="212">
        <f t="shared" si="29"/>
        <v>20</v>
      </c>
      <c r="AC167" s="191">
        <f t="shared" si="30"/>
        <v>0.05</v>
      </c>
      <c r="AD167" s="191">
        <f t="shared" si="30"/>
        <v>0.25</v>
      </c>
      <c r="AE167" s="191">
        <f t="shared" si="30"/>
        <v>0.15</v>
      </c>
      <c r="AF167" s="191">
        <f t="shared" si="30"/>
        <v>0.2</v>
      </c>
      <c r="AG167" s="191">
        <f t="shared" si="30"/>
        <v>0.3</v>
      </c>
      <c r="AH167" s="191">
        <f t="shared" si="30"/>
        <v>0.05</v>
      </c>
      <c r="AI167" s="232">
        <f t="shared" si="31"/>
        <v>3.47</v>
      </c>
      <c r="AJ167" s="232">
        <f t="shared" si="31"/>
        <v>1.35</v>
      </c>
      <c r="AK167" s="233">
        <f t="shared" si="31"/>
        <v>4</v>
      </c>
      <c r="AL167" s="233">
        <f t="shared" si="31"/>
        <v>5</v>
      </c>
    </row>
    <row r="168" spans="1:58" ht="18.75">
      <c r="A168" s="163" t="s">
        <v>271</v>
      </c>
      <c r="B168" s="264" t="s">
        <v>263</v>
      </c>
      <c r="C168" s="265"/>
      <c r="D168" s="265"/>
      <c r="E168" s="265"/>
      <c r="F168" s="265"/>
      <c r="G168" s="265"/>
      <c r="H168" s="265"/>
      <c r="I168" s="265"/>
      <c r="J168" s="265"/>
      <c r="K168" s="265"/>
      <c r="L168" s="265"/>
      <c r="M168" s="265"/>
      <c r="N168" s="265"/>
      <c r="O168" s="265"/>
      <c r="P168" s="265"/>
      <c r="Q168" s="265"/>
      <c r="R168" s="265"/>
      <c r="S168" s="265"/>
      <c r="T168" s="265"/>
      <c r="U168" s="265"/>
      <c r="V168" s="212">
        <f t="shared" si="28"/>
        <v>0</v>
      </c>
      <c r="W168" s="212">
        <f t="shared" si="28"/>
        <v>0</v>
      </c>
      <c r="X168" s="212">
        <f t="shared" si="28"/>
        <v>3</v>
      </c>
      <c r="Y168" s="212">
        <f t="shared" si="28"/>
        <v>7</v>
      </c>
      <c r="Z168" s="212">
        <f t="shared" si="28"/>
        <v>10</v>
      </c>
      <c r="AA168" s="212">
        <f t="shared" si="28"/>
        <v>0</v>
      </c>
      <c r="AB168" s="212">
        <f t="shared" si="29"/>
        <v>20</v>
      </c>
      <c r="AC168" s="191">
        <f t="shared" ref="AC168:AH168" si="32">V168/$AB168</f>
        <v>0</v>
      </c>
      <c r="AD168" s="191">
        <f t="shared" si="32"/>
        <v>0</v>
      </c>
      <c r="AE168" s="191">
        <f t="shared" si="32"/>
        <v>0.15</v>
      </c>
      <c r="AF168" s="191">
        <f t="shared" si="32"/>
        <v>0.35</v>
      </c>
      <c r="AG168" s="191">
        <f t="shared" si="32"/>
        <v>0.5</v>
      </c>
      <c r="AH168" s="191">
        <f t="shared" si="32"/>
        <v>0</v>
      </c>
      <c r="AI168" s="232">
        <f t="shared" si="31"/>
        <v>4.3499999999999996</v>
      </c>
      <c r="AJ168" s="232">
        <f t="shared" si="31"/>
        <v>0.75</v>
      </c>
      <c r="AK168" s="233">
        <f t="shared" si="31"/>
        <v>5</v>
      </c>
      <c r="AL168" s="233">
        <f t="shared" si="31"/>
        <v>5</v>
      </c>
    </row>
    <row r="169" spans="1:58" ht="18.75">
      <c r="A169" s="167"/>
      <c r="B169" s="152"/>
      <c r="C169" s="152"/>
      <c r="D169" s="152"/>
      <c r="E169" s="152"/>
      <c r="F169" s="152"/>
      <c r="G169" s="152"/>
      <c r="H169" s="152"/>
      <c r="I169" s="152"/>
      <c r="J169" s="152"/>
      <c r="K169" s="152"/>
      <c r="L169" s="152"/>
      <c r="M169" s="152"/>
      <c r="N169" s="152"/>
      <c r="O169" s="152"/>
      <c r="P169" s="152"/>
      <c r="Q169" s="152"/>
      <c r="R169" s="152"/>
      <c r="S169" s="152"/>
      <c r="T169" s="152"/>
      <c r="U169" s="152"/>
      <c r="V169" s="208"/>
      <c r="W169" s="208"/>
      <c r="X169" s="208"/>
      <c r="Y169" s="208"/>
      <c r="Z169" s="208"/>
      <c r="AA169" s="208"/>
      <c r="AB169" s="208"/>
      <c r="AC169" s="203"/>
      <c r="AD169" s="203"/>
      <c r="AE169" s="203"/>
      <c r="AF169" s="203"/>
      <c r="AG169" s="203"/>
      <c r="AH169" s="203"/>
      <c r="AI169" s="208"/>
      <c r="AJ169" s="208"/>
      <c r="AK169" s="208"/>
      <c r="AL169" s="208"/>
    </row>
    <row r="170" spans="1:58" ht="18.75">
      <c r="A170" s="167"/>
      <c r="B170" s="152"/>
      <c r="C170" s="152"/>
      <c r="D170" s="152"/>
      <c r="E170" s="152"/>
      <c r="F170" s="152"/>
      <c r="G170" s="152"/>
      <c r="H170" s="152"/>
      <c r="I170" s="152"/>
      <c r="J170" s="152"/>
      <c r="K170" s="152"/>
      <c r="L170" s="152"/>
      <c r="M170" s="152"/>
      <c r="N170" s="152"/>
      <c r="O170" s="152"/>
      <c r="P170" s="152"/>
      <c r="Q170" s="152"/>
      <c r="R170" s="152"/>
      <c r="S170" s="152"/>
      <c r="T170" s="152"/>
      <c r="U170" s="152"/>
      <c r="V170" s="208"/>
      <c r="W170" s="208"/>
      <c r="X170" s="208"/>
      <c r="Y170" s="208"/>
      <c r="Z170" s="208"/>
      <c r="AA170" s="208"/>
      <c r="AB170" s="208"/>
      <c r="AC170" s="203"/>
      <c r="AD170" s="203"/>
      <c r="AE170" s="203"/>
      <c r="AF170" s="203"/>
      <c r="AG170" s="203"/>
      <c r="AH170" s="203"/>
      <c r="AI170" s="208"/>
      <c r="AJ170" s="208"/>
      <c r="AK170" s="208"/>
      <c r="AL170" s="208"/>
    </row>
    <row r="171" spans="1:58" ht="18.75">
      <c r="A171" s="167"/>
      <c r="B171" s="152"/>
      <c r="C171" s="152"/>
      <c r="D171" s="152"/>
      <c r="E171" s="152"/>
      <c r="F171" s="152"/>
      <c r="G171" s="152"/>
      <c r="H171" s="152"/>
      <c r="I171" s="152"/>
      <c r="J171" s="152"/>
      <c r="K171" s="152"/>
      <c r="L171" s="152"/>
      <c r="M171" s="152"/>
      <c r="N171" s="152"/>
      <c r="O171" s="152"/>
      <c r="P171" s="152"/>
      <c r="Q171" s="152"/>
      <c r="R171" s="152"/>
      <c r="S171" s="152"/>
      <c r="T171" s="152"/>
      <c r="U171" s="152"/>
      <c r="V171" s="208"/>
      <c r="W171" s="208"/>
      <c r="X171" s="208"/>
      <c r="Y171" s="208"/>
      <c r="Z171" s="208"/>
      <c r="AA171" s="208"/>
      <c r="AB171" s="208"/>
      <c r="AC171" s="203"/>
      <c r="AD171" s="203"/>
      <c r="AE171" s="203"/>
      <c r="AF171" s="203"/>
      <c r="AG171" s="203"/>
      <c r="AH171" s="203"/>
      <c r="AI171" s="208"/>
      <c r="AJ171" s="208"/>
      <c r="AK171" s="208"/>
      <c r="AL171" s="208"/>
    </row>
    <row r="172" spans="1:58" s="9" customFormat="1" ht="39" customHeight="1">
      <c r="A172" s="263" t="s">
        <v>275</v>
      </c>
      <c r="B172" s="263"/>
      <c r="C172" s="263"/>
      <c r="D172" s="263"/>
      <c r="E172" s="263"/>
      <c r="F172" s="263"/>
      <c r="G172" s="263"/>
      <c r="H172" s="263"/>
      <c r="I172" s="263"/>
      <c r="J172" s="263"/>
      <c r="K172" s="263"/>
      <c r="L172" s="263"/>
      <c r="M172" s="263"/>
      <c r="N172" s="263"/>
      <c r="O172" s="263"/>
      <c r="P172" s="263"/>
      <c r="Q172" s="263"/>
      <c r="R172" s="263"/>
      <c r="S172" s="263"/>
      <c r="T172" s="263"/>
      <c r="U172" s="263"/>
      <c r="V172" s="143"/>
      <c r="W172" s="143"/>
      <c r="X172" s="263" t="s">
        <v>276</v>
      </c>
      <c r="Y172" s="263"/>
      <c r="Z172" s="263"/>
      <c r="AA172" s="263"/>
      <c r="AB172" s="263"/>
      <c r="AC172" s="263"/>
      <c r="AD172" s="263"/>
      <c r="AE172" s="263"/>
      <c r="AF172" s="263"/>
      <c r="AG172" s="263"/>
      <c r="AH172" s="263"/>
      <c r="AI172" s="263"/>
      <c r="AJ172" s="263"/>
      <c r="AK172" s="263"/>
      <c r="AL172" s="263"/>
      <c r="AM172" s="214"/>
      <c r="AN172"/>
      <c r="AO172"/>
      <c r="AP172"/>
      <c r="AQ172"/>
      <c r="AR172"/>
      <c r="AS172"/>
      <c r="AT172"/>
      <c r="AU172"/>
      <c r="AV172"/>
      <c r="AW172"/>
      <c r="AX172"/>
      <c r="AY172"/>
      <c r="AZ172"/>
      <c r="BA172"/>
      <c r="BB172"/>
      <c r="BC172"/>
      <c r="BD172"/>
      <c r="BE172"/>
      <c r="BF172"/>
    </row>
    <row r="173" spans="1:58" ht="18.75">
      <c r="A173" s="167"/>
      <c r="B173" s="152"/>
      <c r="C173" s="152"/>
      <c r="D173" s="152"/>
      <c r="E173" s="152"/>
      <c r="F173" s="152"/>
      <c r="G173" s="152"/>
      <c r="H173" s="152"/>
      <c r="I173" s="152"/>
      <c r="J173" s="152"/>
      <c r="K173" s="152"/>
      <c r="L173" s="152"/>
      <c r="M173" s="152"/>
      <c r="N173" s="152"/>
      <c r="O173" s="152"/>
      <c r="P173" s="152"/>
      <c r="Q173" s="152"/>
      <c r="R173" s="152"/>
      <c r="S173" s="152"/>
      <c r="T173" s="152"/>
      <c r="U173" s="152"/>
      <c r="V173" s="208"/>
      <c r="W173" s="208"/>
      <c r="X173" s="208"/>
      <c r="Y173" s="208"/>
      <c r="Z173" s="208"/>
      <c r="AA173" s="208"/>
      <c r="AB173" s="208"/>
      <c r="AC173" s="203"/>
      <c r="AD173" s="203"/>
      <c r="AE173" s="203"/>
      <c r="AF173" s="203"/>
      <c r="AG173" s="203"/>
      <c r="AH173" s="203"/>
      <c r="AI173" s="208"/>
      <c r="AJ173" s="208"/>
      <c r="AK173" s="208"/>
      <c r="AL173" s="208"/>
    </row>
    <row r="174" spans="1:58" ht="18.75">
      <c r="A174" s="167"/>
      <c r="B174" s="152"/>
      <c r="C174" s="152"/>
      <c r="D174" s="152"/>
      <c r="E174" s="152"/>
      <c r="F174" s="152"/>
      <c r="G174" s="152"/>
      <c r="H174" s="152"/>
      <c r="I174" s="152"/>
      <c r="J174" s="152"/>
      <c r="K174" s="152"/>
      <c r="L174" s="152"/>
      <c r="M174" s="152"/>
      <c r="N174" s="152"/>
      <c r="O174" s="152"/>
      <c r="P174" s="152"/>
      <c r="Q174" s="152"/>
      <c r="R174" s="152"/>
      <c r="S174" s="152"/>
      <c r="T174" s="152"/>
      <c r="U174" s="152"/>
      <c r="V174" s="208"/>
      <c r="W174" s="208"/>
      <c r="X174" s="208"/>
      <c r="Y174" s="208"/>
      <c r="Z174" s="208"/>
      <c r="AA174" s="208"/>
      <c r="AB174" s="208"/>
      <c r="AC174" s="203"/>
      <c r="AD174" s="203"/>
      <c r="AE174" s="203"/>
      <c r="AF174" s="203"/>
      <c r="AG174" s="203"/>
      <c r="AH174" s="203"/>
      <c r="AI174" s="208"/>
      <c r="AJ174" s="208"/>
      <c r="AK174" s="208"/>
      <c r="AL174" s="208"/>
    </row>
    <row r="175" spans="1:58" ht="18.75">
      <c r="A175" s="167"/>
      <c r="B175" s="152"/>
      <c r="C175" s="152"/>
      <c r="D175" s="152"/>
      <c r="E175" s="152"/>
      <c r="F175" s="152"/>
      <c r="G175" s="152"/>
      <c r="H175" s="152"/>
      <c r="I175" s="152"/>
      <c r="J175" s="152"/>
      <c r="K175" s="152"/>
      <c r="L175" s="152"/>
      <c r="M175" s="152"/>
      <c r="N175" s="152"/>
      <c r="O175" s="152"/>
      <c r="P175" s="152"/>
      <c r="Q175" s="152"/>
      <c r="R175" s="152"/>
      <c r="S175" s="152"/>
      <c r="T175" s="152"/>
      <c r="U175" s="152"/>
      <c r="V175" s="208"/>
      <c r="W175" s="208"/>
      <c r="X175" s="208"/>
      <c r="Y175" s="208"/>
      <c r="Z175" s="208"/>
      <c r="AA175" s="208"/>
      <c r="AB175" s="208"/>
      <c r="AC175" s="203"/>
      <c r="AD175" s="203"/>
      <c r="AE175" s="203"/>
      <c r="AF175" s="203"/>
      <c r="AG175" s="203"/>
      <c r="AH175" s="203"/>
      <c r="AI175" s="208"/>
      <c r="AJ175" s="208"/>
      <c r="AK175" s="208"/>
      <c r="AL175" s="208"/>
    </row>
    <row r="176" spans="1:58" ht="18.75">
      <c r="A176" s="167"/>
      <c r="B176" s="152"/>
      <c r="C176" s="152"/>
      <c r="D176" s="152"/>
      <c r="E176" s="152"/>
      <c r="F176" s="152"/>
      <c r="G176" s="152"/>
      <c r="H176" s="152"/>
      <c r="I176" s="152"/>
      <c r="J176" s="152"/>
      <c r="K176" s="152"/>
      <c r="L176" s="152"/>
      <c r="M176" s="152"/>
      <c r="N176" s="152"/>
      <c r="O176" s="152"/>
      <c r="P176" s="152"/>
      <c r="Q176" s="152"/>
      <c r="R176" s="152"/>
      <c r="S176" s="152"/>
      <c r="T176" s="152"/>
      <c r="U176" s="152"/>
      <c r="V176" s="208"/>
      <c r="W176" s="208"/>
      <c r="X176" s="208"/>
      <c r="Y176" s="208"/>
      <c r="Z176" s="208"/>
      <c r="AA176" s="208"/>
      <c r="AB176" s="208"/>
      <c r="AC176" s="203"/>
      <c r="AD176" s="203"/>
      <c r="AE176" s="203"/>
      <c r="AF176" s="203"/>
      <c r="AG176" s="203"/>
      <c r="AH176" s="203"/>
      <c r="AI176" s="208"/>
      <c r="AJ176" s="208"/>
      <c r="AK176" s="208"/>
      <c r="AL176" s="208"/>
    </row>
    <row r="177" spans="1:39" ht="18.75">
      <c r="A177" s="167"/>
      <c r="B177" s="152"/>
      <c r="C177" s="152"/>
      <c r="D177" s="152"/>
      <c r="E177" s="152"/>
      <c r="F177" s="152"/>
      <c r="G177" s="152"/>
      <c r="H177" s="152"/>
      <c r="I177" s="152"/>
      <c r="J177" s="152"/>
      <c r="K177" s="152"/>
      <c r="L177" s="152"/>
      <c r="M177" s="152"/>
      <c r="N177" s="152"/>
      <c r="O177" s="152"/>
      <c r="P177" s="152"/>
      <c r="Q177" s="152"/>
      <c r="R177" s="152"/>
      <c r="S177" s="152"/>
      <c r="T177" s="152"/>
      <c r="U177" s="152"/>
      <c r="V177" s="208"/>
      <c r="W177" s="208"/>
      <c r="X177" s="208"/>
      <c r="Y177" s="208"/>
      <c r="Z177" s="208"/>
      <c r="AA177" s="208"/>
      <c r="AB177" s="208"/>
      <c r="AC177" s="203"/>
      <c r="AD177" s="203"/>
      <c r="AE177" s="203"/>
      <c r="AF177" s="203"/>
      <c r="AG177" s="203"/>
      <c r="AH177" s="203"/>
      <c r="AI177" s="208"/>
      <c r="AJ177" s="208"/>
      <c r="AK177" s="208"/>
      <c r="AL177" s="208"/>
    </row>
    <row r="178" spans="1:39" ht="18.75">
      <c r="A178" s="167"/>
      <c r="B178" s="152"/>
      <c r="C178" s="152"/>
      <c r="D178" s="152"/>
      <c r="E178" s="152"/>
      <c r="F178" s="152"/>
      <c r="G178" s="152"/>
      <c r="H178" s="152"/>
      <c r="I178" s="152"/>
      <c r="J178" s="152"/>
      <c r="K178" s="152"/>
      <c r="L178" s="152"/>
      <c r="M178" s="152"/>
      <c r="N178" s="152"/>
      <c r="O178" s="152"/>
      <c r="P178" s="152"/>
      <c r="Q178" s="152"/>
      <c r="R178" s="152"/>
      <c r="S178" s="152"/>
      <c r="T178" s="152"/>
      <c r="U178" s="152"/>
      <c r="V178" s="208"/>
      <c r="W178" s="208"/>
      <c r="X178" s="208"/>
      <c r="Y178" s="208"/>
      <c r="Z178" s="208"/>
      <c r="AA178" s="208"/>
      <c r="AB178" s="208"/>
      <c r="AC178" s="203"/>
      <c r="AD178" s="203"/>
      <c r="AE178" s="203"/>
      <c r="AF178" s="203"/>
      <c r="AG178" s="203"/>
      <c r="AH178" s="203"/>
      <c r="AI178" s="208"/>
      <c r="AJ178" s="208"/>
      <c r="AK178" s="208"/>
      <c r="AL178" s="208"/>
    </row>
    <row r="179" spans="1:39" ht="18.75">
      <c r="A179" s="167"/>
      <c r="B179" s="152"/>
      <c r="C179" s="152"/>
      <c r="D179" s="152"/>
      <c r="E179" s="152"/>
      <c r="F179" s="152"/>
      <c r="G179" s="152"/>
      <c r="H179" s="152"/>
      <c r="I179" s="152"/>
      <c r="J179" s="152"/>
      <c r="K179" s="152"/>
      <c r="L179" s="152"/>
      <c r="M179" s="152"/>
      <c r="N179" s="152"/>
      <c r="O179" s="152"/>
      <c r="P179" s="152"/>
      <c r="Q179" s="152"/>
      <c r="R179" s="152"/>
      <c r="S179" s="152"/>
      <c r="T179" s="152"/>
      <c r="U179" s="152"/>
      <c r="V179" s="208"/>
      <c r="W179" s="208"/>
      <c r="X179" s="208"/>
      <c r="Y179" s="208"/>
      <c r="Z179" s="208"/>
      <c r="AA179" s="208"/>
      <c r="AB179" s="208"/>
      <c r="AC179" s="203"/>
      <c r="AD179" s="203"/>
      <c r="AE179" s="203"/>
      <c r="AF179" s="203"/>
      <c r="AG179" s="203"/>
      <c r="AH179" s="203"/>
      <c r="AI179" s="208"/>
      <c r="AJ179" s="208"/>
      <c r="AK179" s="208"/>
      <c r="AL179" s="208"/>
    </row>
    <row r="180" spans="1:39" ht="18.75">
      <c r="A180" s="167"/>
      <c r="B180" s="152"/>
      <c r="C180" s="152"/>
      <c r="D180" s="152"/>
      <c r="E180" s="152"/>
      <c r="F180" s="152"/>
      <c r="G180" s="152"/>
      <c r="H180" s="152"/>
      <c r="I180" s="152"/>
      <c r="J180" s="152"/>
      <c r="K180" s="152"/>
      <c r="L180" s="152"/>
      <c r="M180" s="152"/>
      <c r="N180" s="152"/>
      <c r="O180" s="152"/>
      <c r="P180" s="152"/>
      <c r="Q180" s="152"/>
      <c r="R180" s="152"/>
      <c r="S180" s="152"/>
      <c r="T180" s="152"/>
      <c r="U180" s="152"/>
      <c r="V180" s="208"/>
      <c r="W180" s="208"/>
      <c r="X180" s="208"/>
      <c r="Y180" s="208"/>
      <c r="Z180" s="208"/>
      <c r="AA180" s="208"/>
      <c r="AB180" s="208"/>
      <c r="AC180" s="203"/>
      <c r="AD180" s="203"/>
      <c r="AE180" s="203"/>
      <c r="AF180" s="203"/>
      <c r="AG180" s="203"/>
      <c r="AH180" s="203"/>
      <c r="AI180" s="208"/>
      <c r="AJ180" s="208"/>
      <c r="AK180" s="208"/>
      <c r="AL180" s="208"/>
    </row>
    <row r="181" spans="1:39" ht="18.75">
      <c r="A181" s="167"/>
      <c r="B181" s="152"/>
      <c r="C181" s="152"/>
      <c r="D181" s="152"/>
      <c r="E181" s="152"/>
      <c r="F181" s="152"/>
      <c r="G181" s="152"/>
      <c r="H181" s="152"/>
      <c r="I181" s="152"/>
      <c r="J181" s="152"/>
      <c r="K181" s="152"/>
      <c r="L181" s="152"/>
      <c r="M181" s="152"/>
      <c r="N181" s="152"/>
      <c r="O181" s="152"/>
      <c r="P181" s="152"/>
      <c r="Q181" s="152"/>
      <c r="R181" s="152"/>
      <c r="S181" s="152"/>
      <c r="T181" s="152"/>
      <c r="U181" s="152"/>
      <c r="V181" s="208"/>
      <c r="W181" s="208"/>
      <c r="X181" s="208"/>
      <c r="Y181" s="208"/>
      <c r="Z181" s="208"/>
      <c r="AA181" s="208"/>
      <c r="AB181" s="208"/>
      <c r="AC181" s="203"/>
      <c r="AD181" s="203"/>
      <c r="AE181" s="203"/>
      <c r="AF181" s="203"/>
      <c r="AG181" s="203"/>
      <c r="AH181" s="203"/>
      <c r="AI181" s="208"/>
      <c r="AJ181" s="208"/>
      <c r="AK181" s="208"/>
      <c r="AL181" s="208"/>
    </row>
    <row r="182" spans="1:39" ht="18.75">
      <c r="A182" s="167"/>
      <c r="B182" s="152"/>
      <c r="C182" s="152"/>
      <c r="D182" s="152"/>
      <c r="E182" s="152"/>
      <c r="F182" s="152"/>
      <c r="G182" s="152"/>
      <c r="H182" s="152"/>
      <c r="I182" s="152"/>
      <c r="J182" s="152"/>
      <c r="K182" s="152"/>
      <c r="L182" s="152"/>
      <c r="M182" s="152"/>
      <c r="N182" s="152"/>
      <c r="O182" s="152"/>
      <c r="P182" s="152"/>
      <c r="Q182" s="152"/>
      <c r="R182" s="152"/>
      <c r="S182" s="152"/>
      <c r="T182" s="152"/>
      <c r="U182" s="152"/>
      <c r="V182" s="208"/>
      <c r="W182" s="208"/>
      <c r="X182" s="208"/>
      <c r="Y182" s="208"/>
      <c r="Z182" s="208"/>
      <c r="AA182" s="208"/>
      <c r="AB182" s="208"/>
      <c r="AC182" s="203"/>
      <c r="AD182" s="203"/>
      <c r="AE182" s="203"/>
      <c r="AF182" s="203"/>
      <c r="AG182" s="203"/>
      <c r="AH182" s="203"/>
      <c r="AI182" s="208"/>
      <c r="AJ182" s="208"/>
      <c r="AK182" s="208"/>
      <c r="AL182" s="208"/>
    </row>
    <row r="183" spans="1:39" ht="18.75">
      <c r="A183" s="167"/>
      <c r="B183" s="152"/>
      <c r="C183" s="152"/>
      <c r="D183" s="152"/>
      <c r="E183" s="152"/>
      <c r="F183" s="152"/>
      <c r="G183" s="152"/>
      <c r="H183" s="152"/>
      <c r="I183" s="152"/>
      <c r="J183" s="152"/>
      <c r="K183" s="152"/>
      <c r="L183" s="152"/>
      <c r="M183" s="152"/>
      <c r="N183" s="152"/>
      <c r="O183" s="152"/>
      <c r="P183" s="152"/>
      <c r="Q183" s="152"/>
      <c r="R183" s="152"/>
      <c r="S183" s="152"/>
      <c r="T183" s="152"/>
      <c r="U183" s="152"/>
      <c r="V183" s="208"/>
      <c r="W183" s="208"/>
      <c r="X183" s="208"/>
      <c r="Y183" s="208"/>
      <c r="Z183" s="208"/>
      <c r="AA183" s="208"/>
      <c r="AB183" s="208"/>
      <c r="AC183" s="203"/>
      <c r="AD183" s="203"/>
      <c r="AE183" s="203"/>
      <c r="AF183" s="203"/>
      <c r="AG183" s="203"/>
      <c r="AH183" s="203"/>
      <c r="AI183" s="208"/>
      <c r="AJ183" s="208"/>
      <c r="AK183" s="208"/>
      <c r="AL183" s="208"/>
      <c r="AM183" s="214" t="s">
        <v>281</v>
      </c>
    </row>
    <row r="184" spans="1:39" ht="18.75">
      <c r="A184" s="167"/>
      <c r="B184" s="152"/>
      <c r="C184" s="152"/>
      <c r="D184" s="152"/>
      <c r="E184" s="152"/>
      <c r="F184" s="152"/>
      <c r="G184" s="152"/>
      <c r="H184" s="152"/>
      <c r="I184" s="152"/>
      <c r="J184" s="152"/>
      <c r="K184" s="152"/>
      <c r="L184" s="152"/>
      <c r="M184" s="152"/>
      <c r="N184" s="152"/>
      <c r="O184" s="152"/>
      <c r="P184" s="152"/>
      <c r="Q184" s="152"/>
      <c r="R184" s="152"/>
      <c r="S184" s="152"/>
      <c r="T184" s="152"/>
      <c r="U184" s="152"/>
      <c r="V184" s="208"/>
      <c r="W184" s="208"/>
      <c r="X184" s="208"/>
      <c r="Y184" s="208"/>
      <c r="Z184" s="208"/>
      <c r="AA184" s="208"/>
      <c r="AB184" s="208"/>
      <c r="AC184" s="203"/>
      <c r="AD184" s="203"/>
      <c r="AE184" s="203"/>
      <c r="AF184" s="203"/>
      <c r="AG184" s="203"/>
      <c r="AH184" s="203"/>
      <c r="AI184" s="208"/>
      <c r="AJ184" s="208"/>
      <c r="AK184" s="208"/>
      <c r="AL184" s="208"/>
    </row>
    <row r="185" spans="1:39" ht="18.75">
      <c r="A185" s="167"/>
      <c r="B185" s="152"/>
      <c r="C185" s="152"/>
      <c r="D185" s="152"/>
      <c r="E185" s="152"/>
      <c r="F185" s="152"/>
      <c r="G185" s="152"/>
      <c r="H185" s="152"/>
      <c r="I185" s="152"/>
      <c r="J185" s="152"/>
      <c r="K185" s="152"/>
      <c r="L185" s="152"/>
      <c r="M185" s="152"/>
      <c r="N185" s="152"/>
      <c r="O185" s="152"/>
      <c r="P185" s="152"/>
      <c r="Q185" s="152"/>
      <c r="R185" s="152"/>
      <c r="S185" s="152"/>
      <c r="T185" s="152"/>
      <c r="U185" s="152"/>
      <c r="V185" s="208"/>
      <c r="W185" s="208"/>
      <c r="X185" s="208"/>
      <c r="Y185" s="208"/>
      <c r="Z185" s="208"/>
      <c r="AA185" s="208"/>
      <c r="AB185" s="208"/>
      <c r="AC185" s="203"/>
      <c r="AD185" s="203"/>
      <c r="AE185" s="203"/>
      <c r="AF185" s="203"/>
      <c r="AG185" s="203"/>
      <c r="AH185" s="203"/>
      <c r="AI185" s="208"/>
      <c r="AJ185" s="208"/>
      <c r="AK185" s="208"/>
      <c r="AL185" s="208"/>
    </row>
    <row r="186" spans="1:39" ht="18.75">
      <c r="A186" s="167"/>
      <c r="B186" s="152"/>
      <c r="C186" s="152"/>
      <c r="D186" s="152"/>
      <c r="E186" s="152"/>
      <c r="F186" s="152"/>
      <c r="G186" s="152"/>
      <c r="H186" s="152"/>
      <c r="I186" s="152"/>
      <c r="J186" s="152"/>
      <c r="K186" s="152"/>
      <c r="L186" s="152"/>
      <c r="M186" s="152"/>
      <c r="N186" s="152"/>
      <c r="O186" s="152"/>
      <c r="P186" s="152"/>
      <c r="Q186" s="152"/>
      <c r="R186" s="152"/>
      <c r="S186" s="152"/>
      <c r="T186" s="152"/>
      <c r="U186" s="152"/>
      <c r="V186" s="208"/>
      <c r="W186" s="208"/>
      <c r="X186" s="208"/>
      <c r="Y186" s="208"/>
      <c r="Z186" s="208"/>
      <c r="AA186" s="208"/>
      <c r="AB186" s="208"/>
      <c r="AC186" s="203"/>
      <c r="AD186" s="203"/>
      <c r="AE186" s="203"/>
      <c r="AF186" s="203"/>
      <c r="AG186" s="203"/>
      <c r="AH186" s="203"/>
      <c r="AI186" s="208"/>
      <c r="AJ186" s="208"/>
      <c r="AK186" s="208"/>
      <c r="AL186" s="208"/>
    </row>
    <row r="187" spans="1:39" ht="18.75">
      <c r="A187" s="167"/>
      <c r="B187" s="152"/>
      <c r="C187" s="152"/>
      <c r="D187" s="152"/>
      <c r="E187" s="152"/>
      <c r="F187" s="152"/>
      <c r="G187" s="152"/>
      <c r="H187" s="152"/>
      <c r="I187" s="152"/>
      <c r="J187" s="152"/>
      <c r="K187" s="152"/>
      <c r="L187" s="152"/>
      <c r="M187" s="152"/>
      <c r="N187" s="152"/>
      <c r="O187" s="152"/>
      <c r="P187" s="152"/>
      <c r="Q187" s="152"/>
      <c r="R187" s="152"/>
      <c r="S187" s="152"/>
      <c r="T187" s="152"/>
      <c r="U187" s="152"/>
      <c r="V187" s="208"/>
      <c r="W187" s="208"/>
      <c r="X187" s="208"/>
      <c r="Y187" s="208"/>
      <c r="Z187" s="208"/>
      <c r="AA187" s="208"/>
      <c r="AB187" s="208"/>
      <c r="AC187" s="203"/>
      <c r="AD187" s="203"/>
      <c r="AE187" s="203"/>
      <c r="AF187" s="203"/>
      <c r="AG187" s="203"/>
      <c r="AH187" s="203"/>
      <c r="AI187" s="208"/>
      <c r="AJ187" s="208"/>
      <c r="AK187" s="208"/>
      <c r="AL187" s="208"/>
    </row>
    <row r="188" spans="1:39" ht="18.75">
      <c r="A188" s="167"/>
      <c r="B188" s="152"/>
      <c r="C188" s="152"/>
      <c r="D188" s="152"/>
      <c r="E188" s="152"/>
      <c r="F188" s="152"/>
      <c r="G188" s="152"/>
      <c r="H188" s="152"/>
      <c r="I188" s="152"/>
      <c r="J188" s="152"/>
      <c r="K188" s="152"/>
      <c r="L188" s="152"/>
      <c r="M188" s="152"/>
      <c r="N188" s="152"/>
      <c r="O188" s="152"/>
      <c r="P188" s="152"/>
      <c r="Q188" s="152"/>
      <c r="R188" s="152"/>
      <c r="S188" s="152"/>
      <c r="T188" s="152"/>
      <c r="U188" s="152"/>
      <c r="V188" s="208"/>
      <c r="W188" s="208"/>
      <c r="X188" s="208"/>
      <c r="Y188" s="208"/>
      <c r="Z188" s="208"/>
      <c r="AA188" s="208"/>
      <c r="AB188" s="208"/>
      <c r="AC188" s="203"/>
      <c r="AD188" s="203"/>
      <c r="AE188" s="203"/>
      <c r="AF188" s="203"/>
      <c r="AG188" s="203"/>
      <c r="AH188" s="203"/>
      <c r="AI188" s="208"/>
      <c r="AJ188" s="208"/>
      <c r="AK188" s="208"/>
      <c r="AL188" s="208"/>
    </row>
    <row r="189" spans="1:39" ht="18.75">
      <c r="A189" s="167"/>
      <c r="B189" s="152"/>
      <c r="C189" s="152"/>
      <c r="D189" s="152"/>
      <c r="E189" s="152"/>
      <c r="F189" s="152"/>
      <c r="G189" s="152"/>
      <c r="H189" s="152"/>
      <c r="I189" s="152"/>
      <c r="J189" s="152"/>
      <c r="K189" s="152"/>
      <c r="L189" s="152"/>
      <c r="M189" s="152"/>
      <c r="N189" s="152"/>
      <c r="O189" s="152"/>
      <c r="P189" s="152"/>
      <c r="Q189" s="152"/>
      <c r="R189" s="152"/>
      <c r="S189" s="152"/>
      <c r="T189" s="152"/>
      <c r="U189" s="152"/>
      <c r="V189" s="208"/>
      <c r="W189" s="208"/>
      <c r="X189" s="208"/>
      <c r="Y189" s="208"/>
      <c r="Z189" s="208"/>
      <c r="AA189" s="208"/>
      <c r="AB189" s="208"/>
      <c r="AC189" s="203"/>
      <c r="AD189" s="203"/>
      <c r="AE189" s="203"/>
      <c r="AF189" s="203"/>
      <c r="AG189" s="203"/>
      <c r="AH189" s="203"/>
      <c r="AI189" s="208"/>
      <c r="AJ189" s="208"/>
      <c r="AK189" s="208"/>
      <c r="AL189" s="208"/>
    </row>
    <row r="190" spans="1:39" ht="18.75">
      <c r="A190" s="167"/>
      <c r="B190" s="152"/>
      <c r="C190" s="152"/>
      <c r="D190" s="152"/>
      <c r="E190" s="152"/>
      <c r="F190" s="152"/>
      <c r="G190" s="152"/>
      <c r="H190" s="152"/>
      <c r="I190" s="152"/>
      <c r="J190" s="152"/>
      <c r="K190" s="152"/>
      <c r="L190" s="152"/>
      <c r="M190" s="152"/>
      <c r="N190" s="152"/>
      <c r="O190" s="152"/>
      <c r="P190" s="152"/>
      <c r="Q190" s="152"/>
      <c r="R190" s="152"/>
      <c r="S190" s="152"/>
      <c r="T190" s="152"/>
      <c r="U190" s="152"/>
      <c r="V190" s="208"/>
      <c r="W190" s="208"/>
      <c r="X190" s="208"/>
      <c r="Y190" s="208"/>
      <c r="Z190" s="208"/>
      <c r="AA190" s="208"/>
      <c r="AB190" s="208"/>
      <c r="AC190" s="203"/>
      <c r="AD190" s="203"/>
      <c r="AE190" s="203"/>
      <c r="AF190" s="203"/>
      <c r="AG190" s="203"/>
      <c r="AH190" s="203"/>
      <c r="AI190" s="208"/>
      <c r="AJ190" s="208"/>
      <c r="AK190" s="208"/>
      <c r="AL190" s="208"/>
    </row>
    <row r="191" spans="1:39" ht="18.75">
      <c r="A191" s="167"/>
      <c r="B191" s="152"/>
      <c r="C191" s="152"/>
      <c r="D191" s="152"/>
      <c r="E191" s="152"/>
      <c r="F191" s="152"/>
      <c r="G191" s="152"/>
      <c r="H191" s="152"/>
      <c r="I191" s="152"/>
      <c r="J191" s="152"/>
      <c r="K191" s="152"/>
      <c r="L191" s="152"/>
      <c r="M191" s="152"/>
      <c r="N191" s="152"/>
      <c r="O191" s="152"/>
      <c r="P191" s="152"/>
      <c r="Q191" s="152"/>
      <c r="R191" s="152"/>
      <c r="S191" s="152"/>
      <c r="T191" s="152"/>
      <c r="U191" s="152"/>
      <c r="V191" s="208"/>
      <c r="W191" s="208"/>
      <c r="X191" s="208"/>
      <c r="Y191" s="208"/>
      <c r="Z191" s="208"/>
      <c r="AA191" s="208"/>
      <c r="AB191" s="208"/>
      <c r="AC191" s="203"/>
      <c r="AD191" s="203"/>
      <c r="AE191" s="203"/>
      <c r="AF191" s="203"/>
      <c r="AG191" s="203"/>
      <c r="AH191" s="203"/>
      <c r="AI191" s="208"/>
      <c r="AJ191" s="208"/>
      <c r="AK191" s="208"/>
      <c r="AL191" s="208"/>
    </row>
    <row r="192" spans="1:39" ht="18.75">
      <c r="A192" s="167"/>
      <c r="B192" s="152"/>
      <c r="C192" s="152"/>
      <c r="D192" s="152"/>
      <c r="E192" s="152"/>
      <c r="F192" s="152"/>
      <c r="G192" s="152"/>
      <c r="H192" s="152"/>
      <c r="I192" s="152"/>
      <c r="J192" s="152"/>
      <c r="K192" s="152"/>
      <c r="L192" s="152"/>
      <c r="M192" s="152"/>
      <c r="N192" s="152"/>
      <c r="O192" s="152"/>
      <c r="P192" s="152"/>
      <c r="Q192" s="152"/>
      <c r="R192" s="152"/>
      <c r="S192" s="152"/>
      <c r="T192" s="152"/>
      <c r="U192" s="152"/>
      <c r="V192" s="208"/>
      <c r="W192" s="208"/>
      <c r="X192" s="208"/>
      <c r="Y192" s="208"/>
      <c r="Z192" s="208"/>
      <c r="AA192" s="208"/>
      <c r="AB192" s="208"/>
      <c r="AC192" s="203"/>
      <c r="AD192" s="203"/>
      <c r="AE192" s="203"/>
      <c r="AF192" s="203"/>
      <c r="AG192" s="203"/>
      <c r="AH192" s="203"/>
      <c r="AI192" s="208"/>
      <c r="AJ192" s="208"/>
      <c r="AK192" s="208"/>
      <c r="AL192" s="208"/>
    </row>
    <row r="193" spans="1:38" ht="18.75">
      <c r="A193" s="167"/>
      <c r="B193" s="152"/>
      <c r="C193" s="152"/>
      <c r="D193" s="152"/>
      <c r="E193" s="152"/>
      <c r="F193" s="152"/>
      <c r="G193" s="152"/>
      <c r="H193" s="152"/>
      <c r="I193" s="152"/>
      <c r="J193" s="152"/>
      <c r="K193" s="152"/>
      <c r="L193" s="152"/>
      <c r="M193" s="152"/>
      <c r="N193" s="152"/>
      <c r="O193" s="152"/>
      <c r="P193" s="152"/>
      <c r="Q193" s="152"/>
      <c r="R193" s="152"/>
      <c r="S193" s="152"/>
      <c r="T193" s="152"/>
      <c r="U193" s="152"/>
      <c r="V193" s="208"/>
      <c r="W193" s="208"/>
      <c r="X193" s="208"/>
      <c r="Y193" s="208"/>
      <c r="Z193" s="208"/>
      <c r="AA193" s="208"/>
      <c r="AB193" s="208"/>
      <c r="AC193" s="203"/>
      <c r="AD193" s="203"/>
      <c r="AE193" s="203"/>
      <c r="AF193" s="203"/>
      <c r="AG193" s="203"/>
      <c r="AH193" s="203"/>
      <c r="AI193" s="208"/>
      <c r="AJ193" s="208"/>
      <c r="AK193" s="208"/>
      <c r="AL193" s="208"/>
    </row>
    <row r="194" spans="1:38" ht="18.75">
      <c r="A194" s="167"/>
      <c r="B194" s="152"/>
      <c r="C194" s="152"/>
      <c r="D194" s="152"/>
      <c r="E194" s="152"/>
      <c r="F194" s="152"/>
      <c r="G194" s="152"/>
      <c r="H194" s="152"/>
      <c r="I194" s="152"/>
      <c r="J194" s="152"/>
      <c r="K194" s="152"/>
      <c r="L194" s="152"/>
      <c r="M194" s="152"/>
      <c r="N194" s="152"/>
      <c r="O194" s="152"/>
      <c r="P194" s="152"/>
      <c r="Q194" s="152"/>
      <c r="R194" s="152"/>
      <c r="S194" s="152"/>
      <c r="T194" s="152"/>
      <c r="U194" s="152"/>
      <c r="V194" s="208"/>
      <c r="W194" s="208"/>
      <c r="X194" s="208"/>
      <c r="Y194" s="208"/>
      <c r="Z194" s="208"/>
      <c r="AA194" s="208"/>
      <c r="AB194" s="208"/>
      <c r="AC194" s="203"/>
      <c r="AD194" s="203"/>
      <c r="AE194" s="203"/>
      <c r="AF194" s="203"/>
      <c r="AG194" s="203"/>
      <c r="AH194" s="203"/>
      <c r="AI194" s="208"/>
      <c r="AJ194" s="208"/>
      <c r="AK194" s="208"/>
      <c r="AL194" s="208"/>
    </row>
    <row r="195" spans="1:38" ht="18.75">
      <c r="A195" s="167"/>
      <c r="B195" s="152"/>
      <c r="C195" s="152"/>
      <c r="D195" s="152"/>
      <c r="E195" s="152"/>
      <c r="F195" s="152"/>
      <c r="G195" s="152"/>
      <c r="H195" s="152"/>
      <c r="I195" s="152"/>
      <c r="J195" s="152"/>
      <c r="K195" s="152"/>
      <c r="L195" s="152"/>
      <c r="M195" s="152"/>
      <c r="N195" s="152"/>
      <c r="O195" s="152"/>
      <c r="P195" s="152"/>
      <c r="Q195" s="152"/>
      <c r="R195" s="152"/>
      <c r="S195" s="152"/>
      <c r="T195" s="152"/>
      <c r="U195" s="152"/>
      <c r="V195" s="208"/>
      <c r="W195" s="208"/>
      <c r="X195" s="208"/>
      <c r="Y195" s="208"/>
      <c r="Z195" s="208"/>
      <c r="AA195" s="208"/>
      <c r="AB195" s="208"/>
      <c r="AC195" s="203"/>
      <c r="AD195" s="203"/>
      <c r="AE195" s="203"/>
      <c r="AF195" s="203"/>
      <c r="AG195" s="203"/>
      <c r="AH195" s="203"/>
      <c r="AI195" s="208"/>
      <c r="AJ195" s="208"/>
      <c r="AK195" s="208"/>
      <c r="AL195" s="208"/>
    </row>
    <row r="196" spans="1:38" ht="18.75">
      <c r="A196" s="167"/>
      <c r="B196" s="152"/>
      <c r="C196" s="152"/>
      <c r="D196" s="152"/>
      <c r="E196" s="152"/>
      <c r="F196" s="152"/>
      <c r="G196" s="152"/>
      <c r="H196" s="152"/>
      <c r="I196" s="152"/>
      <c r="J196" s="152"/>
      <c r="K196" s="152"/>
      <c r="L196" s="152"/>
      <c r="M196" s="152"/>
      <c r="N196" s="152"/>
      <c r="O196" s="152"/>
      <c r="P196" s="152"/>
      <c r="Q196" s="152"/>
      <c r="R196" s="152"/>
      <c r="S196" s="152"/>
      <c r="T196" s="152"/>
      <c r="U196" s="152"/>
      <c r="V196" s="208"/>
      <c r="W196" s="208"/>
      <c r="X196" s="208"/>
      <c r="Y196" s="208"/>
      <c r="Z196" s="208"/>
      <c r="AA196" s="208"/>
      <c r="AB196" s="208"/>
      <c r="AC196" s="203"/>
      <c r="AD196" s="203"/>
      <c r="AE196" s="203"/>
      <c r="AF196" s="203"/>
      <c r="AG196" s="203"/>
      <c r="AH196" s="203"/>
      <c r="AI196" s="208"/>
      <c r="AJ196" s="208"/>
      <c r="AK196" s="208"/>
      <c r="AL196" s="208"/>
    </row>
    <row r="197" spans="1:38" ht="18.75">
      <c r="A197" s="167"/>
      <c r="B197" s="152"/>
      <c r="C197" s="152"/>
      <c r="D197" s="152"/>
      <c r="E197" s="152"/>
      <c r="F197" s="152"/>
      <c r="G197" s="152"/>
      <c r="H197" s="152"/>
      <c r="I197" s="152"/>
      <c r="J197" s="152"/>
      <c r="K197" s="152"/>
      <c r="L197" s="152"/>
      <c r="M197" s="152"/>
      <c r="N197" s="152"/>
      <c r="O197" s="152"/>
      <c r="P197" s="152"/>
      <c r="Q197" s="152"/>
      <c r="R197" s="152"/>
      <c r="S197" s="152"/>
      <c r="T197" s="152"/>
      <c r="U197" s="152"/>
      <c r="V197" s="208"/>
      <c r="W197" s="208"/>
      <c r="X197" s="208"/>
      <c r="Y197" s="208"/>
      <c r="Z197" s="208"/>
      <c r="AA197" s="208"/>
      <c r="AB197" s="208"/>
      <c r="AC197" s="203"/>
      <c r="AD197" s="203"/>
      <c r="AE197" s="203"/>
      <c r="AF197" s="203"/>
      <c r="AG197" s="203"/>
      <c r="AH197" s="203"/>
      <c r="AI197" s="208"/>
      <c r="AJ197" s="208"/>
      <c r="AK197" s="208"/>
      <c r="AL197" s="208"/>
    </row>
    <row r="198" spans="1:38" ht="18.75">
      <c r="A198" s="167"/>
      <c r="B198" s="152"/>
      <c r="C198" s="152"/>
      <c r="D198" s="152"/>
      <c r="E198" s="152"/>
      <c r="F198" s="152"/>
      <c r="G198" s="152"/>
      <c r="H198" s="152"/>
      <c r="I198" s="152"/>
      <c r="J198" s="152"/>
      <c r="K198" s="152"/>
      <c r="L198" s="152"/>
      <c r="M198" s="152"/>
      <c r="N198" s="152"/>
      <c r="O198" s="152"/>
      <c r="P198" s="152"/>
      <c r="Q198" s="152"/>
      <c r="R198" s="152"/>
      <c r="S198" s="152"/>
      <c r="T198" s="152"/>
      <c r="U198" s="152"/>
      <c r="V198" s="208"/>
      <c r="W198" s="208"/>
      <c r="X198" s="208"/>
      <c r="Y198" s="208"/>
      <c r="Z198" s="208"/>
      <c r="AA198" s="208"/>
      <c r="AB198" s="208"/>
      <c r="AC198" s="203"/>
      <c r="AD198" s="203"/>
      <c r="AE198" s="203"/>
      <c r="AF198" s="203"/>
      <c r="AG198" s="203"/>
      <c r="AH198" s="203"/>
      <c r="AI198" s="208"/>
      <c r="AJ198" s="208"/>
      <c r="AK198" s="208"/>
      <c r="AL198" s="208"/>
    </row>
    <row r="199" spans="1:38" ht="18.75">
      <c r="A199" s="167"/>
      <c r="B199" s="152"/>
      <c r="C199" s="152"/>
      <c r="D199" s="152"/>
      <c r="E199" s="152"/>
      <c r="F199" s="152"/>
      <c r="G199" s="152"/>
      <c r="H199" s="152"/>
      <c r="I199" s="152"/>
      <c r="J199" s="152"/>
      <c r="K199" s="152"/>
      <c r="L199" s="152"/>
      <c r="M199" s="152"/>
      <c r="N199" s="152"/>
      <c r="O199" s="152"/>
      <c r="P199" s="152"/>
      <c r="Q199" s="152"/>
      <c r="R199" s="152"/>
      <c r="S199" s="152"/>
      <c r="T199" s="152"/>
      <c r="U199" s="152"/>
      <c r="V199" s="208"/>
      <c r="W199" s="208"/>
      <c r="X199" s="208"/>
      <c r="Y199" s="208"/>
      <c r="Z199" s="208"/>
      <c r="AA199" s="208"/>
      <c r="AB199" s="208"/>
      <c r="AC199" s="203"/>
      <c r="AD199" s="203"/>
      <c r="AE199" s="203"/>
      <c r="AF199" s="203"/>
      <c r="AG199" s="203"/>
      <c r="AH199" s="203"/>
      <c r="AI199" s="208"/>
      <c r="AJ199" s="208"/>
      <c r="AK199" s="208"/>
      <c r="AL199" s="208"/>
    </row>
    <row r="200" spans="1:38" ht="18.75">
      <c r="A200" s="167"/>
      <c r="B200" s="152"/>
      <c r="C200" s="152"/>
      <c r="D200" s="152"/>
      <c r="E200" s="152"/>
      <c r="F200" s="152"/>
      <c r="G200" s="152"/>
      <c r="H200" s="152"/>
      <c r="I200" s="152"/>
      <c r="J200" s="152"/>
      <c r="K200" s="152"/>
      <c r="L200" s="152"/>
      <c r="M200" s="152"/>
      <c r="N200" s="152"/>
      <c r="O200" s="152"/>
      <c r="P200" s="152"/>
      <c r="Q200" s="152"/>
      <c r="R200" s="152"/>
      <c r="S200" s="152"/>
      <c r="T200" s="152"/>
      <c r="U200" s="152"/>
      <c r="V200" s="208"/>
      <c r="W200" s="208"/>
      <c r="X200" s="208"/>
      <c r="Y200" s="208"/>
      <c r="Z200" s="208"/>
      <c r="AA200" s="208"/>
      <c r="AB200" s="208"/>
      <c r="AC200" s="203"/>
      <c r="AD200" s="203"/>
      <c r="AE200" s="203"/>
      <c r="AF200" s="203"/>
      <c r="AG200" s="203"/>
      <c r="AH200" s="203"/>
      <c r="AI200" s="208"/>
      <c r="AJ200" s="208"/>
      <c r="AK200" s="208"/>
      <c r="AL200" s="208"/>
    </row>
    <row r="201" spans="1:38" ht="18.75">
      <c r="A201" s="167"/>
      <c r="B201" s="152"/>
      <c r="C201" s="152"/>
      <c r="D201" s="152"/>
      <c r="E201" s="152"/>
      <c r="F201" s="152"/>
      <c r="G201" s="152"/>
      <c r="H201" s="152"/>
      <c r="I201" s="152"/>
      <c r="J201" s="152"/>
      <c r="K201" s="152"/>
      <c r="L201" s="152"/>
      <c r="M201" s="152"/>
      <c r="N201" s="152"/>
      <c r="O201" s="152"/>
      <c r="P201" s="152"/>
      <c r="Q201" s="152"/>
      <c r="R201" s="152"/>
      <c r="S201" s="152"/>
      <c r="T201" s="152"/>
      <c r="U201" s="152"/>
      <c r="V201" s="208"/>
      <c r="W201" s="208"/>
      <c r="X201" s="208"/>
      <c r="Y201" s="208"/>
      <c r="Z201" s="208"/>
      <c r="AA201" s="208"/>
      <c r="AB201" s="208"/>
      <c r="AC201" s="203"/>
      <c r="AD201" s="203"/>
      <c r="AE201" s="203"/>
      <c r="AF201" s="203"/>
      <c r="AG201" s="203"/>
      <c r="AH201" s="203"/>
      <c r="AI201" s="208"/>
      <c r="AJ201" s="208"/>
      <c r="AK201" s="208"/>
      <c r="AL201" s="208"/>
    </row>
    <row r="202" spans="1:38" ht="18.75">
      <c r="A202" s="167"/>
      <c r="B202" s="152"/>
      <c r="C202" s="152"/>
      <c r="D202" s="152"/>
      <c r="E202" s="152"/>
      <c r="F202" s="152"/>
      <c r="G202" s="152"/>
      <c r="H202" s="152"/>
      <c r="I202" s="152"/>
      <c r="J202" s="152"/>
      <c r="K202" s="152"/>
      <c r="L202" s="152"/>
      <c r="M202" s="152"/>
      <c r="N202" s="152"/>
      <c r="O202" s="152"/>
      <c r="P202" s="152"/>
      <c r="Q202" s="152"/>
      <c r="R202" s="152"/>
      <c r="S202" s="152"/>
      <c r="T202" s="152"/>
      <c r="U202" s="152"/>
      <c r="V202" s="208"/>
      <c r="W202" s="208"/>
      <c r="X202" s="208"/>
      <c r="Y202" s="208"/>
      <c r="Z202" s="208"/>
      <c r="AA202" s="208"/>
      <c r="AB202" s="208"/>
      <c r="AC202" s="203"/>
      <c r="AD202" s="203"/>
      <c r="AE202" s="203"/>
      <c r="AF202" s="203"/>
      <c r="AG202" s="203"/>
      <c r="AH202" s="203"/>
      <c r="AI202" s="208"/>
      <c r="AJ202" s="208"/>
      <c r="AK202" s="208"/>
      <c r="AL202" s="208"/>
    </row>
    <row r="204" spans="1:38" ht="15.75">
      <c r="A204" s="153"/>
      <c r="B204" s="153"/>
      <c r="C204" s="153"/>
      <c r="D204" s="153"/>
      <c r="E204" s="153"/>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57"/>
      <c r="AJ204" s="153"/>
      <c r="AK204" s="153"/>
      <c r="AL204" s="153"/>
    </row>
    <row r="205" spans="1:38" ht="15">
      <c r="A205" s="153"/>
      <c r="B205" s="153"/>
      <c r="C205" s="153"/>
      <c r="D205" s="153"/>
      <c r="E205" s="153"/>
      <c r="F205" s="153"/>
      <c r="G205" s="153"/>
    </row>
    <row r="206" spans="1:38" ht="15">
      <c r="A206" t="s">
        <v>26</v>
      </c>
      <c r="B206" t="s">
        <v>27</v>
      </c>
      <c r="C206" s="153"/>
      <c r="D206" s="153"/>
      <c r="E206" s="153"/>
      <c r="F206" s="153"/>
      <c r="G206" s="153"/>
    </row>
    <row r="207" spans="1:38" ht="15">
      <c r="A207" s="153">
        <f>+AO84</f>
        <v>20</v>
      </c>
      <c r="B207" s="153">
        <f>+AO85</f>
        <v>80</v>
      </c>
      <c r="C207" s="153"/>
      <c r="D207" s="153"/>
      <c r="E207" s="153"/>
      <c r="F207" s="153"/>
      <c r="G207" s="153"/>
    </row>
    <row r="208" spans="1:38" ht="15">
      <c r="A208" s="153">
        <f>+AO93</f>
        <v>74</v>
      </c>
      <c r="B208" s="153">
        <f>+AO94</f>
        <v>26</v>
      </c>
      <c r="C208" s="153"/>
      <c r="D208" s="153"/>
      <c r="E208" s="153"/>
      <c r="F208" s="153"/>
      <c r="G208" s="153"/>
    </row>
    <row r="209" spans="1:7" ht="15">
      <c r="A209" s="153">
        <f>+AO102</f>
        <v>100</v>
      </c>
      <c r="B209" s="153">
        <f>+AO103</f>
        <v>0</v>
      </c>
      <c r="C209" s="153"/>
      <c r="D209" s="153"/>
      <c r="E209" s="153"/>
      <c r="F209" s="153"/>
      <c r="G209" s="153"/>
    </row>
    <row r="210" spans="1:7" ht="15">
      <c r="A210" s="153">
        <f>+AO109</f>
        <v>97</v>
      </c>
      <c r="B210" s="153">
        <f>+AO110</f>
        <v>3</v>
      </c>
      <c r="C210" s="153"/>
      <c r="D210" s="153"/>
      <c r="E210" s="153"/>
      <c r="F210" s="153"/>
      <c r="G210" s="153"/>
    </row>
    <row r="211" spans="1:7" ht="20.25" customHeight="1">
      <c r="A211" s="153">
        <f>+AO119</f>
        <v>16</v>
      </c>
      <c r="B211" s="153">
        <f>+AO120</f>
        <v>82</v>
      </c>
    </row>
    <row r="212" spans="1:7" ht="20.25" customHeight="1">
      <c r="A212" s="153">
        <f>+AO129</f>
        <v>20</v>
      </c>
      <c r="B212" s="153">
        <f>+AO130</f>
        <v>78</v>
      </c>
    </row>
    <row r="231" spans="8:16" ht="15">
      <c r="H231" s="197"/>
      <c r="I231" s="197"/>
      <c r="J231" s="197"/>
      <c r="K231" s="197"/>
      <c r="L231" s="197"/>
      <c r="M231" s="197"/>
      <c r="N231" s="197"/>
      <c r="O231" s="197"/>
      <c r="P231" s="197"/>
    </row>
  </sheetData>
  <sheetProtection sheet="1" objects="1" scenarios="1"/>
  <mergeCells count="92">
    <mergeCell ref="A1:AE1"/>
    <mergeCell ref="A6:AL6"/>
    <mergeCell ref="A7:AL7"/>
    <mergeCell ref="A8:AL8"/>
    <mergeCell ref="AI46:AL47"/>
    <mergeCell ref="D30:E30"/>
    <mergeCell ref="D33:E33"/>
    <mergeCell ref="D31:E31"/>
    <mergeCell ref="D32:E32"/>
    <mergeCell ref="V46:AA47"/>
    <mergeCell ref="AC46:AH47"/>
    <mergeCell ref="B68:J68"/>
    <mergeCell ref="B69:J69"/>
    <mergeCell ref="G60:K60"/>
    <mergeCell ref="B52:U52"/>
    <mergeCell ref="B53:U53"/>
    <mergeCell ref="A56:U56"/>
    <mergeCell ref="G59:K59"/>
    <mergeCell ref="G61:K61"/>
    <mergeCell ref="G62:K62"/>
    <mergeCell ref="G63:K63"/>
    <mergeCell ref="B65:U65"/>
    <mergeCell ref="B67:J67"/>
    <mergeCell ref="L58:M58"/>
    <mergeCell ref="L59:M59"/>
    <mergeCell ref="L60:M60"/>
    <mergeCell ref="L61:M61"/>
    <mergeCell ref="V72:AA73"/>
    <mergeCell ref="AC72:AH73"/>
    <mergeCell ref="AI72:AL73"/>
    <mergeCell ref="B73:C73"/>
    <mergeCell ref="B75:U75"/>
    <mergeCell ref="A74:U74"/>
    <mergeCell ref="A101:F101"/>
    <mergeCell ref="AC87:AH88"/>
    <mergeCell ref="B76:U76"/>
    <mergeCell ref="B77:U77"/>
    <mergeCell ref="A80:U80"/>
    <mergeCell ref="V87:AA88"/>
    <mergeCell ref="AI87:AL88"/>
    <mergeCell ref="O90:U90"/>
    <mergeCell ref="A98:U98"/>
    <mergeCell ref="A99:F99"/>
    <mergeCell ref="A100:F100"/>
    <mergeCell ref="O137:U137"/>
    <mergeCell ref="O138:U138"/>
    <mergeCell ref="A144:E144"/>
    <mergeCell ref="V105:AA106"/>
    <mergeCell ref="AC105:AH106"/>
    <mergeCell ref="O108:U108"/>
    <mergeCell ref="A117:U117"/>
    <mergeCell ref="X117:AL117"/>
    <mergeCell ref="AI105:AL106"/>
    <mergeCell ref="AC148:AH149"/>
    <mergeCell ref="AI148:AL149"/>
    <mergeCell ref="V134:AA135"/>
    <mergeCell ref="AC134:AH135"/>
    <mergeCell ref="AI134:AL135"/>
    <mergeCell ref="A172:U172"/>
    <mergeCell ref="X172:AL172"/>
    <mergeCell ref="B161:U161"/>
    <mergeCell ref="B162:U162"/>
    <mergeCell ref="B163:U163"/>
    <mergeCell ref="B164:U164"/>
    <mergeCell ref="B165:U165"/>
    <mergeCell ref="B166:U166"/>
    <mergeCell ref="B167:U167"/>
    <mergeCell ref="B168:U168"/>
    <mergeCell ref="B156:U156"/>
    <mergeCell ref="B157:U157"/>
    <mergeCell ref="B158:U158"/>
    <mergeCell ref="B159:U159"/>
    <mergeCell ref="B160:U160"/>
    <mergeCell ref="B155:U155"/>
    <mergeCell ref="A145:E145"/>
    <mergeCell ref="A146:E146"/>
    <mergeCell ref="A147:E147"/>
    <mergeCell ref="V148:AA149"/>
    <mergeCell ref="B150:U150"/>
    <mergeCell ref="B151:U151"/>
    <mergeCell ref="B152:U152"/>
    <mergeCell ref="B153:U153"/>
    <mergeCell ref="B154:U154"/>
    <mergeCell ref="L62:M62"/>
    <mergeCell ref="L63:M63"/>
    <mergeCell ref="A11:G11"/>
    <mergeCell ref="A26:U26"/>
    <mergeCell ref="D34:E34"/>
    <mergeCell ref="A48:U48"/>
    <mergeCell ref="B49:U49"/>
    <mergeCell ref="B50:U50"/>
    <mergeCell ref="B51:U51"/>
  </mergeCells>
  <pageMargins left="0" right="0" top="0" bottom="0" header="0.31496062992125984" footer="0.31496062992125984"/>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Datos</vt:lpstr>
      <vt:lpstr>CURSOS EPS</vt:lpstr>
      <vt:lpstr>Global</vt:lpstr>
      <vt:lpstr>I MECANICA</vt:lpstr>
      <vt:lpstr>I ELECTRICA</vt:lpstr>
      <vt:lpstr>I ELECTRONICA INDUSTRIAL</vt:lpstr>
      <vt:lpstr>I INFORMATICA</vt:lpstr>
      <vt:lpstr>I  GEO TOPO</vt:lpstr>
      <vt:lpstr>I ORG INDUST</vt:lpstr>
      <vt:lpstr>DOBLE ING. ELECTRICA Y ELECTRÓN</vt:lpstr>
      <vt:lpstr>DOBLE ING. ELECTRICA Y MECANICA</vt:lpstr>
      <vt:lpstr>DOBLE ING. MECA Y ORG</vt:lpstr>
      <vt:lpstr>DOBLE ING. MECA Y ELECTRON</vt:lpstr>
      <vt:lpstr>definiciones</vt:lpstr>
      <vt:lpstr>'DOBLE ING. ELECTRICA Y ELECTRÓN'!Área_de_impresión</vt:lpstr>
      <vt:lpstr>'DOBLE ING. ELECTRICA Y MECANICA'!Área_de_impresión</vt:lpstr>
      <vt:lpstr>'DOBLE ING. MECA Y ELECTRON'!Área_de_impresión</vt:lpstr>
      <vt:lpstr>'DOBLE ING. MECA Y ORG'!Área_de_impresión</vt:lpstr>
      <vt:lpstr>Global!Área_de_impresión</vt:lpstr>
      <vt:lpstr>'I  GEO TOPO'!Área_de_impresión</vt:lpstr>
      <vt:lpstr>'I ELECTRICA'!Área_de_impresión</vt:lpstr>
      <vt:lpstr>'I ELECTRONICA INDUSTRIAL'!Área_de_impresión</vt:lpstr>
      <vt:lpstr>'I INFORMATICA'!Área_de_impresión</vt:lpstr>
      <vt:lpstr>'I MECANICA'!Área_de_impresión</vt:lpstr>
      <vt:lpstr>'I ORG INDUST'!Área_de_impresión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2019-10-08T10:40:10Z</cp:lastPrinted>
  <dcterms:created xsi:type="dcterms:W3CDTF">2011-10-24T10:51:31Z</dcterms:created>
  <dcterms:modified xsi:type="dcterms:W3CDTF">2021-09-15T11:00:59Z</dcterms:modified>
</cp:coreProperties>
</file>