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 activeTab="1"/>
  </bookViews>
  <sheets>
    <sheet name="Alumnos" sheetId="9" r:id="rId1"/>
    <sheet name="PDI" sheetId="7" r:id="rId2"/>
  </sheets>
  <definedNames>
    <definedName name="a" localSheetId="1">PDI!$A$1:$M$51</definedName>
    <definedName name="_xlnm.Print_Area" localSheetId="0">Alumnos!$A$1:$N$240</definedName>
    <definedName name="_xlnm.Print_Area" localSheetId="1">PDI!$A$1:$N$65</definedName>
    <definedName name="p" localSheetId="1">PDI!$A$1:$N$51,PDI!$A$54:$N$108</definedName>
    <definedName name="pp" localSheetId="1">PDI!$A$1:$N$50,PDI!$A$54:$N$108</definedName>
    <definedName name="ppp" localSheetId="1">PDI!$A$1:$N$50,PDI!$A$54:$N$108</definedName>
    <definedName name="Print_Area" localSheetId="0">Alumnos!$A$1:$N$99</definedName>
    <definedName name="Print_Area" localSheetId="1">PDI!$A$1:$N$50,PDI!$A$54:$N$108</definedName>
  </definedNames>
  <calcPr calcId="162913"/>
</workbook>
</file>

<file path=xl/calcChain.xml><?xml version="1.0" encoding="utf-8"?>
<calcChain xmlns="http://schemas.openxmlformats.org/spreadsheetml/2006/main">
  <c r="B68" i="7" l="1"/>
  <c r="B67" i="7"/>
  <c r="B82" i="7"/>
  <c r="B83" i="7"/>
  <c r="B84" i="7"/>
  <c r="A83" i="7"/>
  <c r="A84" i="7"/>
  <c r="A82" i="7"/>
  <c r="B80" i="7"/>
  <c r="L34" i="7"/>
  <c r="M34" i="7"/>
  <c r="N34" i="7"/>
  <c r="L35" i="7"/>
  <c r="M35" i="7"/>
  <c r="N35" i="7"/>
  <c r="L36" i="7"/>
  <c r="M36" i="7"/>
  <c r="N36" i="7"/>
  <c r="L37" i="7"/>
  <c r="M37" i="7"/>
  <c r="N37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L48" i="7"/>
  <c r="M48" i="7"/>
  <c r="N48" i="7"/>
  <c r="L49" i="7"/>
  <c r="M49" i="7"/>
  <c r="N49" i="7"/>
  <c r="L50" i="7"/>
  <c r="M50" i="7"/>
  <c r="N50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34" i="7"/>
  <c r="C34" i="7"/>
  <c r="D34" i="7"/>
  <c r="E34" i="7"/>
  <c r="F34" i="7"/>
  <c r="G34" i="7"/>
  <c r="C35" i="7"/>
  <c r="D35" i="7"/>
  <c r="E35" i="7"/>
  <c r="F35" i="7"/>
  <c r="G35" i="7"/>
  <c r="C36" i="7"/>
  <c r="D36" i="7"/>
  <c r="E36" i="7"/>
  <c r="F36" i="7"/>
  <c r="G36" i="7"/>
  <c r="C37" i="7"/>
  <c r="D37" i="7"/>
  <c r="E37" i="7"/>
  <c r="F37" i="7"/>
  <c r="G37" i="7"/>
  <c r="C38" i="7"/>
  <c r="D38" i="7"/>
  <c r="E38" i="7"/>
  <c r="F38" i="7"/>
  <c r="G38" i="7"/>
  <c r="C39" i="7"/>
  <c r="D39" i="7"/>
  <c r="E39" i="7"/>
  <c r="F39" i="7"/>
  <c r="G39" i="7"/>
  <c r="C40" i="7"/>
  <c r="D40" i="7"/>
  <c r="E40" i="7"/>
  <c r="F40" i="7"/>
  <c r="G40" i="7"/>
  <c r="C41" i="7"/>
  <c r="D41" i="7"/>
  <c r="E41" i="7"/>
  <c r="F41" i="7"/>
  <c r="G41" i="7"/>
  <c r="C42" i="7"/>
  <c r="D42" i="7"/>
  <c r="E42" i="7"/>
  <c r="F42" i="7"/>
  <c r="G42" i="7"/>
  <c r="C43" i="7"/>
  <c r="D43" i="7"/>
  <c r="E43" i="7"/>
  <c r="F43" i="7"/>
  <c r="G43" i="7"/>
  <c r="C44" i="7"/>
  <c r="D44" i="7"/>
  <c r="E44" i="7"/>
  <c r="F44" i="7"/>
  <c r="G44" i="7"/>
  <c r="C45" i="7"/>
  <c r="D45" i="7"/>
  <c r="E45" i="7"/>
  <c r="F45" i="7"/>
  <c r="G45" i="7"/>
  <c r="C46" i="7"/>
  <c r="D46" i="7"/>
  <c r="E46" i="7"/>
  <c r="F46" i="7"/>
  <c r="G46" i="7"/>
  <c r="C47" i="7"/>
  <c r="D47" i="7"/>
  <c r="E47" i="7"/>
  <c r="F47" i="7"/>
  <c r="G47" i="7"/>
  <c r="C48" i="7"/>
  <c r="D48" i="7"/>
  <c r="E48" i="7"/>
  <c r="F48" i="7"/>
  <c r="G48" i="7"/>
  <c r="C49" i="7"/>
  <c r="D49" i="7"/>
  <c r="E49" i="7"/>
  <c r="F49" i="7"/>
  <c r="G49" i="7"/>
  <c r="C50" i="7"/>
  <c r="D50" i="7"/>
  <c r="E50" i="7"/>
  <c r="F50" i="7"/>
  <c r="G50" i="7"/>
  <c r="B35" i="7"/>
  <c r="B36" i="7"/>
  <c r="H36" i="7" s="1"/>
  <c r="B37" i="7"/>
  <c r="B38" i="7"/>
  <c r="B39" i="7"/>
  <c r="B40" i="7"/>
  <c r="H40" i="7" s="1"/>
  <c r="B41" i="7"/>
  <c r="B42" i="7"/>
  <c r="B43" i="7"/>
  <c r="B44" i="7"/>
  <c r="H44" i="7" s="1"/>
  <c r="B45" i="7"/>
  <c r="B46" i="7"/>
  <c r="B47" i="7"/>
  <c r="B48" i="7"/>
  <c r="H48" i="7" s="1"/>
  <c r="B49" i="7"/>
  <c r="B50" i="7"/>
  <c r="B34" i="7"/>
  <c r="H47" i="7" l="1"/>
  <c r="H43" i="7"/>
  <c r="H35" i="7"/>
  <c r="H50" i="7"/>
  <c r="H46" i="7"/>
  <c r="H42" i="7"/>
  <c r="H38" i="7"/>
  <c r="H34" i="7"/>
  <c r="H39" i="7"/>
  <c r="H49" i="7"/>
  <c r="H45" i="7"/>
  <c r="H41" i="7"/>
  <c r="H37" i="7"/>
  <c r="F248" i="9"/>
  <c r="F247" i="9"/>
  <c r="F245" i="9"/>
  <c r="F244" i="9"/>
  <c r="B243" i="9"/>
  <c r="B242" i="9"/>
  <c r="L89" i="9"/>
  <c r="M89" i="9"/>
  <c r="N89" i="9"/>
  <c r="L90" i="9"/>
  <c r="M90" i="9"/>
  <c r="N90" i="9"/>
  <c r="L91" i="9"/>
  <c r="M91" i="9"/>
  <c r="N91" i="9"/>
  <c r="L92" i="9"/>
  <c r="M92" i="9"/>
  <c r="N92" i="9"/>
  <c r="K90" i="9"/>
  <c r="K91" i="9"/>
  <c r="K92" i="9"/>
  <c r="K89" i="9"/>
  <c r="C89" i="9"/>
  <c r="D89" i="9"/>
  <c r="E89" i="9"/>
  <c r="F89" i="9"/>
  <c r="G89" i="9"/>
  <c r="C90" i="9"/>
  <c r="D90" i="9"/>
  <c r="E90" i="9"/>
  <c r="F90" i="9"/>
  <c r="G90" i="9"/>
  <c r="C91" i="9"/>
  <c r="D91" i="9"/>
  <c r="E91" i="9"/>
  <c r="F91" i="9"/>
  <c r="G91" i="9"/>
  <c r="C92" i="9"/>
  <c r="D92" i="9"/>
  <c r="E92" i="9"/>
  <c r="F92" i="9"/>
  <c r="G92" i="9"/>
  <c r="B90" i="9"/>
  <c r="B91" i="9"/>
  <c r="B92" i="9"/>
  <c r="B89" i="9"/>
  <c r="L79" i="9"/>
  <c r="M79" i="9"/>
  <c r="N79" i="9"/>
  <c r="L80" i="9"/>
  <c r="M80" i="9"/>
  <c r="N80" i="9"/>
  <c r="L81" i="9"/>
  <c r="M81" i="9"/>
  <c r="N81" i="9"/>
  <c r="L82" i="9"/>
  <c r="M82" i="9"/>
  <c r="N82" i="9"/>
  <c r="L83" i="9"/>
  <c r="M83" i="9"/>
  <c r="N83" i="9"/>
  <c r="L84" i="9"/>
  <c r="M84" i="9"/>
  <c r="N84" i="9"/>
  <c r="K80" i="9"/>
  <c r="K81" i="9"/>
  <c r="K82" i="9"/>
  <c r="K83" i="9"/>
  <c r="K84" i="9"/>
  <c r="K79" i="9"/>
  <c r="C79" i="9"/>
  <c r="D79" i="9"/>
  <c r="E79" i="9"/>
  <c r="F79" i="9"/>
  <c r="G79" i="9"/>
  <c r="C80" i="9"/>
  <c r="D80" i="9"/>
  <c r="E80" i="9"/>
  <c r="F80" i="9"/>
  <c r="G80" i="9"/>
  <c r="C81" i="9"/>
  <c r="D81" i="9"/>
  <c r="E81" i="9"/>
  <c r="F81" i="9"/>
  <c r="G81" i="9"/>
  <c r="C82" i="9"/>
  <c r="D82" i="9"/>
  <c r="E82" i="9"/>
  <c r="F82" i="9"/>
  <c r="G82" i="9"/>
  <c r="C83" i="9"/>
  <c r="D83" i="9"/>
  <c r="E83" i="9"/>
  <c r="F83" i="9"/>
  <c r="G83" i="9"/>
  <c r="C84" i="9"/>
  <c r="D84" i="9"/>
  <c r="E84" i="9"/>
  <c r="F84" i="9"/>
  <c r="G84" i="9"/>
  <c r="B80" i="9"/>
  <c r="B81" i="9"/>
  <c r="B82" i="9"/>
  <c r="B83" i="9"/>
  <c r="B84" i="9"/>
  <c r="B79" i="9"/>
  <c r="L60" i="9"/>
  <c r="M60" i="9"/>
  <c r="N60" i="9"/>
  <c r="L61" i="9"/>
  <c r="M61" i="9"/>
  <c r="N61" i="9"/>
  <c r="L62" i="9"/>
  <c r="M62" i="9"/>
  <c r="N62" i="9"/>
  <c r="L63" i="9"/>
  <c r="M63" i="9"/>
  <c r="N63" i="9"/>
  <c r="L64" i="9"/>
  <c r="M64" i="9"/>
  <c r="N64" i="9"/>
  <c r="L65" i="9"/>
  <c r="M65" i="9"/>
  <c r="N65" i="9"/>
  <c r="L66" i="9"/>
  <c r="M66" i="9"/>
  <c r="N66" i="9"/>
  <c r="L67" i="9"/>
  <c r="M67" i="9"/>
  <c r="N67" i="9"/>
  <c r="L68" i="9"/>
  <c r="M68" i="9"/>
  <c r="N68" i="9"/>
  <c r="L69" i="9"/>
  <c r="M69" i="9"/>
  <c r="N69" i="9"/>
  <c r="L70" i="9"/>
  <c r="M70" i="9"/>
  <c r="N70" i="9"/>
  <c r="L71" i="9"/>
  <c r="M71" i="9"/>
  <c r="N71" i="9"/>
  <c r="L72" i="9"/>
  <c r="M72" i="9"/>
  <c r="N72" i="9"/>
  <c r="L73" i="9"/>
  <c r="M73" i="9"/>
  <c r="N73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60" i="9"/>
  <c r="C60" i="9"/>
  <c r="D60" i="9"/>
  <c r="E60" i="9"/>
  <c r="F60" i="9"/>
  <c r="G60" i="9"/>
  <c r="C61" i="9"/>
  <c r="D61" i="9"/>
  <c r="E61" i="9"/>
  <c r="F61" i="9"/>
  <c r="G61" i="9"/>
  <c r="C62" i="9"/>
  <c r="D62" i="9"/>
  <c r="E62" i="9"/>
  <c r="F62" i="9"/>
  <c r="G62" i="9"/>
  <c r="C63" i="9"/>
  <c r="D63" i="9"/>
  <c r="E63" i="9"/>
  <c r="F63" i="9"/>
  <c r="G63" i="9"/>
  <c r="C64" i="9"/>
  <c r="D64" i="9"/>
  <c r="E64" i="9"/>
  <c r="F64" i="9"/>
  <c r="G64" i="9"/>
  <c r="C65" i="9"/>
  <c r="D65" i="9"/>
  <c r="E65" i="9"/>
  <c r="F65" i="9"/>
  <c r="G65" i="9"/>
  <c r="C66" i="9"/>
  <c r="D66" i="9"/>
  <c r="E66" i="9"/>
  <c r="F66" i="9"/>
  <c r="G66" i="9"/>
  <c r="C67" i="9"/>
  <c r="D67" i="9"/>
  <c r="E67" i="9"/>
  <c r="F67" i="9"/>
  <c r="G67" i="9"/>
  <c r="C68" i="9"/>
  <c r="D68" i="9"/>
  <c r="E68" i="9"/>
  <c r="F68" i="9"/>
  <c r="G68" i="9"/>
  <c r="C69" i="9"/>
  <c r="D69" i="9"/>
  <c r="E69" i="9"/>
  <c r="F69" i="9"/>
  <c r="G69" i="9"/>
  <c r="C70" i="9"/>
  <c r="D70" i="9"/>
  <c r="E70" i="9"/>
  <c r="F70" i="9"/>
  <c r="G70" i="9"/>
  <c r="C71" i="9"/>
  <c r="D71" i="9"/>
  <c r="E71" i="9"/>
  <c r="F71" i="9"/>
  <c r="G71" i="9"/>
  <c r="C72" i="9"/>
  <c r="D72" i="9"/>
  <c r="E72" i="9"/>
  <c r="F72" i="9"/>
  <c r="G72" i="9"/>
  <c r="C73" i="9"/>
  <c r="D73" i="9"/>
  <c r="E73" i="9"/>
  <c r="F73" i="9"/>
  <c r="G73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60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L44" i="9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L49" i="9"/>
  <c r="M49" i="9"/>
  <c r="N49" i="9"/>
  <c r="L50" i="9"/>
  <c r="M50" i="9"/>
  <c r="N50" i="9"/>
  <c r="L51" i="9"/>
  <c r="M51" i="9"/>
  <c r="N51" i="9"/>
  <c r="L52" i="9"/>
  <c r="M52" i="9"/>
  <c r="N52" i="9"/>
  <c r="L53" i="9"/>
  <c r="M53" i="9"/>
  <c r="N53" i="9"/>
  <c r="L54" i="9"/>
  <c r="M54" i="9"/>
  <c r="N54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37" i="9"/>
  <c r="C37" i="9"/>
  <c r="D37" i="9"/>
  <c r="E37" i="9"/>
  <c r="F37" i="9"/>
  <c r="G37" i="9"/>
  <c r="C38" i="9"/>
  <c r="D38" i="9"/>
  <c r="E38" i="9"/>
  <c r="F38" i="9"/>
  <c r="G38" i="9"/>
  <c r="C39" i="9"/>
  <c r="D39" i="9"/>
  <c r="E39" i="9"/>
  <c r="F39" i="9"/>
  <c r="G39" i="9"/>
  <c r="C40" i="9"/>
  <c r="D40" i="9"/>
  <c r="E40" i="9"/>
  <c r="F40" i="9"/>
  <c r="G40" i="9"/>
  <c r="C41" i="9"/>
  <c r="D41" i="9"/>
  <c r="E41" i="9"/>
  <c r="F41" i="9"/>
  <c r="G41" i="9"/>
  <c r="C42" i="9"/>
  <c r="D42" i="9"/>
  <c r="E42" i="9"/>
  <c r="F42" i="9"/>
  <c r="G42" i="9"/>
  <c r="C43" i="9"/>
  <c r="D43" i="9"/>
  <c r="E43" i="9"/>
  <c r="F43" i="9"/>
  <c r="G43" i="9"/>
  <c r="C44" i="9"/>
  <c r="D44" i="9"/>
  <c r="E44" i="9"/>
  <c r="F44" i="9"/>
  <c r="G44" i="9"/>
  <c r="C45" i="9"/>
  <c r="D45" i="9"/>
  <c r="E45" i="9"/>
  <c r="F45" i="9"/>
  <c r="G45" i="9"/>
  <c r="C46" i="9"/>
  <c r="D46" i="9"/>
  <c r="E46" i="9"/>
  <c r="F46" i="9"/>
  <c r="G46" i="9"/>
  <c r="C47" i="9"/>
  <c r="D47" i="9"/>
  <c r="E47" i="9"/>
  <c r="F47" i="9"/>
  <c r="G47" i="9"/>
  <c r="C48" i="9"/>
  <c r="D48" i="9"/>
  <c r="E48" i="9"/>
  <c r="F48" i="9"/>
  <c r="G48" i="9"/>
  <c r="C49" i="9"/>
  <c r="D49" i="9"/>
  <c r="E49" i="9"/>
  <c r="F49" i="9"/>
  <c r="G49" i="9"/>
  <c r="C50" i="9"/>
  <c r="D50" i="9"/>
  <c r="E50" i="9"/>
  <c r="F50" i="9"/>
  <c r="G50" i="9"/>
  <c r="C51" i="9"/>
  <c r="D51" i="9"/>
  <c r="E51" i="9"/>
  <c r="F51" i="9"/>
  <c r="G51" i="9"/>
  <c r="C52" i="9"/>
  <c r="D52" i="9"/>
  <c r="E52" i="9"/>
  <c r="F52" i="9"/>
  <c r="G52" i="9"/>
  <c r="C53" i="9"/>
  <c r="D53" i="9"/>
  <c r="E53" i="9"/>
  <c r="F53" i="9"/>
  <c r="G53" i="9"/>
  <c r="C54" i="9"/>
  <c r="D54" i="9"/>
  <c r="E54" i="9"/>
  <c r="F54" i="9"/>
  <c r="G54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37" i="9"/>
  <c r="I53" i="9" l="1"/>
  <c r="I49" i="9"/>
  <c r="I45" i="9"/>
  <c r="I41" i="9"/>
  <c r="H72" i="9"/>
  <c r="H68" i="9"/>
  <c r="H64" i="9"/>
  <c r="H83" i="9"/>
  <c r="H91" i="9"/>
  <c r="I48" i="9"/>
  <c r="I40" i="9"/>
  <c r="J48" i="9"/>
  <c r="J44" i="9"/>
  <c r="J40" i="9"/>
  <c r="H67" i="9"/>
  <c r="H82" i="9"/>
  <c r="I51" i="9"/>
  <c r="I47" i="9"/>
  <c r="I43" i="9"/>
  <c r="I39" i="9"/>
  <c r="J53" i="9"/>
  <c r="J51" i="9"/>
  <c r="J49" i="9"/>
  <c r="J47" i="9"/>
  <c r="J45" i="9"/>
  <c r="J43" i="9"/>
  <c r="J41" i="9"/>
  <c r="J39" i="9"/>
  <c r="H60" i="9"/>
  <c r="H70" i="9"/>
  <c r="H66" i="9"/>
  <c r="H62" i="9"/>
  <c r="H79" i="9"/>
  <c r="H81" i="9"/>
  <c r="H89" i="9"/>
  <c r="I52" i="9"/>
  <c r="H44" i="9"/>
  <c r="I54" i="9"/>
  <c r="J52" i="9"/>
  <c r="I50" i="9"/>
  <c r="I46" i="9"/>
  <c r="I42" i="9"/>
  <c r="I38" i="9"/>
  <c r="H71" i="9"/>
  <c r="H63" i="9"/>
  <c r="H90" i="9"/>
  <c r="H37" i="9"/>
  <c r="H54" i="9"/>
  <c r="H50" i="9"/>
  <c r="H46" i="9"/>
  <c r="H42" i="9"/>
  <c r="H38" i="9"/>
  <c r="J54" i="9"/>
  <c r="J50" i="9"/>
  <c r="J46" i="9"/>
  <c r="J42" i="9"/>
  <c r="J38" i="9"/>
  <c r="H73" i="9"/>
  <c r="H69" i="9"/>
  <c r="H65" i="9"/>
  <c r="H61" i="9"/>
  <c r="H84" i="9"/>
  <c r="H80" i="9"/>
  <c r="H92" i="9"/>
  <c r="H48" i="9"/>
  <c r="H40" i="9"/>
  <c r="I44" i="9"/>
  <c r="H47" i="9"/>
  <c r="H39" i="9"/>
  <c r="H53" i="9"/>
  <c r="H49" i="9"/>
  <c r="H45" i="9"/>
  <c r="H41" i="9"/>
  <c r="H52" i="9"/>
  <c r="H51" i="9"/>
  <c r="H43" i="9"/>
  <c r="I90" i="9"/>
  <c r="J90" i="9"/>
  <c r="I91" i="9"/>
  <c r="J91" i="9"/>
  <c r="I92" i="9"/>
  <c r="J92" i="9"/>
  <c r="J89" i="9"/>
  <c r="I89" i="9"/>
  <c r="I37" i="9" l="1"/>
  <c r="J37" i="9"/>
  <c r="I60" i="9"/>
  <c r="J60" i="9"/>
  <c r="I61" i="9"/>
  <c r="J61" i="9"/>
  <c r="I62" i="9"/>
  <c r="J62" i="9"/>
  <c r="I63" i="9"/>
  <c r="J63" i="9"/>
  <c r="I64" i="9"/>
  <c r="J64" i="9"/>
  <c r="I65" i="9"/>
  <c r="J65" i="9"/>
  <c r="I66" i="9"/>
  <c r="J66" i="9"/>
  <c r="I67" i="9"/>
  <c r="J67" i="9"/>
  <c r="I68" i="9"/>
  <c r="J68" i="9"/>
  <c r="I69" i="9"/>
  <c r="J69" i="9"/>
  <c r="I70" i="9"/>
  <c r="J70" i="9"/>
  <c r="I71" i="9"/>
  <c r="J71" i="9"/>
  <c r="I72" i="9"/>
  <c r="J72" i="9"/>
  <c r="I73" i="9"/>
  <c r="J73" i="9"/>
  <c r="I79" i="9"/>
  <c r="J79" i="9"/>
  <c r="I80" i="9"/>
  <c r="J80" i="9"/>
  <c r="I81" i="9"/>
  <c r="J81" i="9"/>
  <c r="I82" i="9"/>
  <c r="J82" i="9"/>
  <c r="I83" i="9"/>
  <c r="J83" i="9"/>
  <c r="I84" i="9"/>
  <c r="J84" i="9"/>
  <c r="J50" i="7" l="1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</calcChain>
</file>

<file path=xl/sharedStrings.xml><?xml version="1.0" encoding="utf-8"?>
<sst xmlns="http://schemas.openxmlformats.org/spreadsheetml/2006/main" count="526" uniqueCount="240">
  <si>
    <t>INFORME DE RESULTADOS DE LA ENCUESTA A ALUMNOS DEL MÁSTER UNIVERSITARIO EN INGENIERÍA INDUSTRIAL</t>
  </si>
  <si>
    <t>Máster Universitario en Ingeniería Industrial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</si>
  <si>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</si>
  <si>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</si>
  <si>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</si>
  <si>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</si>
  <si>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</si>
  <si>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</t>
  </si>
  <si>
    <t>Porcentaje por nivel de satisfacción</t>
  </si>
  <si>
    <t>Medias Estadísticas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</si>
  <si>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</si>
  <si>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</si>
  <si>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</si>
  <si>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</si>
  <si>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</si>
  <si>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</si>
  <si>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</si>
  <si>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</si>
  <si>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>Relativas a las PRÁCTICAS:</t>
  </si>
  <si>
    <t>Relativas a la MOVILIDAD: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</si>
  <si>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</si>
  <si>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</si>
  <si>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</si>
  <si>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</si>
  <si>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</si>
  <si>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</si>
  <si>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</si>
  <si>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</si>
  <si>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</si>
  <si>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</si>
  <si>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</si>
  <si>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</si>
  <si>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</si>
  <si>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</si>
  <si>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</si>
  <si>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</si>
  <si>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</si>
  <si>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</si>
  <si>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</si>
  <si>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</si>
  <si>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</si>
  <si>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</si>
  <si>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</si>
  <si>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</si>
  <si>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PDI DEL MÁSTER UNIVERSITARIO EN INGENIERÍA INDUSTRIAL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</si>
  <si>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</si>
  <si>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</si>
  <si>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</si>
  <si>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</si>
  <si>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</si>
  <si>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</si>
  <si>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</si>
  <si>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</si>
  <si>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</si>
  <si>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</si>
  <si>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</si>
  <si>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</si>
  <si>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</si>
  <si>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</si>
  <si>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</si>
  <si>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</si>
  <si>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</si>
  <si>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</si>
  <si>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</si>
  <si>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</si>
  <si>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</si>
  <si>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</si>
  <si>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</si>
  <si>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OBSERVACIONES:</t>
  </si>
  <si>
    <t>Edad</t>
  </si>
  <si>
    <t>&lt;30</t>
  </si>
  <si>
    <t>60-64</t>
  </si>
  <si>
    <t>&gt;=65</t>
  </si>
  <si>
    <t>Profesional Externo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</si>
  <si>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</si>
  <si>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</si>
  <si>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</si>
  <si>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</si>
  <si>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</si>
  <si>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</si>
  <si>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</si>
  <si>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</si>
  <si>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</si>
  <si>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</si>
  <si>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</si>
  <si>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</si>
  <si>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</si>
  <si>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</si>
  <si>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</si>
  <si>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</si>
  <si>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</si>
  <si>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</si>
  <si>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</si>
  <si>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</si>
  <si>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</si>
  <si>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</si>
  <si>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</si>
  <si>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</si>
  <si>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</si>
  <si>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</si>
  <si>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</si>
  <si>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</si>
  <si>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</si>
  <si>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</si>
  <si>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</si>
  <si>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</si>
  <si>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</si>
  <si>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</si>
  <si>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</si>
  <si>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</si>
  <si>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</si>
  <si>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</si>
  <si>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</si>
  <si>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</si>
  <si>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</si>
  <si>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</si>
  <si>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Relativas a la orientación académica y profesional:</t>
  </si>
  <si>
    <t>No</t>
  </si>
  <si>
    <t>Indique el máster en el que ha estado matriculado/a: = Máster Universitario en Ingeniería Industrial</t>
  </si>
  <si>
    <t>Ns/Nc</t>
  </si>
  <si>
    <t>[Los sistemas de orientación y acogida al entrar en la Universidad para facilitar su incorporación al Máster.] Valore de 1 a 5 teniendo en cuenta que:1 = “Muy insatisfecho/a”2 = “Insatisfecho/a”3 = “Algo satisfecho/a”4 = “Bastante satisfec</t>
  </si>
  <si>
    <t>[La distribución temporal y coordinación de módulos y/o materias a lo largo del Máster (ordenación de las materias entre los cursos).] Valore de 1 a 5 teniendo en cuenta que:1 = “Muy insatisfecho/a”2 = “Insatisfecho/a”3 = “Algo satisfecho/a�</t>
  </si>
  <si>
    <t>[La adecuación de los horarios y turnos.]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</si>
  <si>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prácticos).] Valore de 1 a 5 teniendo en cuenta que:1 = “Muy insatisfecho/a”2 = “Insatisfecho/a”3 = “Algo satisfecho/a”4 = “Bastante satisfecho/a”5 = “Muy</t>
  </si>
  <si>
    <t>[La variedad y adecuación de la metodología utilizada.] Valore de 1 a 5 teniendo en cuenta que:1 = “Muy insatisfecho/a”2 = “Insatisfecho/a”3 = “Algo satisfecho/a”4 = “Bastante satisfecho/a”5 = “Muy Satisfecho/a”ns/nc = “No sabe/No c</t>
  </si>
  <si>
    <t>[La oferta de programas de movilidad para los/as estudiantes.] Valore de 1 a 5 teniendo en cuenta que:1 = “Muy insatisfecho/a”2 = “Insatisfecho/a”3 = “Algo satisfecho/a”4 = “Bastante satisfecho/a”5 = “Muy Satisfecho/a”ns/nc = “No sabe</t>
  </si>
  <si>
    <t>[La oferta de prácticas externas.]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</si>
  <si>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difusión).] Valore de 1 a 5 teniendo en cuenta que:1 = “Muy insatisfecho/a”2 = “Insatisfecho/a”3 = “Algo satisf</t>
  </si>
  <si>
    <t>[La profesionalidad del Personal de Administración y Servicios del Máster.] Valore de 1 a 5 teniendo en cuenta que:1 = “Muy insatisfecho/a”2 = “Insatisfecho/a”3 = “Algo satisfecho/a”4 = “Bastante satisfecho/a”5 = “Muy Satisfecho/a”ns/</t>
  </si>
  <si>
    <t>[La labor del profesorado del Máster.]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</si>
  <si>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Máster.] Valore de 1 a 5 teniendo en cuenta que:1 = “Muy insatisfecho/a”2 = “Insatisfecho/a”3 = “Algo satisfecho/a”4 = “Bastante satisfecho/a”5 = “Muy Satisfecho/a”ns/nc = “No s</t>
  </si>
  <si>
    <t>[Las infraestructuras e instalaciones para el desarrollo del Máster.] Valore de 1 a 5 teniendo en cuenta que:1 = “Muy insatisfecho/a”2 = “Insatisfecho/a”3 = “Algo satisfecho/a”4 = “Bastante satisfecho/a”5 = “Muy Satisfecho/a”ns/nc = �</t>
  </si>
  <si>
    <t>[Los resultados alcanzados en cuanto a la consecución de los objetivos y las competencias previstas.] Valore de 1 a 5 teniendo en cuenta que:1 = “Muy insatisfecho/a”2 = “Insatisfecho/a”3 = “Algo satisfecho/a”4 = “Bastante satisfecho/a”5 =</t>
  </si>
  <si>
    <t>[El sistema existente para dar respuesta a las sugerencias y reclamaciones.] Valore de 1 a 5 teniendo en cuenta que:1 = “Muy insatisfecho/a”2 = “Insatisfecho/a”3 = “Algo satisfecho/a”4 = “Bastante satisfecho/a”5 = “Muy Satisfecho/a”ns/n</t>
  </si>
  <si>
    <t>[El cumplimiento de las expectativas con respecto al Máster.] Valore de 1 a 5 teniendo en cuenta que:1 = “Muy insatisfecho/a”2 = “Insatisfecho/a”3 = “Algo satisfecho/a”4 = “Bastante satisfecho/a”5 = “Muy Satisfecho/a”ns/nc = “No sabe</t>
  </si>
  <si>
    <t>[La coordinación entre las materias/asignaturas de un mismo módulo.] Valore de 1 a 5 teniendo en cuenta que:1 = “Muy insatisfecho/a”2 = “Insatisfecho/a”3 = “Algo satisfecho/a”4 = “Bastante satisfecho/a”5 = “Muy Satisfecho/a”ns/nc = �</t>
  </si>
  <si>
    <t>[La coordinación entre las materias de un mismo curso.] Valore de 1 a 5 teniendo en cuenta que:1 = “Muy insatisfecho/a”2 = “Insatisfecho/a”3 = “Algo satisfecho/a”4 = “Bastante satisfecho/a”5 = “Muy Satisfecho/a”ns/nc = “No sabe/No co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</si>
  <si>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</si>
  <si>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trabajo.] Valore su grado de satisfacción con las siguientes cuestiones relacionadas con las prácticas externas, recordando que:1 = “Muy insatisfecho/a”2 = “Insatisfecho/a”3 = “Algo satisfecho/a”4 = “Bastante satisfecho/a”</t>
  </si>
  <si>
    <t>[Las instalaciones del Centro y las condiciones de seguridad e higiene.] Valore su grado de satisfacción con las siguientes cuestiones relacionadas con las prácticas externas, recordando que:1 = “Muy insatisfecho/a”2 = “Insatisfecho/a”3 = “Algo</t>
  </si>
  <si>
    <t>[La ayuda recibida por parte de mis compañeros/as para realizar mi trabajo.] Valore su grado de satisfacción con las siguientes cuestiones relacionadas con las prácticas externas, recordando que:1 = “Muy insatisfecho/a”2 = “Insatisfecho/a”3 = �</t>
  </si>
  <si>
    <t>[La disponibilidad de material para realizar mi trabajo.] Valore su grado de satisfacción con las siguientes cuestiones relacionadas con las prácticas externas, recordando que:1 = “Muy insatisfecho/a”2 = “Insatisfecho/a”3 = “Algo satisfecho/a�</t>
  </si>
  <si>
    <t>[La necesidad de manejar otro idioma.] Valore su grado de satisfacción con las siguientes cuestiones relacionadas con las prácticas externas, recordando que:1 = “Muy insatisfecho/a”2 = “Insatisfecho/a”3 = “Algo satisfecho/a”4 = “Bastante sa</t>
  </si>
  <si>
    <t>[El horario de trabajo.]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</si>
  <si>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Centro.] Valore su grado de satisfacción con las siguientes cuestiones relacionadas con las prácticas externas, recordando que:1 = “Muy insatisfecho/a”2 = “Insatisfecho/a”3 = “Algo satisfech</t>
  </si>
  <si>
    <t>[El funcionamiento general del Centro.] Valore su grado de satisfacción con las siguientes cuestiones relacionadas con las prácticas externas, recordando que:1 = “Muy insatisfecho/a”2 = “Insatisfecho/a”3 = “Algo satisfecho/a”4 = “Bastante s</t>
  </si>
  <si>
    <t>[El cumplimiento de mis expectativas.] Valore su grado de satisfacción con las siguientes cuestiones relacionadas con las prácticas externas, recordando que:1 = “Muy insatisfecho/a”2 = “Insatisfecho/a”3 = “Algo satisfecho/a”4 = “Bastante sa</t>
  </si>
  <si>
    <t>[El asesoramiento por parte de mi tutor académico.] Valore su grado de satisfacción con las siguientes cuestiones relacionadas con las prácticas externas, recordando que:1 = “Muy insatisfecho/a”2 = “Insatisfecho/a”3 = “Algo satisfecho/a”4 =</t>
  </si>
  <si>
    <t>[La labores realizadas a lo largo de las prácticas en el Centro.] Valore su grado de satisfacción con las siguientes cuestiones relacionadas con las prácticas externas, recordando que:1 = “Muy insatisfecho/a”2 = “Insatisfecho/a”3 = “Algo satis</t>
  </si>
  <si>
    <t>[La duración de las prácticas.] Valore su grado de satisfacción con las siguientes cuestiones relacionadas con las prácticas externas, recordando que:1 = “Muy insatisfecho/a”2 = “Insatisfecho/a”3 = “Algo satisfecho/a”4 = “Bastante satisfe</t>
  </si>
  <si>
    <t>[Volvería a realizar prácticas en el mismo Centro.] Valore su grado de satisfacción con las siguientes cuestiones relacionadas con las prácticas externas, recordando que:1 = “Muy insatisfecho/a”2 = “Insatisfecho/a”3 = “Algo satisfecho/a”4 =</t>
  </si>
  <si>
    <t>[En general, el grado de satisfacción con las prácticas realizadas] Valore su grado de satisfacción con las siguientes cuestiones relacionadas con las prácticas externas, recordando que:1 = “Muy insatisfecho/a”2 = “Insatisfecho/a”3 = “Algo sa</t>
  </si>
  <si>
    <t>[La atención y recepción por parte de la Universidad de acogida.] Valore su grado de satisfacción con las siguientes cuestiones relacionadas con las prácticas externas, recordando que:1 = “Muy insatisfecho/a”2 = “Insatisfecho/a”3 = “Algo sati</t>
  </si>
  <si>
    <t>[La facilidad de los trámites en la Universidad de acogida.] Valore su grado de satisfacción con las siguientes cuestiones relacionadas con las prácticas externas, recordando que:1 = “Muy insatisfecho/a”2 = “Insatisfecho/a”3 = “Algo satisfecho</t>
  </si>
  <si>
    <t>[La coordinación entre la Universidad de origen y la de acogida.] Valore su grado de satisfacción con las siguientes cuestiones relacionadas con las prácticas externas, recordando que:1 = “Muy insatisfecho/a”2 = “Insatisfecho/a”3 = “Algo satis</t>
  </si>
  <si>
    <t>[El tutor académico de mi Universidad de origen.] Valore su grado de satisfacción con las siguientes cuestiones relacionadas con las prácticas externas, recordando que:1 = “Muy insatisfecho/a”2 = “Insatisfecho/a”3 = “Algo satisfecho/a”4 = �</t>
  </si>
  <si>
    <t>[El tutor académico de la Universidad de acogida.] Valore su grado de satisfacción con las siguientes cuestiones relacionadas con las prácticas externas, recordando que:1 = “Muy insatisfecho/a”2 = “Insatisfecho/a”3 = “Algo satisfecho/a”4 = �</t>
  </si>
  <si>
    <t>[En general, el grado de satisfacción con el programa de movilidad.] Valore su grado de satisfacción con las siguientes cuestiones relacionadas con las prácticas externas, recordando que:1 = “Muy insatisfecho/a”2 = “Insatisfecho/a”3 = “Algo sa</t>
  </si>
  <si>
    <t>[Grado de conocimiento de las actividades de orientación académica organizadas para los alumnos de máster.              ] Valore de 1 a 5 los siguientes items relacionados con los Servicios de Orientación Académica y Profesional teniendo en cuenta que</t>
  </si>
  <si>
    <t>[Grado de satisfacción con la orientación académica proporcionada por el coordinador y/o los profesores de este máster.              ] Valore de 1 a 5 los siguientes items relacionados con los Servicios de Orientación Académica y Profesional teniendo</t>
  </si>
  <si>
    <t>[Grado de satisfacción con las actividades de orientación profesional organizadas por parte del coordinador y/o profesorado de este máster.              ] Valore de 1 a 5 los siguientes items relacionados con los Servicios de Orientación Académica y P</t>
  </si>
  <si>
    <t>[Grado de satisfacción con las actividades de orientación profesional organizadas por parte de la Dirección del Centro.  ] Valore de 1 a 5 los siguientes items relacionados con los Servicios de Orientación Académica y Profesional teniendo en cuenta qu</t>
  </si>
  <si>
    <t>a Indique el máster en el que ha estado matriculado/a: = Máster Universitario en Ingeniería Industrial</t>
  </si>
  <si>
    <t>.</t>
  </si>
  <si>
    <t>Estadísticosa</t>
  </si>
  <si>
    <t>Indique el máster en el que ha estado matriculado/a:</t>
  </si>
  <si>
    <t>Indique el curso en el que está matriculado/a de un mayor número de créditos:</t>
  </si>
  <si>
    <t>¿Ha realizado prácticas externas en alguna empresa y/o institución dentro del Plan de Estudios del Máster?</t>
  </si>
  <si>
    <t>Enumere las principales actividades desarrolladas en la empresa/institución:</t>
  </si>
  <si>
    <t>Horas de prácticas realizadas por el alumno:Horas semanales:</t>
  </si>
  <si>
    <t>Número de semanas:</t>
  </si>
  <si>
    <t>¿Ha participado en algún programa de movilidad interuniversitario dentro del Plan de Estudios del Máster?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</si>
  <si>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</si>
  <si>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</si>
  <si>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</si>
  <si>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</si>
  <si>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Válido</t>
  </si>
  <si>
    <t>Perdidos</t>
  </si>
  <si>
    <t>Tabla de frecuencia</t>
  </si>
  <si>
    <t>Indique el curso en el que está matriculado/a de un mayor número de créditos:a</t>
  </si>
  <si>
    <t>Frecuencia</t>
  </si>
  <si>
    <t>Porcentaje</t>
  </si>
  <si>
    <t>Porcentaje válido</t>
  </si>
  <si>
    <t>Porcentaje acumulado</t>
  </si>
  <si>
    <t>1º Curso</t>
  </si>
  <si>
    <t>2º Curso</t>
  </si>
  <si>
    <t>¿Ha realizado prácticas externas en alguna empresa y/o institución dentro del Plan de Estudios del Máster?a</t>
  </si>
  <si>
    <t>Sí</t>
  </si>
  <si>
    <t>Enumere las principales actividades desarrolladas en la empresa/institución:a</t>
  </si>
  <si>
    <t>D</t>
  </si>
  <si>
    <t>Horas de prácticas realizadas por el alumno:Horas semanales:a</t>
  </si>
  <si>
    <t>Sistema</t>
  </si>
  <si>
    <t>Número de semanas:a</t>
  </si>
  <si>
    <t>¿Ha participado en algún programa de movilidad interuniversitario dentro del Plan de Estudios del Máster?a</t>
  </si>
  <si>
    <t>Resumen de procesamiento de casosa</t>
  </si>
  <si>
    <t>Casos</t>
  </si>
  <si>
    <t>Perdido</t>
  </si>
  <si>
    <t>Edad: * Sexo:</t>
  </si>
  <si>
    <t>Tabla cruzada Edad:*Sexo:a</t>
  </si>
  <si>
    <t xml:space="preserve">Recuento </t>
  </si>
  <si>
    <t>Fecha encuesta: abril-mayo 2019</t>
  </si>
  <si>
    <t>Tamaño Muestral: 46; calculado para un error de muestreo del (+)(-)10% y un nivel de confianza del 90%</t>
  </si>
  <si>
    <t>Nº de encuestas recogidas: 80 / Nº encuestas necesarias: 46</t>
  </si>
  <si>
    <r>
      <t>Porcentaje de encuestas recogidas sobre alumnos localizables (con e-mail): 80</t>
    </r>
    <r>
      <rPr>
        <b/>
        <sz val="13"/>
        <color rgb="FF000000"/>
        <rFont val="Calibri"/>
        <family val="2"/>
      </rPr>
      <t>/ 89 = 89,89%</t>
    </r>
  </si>
  <si>
    <t>Indique el máster en el que ha impartido docencia: = Máster Universitario en Ingeniería Industrial</t>
  </si>
  <si>
    <t>[1. La distribución temporal y coordinación de módulos y/o materias a lo largo del  Máster.] Valore de 1 a 5 teniendo en cuenta que:1 = “Muy insatisfecho/a”2 = “Insatisfecho/a”3 = “Algo satisfecho/a”4 = “Bastante satisfecho/a”5 = “Muy</t>
  </si>
  <si>
    <t>[2. La coordinación entre las materias/asignaturas de un mismo módulo.] Valore de 1 a 5 teniendo en cuenta que:1 = “Muy insatisfecho/a”2 = “Insatisfecho/a”3 = “Algo satisfecho/a”4 = “Bastante satisfecho/a”5 = “Muy Satisfecho/a”ns/nc =</t>
  </si>
  <si>
    <t>[3. El interés, participación y motivación mostrados por el grupo de estudiantes.] Valore de 1 a 5 teniendo en cuenta que:1 = “Muy insatisfecho/a”2 = “Insatisfecho/a”3 = “Algo satisfecho/a”4 = “Bastante satisfecho/a”5 = “Muy Satisfecho</t>
  </si>
  <si>
    <t>[4. Los resultados alcanzados en cuanto a la consecución de los objetivos y las competencias previstas por parte de los estudiantes.] Valore de 1 a 5 teniendo en cuenta que:1 = “Muy insatisfecho/a”2 = “Insatisfecho/a”3 = “Algo satisfecho/a”4 =</t>
  </si>
  <si>
    <t>[5. La satisfacción general con el grupo de estudiantes.] Valore de 1 a 5 teniendo en cuenta que:1 = “Muy insatisfecho/a”2 = “Insatisfecho/a”3 = “Algo satisfecho/a”4 = “Bastante satisfecho/a”5 = “Muy Satisfecho/a”ns/nc = “No sabe/No</t>
  </si>
  <si>
    <t>[6. La distribución en el Plan de Estudios entre créditos teóricos y prácticos.] Valore de 1 a 5 teniendo en cuenta que:1 = “Muy insatisfecho/a”2 = “Insatisfecho/a”3 = “Algo satisfecho/a”4 = “Bastante satisfecho/a”5 = “Muy Satisfecho/</t>
  </si>
  <si>
    <t>[7. El tamaño de los grupos para su adaptación a las nuevas metodologías de enseñanza-aprendizaje.] Valore de 1 a 5 teniendo en cuenta que:1 = “Muy insatisfecho/a”2 = “Insatisfecho/a”3 = “Algo satisfecho/a”4 = “Bastante satisfecho/a”5 =</t>
  </si>
  <si>
    <t>[8. La adecuación de los horarios.] Valore de 1 a 5 teniendo en cuenta que:1 = “Muy insatisfecho/a”2 = “Insatisfecho/a”3 = “Algo satisfecho/a”4 = “Bastante satisfecho/a”5 = “Muy Satisfecho/a”ns/nc = “No sabe/No contesta”</t>
  </si>
  <si>
    <t>[9. La oferta de programas de movilidad.] Valore de 1 a 5 teniendo en cuenta que:1 = “Muy insatisfecho/a”2 = “Insatisfecho/a”3 = “Algo satisfecho/a”4 = “Bastante satisfecho/a”5 = “Muy Satisfecho/a”ns/nc = “No sabe/No contesta”</t>
  </si>
  <si>
    <t>[10. La oferta de prácticas externas del Máster.] Valore de 1 a 5 teniendo en cuenta que:1 = “Muy insatisfecho/a”2 = “Insatisfecho/a”3 = “Algo satisfecho/a”4 = “Bastante satisfecho/a”5 = “Muy Satisfecho/a”ns/nc = “No sabe/No contest</t>
  </si>
  <si>
    <t>[11. La disponibilidad, accesibilidad y utilidad de la información existente sobre el Máster (página Web y otros medios de difusión).] Valore de 1 a 5 teniendo en cuenta que:1 = “Muy insatisfecho/a”2 = “Insatisfecho/a”3 = “Algo satisfecho/a�</t>
  </si>
  <si>
    <t>[12. El equipamiento de las aulas disponibles para el Máster.] Valore de 1 a 5 teniendo en cuenta que:1 = “Muy insatisfecho/a”2 = “Insatisfecho/a”3 = “Algo satisfecho/a”4 = “Bastante satisfecho/a”5 = “Muy Satisfecho/a”ns/nc = “No sab</t>
  </si>
  <si>
    <t>[13. Las infraestructuras e instalaciones para el desarrollo del Máster.] Valore de 1 a 5 teniendo en cuenta que:1 = “Muy insatisfecho/a”2 = “Insatisfecho/a”3 = “Algo satisfecho/a”4 = “Bastante satisfecho/a”5 = “Muy Satisfecho/a”ns/nc</t>
  </si>
  <si>
    <t>[14. El sistema existente para dar respuesta a las sugerencias y reclamaciones.] Valore de 1 a 5 teniendo en cuenta que:1 = “Muy insatisfecho/a”2 = “Insatisfecho/a”3 = “Algo satisfecho/a”4 = “Bastante satisfecho/a”5 = “Muy Satisfecho/a”</t>
  </si>
  <si>
    <t>[15. La gestión desarrollada por el equipo que coordina el Máster.] Valore de 1 a 5 teniendo en cuenta que:1 = “Muy insatisfecho/a”2 = “Insatisfecho/a”3 = “Algo satisfecho/a”4 = “Bastante satisfecho/a”5 = “Muy Satisfecho/a”ns/nc = “</t>
  </si>
  <si>
    <t>[16. El cumplimiento de las expectativas respecto al Máster.] Valore de 1 a 5 teniendo en cuenta que:1 = “Muy insatisfecho/a”2 = “Insatisfecho/a”3 = “Algo satisfecho/a”4 = “Bastante satisfecho/a”5 = “Muy Satisfecho/a”ns/nc = “No sabe</t>
  </si>
  <si>
    <t>[17. En general, el grado de satisfacción con el Máster.] Valore de 1 a 5 teniendo en cuenta que:1 = “Muy insatisfecho/a”2 = “Insatisfecho/a”3 = “Algo satisfecho/a”4 = “Bastante satisfecho/a”5 = “Muy Satisfecho/a”ns/nc = “No sabe/No</t>
  </si>
  <si>
    <t>a Indique el máster en el que ha impartido docencia: = Máster Universitario en Ingeniería Industrial</t>
  </si>
  <si>
    <t>b Existen múltiples modos. Se muestra el valor más pequeño</t>
  </si>
  <si>
    <t>Indique el máster en el que ha impartido docencia:</t>
  </si>
  <si>
    <t>Indique el curso en el que ha impartido docencia:</t>
  </si>
  <si>
    <t>DATOS DE SEGMENTACIÓNEdad:</t>
  </si>
  <si>
    <t>Indique el curso en el que ha impartido docencia:a</t>
  </si>
  <si>
    <t>DATOS DE SEGMENTACIÓNEdad:a</t>
  </si>
  <si>
    <t>Sexo:a</t>
  </si>
  <si>
    <t>DATOS DE SEGMENTACIÓNEdad: * Sexo:</t>
  </si>
  <si>
    <t>Tabla cruzada DATOS DE SEGMENTACIÓNEdad:*Sexo:a</t>
  </si>
  <si>
    <t xml:space="preserve">Dedicación: </t>
  </si>
  <si>
    <t>Dedicación:a</t>
  </si>
  <si>
    <t>A tiempo completo</t>
  </si>
  <si>
    <t>A tiempo parcial</t>
  </si>
  <si>
    <t>Tamaño Muestral: 42; calculado para un error de muestreo del (+)(-)10% y un nivel de confianza del 90%</t>
  </si>
  <si>
    <t>Fecha encuesta: mayo-junio 2019</t>
  </si>
  <si>
    <t>Nº de encuestas recogidas: 23/ Nº encuestas necesarias: 42</t>
  </si>
  <si>
    <r>
      <t>Porcentaje de encuestas recogidas sobre tutores localizables (con e-mail): 23</t>
    </r>
    <r>
      <rPr>
        <b/>
        <sz val="13"/>
        <color rgb="FF000000"/>
        <rFont val="Calibri"/>
        <family val="2"/>
      </rPr>
      <t>/ 74= 31,08%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</si>
</sst>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6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59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1"/>
    <xf numFmtId="0" fontId="7" fillId="3" borderId="9" xfId="0" applyFont="1" applyFill="1" applyBorder="1" applyAlignment="1">
      <alignment horizontal="left" vertical="center" wrapText="1"/>
    </xf>
    <xf numFmtId="164" fontId="9" fillId="0" borderId="1" xfId="2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64" fontId="10" fillId="5" borderId="0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4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8" fillId="0" borderId="0" xfId="4" applyFont="1" applyBorder="1" applyAlignment="1">
      <alignment vertical="top" wrapText="1"/>
    </xf>
    <xf numFmtId="0" fontId="19" fillId="0" borderId="0" xfId="4" applyFont="1" applyBorder="1" applyAlignment="1">
      <alignment vertical="top" wrapText="1"/>
    </xf>
    <xf numFmtId="0" fontId="8" fillId="0" borderId="0" xfId="5"/>
    <xf numFmtId="0" fontId="18" fillId="0" borderId="0" xfId="4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8" fillId="0" borderId="0" xfId="6"/>
    <xf numFmtId="0" fontId="8" fillId="0" borderId="0" xfId="7"/>
    <xf numFmtId="49" fontId="0" fillId="0" borderId="0" xfId="0" applyNumberFormat="1" applyAlignment="1">
      <alignment wrapText="1"/>
    </xf>
    <xf numFmtId="0" fontId="8" fillId="0" borderId="0" xfId="8"/>
    <xf numFmtId="0" fontId="4" fillId="0" borderId="0" xfId="8" applyFont="1"/>
    <xf numFmtId="49" fontId="8" fillId="0" borderId="0" xfId="8" applyNumberFormat="1"/>
    <xf numFmtId="49" fontId="4" fillId="0" borderId="0" xfId="8" applyNumberFormat="1" applyFont="1" applyFill="1" applyBorder="1" applyAlignment="1">
      <alignment horizontal="center"/>
    </xf>
    <xf numFmtId="49" fontId="4" fillId="0" borderId="0" xfId="8" applyNumberFormat="1" applyFont="1" applyFill="1" applyBorder="1" applyAlignment="1">
      <alignment horizontal="left"/>
    </xf>
    <xf numFmtId="49" fontId="4" fillId="0" borderId="0" xfId="8" applyNumberFormat="1" applyFont="1" applyFill="1" applyBorder="1" applyAlignment="1">
      <alignment horizontal="left" wrapText="1"/>
    </xf>
    <xf numFmtId="0" fontId="8" fillId="0" borderId="0" xfId="8" applyAlignment="1">
      <alignment horizontal="center"/>
    </xf>
    <xf numFmtId="0" fontId="3" fillId="0" borderId="0" xfId="8" applyFont="1" applyAlignment="1">
      <alignment wrapText="1"/>
    </xf>
    <xf numFmtId="0" fontId="8" fillId="0" borderId="0" xfId="8" applyAlignment="1">
      <alignment wrapText="1"/>
    </xf>
    <xf numFmtId="0" fontId="8" fillId="0" borderId="8" xfId="8" applyFont="1" applyBorder="1" applyAlignment="1">
      <alignment horizontal="center" vertical="center" wrapText="1"/>
    </xf>
    <xf numFmtId="0" fontId="7" fillId="7" borderId="1" xfId="8" applyFont="1" applyFill="1" applyBorder="1" applyAlignment="1">
      <alignment horizontal="center" vertical="center" wrapText="1"/>
    </xf>
    <xf numFmtId="49" fontId="7" fillId="7" borderId="1" xfId="8" applyNumberFormat="1" applyFont="1" applyFill="1" applyBorder="1" applyAlignment="1">
      <alignment horizontal="center" vertical="center" wrapText="1"/>
    </xf>
    <xf numFmtId="0" fontId="7" fillId="7" borderId="16" xfId="8" applyFont="1" applyFill="1" applyBorder="1" applyAlignment="1">
      <alignment horizontal="left" vertical="center" wrapText="1"/>
    </xf>
    <xf numFmtId="10" fontId="10" fillId="0" borderId="1" xfId="11" applyNumberFormat="1" applyFont="1" applyBorder="1" applyAlignment="1">
      <alignment horizontal="center" vertical="center"/>
    </xf>
    <xf numFmtId="166" fontId="10" fillId="0" borderId="1" xfId="8" applyNumberFormat="1" applyFont="1" applyBorder="1" applyAlignment="1">
      <alignment horizontal="center" vertical="center"/>
    </xf>
    <xf numFmtId="164" fontId="10" fillId="0" borderId="1" xfId="8" applyNumberFormat="1" applyFont="1" applyBorder="1" applyAlignment="1">
      <alignment horizontal="center" vertical="center"/>
    </xf>
    <xf numFmtId="0" fontId="13" fillId="0" borderId="0" xfId="8" applyFont="1" applyFill="1" applyAlignment="1">
      <alignment horizontal="center"/>
    </xf>
    <xf numFmtId="49" fontId="13" fillId="0" borderId="0" xfId="8" applyNumberFormat="1" applyFont="1" applyFill="1" applyAlignment="1">
      <alignment horizontal="center"/>
    </xf>
    <xf numFmtId="0" fontId="22" fillId="0" borderId="0" xfId="8" applyFont="1"/>
    <xf numFmtId="9" fontId="9" fillId="0" borderId="1" xfId="12" applyFont="1" applyBorder="1" applyAlignment="1">
      <alignment horizontal="center" vertical="center"/>
    </xf>
    <xf numFmtId="0" fontId="4" fillId="0" borderId="0" xfId="8" applyFont="1" applyFill="1" applyBorder="1" applyAlignment="1">
      <alignment horizontal="left" wrapText="1"/>
    </xf>
    <xf numFmtId="0" fontId="8" fillId="0" borderId="0" xfId="13"/>
    <xf numFmtId="164" fontId="10" fillId="0" borderId="1" xfId="14" applyNumberFormat="1" applyFont="1" applyBorder="1" applyAlignment="1">
      <alignment horizontal="center" vertical="center"/>
    </xf>
    <xf numFmtId="0" fontId="8" fillId="0" borderId="0" xfId="15"/>
    <xf numFmtId="0" fontId="7" fillId="3" borderId="0" xfId="0" applyFont="1" applyFill="1" applyBorder="1" applyAlignment="1">
      <alignment horizontal="left" vertical="center" wrapText="1"/>
    </xf>
    <xf numFmtId="164" fontId="9" fillId="0" borderId="0" xfId="2" applyNumberFormat="1" applyFont="1" applyBorder="1" applyAlignment="1">
      <alignment horizontal="center" vertical="center"/>
    </xf>
    <xf numFmtId="9" fontId="9" fillId="0" borderId="0" xfId="1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/>
    <xf numFmtId="167" fontId="9" fillId="0" borderId="1" xfId="2" applyNumberFormat="1" applyFont="1" applyBorder="1" applyAlignment="1">
      <alignment horizontal="center" vertical="center"/>
    </xf>
    <xf numFmtId="9" fontId="10" fillId="5" borderId="1" xfId="12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0" fillId="5" borderId="0" xfId="0" applyFill="1" applyAlignment="1"/>
    <xf numFmtId="0" fontId="0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5" fillId="0" borderId="13" xfId="3" applyFont="1" applyBorder="1" applyAlignment="1">
      <alignment vertical="center" wrapText="1"/>
    </xf>
    <xf numFmtId="0" fontId="15" fillId="0" borderId="14" xfId="3" applyFont="1" applyBorder="1" applyAlignment="1">
      <alignment vertical="center" wrapText="1"/>
    </xf>
    <xf numFmtId="0" fontId="15" fillId="0" borderId="15" xfId="3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0" fontId="8" fillId="0" borderId="0" xfId="8" applyNumberFormat="1"/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5" fillId="0" borderId="13" xfId="3" applyFont="1" applyBorder="1" applyAlignment="1">
      <alignment horizontal="left" vertical="center" wrapText="1"/>
    </xf>
    <xf numFmtId="0" fontId="15" fillId="0" borderId="14" xfId="3" applyFont="1" applyBorder="1" applyAlignment="1">
      <alignment horizontal="left" vertical="center" wrapText="1"/>
    </xf>
    <xf numFmtId="0" fontId="15" fillId="0" borderId="15" xfId="3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15" fillId="0" borderId="1" xfId="3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11" fillId="0" borderId="0" xfId="3" applyFont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1" fillId="0" borderId="13" xfId="8" applyFont="1" applyBorder="1" applyAlignment="1">
      <alignment horizontal="left" vertical="center" wrapText="1"/>
    </xf>
    <xf numFmtId="0" fontId="21" fillId="0" borderId="14" xfId="8" applyFont="1" applyBorder="1" applyAlignment="1">
      <alignment horizontal="left" vertical="center" wrapText="1"/>
    </xf>
    <xf numFmtId="0" fontId="21" fillId="0" borderId="15" xfId="8" applyFont="1" applyBorder="1" applyAlignment="1">
      <alignment horizontal="left" vertical="center" wrapText="1"/>
    </xf>
    <xf numFmtId="0" fontId="21" fillId="0" borderId="13" xfId="8" applyFont="1" applyFill="1" applyBorder="1" applyAlignment="1">
      <alignment horizontal="left" wrapText="1"/>
    </xf>
    <xf numFmtId="0" fontId="21" fillId="0" borderId="14" xfId="8" applyFont="1" applyFill="1" applyBorder="1" applyAlignment="1">
      <alignment horizontal="left" wrapText="1"/>
    </xf>
    <xf numFmtId="0" fontId="21" fillId="0" borderId="15" xfId="8" applyFont="1" applyFill="1" applyBorder="1" applyAlignment="1">
      <alignment horizontal="left" wrapText="1"/>
    </xf>
    <xf numFmtId="0" fontId="13" fillId="7" borderId="0" xfId="8" applyFont="1" applyFill="1" applyAlignment="1">
      <alignment horizontal="left"/>
    </xf>
    <xf numFmtId="0" fontId="4" fillId="0" borderId="3" xfId="8" applyFont="1" applyFill="1" applyBorder="1" applyAlignment="1">
      <alignment horizontal="left" wrapText="1"/>
    </xf>
    <xf numFmtId="0" fontId="4" fillId="0" borderId="0" xfId="8" applyFont="1" applyFill="1" applyBorder="1" applyAlignment="1">
      <alignment horizontal="left" wrapText="1"/>
    </xf>
    <xf numFmtId="0" fontId="4" fillId="0" borderId="4" xfId="8" applyFont="1" applyFill="1" applyBorder="1" applyAlignment="1">
      <alignment horizontal="left" wrapText="1"/>
    </xf>
    <xf numFmtId="0" fontId="4" fillId="0" borderId="5" xfId="8" applyFont="1" applyFill="1" applyBorder="1" applyAlignment="1">
      <alignment horizontal="left" wrapText="1"/>
    </xf>
    <xf numFmtId="0" fontId="4" fillId="0" borderId="6" xfId="8" applyFont="1" applyFill="1" applyBorder="1" applyAlignment="1">
      <alignment horizontal="left" wrapText="1"/>
    </xf>
    <xf numFmtId="0" fontId="4" fillId="0" borderId="7" xfId="8" applyFont="1" applyFill="1" applyBorder="1" applyAlignment="1">
      <alignment horizontal="left" wrapText="1"/>
    </xf>
    <xf numFmtId="0" fontId="3" fillId="6" borderId="1" xfId="8" applyFont="1" applyFill="1" applyBorder="1" applyAlignment="1">
      <alignment horizontal="center"/>
    </xf>
    <xf numFmtId="0" fontId="3" fillId="6" borderId="1" xfId="8" applyFont="1" applyFill="1" applyBorder="1" applyAlignment="1">
      <alignment horizontal="center" wrapText="1"/>
    </xf>
    <xf numFmtId="0" fontId="4" fillId="0" borderId="3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left"/>
    </xf>
    <xf numFmtId="0" fontId="4" fillId="0" borderId="4" xfId="8" applyFont="1" applyFill="1" applyBorder="1" applyAlignment="1">
      <alignment horizontal="left"/>
    </xf>
    <xf numFmtId="0" fontId="3" fillId="2" borderId="3" xfId="8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/>
    </xf>
  </cellXfs>
  <cellStyles count="16">
    <cellStyle name="Normal" xfId="0" builtinId="0"/>
    <cellStyle name="Normal 2" xfId="8"/>
    <cellStyle name="Normal 3" xfId="9"/>
    <cellStyle name="Normal 4" xfId="10"/>
    <cellStyle name="Normal_Avances en seguridad alimentos" xfId="2"/>
    <cellStyle name="Normal_Biotecnologia y Biomedicina" xfId="6"/>
    <cellStyle name="Normal_Hoja1" xfId="4"/>
    <cellStyle name="Normal_Hoja1_1" xfId="3"/>
    <cellStyle name="Normal_Ing. Industrial 2" xfId="13"/>
    <cellStyle name="Normal_Ing. Informática 2" xfId="15"/>
    <cellStyle name="Normal_Ingeniería industrial" xfId="1"/>
    <cellStyle name="Normal_Oliva 2" xfId="14"/>
    <cellStyle name="Normal_Psicologia general sanitaria" xfId="7"/>
    <cellStyle name="Normal_Sostenibilidad" xfId="5"/>
    <cellStyle name="Porcentaje" xfId="12" builtinId="5"/>
    <cellStyle name="Porcentaje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D19D-46FF-8585-22AA69498D9C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19D-46FF-8585-22AA69498D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Alumnos!$A$242:$A$243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Alumnos!$B$242:$B$243</c:f>
              <c:numCache>
                <c:formatCode>General</c:formatCode>
                <c:ptCount val="2"/>
                <c:pt idx="0">
                  <c:v>64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9D-46FF-8585-22AA69498D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Alumnos!$B$244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Alumnos!$A$245:$A$253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Alumnos!$B$245:$B$253</c:f>
              <c:numCache>
                <c:formatCode>General</c:formatCode>
                <c:ptCount val="9"/>
                <c:pt idx="0">
                  <c:v>35</c:v>
                </c:pt>
                <c:pt idx="1">
                  <c:v>28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0-4218-8C4B-29BCA1490221}"/>
            </c:ext>
          </c:extLst>
        </c:ser>
        <c:ser>
          <c:idx val="2"/>
          <c:order val="1"/>
          <c:tx>
            <c:strRef>
              <c:f>Alumnos!$C$244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Alumnos!$A$245:$A$253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Alumnos!$C$245:$C$253</c:f>
              <c:numCache>
                <c:formatCode>General</c:formatCode>
                <c:ptCount val="9"/>
                <c:pt idx="0">
                  <c:v>7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0-4218-8C4B-29BCA1490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9430632"/>
        <c:axId val="342915240"/>
      </c:barChart>
      <c:catAx>
        <c:axId val="34943063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42915240"/>
        <c:crosses val="autoZero"/>
        <c:auto val="1"/>
        <c:lblAlgn val="ctr"/>
        <c:lblOffset val="100"/>
        <c:tickLblSkip val="1"/>
        <c:noMultiLvlLbl val="0"/>
      </c:catAx>
      <c:valAx>
        <c:axId val="34291524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49430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Alumnos!$E$244:$E$245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Alumnos!$E$244:$E$245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Alumnos!$F$244:$F$245</c:f>
              <c:numCache>
                <c:formatCode>General</c:formatCode>
                <c:ptCount val="2"/>
                <c:pt idx="0">
                  <c:v>1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F-443B-B285-DE434480D0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Alumnos!$E$247:$E$248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Alumnos!$E$247:$E$248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Alumnos!$F$247:$F$248</c:f>
              <c:numCache>
                <c:formatCode>General</c:formatCode>
                <c:ptCount val="2"/>
                <c:pt idx="0">
                  <c:v>13</c:v>
                </c:pt>
                <c:pt idx="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8-4B91-A026-5E3F2CB53EA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Alumnos!$A$255:$A$264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Alumnos!$B$255:$B$264</c:f>
              <c:numCache>
                <c:formatCode>General</c:formatCode>
                <c:ptCount val="10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A-44A5-9D72-56233EA58B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Alumnos!$A$265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C7-441A-8605-7A56B1FE0B06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C7-441A-8605-7A56B1FE0B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Alumnos!$A$266:$A$275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Alumnos!$B$266:$B$275</c:f>
              <c:numCache>
                <c:formatCode>General</c:formatCode>
                <c:ptCount val="10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7-441A-8605-7A56B1FE0B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322-4CD8-A71E-7BB49F84F81F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322-4CD8-A71E-7BB49F84F81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PDI!$A$67:$A$68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PDI!$B$67:$B$68</c:f>
              <c:numCache>
                <c:formatCode>General</c:formatCode>
                <c:ptCount val="2"/>
                <c:pt idx="0">
                  <c:v>22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22-4CD8-A71E-7BB49F84F8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PDI!$A$71:$A$79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PDI!$B$71:$B$79</c:f>
              <c:numCache>
                <c:formatCode>General</c:formatCode>
                <c:ptCount val="9"/>
                <c:pt idx="0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B-499C-AE1D-2E6845D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74936"/>
        <c:axId val="456885040"/>
        <c:axId val="0"/>
      </c:area3DChart>
      <c:dateAx>
        <c:axId val="34947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6885040"/>
        <c:crosses val="autoZero"/>
        <c:auto val="0"/>
        <c:lblOffset val="100"/>
        <c:baseTimeUnit val="days"/>
      </c:dateAx>
      <c:valAx>
        <c:axId val="456885040"/>
        <c:scaling>
          <c:orientation val="minMax"/>
          <c:max val="11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49474936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PDI!$B$82:$B$84</c:f>
              <c:strCache>
                <c:ptCount val="3"/>
                <c:pt idx="0">
                  <c:v>19</c:v>
                </c:pt>
                <c:pt idx="1">
                  <c:v>3</c:v>
                </c:pt>
                <c:pt idx="2">
                  <c:v>1</c:v>
                </c:pt>
              </c:strCache>
            </c:strRef>
          </c:tx>
          <c:explosion val="8"/>
          <c:dLbls>
            <c:dLbl>
              <c:idx val="1"/>
              <c:layout>
                <c:manualLayout>
                  <c:x val="4.9504169337418642E-2"/>
                  <c:y val="8.5222492974266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E-4FAB-866F-4593831A6B89}"/>
                </c:ext>
              </c:extLst>
            </c:dLbl>
            <c:dLbl>
              <c:idx val="2"/>
              <c:layout>
                <c:manualLayout>
                  <c:x val="5.4437393127166153E-2"/>
                  <c:y val="5.1352458785447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DE-4FAB-866F-4593831A6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PDI!$A$82:$A$84</c:f>
              <c:strCache>
                <c:ptCount val="3"/>
                <c:pt idx="0">
                  <c:v>A tiempo completo</c:v>
                </c:pt>
                <c:pt idx="1">
                  <c:v>A tiempo parcial</c:v>
                </c:pt>
                <c:pt idx="2">
                  <c:v>Profesional Externo</c:v>
                </c:pt>
              </c:strCache>
            </c:strRef>
          </c:cat>
          <c:val>
            <c:numRef>
              <c:f>PDI!$B$82:$B$84</c:f>
              <c:numCache>
                <c:formatCode>General</c:formatCode>
                <c:ptCount val="3"/>
                <c:pt idx="0">
                  <c:v>19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E-4FAB-866F-4593831A6B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92</xdr:row>
      <xdr:rowOff>104542</xdr:rowOff>
    </xdr:from>
    <xdr:to>
      <xdr:col>3</xdr:col>
      <xdr:colOff>157756</xdr:colOff>
      <xdr:row>112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92</xdr:row>
      <xdr:rowOff>69695</xdr:rowOff>
    </xdr:from>
    <xdr:to>
      <xdr:col>13</xdr:col>
      <xdr:colOff>250682</xdr:colOff>
      <xdr:row>112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113</xdr:row>
      <xdr:rowOff>116158</xdr:rowOff>
    </xdr:from>
    <xdr:to>
      <xdr:col>3</xdr:col>
      <xdr:colOff>262299</xdr:colOff>
      <xdr:row>133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113</xdr:row>
      <xdr:rowOff>46463</xdr:rowOff>
    </xdr:from>
    <xdr:to>
      <xdr:col>12</xdr:col>
      <xdr:colOff>174238</xdr:colOff>
      <xdr:row>134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12</xdr:row>
      <xdr:rowOff>222250</xdr:rowOff>
    </xdr:from>
    <xdr:to>
      <xdr:col>4</xdr:col>
      <xdr:colOff>79375</xdr:colOff>
      <xdr:row>21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12</xdr:row>
      <xdr:rowOff>238125</xdr:rowOff>
    </xdr:from>
    <xdr:to>
      <xdr:col>12</xdr:col>
      <xdr:colOff>726281</xdr:colOff>
      <xdr:row>21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21</xdr:row>
      <xdr:rowOff>317500</xdr:rowOff>
    </xdr:from>
    <xdr:to>
      <xdr:col>10</xdr:col>
      <xdr:colOff>412750</xdr:colOff>
      <xdr:row>30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77"/>
  <sheetViews>
    <sheetView view="pageBreakPreview" topLeftCell="A38" zoomScaleNormal="100" zoomScaleSheetLayoutView="100" workbookViewId="0">
      <selection activeCell="Z52" sqref="Z52"/>
    </sheetView>
  </sheetViews>
  <sheetFormatPr baseColWidth="10" defaultRowHeight="15"/>
  <cols>
    <col min="1" max="1" width="91.7109375" style="4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42578125" hidden="1" customWidth="1"/>
    <col min="16" max="16" width="11.42578125" style="84" hidden="1" customWidth="1"/>
    <col min="17" max="32" width="11.42578125" hidden="1" customWidth="1"/>
  </cols>
  <sheetData>
    <row r="1" spans="1:3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t="s">
        <v>118</v>
      </c>
      <c r="W1" t="s">
        <v>118</v>
      </c>
    </row>
    <row r="2" spans="1:3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84">
        <v>1</v>
      </c>
      <c r="Q2">
        <v>2</v>
      </c>
      <c r="R2">
        <v>3</v>
      </c>
      <c r="S2">
        <v>4</v>
      </c>
      <c r="T2">
        <v>5</v>
      </c>
      <c r="U2" t="s">
        <v>119</v>
      </c>
      <c r="V2" t="s">
        <v>11</v>
      </c>
      <c r="X2">
        <v>1</v>
      </c>
      <c r="Y2">
        <v>2</v>
      </c>
      <c r="Z2">
        <v>3</v>
      </c>
      <c r="AA2">
        <v>4</v>
      </c>
      <c r="AB2">
        <v>5</v>
      </c>
      <c r="AC2" t="s">
        <v>11</v>
      </c>
    </row>
    <row r="3" spans="1:32" ht="16.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"/>
      <c r="O3" t="s">
        <v>120</v>
      </c>
      <c r="P3" s="84">
        <v>3</v>
      </c>
      <c r="Q3">
        <v>7</v>
      </c>
      <c r="R3">
        <v>16</v>
      </c>
      <c r="S3">
        <v>21</v>
      </c>
      <c r="T3">
        <v>32</v>
      </c>
      <c r="U3">
        <v>1</v>
      </c>
      <c r="V3">
        <v>80</v>
      </c>
      <c r="W3" t="s">
        <v>120</v>
      </c>
      <c r="X3">
        <v>3</v>
      </c>
      <c r="Y3">
        <v>7</v>
      </c>
      <c r="Z3">
        <v>16</v>
      </c>
      <c r="AA3">
        <v>21</v>
      </c>
      <c r="AB3">
        <v>32</v>
      </c>
      <c r="AC3">
        <v>3.91</v>
      </c>
      <c r="AD3">
        <v>1.1499999999999999</v>
      </c>
      <c r="AE3">
        <v>4</v>
      </c>
      <c r="AF3">
        <v>5</v>
      </c>
    </row>
    <row r="4" spans="1:32" ht="20.25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O4" t="s">
        <v>121</v>
      </c>
      <c r="P4" s="84">
        <v>9</v>
      </c>
      <c r="Q4">
        <v>25</v>
      </c>
      <c r="R4">
        <v>11</v>
      </c>
      <c r="S4">
        <v>21</v>
      </c>
      <c r="T4">
        <v>14</v>
      </c>
      <c r="U4">
        <v>0</v>
      </c>
      <c r="V4">
        <v>80</v>
      </c>
      <c r="W4" t="s">
        <v>121</v>
      </c>
      <c r="X4">
        <v>9</v>
      </c>
      <c r="Y4">
        <v>25</v>
      </c>
      <c r="Z4">
        <v>11</v>
      </c>
      <c r="AA4">
        <v>21</v>
      </c>
      <c r="AB4">
        <v>14</v>
      </c>
      <c r="AC4">
        <v>3.08</v>
      </c>
      <c r="AD4">
        <v>1.32</v>
      </c>
      <c r="AE4">
        <v>3</v>
      </c>
      <c r="AF4">
        <v>2</v>
      </c>
    </row>
    <row r="5" spans="1:32" ht="16.5">
      <c r="A5" s="115" t="s">
        <v>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O5" t="s">
        <v>122</v>
      </c>
      <c r="P5" s="84">
        <v>13</v>
      </c>
      <c r="Q5">
        <v>9</v>
      </c>
      <c r="R5">
        <v>20</v>
      </c>
      <c r="S5">
        <v>19</v>
      </c>
      <c r="T5">
        <v>19</v>
      </c>
      <c r="U5">
        <v>0</v>
      </c>
      <c r="V5">
        <v>80</v>
      </c>
      <c r="W5" t="s">
        <v>122</v>
      </c>
      <c r="X5">
        <v>13</v>
      </c>
      <c r="Y5">
        <v>9</v>
      </c>
      <c r="Z5">
        <v>20</v>
      </c>
      <c r="AA5">
        <v>19</v>
      </c>
      <c r="AB5">
        <v>19</v>
      </c>
      <c r="AC5">
        <v>3.28</v>
      </c>
      <c r="AD5">
        <v>1.38</v>
      </c>
      <c r="AE5">
        <v>3</v>
      </c>
      <c r="AF5">
        <v>3</v>
      </c>
    </row>
    <row r="6" spans="1:32" ht="16.5">
      <c r="A6" s="105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O6" t="s">
        <v>123</v>
      </c>
      <c r="P6" s="84">
        <v>5</v>
      </c>
      <c r="Q6">
        <v>18</v>
      </c>
      <c r="R6">
        <v>18</v>
      </c>
      <c r="S6">
        <v>18</v>
      </c>
      <c r="T6">
        <v>21</v>
      </c>
      <c r="U6">
        <v>0</v>
      </c>
      <c r="V6">
        <v>80</v>
      </c>
      <c r="W6" t="s">
        <v>123</v>
      </c>
      <c r="X6">
        <v>5</v>
      </c>
      <c r="Y6">
        <v>18</v>
      </c>
      <c r="Z6">
        <v>18</v>
      </c>
      <c r="AA6">
        <v>18</v>
      </c>
      <c r="AB6">
        <v>21</v>
      </c>
      <c r="AC6">
        <v>3.4</v>
      </c>
      <c r="AD6">
        <v>1.27</v>
      </c>
      <c r="AE6">
        <v>3</v>
      </c>
      <c r="AF6">
        <v>5</v>
      </c>
    </row>
    <row r="7" spans="1:32" ht="16.5">
      <c r="A7" s="105" t="s">
        <v>201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O7" t="s">
        <v>124</v>
      </c>
      <c r="P7" s="84">
        <v>3</v>
      </c>
      <c r="Q7">
        <v>13</v>
      </c>
      <c r="R7">
        <v>17</v>
      </c>
      <c r="S7">
        <v>17</v>
      </c>
      <c r="T7">
        <v>29</v>
      </c>
      <c r="U7">
        <v>1</v>
      </c>
      <c r="V7">
        <v>80</v>
      </c>
      <c r="W7" t="s">
        <v>124</v>
      </c>
      <c r="X7">
        <v>3</v>
      </c>
      <c r="Y7">
        <v>13</v>
      </c>
      <c r="Z7">
        <v>17</v>
      </c>
      <c r="AA7">
        <v>17</v>
      </c>
      <c r="AB7">
        <v>29</v>
      </c>
      <c r="AC7">
        <v>3.71</v>
      </c>
      <c r="AD7">
        <v>1.23</v>
      </c>
      <c r="AE7">
        <v>4</v>
      </c>
      <c r="AF7">
        <v>5</v>
      </c>
    </row>
    <row r="8" spans="1:32" ht="16.5">
      <c r="A8" s="105" t="s">
        <v>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O8" t="s">
        <v>125</v>
      </c>
      <c r="P8" s="84">
        <v>4</v>
      </c>
      <c r="Q8">
        <v>6</v>
      </c>
      <c r="R8">
        <v>7</v>
      </c>
      <c r="S8">
        <v>15</v>
      </c>
      <c r="T8">
        <v>32</v>
      </c>
      <c r="U8">
        <v>16</v>
      </c>
      <c r="V8">
        <v>80</v>
      </c>
      <c r="W8" t="s">
        <v>125</v>
      </c>
      <c r="X8">
        <v>4</v>
      </c>
      <c r="Y8">
        <v>6</v>
      </c>
      <c r="Z8">
        <v>7</v>
      </c>
      <c r="AA8">
        <v>15</v>
      </c>
      <c r="AB8">
        <v>32</v>
      </c>
      <c r="AC8">
        <v>4.0199999999999996</v>
      </c>
      <c r="AD8">
        <v>1.25</v>
      </c>
      <c r="AE8">
        <v>5</v>
      </c>
      <c r="AF8">
        <v>5</v>
      </c>
    </row>
    <row r="9" spans="1:32" ht="16.5">
      <c r="A9" s="105" t="s">
        <v>200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/>
      <c r="O9" t="s">
        <v>126</v>
      </c>
      <c r="P9" s="84">
        <v>19</v>
      </c>
      <c r="Q9">
        <v>2</v>
      </c>
      <c r="R9">
        <v>2</v>
      </c>
      <c r="S9">
        <v>7</v>
      </c>
      <c r="T9">
        <v>21</v>
      </c>
      <c r="U9">
        <v>29</v>
      </c>
      <c r="V9">
        <v>80</v>
      </c>
      <c r="W9" t="s">
        <v>126</v>
      </c>
      <c r="X9">
        <v>19</v>
      </c>
      <c r="Y9">
        <v>2</v>
      </c>
      <c r="Z9">
        <v>2</v>
      </c>
      <c r="AA9">
        <v>7</v>
      </c>
      <c r="AB9">
        <v>21</v>
      </c>
      <c r="AC9">
        <v>3.18</v>
      </c>
      <c r="AD9">
        <v>1.83</v>
      </c>
      <c r="AE9">
        <v>4</v>
      </c>
      <c r="AF9">
        <v>5</v>
      </c>
    </row>
    <row r="10" spans="1:32" ht="16.5">
      <c r="A10" s="116" t="s">
        <v>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O10" t="s">
        <v>127</v>
      </c>
      <c r="P10" s="84">
        <v>1</v>
      </c>
      <c r="Q10">
        <v>6</v>
      </c>
      <c r="R10">
        <v>8</v>
      </c>
      <c r="S10">
        <v>26</v>
      </c>
      <c r="T10">
        <v>37</v>
      </c>
      <c r="U10">
        <v>2</v>
      </c>
      <c r="V10">
        <v>80</v>
      </c>
      <c r="W10" t="s">
        <v>127</v>
      </c>
      <c r="X10">
        <v>1</v>
      </c>
      <c r="Y10">
        <v>6</v>
      </c>
      <c r="Z10">
        <v>8</v>
      </c>
      <c r="AA10">
        <v>26</v>
      </c>
      <c r="AB10">
        <v>37</v>
      </c>
      <c r="AC10">
        <v>4.18</v>
      </c>
      <c r="AD10">
        <v>0.99</v>
      </c>
      <c r="AE10">
        <v>4</v>
      </c>
      <c r="AF10">
        <v>5</v>
      </c>
    </row>
    <row r="11" spans="1:32" ht="16.5">
      <c r="A11" s="116" t="s">
        <v>202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O11" t="s">
        <v>128</v>
      </c>
      <c r="P11" s="84">
        <v>4</v>
      </c>
      <c r="Q11">
        <v>7</v>
      </c>
      <c r="R11">
        <v>16</v>
      </c>
      <c r="S11">
        <v>19</v>
      </c>
      <c r="T11">
        <v>28</v>
      </c>
      <c r="U11">
        <v>6</v>
      </c>
      <c r="V11">
        <v>80</v>
      </c>
      <c r="W11" t="s">
        <v>128</v>
      </c>
      <c r="X11">
        <v>4</v>
      </c>
      <c r="Y11">
        <v>7</v>
      </c>
      <c r="Z11">
        <v>16</v>
      </c>
      <c r="AA11">
        <v>19</v>
      </c>
      <c r="AB11">
        <v>28</v>
      </c>
      <c r="AC11">
        <v>3.81</v>
      </c>
      <c r="AD11">
        <v>1.2</v>
      </c>
      <c r="AE11">
        <v>4</v>
      </c>
      <c r="AF11">
        <v>5</v>
      </c>
    </row>
    <row r="12" spans="1:32" ht="17.25">
      <c r="A12" s="124" t="s">
        <v>203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O12" t="s">
        <v>129</v>
      </c>
      <c r="P12" s="84">
        <v>4</v>
      </c>
      <c r="Q12">
        <v>12</v>
      </c>
      <c r="R12">
        <v>19</v>
      </c>
      <c r="S12">
        <v>19</v>
      </c>
      <c r="T12">
        <v>25</v>
      </c>
      <c r="U12">
        <v>1</v>
      </c>
      <c r="V12">
        <v>80</v>
      </c>
      <c r="W12" t="s">
        <v>129</v>
      </c>
      <c r="X12">
        <v>4</v>
      </c>
      <c r="Y12">
        <v>12</v>
      </c>
      <c r="Z12">
        <v>19</v>
      </c>
      <c r="AA12">
        <v>19</v>
      </c>
      <c r="AB12">
        <v>25</v>
      </c>
      <c r="AC12">
        <v>3.62</v>
      </c>
      <c r="AD12">
        <v>1.22</v>
      </c>
      <c r="AE12">
        <v>4</v>
      </c>
      <c r="AF12">
        <v>5</v>
      </c>
    </row>
    <row r="13" spans="1:32">
      <c r="O13" t="s">
        <v>130</v>
      </c>
      <c r="P13" s="84">
        <v>13</v>
      </c>
      <c r="Q13">
        <v>20</v>
      </c>
      <c r="R13">
        <v>11</v>
      </c>
      <c r="S13">
        <v>8</v>
      </c>
      <c r="T13">
        <v>27</v>
      </c>
      <c r="U13">
        <v>1</v>
      </c>
      <c r="V13">
        <v>80</v>
      </c>
      <c r="W13" t="s">
        <v>130</v>
      </c>
      <c r="X13">
        <v>13</v>
      </c>
      <c r="Y13">
        <v>20</v>
      </c>
      <c r="Z13">
        <v>11</v>
      </c>
      <c r="AA13">
        <v>8</v>
      </c>
      <c r="AB13">
        <v>27</v>
      </c>
      <c r="AC13">
        <v>3.2</v>
      </c>
      <c r="AD13">
        <v>1.54</v>
      </c>
      <c r="AE13">
        <v>3</v>
      </c>
      <c r="AF13">
        <v>5</v>
      </c>
    </row>
    <row r="14" spans="1:32" ht="16.5">
      <c r="A14" s="2"/>
      <c r="B14" s="2"/>
      <c r="C14" s="2"/>
      <c r="D14" s="2"/>
      <c r="E14" s="2"/>
      <c r="F14" s="2"/>
      <c r="G14" s="2"/>
      <c r="H14" s="2"/>
      <c r="I14" s="2"/>
      <c r="J14" s="2"/>
      <c r="O14" t="s">
        <v>131</v>
      </c>
      <c r="P14" s="84">
        <v>4</v>
      </c>
      <c r="Q14">
        <v>8</v>
      </c>
      <c r="R14">
        <v>8</v>
      </c>
      <c r="S14">
        <v>27</v>
      </c>
      <c r="T14">
        <v>30</v>
      </c>
      <c r="U14">
        <v>3</v>
      </c>
      <c r="V14">
        <v>80</v>
      </c>
      <c r="W14" t="s">
        <v>131</v>
      </c>
      <c r="X14">
        <v>4</v>
      </c>
      <c r="Y14">
        <v>8</v>
      </c>
      <c r="Z14">
        <v>8</v>
      </c>
      <c r="AA14">
        <v>27</v>
      </c>
      <c r="AB14">
        <v>30</v>
      </c>
      <c r="AC14">
        <v>3.92</v>
      </c>
      <c r="AD14">
        <v>1.18</v>
      </c>
      <c r="AE14">
        <v>4</v>
      </c>
      <c r="AF14">
        <v>5</v>
      </c>
    </row>
    <row r="15" spans="1:32" ht="16.5">
      <c r="A15" s="2"/>
      <c r="B15" s="2"/>
      <c r="C15" s="2"/>
      <c r="D15" s="2"/>
      <c r="E15" s="2"/>
      <c r="F15" s="2"/>
      <c r="G15" s="2"/>
      <c r="H15" s="2"/>
      <c r="I15" s="2"/>
      <c r="J15" s="2"/>
      <c r="O15" t="s">
        <v>132</v>
      </c>
      <c r="P15" s="84">
        <v>7</v>
      </c>
      <c r="Q15">
        <v>4</v>
      </c>
      <c r="R15">
        <v>18</v>
      </c>
      <c r="S15">
        <v>26</v>
      </c>
      <c r="T15">
        <v>21</v>
      </c>
      <c r="U15">
        <v>4</v>
      </c>
      <c r="V15">
        <v>80</v>
      </c>
      <c r="W15" t="s">
        <v>132</v>
      </c>
      <c r="X15">
        <v>7</v>
      </c>
      <c r="Y15">
        <v>4</v>
      </c>
      <c r="Z15">
        <v>18</v>
      </c>
      <c r="AA15">
        <v>26</v>
      </c>
      <c r="AB15">
        <v>21</v>
      </c>
      <c r="AC15">
        <v>3.66</v>
      </c>
      <c r="AD15">
        <v>1.21</v>
      </c>
      <c r="AE15">
        <v>4</v>
      </c>
      <c r="AF15">
        <v>4</v>
      </c>
    </row>
    <row r="16" spans="1:32">
      <c r="O16" t="s">
        <v>133</v>
      </c>
      <c r="P16" s="84">
        <v>6</v>
      </c>
      <c r="Q16">
        <v>14</v>
      </c>
      <c r="R16">
        <v>12</v>
      </c>
      <c r="S16">
        <v>13</v>
      </c>
      <c r="T16">
        <v>25</v>
      </c>
      <c r="U16">
        <v>10</v>
      </c>
      <c r="V16">
        <v>80</v>
      </c>
      <c r="W16" t="s">
        <v>133</v>
      </c>
      <c r="X16">
        <v>6</v>
      </c>
      <c r="Y16">
        <v>14</v>
      </c>
      <c r="Z16">
        <v>12</v>
      </c>
      <c r="AA16">
        <v>13</v>
      </c>
      <c r="AB16">
        <v>25</v>
      </c>
      <c r="AC16">
        <v>3.53</v>
      </c>
      <c r="AD16">
        <v>1.38</v>
      </c>
      <c r="AE16">
        <v>4</v>
      </c>
      <c r="AF16">
        <v>5</v>
      </c>
    </row>
    <row r="17" spans="15:32">
      <c r="O17" t="s">
        <v>134</v>
      </c>
      <c r="P17" s="84">
        <v>11</v>
      </c>
      <c r="Q17">
        <v>11</v>
      </c>
      <c r="R17">
        <v>16</v>
      </c>
      <c r="S17">
        <v>14</v>
      </c>
      <c r="T17">
        <v>25</v>
      </c>
      <c r="U17">
        <v>3</v>
      </c>
      <c r="V17">
        <v>80</v>
      </c>
      <c r="W17" t="s">
        <v>134</v>
      </c>
      <c r="X17">
        <v>11</v>
      </c>
      <c r="Y17">
        <v>11</v>
      </c>
      <c r="Z17">
        <v>16</v>
      </c>
      <c r="AA17">
        <v>14</v>
      </c>
      <c r="AB17">
        <v>25</v>
      </c>
      <c r="AC17">
        <v>3.4</v>
      </c>
      <c r="AD17">
        <v>1.44</v>
      </c>
      <c r="AE17">
        <v>4</v>
      </c>
      <c r="AF17">
        <v>5</v>
      </c>
    </row>
    <row r="18" spans="15:32">
      <c r="O18" t="s">
        <v>135</v>
      </c>
      <c r="P18" s="84">
        <v>6</v>
      </c>
      <c r="Q18">
        <v>9</v>
      </c>
      <c r="R18">
        <v>21</v>
      </c>
      <c r="S18">
        <v>13</v>
      </c>
      <c r="T18">
        <v>30</v>
      </c>
      <c r="U18">
        <v>1</v>
      </c>
      <c r="V18">
        <v>80</v>
      </c>
      <c r="W18" t="s">
        <v>135</v>
      </c>
      <c r="X18">
        <v>6</v>
      </c>
      <c r="Y18">
        <v>9</v>
      </c>
      <c r="Z18">
        <v>21</v>
      </c>
      <c r="AA18">
        <v>13</v>
      </c>
      <c r="AB18">
        <v>30</v>
      </c>
      <c r="AC18">
        <v>3.66</v>
      </c>
      <c r="AD18">
        <v>1.3</v>
      </c>
      <c r="AE18">
        <v>4</v>
      </c>
      <c r="AF18">
        <v>5</v>
      </c>
    </row>
    <row r="19" spans="15:32">
      <c r="O19" t="s">
        <v>136</v>
      </c>
      <c r="P19" s="84">
        <v>8</v>
      </c>
      <c r="Q19">
        <v>8</v>
      </c>
      <c r="R19">
        <v>20</v>
      </c>
      <c r="S19">
        <v>16</v>
      </c>
      <c r="T19">
        <v>27</v>
      </c>
      <c r="U19">
        <v>1</v>
      </c>
      <c r="V19">
        <v>80</v>
      </c>
      <c r="W19" t="s">
        <v>136</v>
      </c>
      <c r="X19">
        <v>8</v>
      </c>
      <c r="Y19">
        <v>8</v>
      </c>
      <c r="Z19">
        <v>20</v>
      </c>
      <c r="AA19">
        <v>16</v>
      </c>
      <c r="AB19">
        <v>27</v>
      </c>
      <c r="AC19">
        <v>3.58</v>
      </c>
      <c r="AD19">
        <v>1.33</v>
      </c>
      <c r="AE19">
        <v>4</v>
      </c>
      <c r="AF19">
        <v>5</v>
      </c>
    </row>
    <row r="20" spans="15:32">
      <c r="O20" t="s">
        <v>137</v>
      </c>
      <c r="P20" s="84">
        <v>6</v>
      </c>
      <c r="Q20">
        <v>16</v>
      </c>
      <c r="R20">
        <v>20</v>
      </c>
      <c r="S20">
        <v>12</v>
      </c>
      <c r="T20">
        <v>25</v>
      </c>
      <c r="U20">
        <v>1</v>
      </c>
      <c r="V20">
        <v>80</v>
      </c>
      <c r="W20" t="s">
        <v>137</v>
      </c>
      <c r="X20">
        <v>6</v>
      </c>
      <c r="Y20">
        <v>16</v>
      </c>
      <c r="Z20">
        <v>20</v>
      </c>
      <c r="AA20">
        <v>12</v>
      </c>
      <c r="AB20">
        <v>25</v>
      </c>
      <c r="AC20">
        <v>3.43</v>
      </c>
      <c r="AD20">
        <v>1.33</v>
      </c>
      <c r="AE20">
        <v>3</v>
      </c>
      <c r="AF20">
        <v>5</v>
      </c>
    </row>
    <row r="21" spans="15:32">
      <c r="O21" t="s">
        <v>138</v>
      </c>
      <c r="P21" s="84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1</v>
      </c>
      <c r="W21" t="s">
        <v>138</v>
      </c>
      <c r="X21">
        <v>0</v>
      </c>
      <c r="Y21">
        <v>0</v>
      </c>
      <c r="Z21">
        <v>1</v>
      </c>
      <c r="AA21">
        <v>0</v>
      </c>
      <c r="AB21">
        <v>0</v>
      </c>
      <c r="AC21">
        <v>3</v>
      </c>
      <c r="AD21" t="s">
        <v>163</v>
      </c>
      <c r="AE21">
        <v>3</v>
      </c>
      <c r="AF21">
        <v>3</v>
      </c>
    </row>
    <row r="22" spans="15:32">
      <c r="O22" t="s">
        <v>139</v>
      </c>
      <c r="P22" s="84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1</v>
      </c>
      <c r="W22" t="s">
        <v>139</v>
      </c>
      <c r="X22">
        <v>0</v>
      </c>
      <c r="Y22">
        <v>0</v>
      </c>
      <c r="Z22">
        <v>0</v>
      </c>
      <c r="AA22">
        <v>1</v>
      </c>
      <c r="AB22">
        <v>0</v>
      </c>
      <c r="AC22">
        <v>4</v>
      </c>
      <c r="AD22" t="s">
        <v>163</v>
      </c>
      <c r="AE22">
        <v>4</v>
      </c>
      <c r="AF22">
        <v>4</v>
      </c>
    </row>
    <row r="23" spans="15:32">
      <c r="O23" t="s">
        <v>140</v>
      </c>
      <c r="P23" s="84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1</v>
      </c>
      <c r="W23" t="s">
        <v>140</v>
      </c>
      <c r="X23">
        <v>0</v>
      </c>
      <c r="Y23">
        <v>0</v>
      </c>
      <c r="Z23">
        <v>0</v>
      </c>
      <c r="AA23">
        <v>0</v>
      </c>
      <c r="AB23">
        <v>1</v>
      </c>
      <c r="AC23">
        <v>5</v>
      </c>
      <c r="AD23" t="s">
        <v>163</v>
      </c>
      <c r="AE23">
        <v>5</v>
      </c>
      <c r="AF23">
        <v>5</v>
      </c>
    </row>
    <row r="24" spans="15:32">
      <c r="O24" t="s">
        <v>141</v>
      </c>
      <c r="P24" s="8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1</v>
      </c>
      <c r="W24" t="s">
        <v>141</v>
      </c>
      <c r="X24">
        <v>0</v>
      </c>
      <c r="Y24">
        <v>0</v>
      </c>
      <c r="Z24">
        <v>0</v>
      </c>
      <c r="AA24">
        <v>0</v>
      </c>
      <c r="AB24">
        <v>1</v>
      </c>
      <c r="AC24">
        <v>5</v>
      </c>
      <c r="AD24" t="s">
        <v>163</v>
      </c>
      <c r="AE24">
        <v>5</v>
      </c>
      <c r="AF24">
        <v>5</v>
      </c>
    </row>
    <row r="25" spans="15:32">
      <c r="O25" t="s">
        <v>142</v>
      </c>
      <c r="P25" s="84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1</v>
      </c>
      <c r="W25" t="s">
        <v>142</v>
      </c>
      <c r="X25">
        <v>0</v>
      </c>
      <c r="Y25">
        <v>0</v>
      </c>
      <c r="Z25">
        <v>0</v>
      </c>
      <c r="AA25">
        <v>1</v>
      </c>
      <c r="AB25">
        <v>0</v>
      </c>
      <c r="AC25">
        <v>4</v>
      </c>
      <c r="AD25" t="s">
        <v>163</v>
      </c>
      <c r="AE25">
        <v>4</v>
      </c>
      <c r="AF25">
        <v>4</v>
      </c>
    </row>
    <row r="26" spans="15:32">
      <c r="O26" t="s">
        <v>143</v>
      </c>
      <c r="P26" s="84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1</v>
      </c>
      <c r="W26" t="s">
        <v>143</v>
      </c>
      <c r="X26">
        <v>0</v>
      </c>
      <c r="Y26">
        <v>0</v>
      </c>
      <c r="Z26">
        <v>1</v>
      </c>
      <c r="AA26">
        <v>0</v>
      </c>
      <c r="AB26">
        <v>0</v>
      </c>
      <c r="AC26">
        <v>3</v>
      </c>
      <c r="AD26" t="s">
        <v>163</v>
      </c>
      <c r="AE26">
        <v>3</v>
      </c>
      <c r="AF26">
        <v>3</v>
      </c>
    </row>
    <row r="27" spans="15:32">
      <c r="O27" t="s">
        <v>144</v>
      </c>
      <c r="P27" s="84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1</v>
      </c>
      <c r="W27" t="s">
        <v>144</v>
      </c>
      <c r="X27">
        <v>0</v>
      </c>
      <c r="Y27">
        <v>0</v>
      </c>
      <c r="Z27">
        <v>0</v>
      </c>
      <c r="AA27">
        <v>0</v>
      </c>
      <c r="AB27">
        <v>1</v>
      </c>
      <c r="AC27">
        <v>5</v>
      </c>
      <c r="AD27" t="s">
        <v>163</v>
      </c>
      <c r="AE27">
        <v>5</v>
      </c>
      <c r="AF27">
        <v>5</v>
      </c>
    </row>
    <row r="28" spans="15:32">
      <c r="O28" t="s">
        <v>145</v>
      </c>
      <c r="P28" s="84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1</v>
      </c>
      <c r="W28" t="s">
        <v>145</v>
      </c>
      <c r="X28">
        <v>0</v>
      </c>
      <c r="Y28">
        <v>0</v>
      </c>
      <c r="Z28">
        <v>0</v>
      </c>
      <c r="AA28">
        <v>1</v>
      </c>
      <c r="AB28">
        <v>0</v>
      </c>
      <c r="AC28">
        <v>4</v>
      </c>
      <c r="AD28" t="s">
        <v>163</v>
      </c>
      <c r="AE28">
        <v>4</v>
      </c>
      <c r="AF28">
        <v>4</v>
      </c>
    </row>
    <row r="29" spans="15:32">
      <c r="O29" t="s">
        <v>146</v>
      </c>
      <c r="P29" s="84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1</v>
      </c>
      <c r="W29" t="s">
        <v>146</v>
      </c>
      <c r="X29">
        <v>0</v>
      </c>
      <c r="Y29">
        <v>0</v>
      </c>
      <c r="Z29">
        <v>0</v>
      </c>
      <c r="AA29">
        <v>1</v>
      </c>
      <c r="AB29">
        <v>0</v>
      </c>
      <c r="AC29">
        <v>4</v>
      </c>
      <c r="AD29" t="s">
        <v>163</v>
      </c>
      <c r="AE29">
        <v>4</v>
      </c>
      <c r="AF29">
        <v>4</v>
      </c>
    </row>
    <row r="30" spans="15:32">
      <c r="O30" t="s">
        <v>147</v>
      </c>
      <c r="P30" s="84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1</v>
      </c>
      <c r="W30" t="s">
        <v>147</v>
      </c>
      <c r="X30">
        <v>0</v>
      </c>
      <c r="Y30">
        <v>0</v>
      </c>
      <c r="Z30">
        <v>1</v>
      </c>
      <c r="AA30">
        <v>0</v>
      </c>
      <c r="AB30">
        <v>0</v>
      </c>
      <c r="AC30">
        <v>3</v>
      </c>
      <c r="AD30" t="s">
        <v>163</v>
      </c>
      <c r="AE30">
        <v>3</v>
      </c>
      <c r="AF30">
        <v>3</v>
      </c>
    </row>
    <row r="31" spans="15:32">
      <c r="O31" t="s">
        <v>148</v>
      </c>
      <c r="P31" s="84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1</v>
      </c>
      <c r="W31" t="s">
        <v>148</v>
      </c>
      <c r="X31">
        <v>0</v>
      </c>
      <c r="Y31">
        <v>0</v>
      </c>
      <c r="Z31">
        <v>0</v>
      </c>
      <c r="AA31">
        <v>0</v>
      </c>
      <c r="AB31">
        <v>1</v>
      </c>
      <c r="AC31">
        <v>5</v>
      </c>
      <c r="AD31" t="s">
        <v>163</v>
      </c>
      <c r="AE31">
        <v>5</v>
      </c>
      <c r="AF31">
        <v>5</v>
      </c>
    </row>
    <row r="32" spans="15:32">
      <c r="O32" t="s">
        <v>149</v>
      </c>
      <c r="P32" s="84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1</v>
      </c>
      <c r="W32" t="s">
        <v>149</v>
      </c>
      <c r="X32">
        <v>0</v>
      </c>
      <c r="Y32">
        <v>0</v>
      </c>
      <c r="Z32">
        <v>0</v>
      </c>
      <c r="AA32">
        <v>0</v>
      </c>
      <c r="AB32">
        <v>1</v>
      </c>
      <c r="AC32">
        <v>5</v>
      </c>
      <c r="AD32" t="s">
        <v>163</v>
      </c>
      <c r="AE32">
        <v>5</v>
      </c>
      <c r="AF32">
        <v>5</v>
      </c>
    </row>
    <row r="33" spans="1:32">
      <c r="A33" s="3" t="s">
        <v>6</v>
      </c>
      <c r="O33" t="s">
        <v>150</v>
      </c>
      <c r="P33" s="84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1</v>
      </c>
      <c r="W33" t="s">
        <v>150</v>
      </c>
      <c r="X33">
        <v>0</v>
      </c>
      <c r="Y33">
        <v>0</v>
      </c>
      <c r="Z33">
        <v>0</v>
      </c>
      <c r="AA33">
        <v>0</v>
      </c>
      <c r="AB33">
        <v>1</v>
      </c>
      <c r="AC33">
        <v>5</v>
      </c>
      <c r="AD33" t="s">
        <v>163</v>
      </c>
      <c r="AE33">
        <v>5</v>
      </c>
      <c r="AF33">
        <v>5</v>
      </c>
    </row>
    <row r="34" spans="1:32">
      <c r="O34" t="s">
        <v>151</v>
      </c>
      <c r="P34" s="8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1</v>
      </c>
      <c r="W34" t="s">
        <v>151</v>
      </c>
      <c r="X34">
        <v>0</v>
      </c>
      <c r="Y34">
        <v>0</v>
      </c>
      <c r="Z34">
        <v>0</v>
      </c>
      <c r="AA34">
        <v>0</v>
      </c>
      <c r="AB34">
        <v>1</v>
      </c>
      <c r="AC34">
        <v>5</v>
      </c>
      <c r="AD34" t="s">
        <v>163</v>
      </c>
      <c r="AE34">
        <v>5</v>
      </c>
      <c r="AF34">
        <v>5</v>
      </c>
    </row>
    <row r="35" spans="1:32" ht="30" customHeight="1" thickBot="1">
      <c r="B35" s="122" t="s">
        <v>7</v>
      </c>
      <c r="C35" s="122"/>
      <c r="D35" s="122"/>
      <c r="E35" s="122"/>
      <c r="F35" s="122"/>
      <c r="G35" s="122"/>
      <c r="H35" s="122"/>
      <c r="I35" s="123" t="s">
        <v>8</v>
      </c>
      <c r="J35" s="123"/>
      <c r="K35" s="123" t="s">
        <v>9</v>
      </c>
      <c r="L35" s="123"/>
      <c r="M35" s="123"/>
      <c r="N35" s="123"/>
      <c r="O35" t="s">
        <v>152</v>
      </c>
      <c r="P35" s="84">
        <v>1</v>
      </c>
      <c r="Q35">
        <v>0</v>
      </c>
      <c r="R35">
        <v>0</v>
      </c>
      <c r="S35">
        <v>7</v>
      </c>
      <c r="T35">
        <v>4</v>
      </c>
      <c r="U35">
        <v>1</v>
      </c>
      <c r="V35">
        <v>13</v>
      </c>
      <c r="W35" t="s">
        <v>152</v>
      </c>
      <c r="X35">
        <v>1</v>
      </c>
      <c r="Y35">
        <v>0</v>
      </c>
      <c r="Z35">
        <v>0</v>
      </c>
      <c r="AA35">
        <v>7</v>
      </c>
      <c r="AB35">
        <v>4</v>
      </c>
      <c r="AC35">
        <v>4.08</v>
      </c>
      <c r="AD35">
        <v>1.08</v>
      </c>
      <c r="AE35">
        <v>4</v>
      </c>
      <c r="AF35">
        <v>4</v>
      </c>
    </row>
    <row r="36" spans="1:32" ht="25.5">
      <c r="A36" s="5"/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 t="s">
        <v>10</v>
      </c>
      <c r="H36" s="6" t="s">
        <v>11</v>
      </c>
      <c r="I36" s="6" t="s">
        <v>12</v>
      </c>
      <c r="J36" s="6" t="s">
        <v>13</v>
      </c>
      <c r="K36" s="6" t="s">
        <v>14</v>
      </c>
      <c r="L36" s="6" t="s">
        <v>15</v>
      </c>
      <c r="M36" s="6" t="s">
        <v>16</v>
      </c>
      <c r="N36" s="6" t="s">
        <v>17</v>
      </c>
      <c r="O36" t="s">
        <v>153</v>
      </c>
      <c r="P36" s="84">
        <v>1</v>
      </c>
      <c r="Q36">
        <v>0</v>
      </c>
      <c r="R36">
        <v>0</v>
      </c>
      <c r="S36">
        <v>8</v>
      </c>
      <c r="T36">
        <v>3</v>
      </c>
      <c r="U36">
        <v>1</v>
      </c>
      <c r="V36">
        <v>13</v>
      </c>
      <c r="W36" t="s">
        <v>153</v>
      </c>
      <c r="X36">
        <v>1</v>
      </c>
      <c r="Y36">
        <v>0</v>
      </c>
      <c r="Z36">
        <v>0</v>
      </c>
      <c r="AA36">
        <v>8</v>
      </c>
      <c r="AB36">
        <v>3</v>
      </c>
      <c r="AC36">
        <v>4</v>
      </c>
      <c r="AD36">
        <v>1.04</v>
      </c>
      <c r="AE36">
        <v>4</v>
      </c>
      <c r="AF36">
        <v>4</v>
      </c>
    </row>
    <row r="37" spans="1:32" ht="34.5" customHeight="1" thickBot="1">
      <c r="A37" s="8" t="s">
        <v>74</v>
      </c>
      <c r="B37" s="9">
        <f>+P3</f>
        <v>3</v>
      </c>
      <c r="C37" s="9">
        <f t="shared" ref="C37:G52" si="0">+Q3</f>
        <v>7</v>
      </c>
      <c r="D37" s="9">
        <f t="shared" si="0"/>
        <v>16</v>
      </c>
      <c r="E37" s="9">
        <f t="shared" si="0"/>
        <v>21</v>
      </c>
      <c r="F37" s="9">
        <f t="shared" si="0"/>
        <v>32</v>
      </c>
      <c r="G37" s="9">
        <f t="shared" si="0"/>
        <v>1</v>
      </c>
      <c r="H37" s="10">
        <f>SUM(B37:G37)</f>
        <v>80</v>
      </c>
      <c r="I37" s="67">
        <f t="shared" ref="I37" si="1">(B37+C37)/(B37+C37+D37+E37+F37)</f>
        <v>0.12658227848101267</v>
      </c>
      <c r="J37" s="67">
        <f t="shared" ref="J37" si="2">(D37+E37+F37)/(B37+C37+D37+E37+F37)</f>
        <v>0.87341772151898733</v>
      </c>
      <c r="K37" s="11">
        <f>+AC3</f>
        <v>3.91</v>
      </c>
      <c r="L37" s="11">
        <f t="shared" ref="L37:N52" si="3">+AD3</f>
        <v>1.1499999999999999</v>
      </c>
      <c r="M37" s="81">
        <f t="shared" si="3"/>
        <v>4</v>
      </c>
      <c r="N37" s="81">
        <f t="shared" si="3"/>
        <v>5</v>
      </c>
      <c r="O37" t="s">
        <v>154</v>
      </c>
      <c r="P37" s="84">
        <v>1</v>
      </c>
      <c r="Q37">
        <v>0</v>
      </c>
      <c r="R37">
        <v>1</v>
      </c>
      <c r="S37">
        <v>4</v>
      </c>
      <c r="T37">
        <v>6</v>
      </c>
      <c r="U37">
        <v>1</v>
      </c>
      <c r="V37">
        <v>13</v>
      </c>
      <c r="W37" t="s">
        <v>154</v>
      </c>
      <c r="X37">
        <v>1</v>
      </c>
      <c r="Y37">
        <v>0</v>
      </c>
      <c r="Z37">
        <v>1</v>
      </c>
      <c r="AA37">
        <v>4</v>
      </c>
      <c r="AB37">
        <v>6</v>
      </c>
      <c r="AC37">
        <v>4.17</v>
      </c>
      <c r="AD37">
        <v>1.19</v>
      </c>
      <c r="AE37">
        <v>5</v>
      </c>
      <c r="AF37">
        <v>5</v>
      </c>
    </row>
    <row r="38" spans="1:32" ht="26.25" thickBot="1">
      <c r="A38" s="8" t="s">
        <v>75</v>
      </c>
      <c r="B38" s="9">
        <f t="shared" ref="B38:B54" si="4">+P4</f>
        <v>9</v>
      </c>
      <c r="C38" s="9">
        <f t="shared" si="0"/>
        <v>25</v>
      </c>
      <c r="D38" s="9">
        <f t="shared" si="0"/>
        <v>11</v>
      </c>
      <c r="E38" s="9">
        <f t="shared" si="0"/>
        <v>21</v>
      </c>
      <c r="F38" s="9">
        <f t="shared" si="0"/>
        <v>14</v>
      </c>
      <c r="G38" s="9">
        <f t="shared" si="0"/>
        <v>0</v>
      </c>
      <c r="H38" s="10">
        <f t="shared" ref="H38:H54" si="5">SUM(B38:G38)</f>
        <v>80</v>
      </c>
      <c r="I38" s="67">
        <f t="shared" ref="I38:I54" si="6">(B38+C38)/(B38+C38+D38+E38+F38)</f>
        <v>0.42499999999999999</v>
      </c>
      <c r="J38" s="67">
        <f t="shared" ref="J38:J54" si="7">(D38+E38+F38)/(B38+C38+D38+E38+F38)</f>
        <v>0.57499999999999996</v>
      </c>
      <c r="K38" s="11">
        <f t="shared" ref="K38:K54" si="8">+AC4</f>
        <v>3.08</v>
      </c>
      <c r="L38" s="11">
        <f t="shared" si="3"/>
        <v>1.32</v>
      </c>
      <c r="M38" s="81">
        <f t="shared" si="3"/>
        <v>3</v>
      </c>
      <c r="N38" s="81">
        <f t="shared" si="3"/>
        <v>2</v>
      </c>
      <c r="O38" t="s">
        <v>155</v>
      </c>
      <c r="P38" s="84">
        <v>2</v>
      </c>
      <c r="Q38">
        <v>0</v>
      </c>
      <c r="R38">
        <v>0</v>
      </c>
      <c r="S38">
        <v>2</v>
      </c>
      <c r="T38">
        <v>8</v>
      </c>
      <c r="U38">
        <v>1</v>
      </c>
      <c r="V38">
        <v>13</v>
      </c>
      <c r="W38" t="s">
        <v>155</v>
      </c>
      <c r="X38">
        <v>2</v>
      </c>
      <c r="Y38">
        <v>0</v>
      </c>
      <c r="Z38">
        <v>0</v>
      </c>
      <c r="AA38">
        <v>2</v>
      </c>
      <c r="AB38">
        <v>8</v>
      </c>
      <c r="AC38">
        <v>4.17</v>
      </c>
      <c r="AD38">
        <v>1.53</v>
      </c>
      <c r="AE38">
        <v>5</v>
      </c>
      <c r="AF38">
        <v>5</v>
      </c>
    </row>
    <row r="39" spans="1:32" ht="15.75" thickBot="1">
      <c r="A39" s="8" t="s">
        <v>76</v>
      </c>
      <c r="B39" s="9">
        <f t="shared" si="4"/>
        <v>13</v>
      </c>
      <c r="C39" s="9">
        <f t="shared" si="0"/>
        <v>9</v>
      </c>
      <c r="D39" s="9">
        <f t="shared" si="0"/>
        <v>20</v>
      </c>
      <c r="E39" s="9">
        <f t="shared" si="0"/>
        <v>19</v>
      </c>
      <c r="F39" s="9">
        <f t="shared" si="0"/>
        <v>19</v>
      </c>
      <c r="G39" s="9">
        <f t="shared" si="0"/>
        <v>0</v>
      </c>
      <c r="H39" s="10">
        <f t="shared" si="5"/>
        <v>80</v>
      </c>
      <c r="I39" s="67">
        <f t="shared" si="6"/>
        <v>0.27500000000000002</v>
      </c>
      <c r="J39" s="67">
        <f t="shared" si="7"/>
        <v>0.72499999999999998</v>
      </c>
      <c r="K39" s="11">
        <f t="shared" si="8"/>
        <v>3.28</v>
      </c>
      <c r="L39" s="11">
        <f t="shared" si="3"/>
        <v>1.38</v>
      </c>
      <c r="M39" s="81">
        <f t="shared" si="3"/>
        <v>3</v>
      </c>
      <c r="N39" s="81">
        <f t="shared" si="3"/>
        <v>3</v>
      </c>
      <c r="O39" t="s">
        <v>156</v>
      </c>
      <c r="P39" s="84">
        <v>1</v>
      </c>
      <c r="Q39">
        <v>0</v>
      </c>
      <c r="R39">
        <v>0</v>
      </c>
      <c r="S39">
        <v>2</v>
      </c>
      <c r="T39">
        <v>9</v>
      </c>
      <c r="U39">
        <v>1</v>
      </c>
      <c r="V39">
        <v>13</v>
      </c>
      <c r="W39" t="s">
        <v>156</v>
      </c>
      <c r="X39">
        <v>1</v>
      </c>
      <c r="Y39">
        <v>0</v>
      </c>
      <c r="Z39">
        <v>0</v>
      </c>
      <c r="AA39">
        <v>2</v>
      </c>
      <c r="AB39">
        <v>9</v>
      </c>
      <c r="AC39">
        <v>4.5</v>
      </c>
      <c r="AD39">
        <v>1.17</v>
      </c>
      <c r="AE39">
        <v>5</v>
      </c>
      <c r="AF39">
        <v>5</v>
      </c>
    </row>
    <row r="40" spans="1:32" ht="15.75" thickBot="1">
      <c r="A40" s="8" t="s">
        <v>77</v>
      </c>
      <c r="B40" s="9">
        <f t="shared" si="4"/>
        <v>5</v>
      </c>
      <c r="C40" s="9">
        <f t="shared" si="0"/>
        <v>18</v>
      </c>
      <c r="D40" s="9">
        <f t="shared" si="0"/>
        <v>18</v>
      </c>
      <c r="E40" s="9">
        <f t="shared" si="0"/>
        <v>18</v>
      </c>
      <c r="F40" s="9">
        <f t="shared" si="0"/>
        <v>21</v>
      </c>
      <c r="G40" s="9">
        <f t="shared" si="0"/>
        <v>0</v>
      </c>
      <c r="H40" s="10">
        <f t="shared" si="5"/>
        <v>80</v>
      </c>
      <c r="I40" s="67">
        <f t="shared" si="6"/>
        <v>0.28749999999999998</v>
      </c>
      <c r="J40" s="67">
        <f t="shared" si="7"/>
        <v>0.71250000000000002</v>
      </c>
      <c r="K40" s="11">
        <f t="shared" si="8"/>
        <v>3.4</v>
      </c>
      <c r="L40" s="11">
        <f t="shared" si="3"/>
        <v>1.27</v>
      </c>
      <c r="M40" s="81">
        <f t="shared" si="3"/>
        <v>3</v>
      </c>
      <c r="N40" s="81">
        <f t="shared" si="3"/>
        <v>5</v>
      </c>
      <c r="O40" t="s">
        <v>157</v>
      </c>
      <c r="P40" s="84">
        <v>1</v>
      </c>
      <c r="Q40">
        <v>0</v>
      </c>
      <c r="R40">
        <v>0</v>
      </c>
      <c r="S40">
        <v>4</v>
      </c>
      <c r="T40">
        <v>7</v>
      </c>
      <c r="U40">
        <v>1</v>
      </c>
      <c r="V40">
        <v>13</v>
      </c>
      <c r="W40" t="s">
        <v>157</v>
      </c>
      <c r="X40">
        <v>1</v>
      </c>
      <c r="Y40">
        <v>0</v>
      </c>
      <c r="Z40">
        <v>0</v>
      </c>
      <c r="AA40">
        <v>4</v>
      </c>
      <c r="AB40">
        <v>7</v>
      </c>
      <c r="AC40">
        <v>4.33</v>
      </c>
      <c r="AD40">
        <v>1.1499999999999999</v>
      </c>
      <c r="AE40">
        <v>5</v>
      </c>
      <c r="AF40">
        <v>5</v>
      </c>
    </row>
    <row r="41" spans="1:32" ht="15.75" thickBot="1">
      <c r="A41" s="8" t="s">
        <v>78</v>
      </c>
      <c r="B41" s="9">
        <f t="shared" si="4"/>
        <v>3</v>
      </c>
      <c r="C41" s="9">
        <f t="shared" si="0"/>
        <v>13</v>
      </c>
      <c r="D41" s="9">
        <f t="shared" si="0"/>
        <v>17</v>
      </c>
      <c r="E41" s="9">
        <f t="shared" si="0"/>
        <v>17</v>
      </c>
      <c r="F41" s="9">
        <f t="shared" si="0"/>
        <v>29</v>
      </c>
      <c r="G41" s="9">
        <f t="shared" si="0"/>
        <v>1</v>
      </c>
      <c r="H41" s="10">
        <f t="shared" si="5"/>
        <v>80</v>
      </c>
      <c r="I41" s="67">
        <f t="shared" si="6"/>
        <v>0.20253164556962025</v>
      </c>
      <c r="J41" s="67">
        <f t="shared" si="7"/>
        <v>0.79746835443037978</v>
      </c>
      <c r="K41" s="11">
        <f t="shared" si="8"/>
        <v>3.71</v>
      </c>
      <c r="L41" s="11">
        <f t="shared" si="3"/>
        <v>1.23</v>
      </c>
      <c r="M41" s="81">
        <f t="shared" si="3"/>
        <v>4</v>
      </c>
      <c r="N41" s="81">
        <f t="shared" si="3"/>
        <v>5</v>
      </c>
      <c r="O41" t="s">
        <v>158</v>
      </c>
      <c r="P41" s="84">
        <v>3</v>
      </c>
      <c r="Q41">
        <v>13</v>
      </c>
      <c r="R41">
        <v>19</v>
      </c>
      <c r="S41">
        <v>18</v>
      </c>
      <c r="T41">
        <v>22</v>
      </c>
      <c r="U41">
        <v>4</v>
      </c>
      <c r="V41">
        <v>79</v>
      </c>
      <c r="W41" t="s">
        <v>158</v>
      </c>
      <c r="X41">
        <v>3</v>
      </c>
      <c r="Y41">
        <v>13</v>
      </c>
      <c r="Z41">
        <v>19</v>
      </c>
      <c r="AA41">
        <v>18</v>
      </c>
      <c r="AB41">
        <v>22</v>
      </c>
      <c r="AC41">
        <v>3.57</v>
      </c>
      <c r="AD41">
        <v>1.2</v>
      </c>
      <c r="AE41">
        <v>4</v>
      </c>
      <c r="AF41">
        <v>5</v>
      </c>
    </row>
    <row r="42" spans="1:32" ht="15.75" thickBot="1">
      <c r="A42" s="8" t="s">
        <v>79</v>
      </c>
      <c r="B42" s="9">
        <f t="shared" si="4"/>
        <v>4</v>
      </c>
      <c r="C42" s="9">
        <f t="shared" si="0"/>
        <v>6</v>
      </c>
      <c r="D42" s="9">
        <f t="shared" si="0"/>
        <v>7</v>
      </c>
      <c r="E42" s="9">
        <f t="shared" si="0"/>
        <v>15</v>
      </c>
      <c r="F42" s="9">
        <f t="shared" si="0"/>
        <v>32</v>
      </c>
      <c r="G42" s="9">
        <f t="shared" si="0"/>
        <v>16</v>
      </c>
      <c r="H42" s="10">
        <f t="shared" si="5"/>
        <v>80</v>
      </c>
      <c r="I42" s="67">
        <f t="shared" si="6"/>
        <v>0.15625</v>
      </c>
      <c r="J42" s="67">
        <f t="shared" si="7"/>
        <v>0.84375</v>
      </c>
      <c r="K42" s="11">
        <f t="shared" si="8"/>
        <v>4.0199999999999996</v>
      </c>
      <c r="L42" s="11">
        <f t="shared" si="3"/>
        <v>1.25</v>
      </c>
      <c r="M42" s="81">
        <f t="shared" si="3"/>
        <v>5</v>
      </c>
      <c r="N42" s="81">
        <f t="shared" si="3"/>
        <v>5</v>
      </c>
      <c r="O42" t="s">
        <v>159</v>
      </c>
      <c r="P42" s="84">
        <v>9</v>
      </c>
      <c r="Q42">
        <v>14</v>
      </c>
      <c r="R42">
        <v>14</v>
      </c>
      <c r="S42">
        <v>27</v>
      </c>
      <c r="T42">
        <v>12</v>
      </c>
      <c r="U42">
        <v>3</v>
      </c>
      <c r="V42">
        <v>79</v>
      </c>
      <c r="W42" t="s">
        <v>159</v>
      </c>
      <c r="X42">
        <v>9</v>
      </c>
      <c r="Y42">
        <v>14</v>
      </c>
      <c r="Z42">
        <v>14</v>
      </c>
      <c r="AA42">
        <v>27</v>
      </c>
      <c r="AB42">
        <v>12</v>
      </c>
      <c r="AC42">
        <v>3.25</v>
      </c>
      <c r="AD42">
        <v>1.27</v>
      </c>
      <c r="AE42">
        <v>4</v>
      </c>
      <c r="AF42">
        <v>4</v>
      </c>
    </row>
    <row r="43" spans="1:32" ht="15.75" thickBot="1">
      <c r="A43" s="8" t="s">
        <v>80</v>
      </c>
      <c r="B43" s="9">
        <f t="shared" si="4"/>
        <v>19</v>
      </c>
      <c r="C43" s="9">
        <f t="shared" si="0"/>
        <v>2</v>
      </c>
      <c r="D43" s="9">
        <f t="shared" si="0"/>
        <v>2</v>
      </c>
      <c r="E43" s="9">
        <f t="shared" si="0"/>
        <v>7</v>
      </c>
      <c r="F43" s="9">
        <f t="shared" si="0"/>
        <v>21</v>
      </c>
      <c r="G43" s="9">
        <f t="shared" si="0"/>
        <v>29</v>
      </c>
      <c r="H43" s="10">
        <f t="shared" si="5"/>
        <v>80</v>
      </c>
      <c r="I43" s="67">
        <f t="shared" si="6"/>
        <v>0.41176470588235292</v>
      </c>
      <c r="J43" s="67">
        <f t="shared" si="7"/>
        <v>0.58823529411764708</v>
      </c>
      <c r="K43" s="11">
        <f t="shared" si="8"/>
        <v>3.18</v>
      </c>
      <c r="L43" s="11">
        <f t="shared" si="3"/>
        <v>1.83</v>
      </c>
      <c r="M43" s="81">
        <f t="shared" si="3"/>
        <v>4</v>
      </c>
      <c r="N43" s="81">
        <f t="shared" si="3"/>
        <v>5</v>
      </c>
      <c r="O43" t="s">
        <v>160</v>
      </c>
      <c r="P43" s="84">
        <v>10</v>
      </c>
      <c r="Q43">
        <v>20</v>
      </c>
      <c r="R43">
        <v>10</v>
      </c>
      <c r="S43">
        <v>19</v>
      </c>
      <c r="T43">
        <v>17</v>
      </c>
      <c r="U43">
        <v>3</v>
      </c>
      <c r="V43">
        <v>79</v>
      </c>
      <c r="W43" t="s">
        <v>160</v>
      </c>
      <c r="X43">
        <v>10</v>
      </c>
      <c r="Y43">
        <v>20</v>
      </c>
      <c r="Z43">
        <v>10</v>
      </c>
      <c r="AA43">
        <v>19</v>
      </c>
      <c r="AB43">
        <v>17</v>
      </c>
      <c r="AC43">
        <v>3.17</v>
      </c>
      <c r="AD43">
        <v>1.39</v>
      </c>
      <c r="AE43">
        <v>3</v>
      </c>
      <c r="AF43">
        <v>2</v>
      </c>
    </row>
    <row r="44" spans="1:32" ht="26.25" thickBot="1">
      <c r="A44" s="8" t="s">
        <v>81</v>
      </c>
      <c r="B44" s="9">
        <f t="shared" si="4"/>
        <v>1</v>
      </c>
      <c r="C44" s="9">
        <f t="shared" si="0"/>
        <v>6</v>
      </c>
      <c r="D44" s="9">
        <f t="shared" si="0"/>
        <v>8</v>
      </c>
      <c r="E44" s="9">
        <f t="shared" si="0"/>
        <v>26</v>
      </c>
      <c r="F44" s="9">
        <f t="shared" si="0"/>
        <v>37</v>
      </c>
      <c r="G44" s="9">
        <f t="shared" si="0"/>
        <v>2</v>
      </c>
      <c r="H44" s="10">
        <f t="shared" si="5"/>
        <v>80</v>
      </c>
      <c r="I44" s="67">
        <f t="shared" si="6"/>
        <v>8.9743589743589744E-2</v>
      </c>
      <c r="J44" s="67">
        <f t="shared" si="7"/>
        <v>0.91025641025641024</v>
      </c>
      <c r="K44" s="11">
        <f t="shared" si="8"/>
        <v>4.18</v>
      </c>
      <c r="L44" s="11">
        <f t="shared" si="3"/>
        <v>0.99</v>
      </c>
      <c r="M44" s="81">
        <f t="shared" si="3"/>
        <v>4</v>
      </c>
      <c r="N44" s="81">
        <f t="shared" si="3"/>
        <v>5</v>
      </c>
      <c r="O44" t="s">
        <v>161</v>
      </c>
      <c r="P44" s="84">
        <v>9</v>
      </c>
      <c r="Q44">
        <v>15</v>
      </c>
      <c r="R44">
        <v>16</v>
      </c>
      <c r="S44">
        <v>9</v>
      </c>
      <c r="T44">
        <v>24</v>
      </c>
      <c r="U44">
        <v>6</v>
      </c>
      <c r="V44">
        <v>79</v>
      </c>
      <c r="W44" t="s">
        <v>161</v>
      </c>
      <c r="X44">
        <v>9</v>
      </c>
      <c r="Y44">
        <v>15</v>
      </c>
      <c r="Z44">
        <v>16</v>
      </c>
      <c r="AA44">
        <v>9</v>
      </c>
      <c r="AB44">
        <v>24</v>
      </c>
      <c r="AC44">
        <v>3.33</v>
      </c>
      <c r="AD44">
        <v>1.43</v>
      </c>
      <c r="AE44">
        <v>3</v>
      </c>
      <c r="AF44">
        <v>5</v>
      </c>
    </row>
    <row r="45" spans="1:32" ht="15.75" thickBot="1">
      <c r="A45" s="8" t="s">
        <v>82</v>
      </c>
      <c r="B45" s="9">
        <f t="shared" si="4"/>
        <v>4</v>
      </c>
      <c r="C45" s="9">
        <f t="shared" si="0"/>
        <v>7</v>
      </c>
      <c r="D45" s="9">
        <f t="shared" si="0"/>
        <v>16</v>
      </c>
      <c r="E45" s="9">
        <f t="shared" si="0"/>
        <v>19</v>
      </c>
      <c r="F45" s="9">
        <f t="shared" si="0"/>
        <v>28</v>
      </c>
      <c r="G45" s="9">
        <f t="shared" si="0"/>
        <v>6</v>
      </c>
      <c r="H45" s="10">
        <f t="shared" si="5"/>
        <v>80</v>
      </c>
      <c r="I45" s="67">
        <f t="shared" si="6"/>
        <v>0.14864864864864866</v>
      </c>
      <c r="J45" s="67">
        <f t="shared" si="7"/>
        <v>0.85135135135135132</v>
      </c>
      <c r="K45" s="11">
        <f t="shared" si="8"/>
        <v>3.81</v>
      </c>
      <c r="L45" s="11">
        <f t="shared" si="3"/>
        <v>1.2</v>
      </c>
      <c r="M45" s="81">
        <f t="shared" si="3"/>
        <v>4</v>
      </c>
      <c r="N45" s="81">
        <f t="shared" si="3"/>
        <v>5</v>
      </c>
      <c r="O45" t="s">
        <v>162</v>
      </c>
      <c r="W45" t="s">
        <v>162</v>
      </c>
    </row>
    <row r="46" spans="1:32" ht="15.75" thickBot="1">
      <c r="A46" s="8" t="s">
        <v>83</v>
      </c>
      <c r="B46" s="9">
        <f t="shared" si="4"/>
        <v>4</v>
      </c>
      <c r="C46" s="9">
        <f t="shared" si="0"/>
        <v>12</v>
      </c>
      <c r="D46" s="9">
        <f t="shared" si="0"/>
        <v>19</v>
      </c>
      <c r="E46" s="9">
        <f t="shared" si="0"/>
        <v>19</v>
      </c>
      <c r="F46" s="9">
        <f t="shared" si="0"/>
        <v>25</v>
      </c>
      <c r="G46" s="9">
        <f t="shared" si="0"/>
        <v>1</v>
      </c>
      <c r="H46" s="10">
        <f t="shared" si="5"/>
        <v>80</v>
      </c>
      <c r="I46" s="67">
        <f t="shared" si="6"/>
        <v>0.20253164556962025</v>
      </c>
      <c r="J46" s="67">
        <f t="shared" si="7"/>
        <v>0.79746835443037978</v>
      </c>
      <c r="K46" s="11">
        <f t="shared" si="8"/>
        <v>3.62</v>
      </c>
      <c r="L46" s="11">
        <f t="shared" si="3"/>
        <v>1.22</v>
      </c>
      <c r="M46" s="81">
        <f t="shared" si="3"/>
        <v>4</v>
      </c>
      <c r="N46" s="81">
        <f t="shared" si="3"/>
        <v>5</v>
      </c>
    </row>
    <row r="47" spans="1:32" ht="15.75" thickBot="1">
      <c r="A47" s="8" t="s">
        <v>84</v>
      </c>
      <c r="B47" s="9">
        <f t="shared" si="4"/>
        <v>13</v>
      </c>
      <c r="C47" s="9">
        <f t="shared" si="0"/>
        <v>20</v>
      </c>
      <c r="D47" s="9">
        <f t="shared" si="0"/>
        <v>11</v>
      </c>
      <c r="E47" s="9">
        <f t="shared" si="0"/>
        <v>8</v>
      </c>
      <c r="F47" s="9">
        <f t="shared" si="0"/>
        <v>27</v>
      </c>
      <c r="G47" s="9">
        <f t="shared" si="0"/>
        <v>1</v>
      </c>
      <c r="H47" s="10">
        <f t="shared" si="5"/>
        <v>80</v>
      </c>
      <c r="I47" s="67">
        <f t="shared" si="6"/>
        <v>0.41772151898734178</v>
      </c>
      <c r="J47" s="67">
        <f t="shared" si="7"/>
        <v>0.58227848101265822</v>
      </c>
      <c r="K47" s="11">
        <f t="shared" si="8"/>
        <v>3.2</v>
      </c>
      <c r="L47" s="11">
        <f t="shared" si="3"/>
        <v>1.54</v>
      </c>
      <c r="M47" s="81">
        <f t="shared" si="3"/>
        <v>3</v>
      </c>
      <c r="N47" s="81">
        <f t="shared" si="3"/>
        <v>5</v>
      </c>
    </row>
    <row r="48" spans="1:32" ht="15.75" thickBot="1">
      <c r="A48" s="8" t="s">
        <v>85</v>
      </c>
      <c r="B48" s="9">
        <f t="shared" si="4"/>
        <v>4</v>
      </c>
      <c r="C48" s="9">
        <f t="shared" si="0"/>
        <v>8</v>
      </c>
      <c r="D48" s="9">
        <f t="shared" si="0"/>
        <v>8</v>
      </c>
      <c r="E48" s="9">
        <f t="shared" si="0"/>
        <v>27</v>
      </c>
      <c r="F48" s="9">
        <f t="shared" si="0"/>
        <v>30</v>
      </c>
      <c r="G48" s="9">
        <f t="shared" si="0"/>
        <v>3</v>
      </c>
      <c r="H48" s="10">
        <f t="shared" si="5"/>
        <v>80</v>
      </c>
      <c r="I48" s="67">
        <f t="shared" si="6"/>
        <v>0.15584415584415584</v>
      </c>
      <c r="J48" s="67">
        <f t="shared" si="7"/>
        <v>0.8441558441558441</v>
      </c>
      <c r="K48" s="11">
        <f t="shared" si="8"/>
        <v>3.92</v>
      </c>
      <c r="L48" s="11">
        <f t="shared" si="3"/>
        <v>1.18</v>
      </c>
      <c r="M48" s="81">
        <f t="shared" si="3"/>
        <v>4</v>
      </c>
      <c r="N48" s="81">
        <f t="shared" si="3"/>
        <v>5</v>
      </c>
    </row>
    <row r="49" spans="1:26" ht="15.75" thickBot="1">
      <c r="A49" s="8" t="s">
        <v>86</v>
      </c>
      <c r="B49" s="9">
        <f t="shared" si="4"/>
        <v>7</v>
      </c>
      <c r="C49" s="9">
        <f t="shared" si="0"/>
        <v>4</v>
      </c>
      <c r="D49" s="9">
        <f t="shared" si="0"/>
        <v>18</v>
      </c>
      <c r="E49" s="9">
        <f t="shared" si="0"/>
        <v>26</v>
      </c>
      <c r="F49" s="9">
        <f t="shared" si="0"/>
        <v>21</v>
      </c>
      <c r="G49" s="9">
        <f t="shared" si="0"/>
        <v>4</v>
      </c>
      <c r="H49" s="10">
        <f t="shared" si="5"/>
        <v>80</v>
      </c>
      <c r="I49" s="67">
        <f t="shared" si="6"/>
        <v>0.14473684210526316</v>
      </c>
      <c r="J49" s="67">
        <f t="shared" si="7"/>
        <v>0.85526315789473684</v>
      </c>
      <c r="K49" s="11">
        <f t="shared" si="8"/>
        <v>3.66</v>
      </c>
      <c r="L49" s="11">
        <f t="shared" si="3"/>
        <v>1.21</v>
      </c>
      <c r="M49" s="81">
        <f t="shared" si="3"/>
        <v>4</v>
      </c>
      <c r="N49" s="81">
        <f t="shared" si="3"/>
        <v>4</v>
      </c>
    </row>
    <row r="50" spans="1:26" ht="15.75" thickBot="1">
      <c r="A50" s="8" t="s">
        <v>87</v>
      </c>
      <c r="B50" s="9">
        <f t="shared" si="4"/>
        <v>6</v>
      </c>
      <c r="C50" s="9">
        <f t="shared" si="0"/>
        <v>14</v>
      </c>
      <c r="D50" s="9">
        <f t="shared" si="0"/>
        <v>12</v>
      </c>
      <c r="E50" s="9">
        <f t="shared" si="0"/>
        <v>13</v>
      </c>
      <c r="F50" s="9">
        <f t="shared" si="0"/>
        <v>25</v>
      </c>
      <c r="G50" s="9">
        <f t="shared" si="0"/>
        <v>10</v>
      </c>
      <c r="H50" s="10">
        <f t="shared" si="5"/>
        <v>80</v>
      </c>
      <c r="I50" s="67">
        <f t="shared" si="6"/>
        <v>0.2857142857142857</v>
      </c>
      <c r="J50" s="67">
        <f t="shared" si="7"/>
        <v>0.7142857142857143</v>
      </c>
      <c r="K50" s="11">
        <f t="shared" si="8"/>
        <v>3.53</v>
      </c>
      <c r="L50" s="11">
        <f t="shared" si="3"/>
        <v>1.38</v>
      </c>
      <c r="M50" s="81">
        <f t="shared" si="3"/>
        <v>4</v>
      </c>
      <c r="N50" s="81">
        <f t="shared" si="3"/>
        <v>5</v>
      </c>
      <c r="O50" t="s">
        <v>118</v>
      </c>
    </row>
    <row r="51" spans="1:26" ht="15.75" thickBot="1">
      <c r="A51" s="8" t="s">
        <v>88</v>
      </c>
      <c r="B51" s="9">
        <f t="shared" si="4"/>
        <v>11</v>
      </c>
      <c r="C51" s="9">
        <f t="shared" si="0"/>
        <v>11</v>
      </c>
      <c r="D51" s="9">
        <f t="shared" si="0"/>
        <v>16</v>
      </c>
      <c r="E51" s="9">
        <f t="shared" si="0"/>
        <v>14</v>
      </c>
      <c r="F51" s="9">
        <f t="shared" si="0"/>
        <v>25</v>
      </c>
      <c r="G51" s="9">
        <f t="shared" si="0"/>
        <v>3</v>
      </c>
      <c r="H51" s="10">
        <f t="shared" si="5"/>
        <v>80</v>
      </c>
      <c r="I51" s="67">
        <f t="shared" si="6"/>
        <v>0.2857142857142857</v>
      </c>
      <c r="J51" s="67">
        <f t="shared" si="7"/>
        <v>0.7142857142857143</v>
      </c>
      <c r="K51" s="11">
        <f t="shared" si="8"/>
        <v>3.4</v>
      </c>
      <c r="L51" s="11">
        <f t="shared" si="3"/>
        <v>1.44</v>
      </c>
      <c r="M51" s="81">
        <f t="shared" si="3"/>
        <v>4</v>
      </c>
      <c r="N51" s="81">
        <f t="shared" si="3"/>
        <v>5</v>
      </c>
      <c r="O51" t="s">
        <v>164</v>
      </c>
    </row>
    <row r="52" spans="1:26" ht="15.75" thickBot="1">
      <c r="A52" s="8" t="s">
        <v>89</v>
      </c>
      <c r="B52" s="9">
        <f t="shared" si="4"/>
        <v>6</v>
      </c>
      <c r="C52" s="9">
        <f t="shared" si="0"/>
        <v>9</v>
      </c>
      <c r="D52" s="9">
        <f t="shared" si="0"/>
        <v>21</v>
      </c>
      <c r="E52" s="9">
        <f t="shared" si="0"/>
        <v>13</v>
      </c>
      <c r="F52" s="9">
        <f t="shared" si="0"/>
        <v>30</v>
      </c>
      <c r="G52" s="9">
        <f t="shared" si="0"/>
        <v>1</v>
      </c>
      <c r="H52" s="10">
        <f t="shared" si="5"/>
        <v>80</v>
      </c>
      <c r="I52" s="67">
        <f t="shared" si="6"/>
        <v>0.189873417721519</v>
      </c>
      <c r="J52" s="67">
        <f t="shared" si="7"/>
        <v>0.810126582278481</v>
      </c>
      <c r="K52" s="11">
        <f t="shared" si="8"/>
        <v>3.66</v>
      </c>
      <c r="L52" s="11">
        <f t="shared" si="3"/>
        <v>1.3</v>
      </c>
      <c r="M52" s="81">
        <f t="shared" si="3"/>
        <v>4</v>
      </c>
      <c r="N52" s="81">
        <f t="shared" si="3"/>
        <v>5</v>
      </c>
      <c r="Q52" t="s">
        <v>165</v>
      </c>
      <c r="R52" t="s">
        <v>166</v>
      </c>
      <c r="S52" t="s">
        <v>167</v>
      </c>
      <c r="T52" t="s">
        <v>168</v>
      </c>
      <c r="U52" t="s">
        <v>169</v>
      </c>
      <c r="V52" t="s">
        <v>170</v>
      </c>
      <c r="W52" t="s">
        <v>171</v>
      </c>
      <c r="X52" t="s">
        <v>172</v>
      </c>
      <c r="Y52" t="s">
        <v>173</v>
      </c>
      <c r="Z52" t="s">
        <v>174</v>
      </c>
    </row>
    <row r="53" spans="1:26" ht="15.75" thickBot="1">
      <c r="A53" s="8" t="s">
        <v>90</v>
      </c>
      <c r="B53" s="9">
        <f t="shared" si="4"/>
        <v>8</v>
      </c>
      <c r="C53" s="9">
        <f t="shared" ref="C53:C54" si="9">+Q19</f>
        <v>8</v>
      </c>
      <c r="D53" s="9">
        <f t="shared" ref="D53:D54" si="10">+R19</f>
        <v>20</v>
      </c>
      <c r="E53" s="9">
        <f t="shared" ref="E53:E54" si="11">+S19</f>
        <v>16</v>
      </c>
      <c r="F53" s="9">
        <f t="shared" ref="F53:F54" si="12">+T19</f>
        <v>27</v>
      </c>
      <c r="G53" s="9">
        <f t="shared" ref="G53:G54" si="13">+U19</f>
        <v>1</v>
      </c>
      <c r="H53" s="10">
        <f t="shared" si="5"/>
        <v>80</v>
      </c>
      <c r="I53" s="67">
        <f t="shared" si="6"/>
        <v>0.20253164556962025</v>
      </c>
      <c r="J53" s="67">
        <f t="shared" si="7"/>
        <v>0.79746835443037978</v>
      </c>
      <c r="K53" s="11">
        <f t="shared" si="8"/>
        <v>3.58</v>
      </c>
      <c r="L53" s="11">
        <f t="shared" ref="L53:L54" si="14">+AD19</f>
        <v>1.33</v>
      </c>
      <c r="M53" s="81">
        <f t="shared" ref="M53:M54" si="15">+AE19</f>
        <v>4</v>
      </c>
      <c r="N53" s="81">
        <f t="shared" ref="N53:N54" si="16">+AF19</f>
        <v>5</v>
      </c>
      <c r="O53" t="s">
        <v>175</v>
      </c>
      <c r="P53" s="84" t="s">
        <v>176</v>
      </c>
      <c r="Q53">
        <v>80</v>
      </c>
      <c r="R53">
        <v>80</v>
      </c>
      <c r="S53">
        <v>80</v>
      </c>
      <c r="T53">
        <v>80</v>
      </c>
      <c r="U53">
        <v>1</v>
      </c>
      <c r="V53">
        <v>1</v>
      </c>
      <c r="W53">
        <v>80</v>
      </c>
      <c r="X53">
        <v>80</v>
      </c>
      <c r="Y53">
        <v>80</v>
      </c>
      <c r="Z53">
        <v>80</v>
      </c>
    </row>
    <row r="54" spans="1:26" ht="15.75" thickBot="1">
      <c r="A54" s="8" t="s">
        <v>91</v>
      </c>
      <c r="B54" s="9">
        <f t="shared" si="4"/>
        <v>6</v>
      </c>
      <c r="C54" s="9">
        <f t="shared" si="9"/>
        <v>16</v>
      </c>
      <c r="D54" s="9">
        <f t="shared" si="10"/>
        <v>20</v>
      </c>
      <c r="E54" s="9">
        <f t="shared" si="11"/>
        <v>12</v>
      </c>
      <c r="F54" s="9">
        <f t="shared" si="12"/>
        <v>25</v>
      </c>
      <c r="G54" s="9">
        <f t="shared" si="13"/>
        <v>1</v>
      </c>
      <c r="H54" s="10">
        <f t="shared" si="5"/>
        <v>80</v>
      </c>
      <c r="I54" s="67">
        <f t="shared" si="6"/>
        <v>0.27848101265822783</v>
      </c>
      <c r="J54" s="67">
        <f t="shared" si="7"/>
        <v>0.72151898734177211</v>
      </c>
      <c r="K54" s="11">
        <f t="shared" si="8"/>
        <v>3.43</v>
      </c>
      <c r="L54" s="11">
        <f t="shared" si="14"/>
        <v>1.33</v>
      </c>
      <c r="M54" s="81">
        <f t="shared" si="15"/>
        <v>3</v>
      </c>
      <c r="N54" s="81">
        <f t="shared" si="16"/>
        <v>5</v>
      </c>
      <c r="P54" s="84" t="s">
        <v>177</v>
      </c>
      <c r="Q54">
        <v>0</v>
      </c>
      <c r="R54">
        <v>0</v>
      </c>
      <c r="S54">
        <v>0</v>
      </c>
      <c r="T54">
        <v>0</v>
      </c>
      <c r="U54">
        <v>79</v>
      </c>
      <c r="V54">
        <v>79</v>
      </c>
      <c r="W54">
        <v>0</v>
      </c>
      <c r="X54">
        <v>0</v>
      </c>
      <c r="Y54">
        <v>0</v>
      </c>
      <c r="Z54">
        <v>0</v>
      </c>
    </row>
    <row r="55" spans="1:26" s="15" customForma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3"/>
      <c r="N55" s="13"/>
      <c r="O55" s="15" t="s">
        <v>162</v>
      </c>
      <c r="P55" s="85"/>
    </row>
    <row r="56" spans="1:26" s="15" customForma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4"/>
      <c r="M56" s="13"/>
      <c r="N56" s="13"/>
      <c r="P56" s="85"/>
    </row>
    <row r="57" spans="1:26">
      <c r="A57" s="3" t="s">
        <v>6</v>
      </c>
      <c r="B57" s="16"/>
      <c r="C57" s="16"/>
      <c r="D57" s="16"/>
      <c r="E57" s="16"/>
      <c r="F57" s="16"/>
      <c r="G57" s="16"/>
      <c r="H57" s="16"/>
      <c r="I57" s="16"/>
      <c r="J57" s="16"/>
      <c r="K57" s="17"/>
      <c r="L57" s="17"/>
      <c r="M57" s="16"/>
      <c r="N57" s="18"/>
    </row>
    <row r="58" spans="1:26" ht="34.5" customHeight="1" thickBot="1">
      <c r="A58" s="19" t="s">
        <v>18</v>
      </c>
      <c r="B58" s="122" t="s">
        <v>7</v>
      </c>
      <c r="C58" s="122"/>
      <c r="D58" s="122"/>
      <c r="E58" s="122"/>
      <c r="F58" s="122"/>
      <c r="G58" s="122"/>
      <c r="H58" s="122"/>
      <c r="I58" s="123" t="s">
        <v>8</v>
      </c>
      <c r="J58" s="123"/>
      <c r="K58" s="123" t="s">
        <v>9</v>
      </c>
      <c r="L58" s="123"/>
      <c r="M58" s="123"/>
      <c r="N58" s="123"/>
    </row>
    <row r="59" spans="1:26" ht="25.5">
      <c r="A59" s="5"/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6" t="s">
        <v>10</v>
      </c>
      <c r="H59" s="6" t="s">
        <v>11</v>
      </c>
      <c r="I59" s="6" t="s">
        <v>12</v>
      </c>
      <c r="J59" s="6" t="s">
        <v>13</v>
      </c>
      <c r="K59" s="6" t="s">
        <v>14</v>
      </c>
      <c r="L59" s="6" t="s">
        <v>15</v>
      </c>
      <c r="M59" s="6" t="s">
        <v>16</v>
      </c>
      <c r="N59" s="6" t="s">
        <v>17</v>
      </c>
      <c r="O59" t="s">
        <v>178</v>
      </c>
    </row>
    <row r="60" spans="1:26" ht="15.75" thickBot="1">
      <c r="A60" s="8" t="s">
        <v>92</v>
      </c>
      <c r="B60" s="9">
        <f>+P21</f>
        <v>0</v>
      </c>
      <c r="C60" s="9">
        <f t="shared" ref="C60:G73" si="17">+Q21</f>
        <v>0</v>
      </c>
      <c r="D60" s="9">
        <f t="shared" si="17"/>
        <v>1</v>
      </c>
      <c r="E60" s="9">
        <f t="shared" si="17"/>
        <v>0</v>
      </c>
      <c r="F60" s="9">
        <f t="shared" si="17"/>
        <v>0</v>
      </c>
      <c r="G60" s="9">
        <f t="shared" si="17"/>
        <v>0</v>
      </c>
      <c r="H60" s="10">
        <f>SUM(B60:G60)</f>
        <v>1</v>
      </c>
      <c r="I60" s="67">
        <f t="shared" ref="I60:I73" si="18">(B60+C60)/(B60+C60+D60+E60+F60)</f>
        <v>0</v>
      </c>
      <c r="J60" s="67">
        <f t="shared" ref="J60:J73" si="19">(D60+E60+F60)/(B60+C60+D60+E60+F60)</f>
        <v>1</v>
      </c>
      <c r="K60" s="11">
        <f>+AC21</f>
        <v>3</v>
      </c>
      <c r="L60" s="11" t="str">
        <f t="shared" ref="L60:N73" si="20">+AD21</f>
        <v>.</v>
      </c>
      <c r="M60" s="81">
        <f t="shared" si="20"/>
        <v>3</v>
      </c>
      <c r="N60" s="81">
        <f t="shared" si="20"/>
        <v>3</v>
      </c>
      <c r="O60" t="s">
        <v>179</v>
      </c>
    </row>
    <row r="61" spans="1:26" ht="15.75" thickBot="1">
      <c r="A61" s="8" t="s">
        <v>93</v>
      </c>
      <c r="B61" s="9">
        <f t="shared" ref="B61:B73" si="21">+P22</f>
        <v>0</v>
      </c>
      <c r="C61" s="9">
        <f t="shared" si="17"/>
        <v>0</v>
      </c>
      <c r="D61" s="9">
        <f t="shared" si="17"/>
        <v>0</v>
      </c>
      <c r="E61" s="9">
        <f t="shared" si="17"/>
        <v>1</v>
      </c>
      <c r="F61" s="9">
        <f t="shared" si="17"/>
        <v>0</v>
      </c>
      <c r="G61" s="9">
        <f t="shared" si="17"/>
        <v>0</v>
      </c>
      <c r="H61" s="10">
        <f t="shared" ref="H61:H73" si="22">SUM(B61:G61)</f>
        <v>1</v>
      </c>
      <c r="I61" s="67">
        <f t="shared" si="18"/>
        <v>0</v>
      </c>
      <c r="J61" s="67">
        <f t="shared" si="19"/>
        <v>1</v>
      </c>
      <c r="K61" s="11">
        <f t="shared" ref="K61:K73" si="23">+AC22</f>
        <v>4</v>
      </c>
      <c r="L61" s="11" t="str">
        <f t="shared" si="20"/>
        <v>.</v>
      </c>
      <c r="M61" s="81">
        <f t="shared" si="20"/>
        <v>4</v>
      </c>
      <c r="N61" s="81">
        <f t="shared" si="20"/>
        <v>4</v>
      </c>
      <c r="Q61" t="s">
        <v>180</v>
      </c>
      <c r="R61" t="s">
        <v>181</v>
      </c>
      <c r="S61" t="s">
        <v>182</v>
      </c>
      <c r="T61" t="s">
        <v>183</v>
      </c>
    </row>
    <row r="62" spans="1:26" ht="15.75" thickBot="1">
      <c r="A62" s="8" t="s">
        <v>94</v>
      </c>
      <c r="B62" s="9">
        <f t="shared" si="21"/>
        <v>0</v>
      </c>
      <c r="C62" s="9">
        <f t="shared" si="17"/>
        <v>0</v>
      </c>
      <c r="D62" s="9">
        <f t="shared" si="17"/>
        <v>0</v>
      </c>
      <c r="E62" s="9">
        <f t="shared" si="17"/>
        <v>0</v>
      </c>
      <c r="F62" s="9">
        <f t="shared" si="17"/>
        <v>1</v>
      </c>
      <c r="G62" s="9">
        <f t="shared" si="17"/>
        <v>0</v>
      </c>
      <c r="H62" s="10">
        <f t="shared" si="22"/>
        <v>1</v>
      </c>
      <c r="I62" s="67">
        <f t="shared" si="18"/>
        <v>0</v>
      </c>
      <c r="J62" s="67">
        <f t="shared" si="19"/>
        <v>1</v>
      </c>
      <c r="K62" s="11">
        <f t="shared" si="23"/>
        <v>5</v>
      </c>
      <c r="L62" s="11" t="str">
        <f t="shared" si="20"/>
        <v>.</v>
      </c>
      <c r="M62" s="81">
        <f t="shared" si="20"/>
        <v>5</v>
      </c>
      <c r="N62" s="81">
        <f t="shared" si="20"/>
        <v>5</v>
      </c>
      <c r="O62" t="s">
        <v>176</v>
      </c>
      <c r="P62" s="84" t="s">
        <v>184</v>
      </c>
      <c r="Q62">
        <v>37</v>
      </c>
      <c r="R62">
        <v>46.3</v>
      </c>
      <c r="S62">
        <v>46.3</v>
      </c>
      <c r="T62">
        <v>46.3</v>
      </c>
    </row>
    <row r="63" spans="1:26" ht="15.75" thickBot="1">
      <c r="A63" s="8" t="s">
        <v>95</v>
      </c>
      <c r="B63" s="9">
        <f t="shared" si="21"/>
        <v>0</v>
      </c>
      <c r="C63" s="9">
        <f t="shared" si="17"/>
        <v>0</v>
      </c>
      <c r="D63" s="9">
        <f t="shared" si="17"/>
        <v>0</v>
      </c>
      <c r="E63" s="9">
        <f t="shared" si="17"/>
        <v>0</v>
      </c>
      <c r="F63" s="9">
        <f t="shared" si="17"/>
        <v>1</v>
      </c>
      <c r="G63" s="9">
        <f t="shared" si="17"/>
        <v>0</v>
      </c>
      <c r="H63" s="10">
        <f t="shared" si="22"/>
        <v>1</v>
      </c>
      <c r="I63" s="67">
        <f t="shared" si="18"/>
        <v>0</v>
      </c>
      <c r="J63" s="67">
        <f t="shared" si="19"/>
        <v>1</v>
      </c>
      <c r="K63" s="11">
        <f t="shared" si="23"/>
        <v>5</v>
      </c>
      <c r="L63" s="11" t="str">
        <f t="shared" si="20"/>
        <v>.</v>
      </c>
      <c r="M63" s="81">
        <f t="shared" si="20"/>
        <v>5</v>
      </c>
      <c r="N63" s="81">
        <f t="shared" si="20"/>
        <v>5</v>
      </c>
      <c r="P63" s="84" t="s">
        <v>185</v>
      </c>
      <c r="Q63">
        <v>43</v>
      </c>
      <c r="R63">
        <v>53.8</v>
      </c>
      <c r="S63">
        <v>53.8</v>
      </c>
      <c r="T63">
        <v>100</v>
      </c>
    </row>
    <row r="64" spans="1:26" ht="15.75" thickBot="1">
      <c r="A64" s="8" t="s">
        <v>96</v>
      </c>
      <c r="B64" s="9">
        <f t="shared" si="21"/>
        <v>0</v>
      </c>
      <c r="C64" s="9">
        <f t="shared" si="17"/>
        <v>0</v>
      </c>
      <c r="D64" s="9">
        <f t="shared" si="17"/>
        <v>0</v>
      </c>
      <c r="E64" s="9">
        <f t="shared" si="17"/>
        <v>1</v>
      </c>
      <c r="F64" s="9">
        <f t="shared" si="17"/>
        <v>0</v>
      </c>
      <c r="G64" s="9">
        <f t="shared" si="17"/>
        <v>0</v>
      </c>
      <c r="H64" s="10">
        <f t="shared" si="22"/>
        <v>1</v>
      </c>
      <c r="I64" s="67">
        <f t="shared" si="18"/>
        <v>0</v>
      </c>
      <c r="J64" s="67">
        <f t="shared" si="19"/>
        <v>1</v>
      </c>
      <c r="K64" s="11">
        <f t="shared" si="23"/>
        <v>4</v>
      </c>
      <c r="L64" s="11" t="str">
        <f t="shared" si="20"/>
        <v>.</v>
      </c>
      <c r="M64" s="81">
        <f t="shared" si="20"/>
        <v>4</v>
      </c>
      <c r="N64" s="81">
        <f t="shared" si="20"/>
        <v>4</v>
      </c>
      <c r="P64" s="84" t="s">
        <v>11</v>
      </c>
      <c r="Q64">
        <v>80</v>
      </c>
      <c r="R64">
        <v>100</v>
      </c>
      <c r="S64">
        <v>100</v>
      </c>
    </row>
    <row r="65" spans="1:20" ht="15.75" thickBot="1">
      <c r="A65" s="8" t="s">
        <v>97</v>
      </c>
      <c r="B65" s="9">
        <f t="shared" si="21"/>
        <v>0</v>
      </c>
      <c r="C65" s="9">
        <f t="shared" si="17"/>
        <v>0</v>
      </c>
      <c r="D65" s="9">
        <f t="shared" si="17"/>
        <v>1</v>
      </c>
      <c r="E65" s="9">
        <f t="shared" si="17"/>
        <v>0</v>
      </c>
      <c r="F65" s="9">
        <f t="shared" si="17"/>
        <v>0</v>
      </c>
      <c r="G65" s="9">
        <f t="shared" si="17"/>
        <v>0</v>
      </c>
      <c r="H65" s="10">
        <f t="shared" si="22"/>
        <v>1</v>
      </c>
      <c r="I65" s="67">
        <f t="shared" si="18"/>
        <v>0</v>
      </c>
      <c r="J65" s="67">
        <f t="shared" si="19"/>
        <v>1</v>
      </c>
      <c r="K65" s="11">
        <f t="shared" si="23"/>
        <v>3</v>
      </c>
      <c r="L65" s="11" t="str">
        <f t="shared" si="20"/>
        <v>.</v>
      </c>
      <c r="M65" s="81">
        <f t="shared" si="20"/>
        <v>3</v>
      </c>
      <c r="N65" s="81">
        <f t="shared" si="20"/>
        <v>3</v>
      </c>
      <c r="O65" t="s">
        <v>162</v>
      </c>
    </row>
    <row r="66" spans="1:20" ht="15.75" thickBot="1">
      <c r="A66" s="8" t="s">
        <v>98</v>
      </c>
      <c r="B66" s="9">
        <f t="shared" si="21"/>
        <v>0</v>
      </c>
      <c r="C66" s="9">
        <f t="shared" si="17"/>
        <v>0</v>
      </c>
      <c r="D66" s="9">
        <f t="shared" si="17"/>
        <v>0</v>
      </c>
      <c r="E66" s="9">
        <f t="shared" si="17"/>
        <v>0</v>
      </c>
      <c r="F66" s="9">
        <f t="shared" si="17"/>
        <v>1</v>
      </c>
      <c r="G66" s="9">
        <f t="shared" si="17"/>
        <v>0</v>
      </c>
      <c r="H66" s="10">
        <f t="shared" si="22"/>
        <v>1</v>
      </c>
      <c r="I66" s="67">
        <f t="shared" si="18"/>
        <v>0</v>
      </c>
      <c r="J66" s="67">
        <f t="shared" si="19"/>
        <v>1</v>
      </c>
      <c r="K66" s="11">
        <f t="shared" si="23"/>
        <v>5</v>
      </c>
      <c r="L66" s="11" t="str">
        <f t="shared" si="20"/>
        <v>.</v>
      </c>
      <c r="M66" s="81">
        <f t="shared" si="20"/>
        <v>5</v>
      </c>
      <c r="N66" s="81">
        <f t="shared" si="20"/>
        <v>5</v>
      </c>
    </row>
    <row r="67" spans="1:20" ht="15.75" thickBot="1">
      <c r="A67" s="8" t="s">
        <v>99</v>
      </c>
      <c r="B67" s="9">
        <f t="shared" si="21"/>
        <v>0</v>
      </c>
      <c r="C67" s="9">
        <f t="shared" si="17"/>
        <v>0</v>
      </c>
      <c r="D67" s="9">
        <f t="shared" si="17"/>
        <v>0</v>
      </c>
      <c r="E67" s="9">
        <f t="shared" si="17"/>
        <v>1</v>
      </c>
      <c r="F67" s="9">
        <f t="shared" si="17"/>
        <v>0</v>
      </c>
      <c r="G67" s="9">
        <f t="shared" si="17"/>
        <v>0</v>
      </c>
      <c r="H67" s="10">
        <f t="shared" si="22"/>
        <v>1</v>
      </c>
      <c r="I67" s="67">
        <f t="shared" si="18"/>
        <v>0</v>
      </c>
      <c r="J67" s="67">
        <f t="shared" si="19"/>
        <v>1</v>
      </c>
      <c r="K67" s="11">
        <f t="shared" si="23"/>
        <v>4</v>
      </c>
      <c r="L67" s="11" t="str">
        <f t="shared" si="20"/>
        <v>.</v>
      </c>
      <c r="M67" s="81">
        <f t="shared" si="20"/>
        <v>4</v>
      </c>
      <c r="N67" s="81">
        <f t="shared" si="20"/>
        <v>4</v>
      </c>
    </row>
    <row r="68" spans="1:20" ht="15.75" thickBot="1">
      <c r="A68" s="8" t="s">
        <v>100</v>
      </c>
      <c r="B68" s="9">
        <f t="shared" si="21"/>
        <v>0</v>
      </c>
      <c r="C68" s="9">
        <f t="shared" si="17"/>
        <v>0</v>
      </c>
      <c r="D68" s="9">
        <f t="shared" si="17"/>
        <v>0</v>
      </c>
      <c r="E68" s="9">
        <f t="shared" si="17"/>
        <v>1</v>
      </c>
      <c r="F68" s="9">
        <f t="shared" si="17"/>
        <v>0</v>
      </c>
      <c r="G68" s="9">
        <f t="shared" si="17"/>
        <v>0</v>
      </c>
      <c r="H68" s="10">
        <f t="shared" si="22"/>
        <v>1</v>
      </c>
      <c r="I68" s="67">
        <f t="shared" si="18"/>
        <v>0</v>
      </c>
      <c r="J68" s="67">
        <f t="shared" si="19"/>
        <v>1</v>
      </c>
      <c r="K68" s="11">
        <f t="shared" si="23"/>
        <v>4</v>
      </c>
      <c r="L68" s="11" t="str">
        <f t="shared" si="20"/>
        <v>.</v>
      </c>
      <c r="M68" s="81">
        <f t="shared" si="20"/>
        <v>4</v>
      </c>
      <c r="N68" s="81">
        <f t="shared" si="20"/>
        <v>4</v>
      </c>
    </row>
    <row r="69" spans="1:20" ht="15.75" thickBot="1">
      <c r="A69" s="8" t="s">
        <v>101</v>
      </c>
      <c r="B69" s="9">
        <f t="shared" si="21"/>
        <v>0</v>
      </c>
      <c r="C69" s="9">
        <f t="shared" si="17"/>
        <v>0</v>
      </c>
      <c r="D69" s="9">
        <f t="shared" si="17"/>
        <v>1</v>
      </c>
      <c r="E69" s="9">
        <f t="shared" si="17"/>
        <v>0</v>
      </c>
      <c r="F69" s="9">
        <f t="shared" si="17"/>
        <v>0</v>
      </c>
      <c r="G69" s="9">
        <f t="shared" si="17"/>
        <v>0</v>
      </c>
      <c r="H69" s="10">
        <f t="shared" si="22"/>
        <v>1</v>
      </c>
      <c r="I69" s="67">
        <f t="shared" si="18"/>
        <v>0</v>
      </c>
      <c r="J69" s="67">
        <f t="shared" si="19"/>
        <v>1</v>
      </c>
      <c r="K69" s="11">
        <f t="shared" si="23"/>
        <v>3</v>
      </c>
      <c r="L69" s="11" t="str">
        <f t="shared" si="20"/>
        <v>.</v>
      </c>
      <c r="M69" s="81">
        <f t="shared" si="20"/>
        <v>3</v>
      </c>
      <c r="N69" s="81">
        <f t="shared" si="20"/>
        <v>3</v>
      </c>
      <c r="O69" t="s">
        <v>186</v>
      </c>
    </row>
    <row r="70" spans="1:20" ht="15.75" thickBot="1">
      <c r="A70" s="8" t="s">
        <v>102</v>
      </c>
      <c r="B70" s="9">
        <f t="shared" si="21"/>
        <v>0</v>
      </c>
      <c r="C70" s="9">
        <f t="shared" si="17"/>
        <v>0</v>
      </c>
      <c r="D70" s="9">
        <f t="shared" si="17"/>
        <v>0</v>
      </c>
      <c r="E70" s="9">
        <f t="shared" si="17"/>
        <v>0</v>
      </c>
      <c r="F70" s="9">
        <f t="shared" si="17"/>
        <v>1</v>
      </c>
      <c r="G70" s="9">
        <f t="shared" si="17"/>
        <v>0</v>
      </c>
      <c r="H70" s="10">
        <f t="shared" si="22"/>
        <v>1</v>
      </c>
      <c r="I70" s="67">
        <f t="shared" si="18"/>
        <v>0</v>
      </c>
      <c r="J70" s="67">
        <f t="shared" si="19"/>
        <v>1</v>
      </c>
      <c r="K70" s="11">
        <f t="shared" si="23"/>
        <v>5</v>
      </c>
      <c r="L70" s="11" t="str">
        <f t="shared" si="20"/>
        <v>.</v>
      </c>
      <c r="M70" s="81">
        <f t="shared" si="20"/>
        <v>5</v>
      </c>
      <c r="N70" s="81">
        <f t="shared" si="20"/>
        <v>5</v>
      </c>
      <c r="Q70" t="s">
        <v>180</v>
      </c>
      <c r="R70" t="s">
        <v>181</v>
      </c>
      <c r="S70" t="s">
        <v>182</v>
      </c>
      <c r="T70" t="s">
        <v>183</v>
      </c>
    </row>
    <row r="71" spans="1:20" ht="15.75" thickBot="1">
      <c r="A71" s="8" t="s">
        <v>103</v>
      </c>
      <c r="B71" s="9">
        <f t="shared" si="21"/>
        <v>0</v>
      </c>
      <c r="C71" s="9">
        <f t="shared" si="17"/>
        <v>0</v>
      </c>
      <c r="D71" s="9">
        <f t="shared" si="17"/>
        <v>0</v>
      </c>
      <c r="E71" s="9">
        <f t="shared" si="17"/>
        <v>0</v>
      </c>
      <c r="F71" s="9">
        <f t="shared" si="17"/>
        <v>1</v>
      </c>
      <c r="G71" s="9">
        <f t="shared" si="17"/>
        <v>0</v>
      </c>
      <c r="H71" s="10">
        <f t="shared" si="22"/>
        <v>1</v>
      </c>
      <c r="I71" s="67">
        <f t="shared" si="18"/>
        <v>0</v>
      </c>
      <c r="J71" s="67">
        <f t="shared" si="19"/>
        <v>1</v>
      </c>
      <c r="K71" s="11">
        <f t="shared" si="23"/>
        <v>5</v>
      </c>
      <c r="L71" s="11" t="str">
        <f t="shared" si="20"/>
        <v>.</v>
      </c>
      <c r="M71" s="81">
        <f t="shared" si="20"/>
        <v>5</v>
      </c>
      <c r="N71" s="81">
        <f t="shared" si="20"/>
        <v>5</v>
      </c>
      <c r="O71" t="s">
        <v>176</v>
      </c>
      <c r="P71" s="84" t="s">
        <v>187</v>
      </c>
      <c r="Q71">
        <v>1</v>
      </c>
      <c r="R71">
        <v>1.3</v>
      </c>
      <c r="S71">
        <v>1.3</v>
      </c>
      <c r="T71">
        <v>1.3</v>
      </c>
    </row>
    <row r="72" spans="1:20" ht="15.75" thickBot="1">
      <c r="A72" s="8" t="s">
        <v>104</v>
      </c>
      <c r="B72" s="9">
        <f t="shared" si="21"/>
        <v>0</v>
      </c>
      <c r="C72" s="9">
        <f t="shared" si="17"/>
        <v>0</v>
      </c>
      <c r="D72" s="9">
        <f t="shared" si="17"/>
        <v>0</v>
      </c>
      <c r="E72" s="9">
        <f t="shared" si="17"/>
        <v>0</v>
      </c>
      <c r="F72" s="9">
        <f t="shared" si="17"/>
        <v>1</v>
      </c>
      <c r="G72" s="9">
        <f t="shared" si="17"/>
        <v>0</v>
      </c>
      <c r="H72" s="10">
        <f t="shared" si="22"/>
        <v>1</v>
      </c>
      <c r="I72" s="67">
        <f t="shared" si="18"/>
        <v>0</v>
      </c>
      <c r="J72" s="67">
        <f t="shared" si="19"/>
        <v>1</v>
      </c>
      <c r="K72" s="11">
        <f t="shared" si="23"/>
        <v>5</v>
      </c>
      <c r="L72" s="11" t="str">
        <f t="shared" si="20"/>
        <v>.</v>
      </c>
      <c r="M72" s="81">
        <f t="shared" si="20"/>
        <v>5</v>
      </c>
      <c r="N72" s="81">
        <f t="shared" si="20"/>
        <v>5</v>
      </c>
      <c r="P72" s="84" t="s">
        <v>117</v>
      </c>
      <c r="Q72">
        <v>79</v>
      </c>
      <c r="R72">
        <v>98.8</v>
      </c>
      <c r="S72">
        <v>98.8</v>
      </c>
      <c r="T72">
        <v>100</v>
      </c>
    </row>
    <row r="73" spans="1:20" ht="15.75" thickBot="1">
      <c r="A73" s="8" t="s">
        <v>105</v>
      </c>
      <c r="B73" s="9">
        <f t="shared" si="21"/>
        <v>0</v>
      </c>
      <c r="C73" s="9">
        <f t="shared" si="17"/>
        <v>0</v>
      </c>
      <c r="D73" s="9">
        <f t="shared" si="17"/>
        <v>0</v>
      </c>
      <c r="E73" s="9">
        <f t="shared" si="17"/>
        <v>0</v>
      </c>
      <c r="F73" s="9">
        <f t="shared" si="17"/>
        <v>1</v>
      </c>
      <c r="G73" s="9">
        <f t="shared" si="17"/>
        <v>0</v>
      </c>
      <c r="H73" s="10">
        <f t="shared" si="22"/>
        <v>1</v>
      </c>
      <c r="I73" s="67">
        <f t="shared" si="18"/>
        <v>0</v>
      </c>
      <c r="J73" s="67">
        <f t="shared" si="19"/>
        <v>1</v>
      </c>
      <c r="K73" s="11">
        <f t="shared" si="23"/>
        <v>5</v>
      </c>
      <c r="L73" s="11" t="str">
        <f t="shared" si="20"/>
        <v>.</v>
      </c>
      <c r="M73" s="81">
        <f t="shared" si="20"/>
        <v>5</v>
      </c>
      <c r="N73" s="81">
        <f t="shared" si="20"/>
        <v>5</v>
      </c>
      <c r="P73" s="84" t="s">
        <v>11</v>
      </c>
      <c r="Q73">
        <v>80</v>
      </c>
      <c r="R73">
        <v>100</v>
      </c>
      <c r="S73">
        <v>100</v>
      </c>
    </row>
    <row r="74" spans="1:20" s="25" customForma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2"/>
      <c r="N74" s="24"/>
      <c r="O74" s="25" t="s">
        <v>162</v>
      </c>
      <c r="P74" s="86"/>
    </row>
    <row r="75" spans="1:20" s="25" customFormat="1" ht="15.7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2"/>
      <c r="N75" s="24"/>
      <c r="P75" s="86"/>
    </row>
    <row r="76" spans="1:20">
      <c r="A76" s="3" t="s">
        <v>6</v>
      </c>
      <c r="B76" s="16"/>
      <c r="C76" s="16"/>
      <c r="D76" s="16"/>
      <c r="E76" s="16"/>
      <c r="F76" s="16"/>
      <c r="G76" s="16"/>
      <c r="H76" s="16"/>
      <c r="I76" s="16"/>
      <c r="J76" s="16"/>
      <c r="K76" s="17"/>
      <c r="L76" s="17"/>
      <c r="M76" s="16"/>
      <c r="N76" s="18"/>
    </row>
    <row r="77" spans="1:20" ht="35.25" customHeight="1" thickBot="1">
      <c r="A77" s="19" t="s">
        <v>19</v>
      </c>
      <c r="B77" s="122" t="s">
        <v>7</v>
      </c>
      <c r="C77" s="122"/>
      <c r="D77" s="122"/>
      <c r="E77" s="122"/>
      <c r="F77" s="122"/>
      <c r="G77" s="122"/>
      <c r="H77" s="122"/>
      <c r="I77" s="123" t="s">
        <v>8</v>
      </c>
      <c r="J77" s="123"/>
      <c r="K77" s="123" t="s">
        <v>9</v>
      </c>
      <c r="L77" s="123"/>
      <c r="M77" s="123"/>
      <c r="N77" s="123"/>
    </row>
    <row r="78" spans="1:20" ht="25.5">
      <c r="A78" s="5"/>
      <c r="B78" s="6">
        <v>1</v>
      </c>
      <c r="C78" s="6">
        <v>2</v>
      </c>
      <c r="D78" s="6">
        <v>3</v>
      </c>
      <c r="E78" s="6">
        <v>4</v>
      </c>
      <c r="F78" s="6">
        <v>5</v>
      </c>
      <c r="G78" s="6" t="s">
        <v>10</v>
      </c>
      <c r="H78" s="6" t="s">
        <v>11</v>
      </c>
      <c r="I78" s="6" t="s">
        <v>12</v>
      </c>
      <c r="J78" s="6" t="s">
        <v>13</v>
      </c>
      <c r="K78" s="6" t="s">
        <v>14</v>
      </c>
      <c r="L78" s="6" t="s">
        <v>15</v>
      </c>
      <c r="M78" s="6" t="s">
        <v>16</v>
      </c>
      <c r="N78" s="6" t="s">
        <v>17</v>
      </c>
      <c r="O78" t="s">
        <v>188</v>
      </c>
    </row>
    <row r="79" spans="1:20" ht="15.75" thickBot="1">
      <c r="A79" s="8" t="s">
        <v>106</v>
      </c>
      <c r="B79" s="9">
        <f>+P35</f>
        <v>1</v>
      </c>
      <c r="C79" s="9">
        <f t="shared" ref="C79:G84" si="24">+Q35</f>
        <v>0</v>
      </c>
      <c r="D79" s="9">
        <f t="shared" si="24"/>
        <v>0</v>
      </c>
      <c r="E79" s="9">
        <f t="shared" si="24"/>
        <v>7</v>
      </c>
      <c r="F79" s="9">
        <f t="shared" si="24"/>
        <v>4</v>
      </c>
      <c r="G79" s="9">
        <f t="shared" si="24"/>
        <v>1</v>
      </c>
      <c r="H79" s="9">
        <f>SUM(B79:G79)</f>
        <v>13</v>
      </c>
      <c r="I79" s="67">
        <f t="shared" ref="I79:I84" si="25">(B79+C79)/(B79+C79+D79+E79+F79)</f>
        <v>8.3333333333333329E-2</v>
      </c>
      <c r="J79" s="67">
        <f t="shared" ref="J79:J84" si="26">(D79+E79+F79)/(B79+C79+D79+E79+F79)</f>
        <v>0.91666666666666663</v>
      </c>
      <c r="K79" s="20">
        <f>+AC35</f>
        <v>4.08</v>
      </c>
      <c r="L79" s="20">
        <f t="shared" ref="L79:N84" si="27">+AD35</f>
        <v>1.08</v>
      </c>
      <c r="M79" s="20">
        <f t="shared" si="27"/>
        <v>4</v>
      </c>
      <c r="N79" s="20">
        <f t="shared" si="27"/>
        <v>4</v>
      </c>
      <c r="Q79" t="s">
        <v>180</v>
      </c>
      <c r="R79" t="s">
        <v>181</v>
      </c>
      <c r="S79" t="s">
        <v>182</v>
      </c>
      <c r="T79" t="s">
        <v>183</v>
      </c>
    </row>
    <row r="80" spans="1:20" ht="15.75" thickBot="1">
      <c r="A80" s="8" t="s">
        <v>107</v>
      </c>
      <c r="B80" s="9">
        <f t="shared" ref="B80:B84" si="28">+P36</f>
        <v>1</v>
      </c>
      <c r="C80" s="9">
        <f t="shared" si="24"/>
        <v>0</v>
      </c>
      <c r="D80" s="9">
        <f t="shared" si="24"/>
        <v>0</v>
      </c>
      <c r="E80" s="9">
        <f t="shared" si="24"/>
        <v>8</v>
      </c>
      <c r="F80" s="9">
        <f t="shared" si="24"/>
        <v>3</v>
      </c>
      <c r="G80" s="9">
        <f t="shared" si="24"/>
        <v>1</v>
      </c>
      <c r="H80" s="9">
        <f t="shared" ref="H80:H84" si="29">SUM(B80:G80)</f>
        <v>13</v>
      </c>
      <c r="I80" s="67">
        <f t="shared" si="25"/>
        <v>8.3333333333333329E-2</v>
      </c>
      <c r="J80" s="67">
        <f t="shared" si="26"/>
        <v>0.91666666666666663</v>
      </c>
      <c r="K80" s="20">
        <f t="shared" ref="K80:K84" si="30">+AC36</f>
        <v>4</v>
      </c>
      <c r="L80" s="20">
        <f t="shared" si="27"/>
        <v>1.04</v>
      </c>
      <c r="M80" s="20">
        <f t="shared" si="27"/>
        <v>4</v>
      </c>
      <c r="N80" s="20">
        <f t="shared" si="27"/>
        <v>4</v>
      </c>
      <c r="O80" t="s">
        <v>176</v>
      </c>
      <c r="Q80">
        <v>79</v>
      </c>
      <c r="R80">
        <v>98.8</v>
      </c>
      <c r="S80">
        <v>98.8</v>
      </c>
      <c r="T80">
        <v>98.8</v>
      </c>
    </row>
    <row r="81" spans="1:20" ht="15.75" thickBot="1">
      <c r="A81" s="8" t="s">
        <v>108</v>
      </c>
      <c r="B81" s="9">
        <f t="shared" si="28"/>
        <v>1</v>
      </c>
      <c r="C81" s="9">
        <f t="shared" si="24"/>
        <v>0</v>
      </c>
      <c r="D81" s="9">
        <f t="shared" si="24"/>
        <v>1</v>
      </c>
      <c r="E81" s="9">
        <f t="shared" si="24"/>
        <v>4</v>
      </c>
      <c r="F81" s="9">
        <f t="shared" si="24"/>
        <v>6</v>
      </c>
      <c r="G81" s="9">
        <f t="shared" si="24"/>
        <v>1</v>
      </c>
      <c r="H81" s="9">
        <f t="shared" si="29"/>
        <v>13</v>
      </c>
      <c r="I81" s="67">
        <f t="shared" si="25"/>
        <v>8.3333333333333329E-2</v>
      </c>
      <c r="J81" s="67">
        <f t="shared" si="26"/>
        <v>0.91666666666666663</v>
      </c>
      <c r="K81" s="20">
        <f t="shared" si="30"/>
        <v>4.17</v>
      </c>
      <c r="L81" s="20">
        <f t="shared" si="27"/>
        <v>1.19</v>
      </c>
      <c r="M81" s="20">
        <f t="shared" si="27"/>
        <v>5</v>
      </c>
      <c r="N81" s="20">
        <f t="shared" si="27"/>
        <v>5</v>
      </c>
      <c r="P81" s="84" t="s">
        <v>189</v>
      </c>
      <c r="Q81">
        <v>1</v>
      </c>
      <c r="R81">
        <v>1.3</v>
      </c>
      <c r="S81">
        <v>1.3</v>
      </c>
      <c r="T81">
        <v>100</v>
      </c>
    </row>
    <row r="82" spans="1:20" ht="15.75" thickBot="1">
      <c r="A82" s="8" t="s">
        <v>109</v>
      </c>
      <c r="B82" s="9">
        <f t="shared" si="28"/>
        <v>2</v>
      </c>
      <c r="C82" s="9">
        <f t="shared" si="24"/>
        <v>0</v>
      </c>
      <c r="D82" s="9">
        <f t="shared" si="24"/>
        <v>0</v>
      </c>
      <c r="E82" s="9">
        <f t="shared" si="24"/>
        <v>2</v>
      </c>
      <c r="F82" s="9">
        <f t="shared" si="24"/>
        <v>8</v>
      </c>
      <c r="G82" s="9">
        <f t="shared" si="24"/>
        <v>1</v>
      </c>
      <c r="H82" s="9">
        <f t="shared" si="29"/>
        <v>13</v>
      </c>
      <c r="I82" s="67">
        <f t="shared" si="25"/>
        <v>0.16666666666666666</v>
      </c>
      <c r="J82" s="67">
        <f t="shared" si="26"/>
        <v>0.83333333333333337</v>
      </c>
      <c r="K82" s="20">
        <f t="shared" si="30"/>
        <v>4.17</v>
      </c>
      <c r="L82" s="20">
        <f t="shared" si="27"/>
        <v>1.53</v>
      </c>
      <c r="M82" s="20">
        <f t="shared" si="27"/>
        <v>5</v>
      </c>
      <c r="N82" s="20">
        <f t="shared" si="27"/>
        <v>5</v>
      </c>
      <c r="P82" s="84" t="s">
        <v>11</v>
      </c>
      <c r="Q82">
        <v>80</v>
      </c>
      <c r="R82">
        <v>100</v>
      </c>
      <c r="S82">
        <v>100</v>
      </c>
    </row>
    <row r="83" spans="1:20" ht="15.75" thickBot="1">
      <c r="A83" s="8" t="s">
        <v>110</v>
      </c>
      <c r="B83" s="9">
        <f t="shared" si="28"/>
        <v>1</v>
      </c>
      <c r="C83" s="9">
        <f t="shared" si="24"/>
        <v>0</v>
      </c>
      <c r="D83" s="9">
        <f t="shared" si="24"/>
        <v>0</v>
      </c>
      <c r="E83" s="9">
        <f t="shared" si="24"/>
        <v>2</v>
      </c>
      <c r="F83" s="9">
        <f t="shared" si="24"/>
        <v>9</v>
      </c>
      <c r="G83" s="9">
        <f t="shared" si="24"/>
        <v>1</v>
      </c>
      <c r="H83" s="9">
        <f t="shared" si="29"/>
        <v>13</v>
      </c>
      <c r="I83" s="67">
        <f t="shared" si="25"/>
        <v>8.3333333333333329E-2</v>
      </c>
      <c r="J83" s="67">
        <f t="shared" si="26"/>
        <v>0.91666666666666663</v>
      </c>
      <c r="K83" s="20">
        <f t="shared" si="30"/>
        <v>4.5</v>
      </c>
      <c r="L83" s="20">
        <f t="shared" si="27"/>
        <v>1.17</v>
      </c>
      <c r="M83" s="20">
        <f t="shared" si="27"/>
        <v>5</v>
      </c>
      <c r="N83" s="20">
        <f t="shared" si="27"/>
        <v>5</v>
      </c>
      <c r="O83" t="s">
        <v>162</v>
      </c>
    </row>
    <row r="84" spans="1:20" ht="15.75" thickBot="1">
      <c r="A84" s="8" t="s">
        <v>111</v>
      </c>
      <c r="B84" s="9">
        <f t="shared" si="28"/>
        <v>1</v>
      </c>
      <c r="C84" s="9">
        <f t="shared" si="24"/>
        <v>0</v>
      </c>
      <c r="D84" s="9">
        <f t="shared" si="24"/>
        <v>0</v>
      </c>
      <c r="E84" s="9">
        <f t="shared" si="24"/>
        <v>4</v>
      </c>
      <c r="F84" s="9">
        <f t="shared" si="24"/>
        <v>7</v>
      </c>
      <c r="G84" s="9">
        <f t="shared" si="24"/>
        <v>1</v>
      </c>
      <c r="H84" s="9">
        <f t="shared" si="29"/>
        <v>13</v>
      </c>
      <c r="I84" s="67">
        <f t="shared" si="25"/>
        <v>8.3333333333333329E-2</v>
      </c>
      <c r="J84" s="67">
        <f t="shared" si="26"/>
        <v>0.91666666666666663</v>
      </c>
      <c r="K84" s="20">
        <f t="shared" si="30"/>
        <v>4.33</v>
      </c>
      <c r="L84" s="20">
        <f t="shared" si="27"/>
        <v>1.1499999999999999</v>
      </c>
      <c r="M84" s="20">
        <f t="shared" si="27"/>
        <v>5</v>
      </c>
      <c r="N84" s="20">
        <f t="shared" si="27"/>
        <v>5</v>
      </c>
    </row>
    <row r="85" spans="1:20">
      <c r="A85" s="72"/>
      <c r="B85" s="73"/>
      <c r="C85" s="73"/>
      <c r="D85" s="73"/>
      <c r="E85" s="73"/>
      <c r="F85" s="73"/>
      <c r="G85" s="73"/>
      <c r="H85" s="73"/>
      <c r="I85" s="74"/>
      <c r="J85" s="74"/>
      <c r="K85" s="75"/>
      <c r="L85" s="75"/>
      <c r="M85" s="75"/>
      <c r="N85" s="75"/>
    </row>
    <row r="86" spans="1:20" s="25" customFormat="1">
      <c r="A86" s="21"/>
      <c r="B86" s="26"/>
      <c r="C86" s="26"/>
      <c r="D86" s="26"/>
      <c r="E86" s="26"/>
      <c r="F86" s="26"/>
      <c r="G86" s="26"/>
      <c r="H86" s="26"/>
      <c r="I86" s="26"/>
      <c r="J86" s="26"/>
      <c r="K86" s="27"/>
      <c r="L86" s="27"/>
      <c r="M86" s="26"/>
      <c r="P86" s="86"/>
    </row>
    <row r="87" spans="1:20" s="25" customFormat="1" ht="15.75" thickBot="1">
      <c r="A87" s="19" t="s">
        <v>116</v>
      </c>
      <c r="B87" s="128" t="s">
        <v>7</v>
      </c>
      <c r="C87" s="128"/>
      <c r="D87" s="128"/>
      <c r="E87" s="128"/>
      <c r="F87" s="128"/>
      <c r="G87" s="128"/>
      <c r="H87" s="128"/>
      <c r="I87" s="128" t="s">
        <v>8</v>
      </c>
      <c r="J87" s="128"/>
      <c r="K87" s="129" t="s">
        <v>9</v>
      </c>
      <c r="L87" s="129"/>
      <c r="M87" s="129"/>
      <c r="N87" s="129"/>
      <c r="O87" s="25" t="s">
        <v>190</v>
      </c>
      <c r="P87" s="86"/>
    </row>
    <row r="88" spans="1:20" s="25" customFormat="1" ht="25.5">
      <c r="A88" s="5"/>
      <c r="B88" s="6">
        <v>1</v>
      </c>
      <c r="C88" s="6">
        <v>2</v>
      </c>
      <c r="D88" s="6">
        <v>3</v>
      </c>
      <c r="E88" s="6">
        <v>4</v>
      </c>
      <c r="F88" s="6">
        <v>5</v>
      </c>
      <c r="G88" s="6" t="s">
        <v>10</v>
      </c>
      <c r="H88" s="6" t="s">
        <v>11</v>
      </c>
      <c r="I88" s="6" t="s">
        <v>12</v>
      </c>
      <c r="J88" s="6" t="s">
        <v>13</v>
      </c>
      <c r="K88" s="6" t="s">
        <v>14</v>
      </c>
      <c r="L88" s="6" t="s">
        <v>15</v>
      </c>
      <c r="M88" s="6" t="s">
        <v>16</v>
      </c>
      <c r="N88" s="6" t="s">
        <v>17</v>
      </c>
      <c r="P88" s="86"/>
      <c r="Q88" s="25" t="s">
        <v>180</v>
      </c>
      <c r="R88" s="25" t="s">
        <v>181</v>
      </c>
      <c r="S88" s="25" t="s">
        <v>182</v>
      </c>
      <c r="T88" s="25" t="s">
        <v>183</v>
      </c>
    </row>
    <row r="89" spans="1:20" s="25" customFormat="1" ht="15.75" thickBot="1">
      <c r="A89" s="8" t="s">
        <v>112</v>
      </c>
      <c r="B89" s="76">
        <f>+P41</f>
        <v>3</v>
      </c>
      <c r="C89" s="76">
        <f t="shared" ref="C89:G92" si="31">+Q41</f>
        <v>13</v>
      </c>
      <c r="D89" s="76">
        <f t="shared" si="31"/>
        <v>19</v>
      </c>
      <c r="E89" s="76">
        <f t="shared" si="31"/>
        <v>18</v>
      </c>
      <c r="F89" s="76">
        <f t="shared" si="31"/>
        <v>22</v>
      </c>
      <c r="G89" s="76">
        <f t="shared" si="31"/>
        <v>4</v>
      </c>
      <c r="H89" s="76">
        <f>SUM(B89:G89)</f>
        <v>79</v>
      </c>
      <c r="I89" s="82">
        <f t="shared" ref="I89" si="32">(B89+C89)/(B89+C89+D89+E89+F89)</f>
        <v>0.21333333333333335</v>
      </c>
      <c r="J89" s="82">
        <f t="shared" ref="J89" si="33">(D89+E89+F89)/(B89+C89+D89+E89+F89)</f>
        <v>0.78666666666666663</v>
      </c>
      <c r="K89" s="77">
        <f>+AC41</f>
        <v>3.57</v>
      </c>
      <c r="L89" s="77">
        <f t="shared" ref="L89:N92" si="34">+AD41</f>
        <v>1.2</v>
      </c>
      <c r="M89" s="83">
        <f t="shared" si="34"/>
        <v>4</v>
      </c>
      <c r="N89" s="83">
        <f t="shared" si="34"/>
        <v>5</v>
      </c>
      <c r="O89" s="25" t="s">
        <v>176</v>
      </c>
      <c r="P89" s="86">
        <v>25</v>
      </c>
      <c r="Q89" s="25">
        <v>1</v>
      </c>
      <c r="R89" s="25">
        <v>1.3</v>
      </c>
      <c r="S89" s="25">
        <v>100</v>
      </c>
      <c r="T89" s="25">
        <v>100</v>
      </c>
    </row>
    <row r="90" spans="1:20" s="25" customFormat="1" ht="26.25" thickBot="1">
      <c r="A90" s="8" t="s">
        <v>113</v>
      </c>
      <c r="B90" s="76">
        <f t="shared" ref="B90:B92" si="35">+P42</f>
        <v>9</v>
      </c>
      <c r="C90" s="76">
        <f t="shared" si="31"/>
        <v>14</v>
      </c>
      <c r="D90" s="76">
        <f t="shared" si="31"/>
        <v>14</v>
      </c>
      <c r="E90" s="76">
        <f t="shared" si="31"/>
        <v>27</v>
      </c>
      <c r="F90" s="76">
        <f t="shared" si="31"/>
        <v>12</v>
      </c>
      <c r="G90" s="76">
        <f t="shared" si="31"/>
        <v>3</v>
      </c>
      <c r="H90" s="76">
        <f t="shared" ref="H90:H92" si="36">SUM(B90:G90)</f>
        <v>79</v>
      </c>
      <c r="I90" s="82">
        <f t="shared" ref="I90:I92" si="37">(B90+C90)/(B90+C90+D90+E90+F90)</f>
        <v>0.30263157894736842</v>
      </c>
      <c r="J90" s="82">
        <f t="shared" ref="J90:J92" si="38">(D90+E90+F90)/(B90+C90+D90+E90+F90)</f>
        <v>0.69736842105263153</v>
      </c>
      <c r="K90" s="77">
        <f t="shared" ref="K90:K92" si="39">+AC42</f>
        <v>3.25</v>
      </c>
      <c r="L90" s="77">
        <f t="shared" si="34"/>
        <v>1.27</v>
      </c>
      <c r="M90" s="83">
        <f t="shared" si="34"/>
        <v>4</v>
      </c>
      <c r="N90" s="83">
        <f t="shared" si="34"/>
        <v>4</v>
      </c>
      <c r="O90" s="25" t="s">
        <v>177</v>
      </c>
      <c r="P90" s="86" t="s">
        <v>191</v>
      </c>
      <c r="Q90" s="25">
        <v>79</v>
      </c>
      <c r="R90" s="25">
        <v>98.8</v>
      </c>
    </row>
    <row r="91" spans="1:20" s="25" customFormat="1" ht="26.25" thickBot="1">
      <c r="A91" s="8" t="s">
        <v>114</v>
      </c>
      <c r="B91" s="76">
        <f t="shared" si="35"/>
        <v>10</v>
      </c>
      <c r="C91" s="76">
        <f t="shared" si="31"/>
        <v>20</v>
      </c>
      <c r="D91" s="76">
        <f t="shared" si="31"/>
        <v>10</v>
      </c>
      <c r="E91" s="76">
        <f t="shared" si="31"/>
        <v>19</v>
      </c>
      <c r="F91" s="76">
        <f t="shared" si="31"/>
        <v>17</v>
      </c>
      <c r="G91" s="76">
        <f t="shared" si="31"/>
        <v>3</v>
      </c>
      <c r="H91" s="76">
        <f t="shared" si="36"/>
        <v>79</v>
      </c>
      <c r="I91" s="82">
        <f t="shared" si="37"/>
        <v>0.39473684210526316</v>
      </c>
      <c r="J91" s="82">
        <f t="shared" si="38"/>
        <v>0.60526315789473684</v>
      </c>
      <c r="K91" s="77">
        <f t="shared" si="39"/>
        <v>3.17</v>
      </c>
      <c r="L91" s="77">
        <f t="shared" si="34"/>
        <v>1.39</v>
      </c>
      <c r="M91" s="83">
        <f t="shared" si="34"/>
        <v>3</v>
      </c>
      <c r="N91" s="83">
        <f t="shared" si="34"/>
        <v>2</v>
      </c>
      <c r="O91" s="25" t="s">
        <v>11</v>
      </c>
      <c r="P91" s="86"/>
      <c r="Q91" s="25">
        <v>80</v>
      </c>
      <c r="R91" s="25">
        <v>100</v>
      </c>
    </row>
    <row r="92" spans="1:20" s="25" customFormat="1" ht="26.25" thickBot="1">
      <c r="A92" s="8" t="s">
        <v>115</v>
      </c>
      <c r="B92" s="76">
        <f t="shared" si="35"/>
        <v>9</v>
      </c>
      <c r="C92" s="76">
        <f t="shared" si="31"/>
        <v>15</v>
      </c>
      <c r="D92" s="76">
        <f t="shared" si="31"/>
        <v>16</v>
      </c>
      <c r="E92" s="76">
        <f t="shared" si="31"/>
        <v>9</v>
      </c>
      <c r="F92" s="76">
        <f t="shared" si="31"/>
        <v>24</v>
      </c>
      <c r="G92" s="76">
        <f t="shared" si="31"/>
        <v>6</v>
      </c>
      <c r="H92" s="76">
        <f t="shared" si="36"/>
        <v>79</v>
      </c>
      <c r="I92" s="82">
        <f t="shared" si="37"/>
        <v>0.32876712328767121</v>
      </c>
      <c r="J92" s="82">
        <f t="shared" si="38"/>
        <v>0.67123287671232879</v>
      </c>
      <c r="K92" s="77">
        <f t="shared" si="39"/>
        <v>3.33</v>
      </c>
      <c r="L92" s="77">
        <f t="shared" si="34"/>
        <v>1.43</v>
      </c>
      <c r="M92" s="83">
        <f t="shared" si="34"/>
        <v>3</v>
      </c>
      <c r="N92" s="83">
        <f t="shared" si="34"/>
        <v>5</v>
      </c>
      <c r="O92" s="25" t="s">
        <v>162</v>
      </c>
      <c r="P92" s="86"/>
    </row>
    <row r="93" spans="1:20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</row>
    <row r="94" spans="1:20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</row>
    <row r="95" spans="1:20" s="28" customFormat="1" ht="1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P95" s="29"/>
    </row>
    <row r="96" spans="1:20" s="28" customFormat="1" ht="30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28" t="s">
        <v>192</v>
      </c>
      <c r="P96" s="29"/>
    </row>
    <row r="97" spans="1:22" s="28" customFormat="1" ht="1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P97" s="29"/>
      <c r="Q97" s="28" t="s">
        <v>180</v>
      </c>
      <c r="R97" s="28" t="s">
        <v>181</v>
      </c>
      <c r="S97" s="28" t="s">
        <v>182</v>
      </c>
      <c r="T97" s="28" t="s">
        <v>183</v>
      </c>
    </row>
    <row r="98" spans="1:22" s="28" customFormat="1" ht="1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28" t="s">
        <v>176</v>
      </c>
      <c r="P98" s="29">
        <v>20</v>
      </c>
      <c r="Q98" s="28">
        <v>1</v>
      </c>
      <c r="R98" s="28">
        <v>1.3</v>
      </c>
      <c r="S98" s="28">
        <v>100</v>
      </c>
      <c r="T98" s="28">
        <v>100</v>
      </c>
    </row>
    <row r="99" spans="1:22" s="28" customFormat="1" ht="1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28" t="s">
        <v>177</v>
      </c>
      <c r="P99" s="29" t="s">
        <v>191</v>
      </c>
      <c r="Q99" s="28">
        <v>79</v>
      </c>
      <c r="R99" s="28">
        <v>98.8</v>
      </c>
    </row>
    <row r="100" spans="1:22" s="28" customForma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28" t="s">
        <v>11</v>
      </c>
      <c r="P100" s="29"/>
      <c r="Q100" s="28">
        <v>80</v>
      </c>
      <c r="R100" s="28">
        <v>100</v>
      </c>
    </row>
    <row r="101" spans="1:22" s="29" customForma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29" t="s">
        <v>162</v>
      </c>
    </row>
    <row r="102" spans="1:22" s="29" customForma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</row>
    <row r="103" spans="1:22" s="29" customForma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</row>
    <row r="104" spans="1:22" s="30" customFormat="1" ht="1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</row>
    <row r="105" spans="1:22" s="30" customFormat="1" ht="1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79" t="s">
        <v>193</v>
      </c>
      <c r="P105" s="79"/>
      <c r="Q105" s="79"/>
      <c r="R105" s="79"/>
      <c r="S105" s="79"/>
      <c r="T105" s="79"/>
      <c r="U105" s="79"/>
      <c r="V105" s="79"/>
    </row>
    <row r="106" spans="1:22" s="30" customFormat="1" ht="1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79"/>
      <c r="P106" s="79"/>
      <c r="Q106" s="79" t="s">
        <v>180</v>
      </c>
      <c r="R106" s="79" t="s">
        <v>181</v>
      </c>
      <c r="S106" s="79" t="s">
        <v>182</v>
      </c>
      <c r="T106" s="79" t="s">
        <v>183</v>
      </c>
      <c r="U106" s="79"/>
      <c r="V106" s="79"/>
    </row>
    <row r="107" spans="1:22" s="30" customFormat="1" ht="1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79" t="s">
        <v>176</v>
      </c>
      <c r="P107" s="79" t="s">
        <v>187</v>
      </c>
      <c r="Q107" s="79">
        <v>13</v>
      </c>
      <c r="R107" s="79">
        <v>16.3</v>
      </c>
      <c r="S107" s="79">
        <v>16.3</v>
      </c>
      <c r="T107" s="79">
        <v>16.3</v>
      </c>
      <c r="U107" s="79"/>
      <c r="V107" s="79"/>
    </row>
    <row r="108" spans="1:22" s="30" customFormat="1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79"/>
      <c r="P108" s="79" t="s">
        <v>117</v>
      </c>
      <c r="Q108" s="79">
        <v>67</v>
      </c>
      <c r="R108" s="79">
        <v>83.8</v>
      </c>
      <c r="S108" s="79">
        <v>83.8</v>
      </c>
      <c r="T108" s="79">
        <v>100</v>
      </c>
      <c r="U108" s="79"/>
      <c r="V108" s="79"/>
    </row>
    <row r="109" spans="1:22" s="30" customFormat="1" ht="1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79"/>
      <c r="P109" s="79" t="s">
        <v>11</v>
      </c>
      <c r="Q109" s="79">
        <v>80</v>
      </c>
      <c r="R109" s="79">
        <v>100</v>
      </c>
      <c r="S109" s="79">
        <v>100</v>
      </c>
      <c r="T109" s="79"/>
      <c r="U109" s="79"/>
      <c r="V109" s="79"/>
    </row>
    <row r="110" spans="1:22" s="30" customFormat="1" ht="1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79" t="s">
        <v>162</v>
      </c>
      <c r="P110" s="79"/>
      <c r="Q110" s="79"/>
      <c r="R110" s="79"/>
      <c r="S110" s="79"/>
      <c r="T110" s="79"/>
      <c r="U110" s="79"/>
      <c r="V110" s="79"/>
    </row>
    <row r="111" spans="1:22" s="31" customFormat="1" ht="1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80"/>
      <c r="P111" s="87"/>
      <c r="Q111" s="80"/>
      <c r="R111" s="80"/>
      <c r="S111" s="80"/>
      <c r="T111" s="80"/>
      <c r="U111" s="80"/>
      <c r="V111" s="80"/>
    </row>
    <row r="112" spans="1:22" s="31" customFormat="1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80"/>
      <c r="P112" s="87"/>
      <c r="Q112" s="80"/>
      <c r="R112" s="80"/>
      <c r="S112" s="80"/>
      <c r="T112" s="80"/>
      <c r="U112" s="80"/>
      <c r="V112" s="80"/>
    </row>
    <row r="113" spans="1:22" s="31" customFormat="1" ht="18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80"/>
      <c r="P113" s="87"/>
      <c r="Q113" s="80"/>
      <c r="R113" s="80"/>
      <c r="S113" s="80"/>
      <c r="T113" s="80"/>
      <c r="U113" s="80"/>
      <c r="V113" s="80"/>
    </row>
    <row r="114" spans="1:22" s="31" customFormat="1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80"/>
      <c r="P114" s="87"/>
      <c r="Q114" s="80"/>
      <c r="R114" s="80"/>
      <c r="S114" s="80"/>
      <c r="T114" s="80"/>
      <c r="U114" s="80"/>
      <c r="V114" s="80"/>
    </row>
    <row r="115" spans="1:22" s="31" customFormat="1" ht="18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80"/>
      <c r="P115" s="87"/>
      <c r="Q115" s="80"/>
      <c r="R115" s="80"/>
      <c r="S115" s="80"/>
      <c r="T115" s="80"/>
      <c r="U115" s="80"/>
      <c r="V115" s="80"/>
    </row>
    <row r="116" spans="1:22" s="31" customFormat="1" ht="18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80"/>
      <c r="P116" s="87"/>
      <c r="Q116" s="80"/>
      <c r="R116" s="80"/>
      <c r="S116" s="80"/>
      <c r="T116" s="80"/>
      <c r="U116" s="80"/>
      <c r="V116" s="80"/>
    </row>
    <row r="117" spans="1:22" s="31" customFormat="1" ht="10.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80"/>
      <c r="P117" s="87"/>
      <c r="Q117" s="80"/>
      <c r="R117" s="80"/>
      <c r="S117" s="80"/>
      <c r="T117" s="80"/>
      <c r="U117" s="80"/>
      <c r="V117" s="80"/>
    </row>
    <row r="118" spans="1:22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80"/>
      <c r="P118" s="87"/>
      <c r="Q118" s="80"/>
      <c r="R118" s="80"/>
      <c r="S118" s="80"/>
      <c r="T118" s="80"/>
      <c r="U118" s="80"/>
      <c r="V118" s="80"/>
    </row>
    <row r="119" spans="1:22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</row>
    <row r="120" spans="1:22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</row>
    <row r="121" spans="1:22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</row>
    <row r="122" spans="1:22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</row>
    <row r="123" spans="1:22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</row>
    <row r="124" spans="1:22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</row>
    <row r="125" spans="1:22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</row>
    <row r="126" spans="1:22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</row>
    <row r="127" spans="1:22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</row>
    <row r="128" spans="1:22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</row>
    <row r="129" spans="1:16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</row>
    <row r="130" spans="1:16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</row>
    <row r="131" spans="1:16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</row>
    <row r="132" spans="1:16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</row>
    <row r="133" spans="1:16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</row>
    <row r="134" spans="1:16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</row>
    <row r="135" spans="1:16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</row>
    <row r="136" spans="1:16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</row>
    <row r="137" spans="1:16" ht="15.75">
      <c r="A137" s="32"/>
    </row>
    <row r="138" spans="1:16" ht="15.75">
      <c r="A138" s="33"/>
    </row>
    <row r="139" spans="1:16">
      <c r="A139" s="119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1"/>
    </row>
    <row r="140" spans="1:16" s="34" customFormat="1">
      <c r="A140" s="84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4"/>
      <c r="P140" s="88"/>
    </row>
    <row r="141" spans="1:16" s="34" customFormat="1">
      <c r="A141" s="133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5"/>
      <c r="P141" s="88"/>
    </row>
    <row r="142" spans="1:16" s="34" customFormat="1">
      <c r="A142" s="99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7"/>
      <c r="P142" s="88"/>
    </row>
    <row r="143" spans="1:16" s="34" customFormat="1">
      <c r="A143" s="133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5"/>
      <c r="P143" s="88"/>
    </row>
    <row r="144" spans="1:16" s="34" customFormat="1">
      <c r="A144" s="133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5"/>
      <c r="P144" s="88"/>
    </row>
    <row r="145" spans="1:16" s="34" customFormat="1" ht="15.75">
      <c r="A145" s="33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P145" s="88"/>
    </row>
    <row r="146" spans="1:16" s="34" customForma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P146" s="88"/>
    </row>
    <row r="147" spans="1:16" s="34" customFormat="1">
      <c r="A147" s="102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4"/>
      <c r="P147" s="88"/>
    </row>
    <row r="148" spans="1:16" s="34" customFormat="1">
      <c r="A148" s="102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4"/>
      <c r="P148" s="88"/>
    </row>
    <row r="149" spans="1:16" s="34" customFormat="1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4"/>
      <c r="P149" s="88"/>
    </row>
    <row r="150" spans="1:16" s="34" customFormat="1">
      <c r="A150" s="102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4"/>
      <c r="P150" s="88"/>
    </row>
    <row r="151" spans="1:16" s="34" customFormat="1">
      <c r="A151" s="102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4"/>
      <c r="P151" s="88"/>
    </row>
    <row r="152" spans="1:16" s="35" customFormat="1" ht="18" customHeight="1">
      <c r="A152" s="102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4"/>
      <c r="M152" s="34"/>
      <c r="N152" s="34"/>
      <c r="P152" s="89"/>
    </row>
    <row r="153" spans="1:16">
      <c r="A153" s="102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4"/>
      <c r="M153" s="34"/>
      <c r="N153" s="34"/>
    </row>
    <row r="154" spans="1:16">
      <c r="A154" s="102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4"/>
      <c r="M154" s="34"/>
      <c r="N154" s="34"/>
    </row>
    <row r="155" spans="1:16">
      <c r="A155" s="102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4"/>
      <c r="M155" s="34"/>
      <c r="N155" s="34"/>
    </row>
    <row r="156" spans="1:16">
      <c r="A156" s="102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4"/>
      <c r="M156" s="34"/>
      <c r="N156" s="34"/>
    </row>
    <row r="157" spans="1:16">
      <c r="A157" s="102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4"/>
      <c r="M157" s="34"/>
      <c r="N157" s="34"/>
    </row>
    <row r="158" spans="1:16">
      <c r="A158" s="102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4"/>
      <c r="M158" s="34"/>
      <c r="N158" s="34"/>
    </row>
    <row r="159" spans="1:16">
      <c r="A159" s="102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4"/>
      <c r="M159" s="34"/>
      <c r="N159" s="34"/>
    </row>
    <row r="160" spans="1:16">
      <c r="A160" s="102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4"/>
      <c r="M160" s="34"/>
      <c r="N160" s="34"/>
    </row>
    <row r="161" spans="1:16">
      <c r="A161" s="102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4"/>
      <c r="M161" s="34"/>
      <c r="N161" s="34"/>
    </row>
    <row r="162" spans="1:16">
      <c r="A162" s="102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4"/>
      <c r="M162" s="34"/>
      <c r="N162" s="34"/>
    </row>
    <row r="163" spans="1:16">
      <c r="A163" s="102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4"/>
      <c r="M163" s="34"/>
      <c r="N163" s="34"/>
    </row>
    <row r="164" spans="1:16">
      <c r="A164" s="102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4"/>
      <c r="M164" s="34"/>
      <c r="N164" s="34"/>
    </row>
    <row r="165" spans="1:16">
      <c r="A165" s="102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4"/>
      <c r="M165" s="34"/>
      <c r="N165" s="34"/>
    </row>
    <row r="166" spans="1:16">
      <c r="A166" s="102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4"/>
      <c r="M166" s="34"/>
      <c r="N166" s="34"/>
    </row>
    <row r="167" spans="1:16">
      <c r="A167" s="102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4"/>
      <c r="M167" s="34"/>
      <c r="N167" s="34"/>
    </row>
    <row r="168" spans="1:16">
      <c r="A168" s="102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4"/>
      <c r="M168" s="34"/>
      <c r="N168" s="34"/>
    </row>
    <row r="169" spans="1:16">
      <c r="A169" s="102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4"/>
      <c r="M169" s="34"/>
      <c r="N169" s="34"/>
    </row>
    <row r="170" spans="1:16" ht="16.5" customHeight="1">
      <c r="A170" s="102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4"/>
      <c r="M170" s="34"/>
      <c r="N170" s="34"/>
    </row>
    <row r="171" spans="1:16" ht="36.75" customHeight="1">
      <c r="A171" s="102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4"/>
      <c r="M171" s="34"/>
      <c r="N171" s="34"/>
    </row>
    <row r="172" spans="1:16" ht="33" customHeight="1">
      <c r="A172" s="102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4"/>
      <c r="M172" s="34"/>
      <c r="N172" s="34"/>
    </row>
    <row r="173" spans="1:16" ht="28.5" customHeight="1">
      <c r="A173" s="102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4"/>
      <c r="M173" s="35"/>
      <c r="N173" s="35"/>
    </row>
    <row r="174" spans="1:16">
      <c r="A174" s="102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4"/>
    </row>
    <row r="175" spans="1:16" s="4" customFormat="1">
      <c r="A175" s="102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4"/>
      <c r="M175"/>
      <c r="N175"/>
      <c r="P175" s="84"/>
    </row>
    <row r="176" spans="1:16">
      <c r="A176" s="109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1:12" ht="21" customHeight="1">
      <c r="A177" s="109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1:12" ht="46.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1:12">
      <c r="A179" s="99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1"/>
    </row>
    <row r="180" spans="1:12" ht="16.5" customHeight="1">
      <c r="A180" s="99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1"/>
    </row>
    <row r="181" spans="1:12">
      <c r="A181" s="99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1"/>
    </row>
    <row r="182" spans="1:12">
      <c r="A182" s="99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1"/>
    </row>
    <row r="183" spans="1:12">
      <c r="A183" s="99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1"/>
    </row>
    <row r="184" spans="1:12">
      <c r="A184" s="99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1"/>
    </row>
    <row r="185" spans="1:12">
      <c r="A185" s="99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1"/>
    </row>
    <row r="186" spans="1:12">
      <c r="A186" s="99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1"/>
    </row>
    <row r="187" spans="1:12">
      <c r="A187" s="99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1"/>
    </row>
    <row r="188" spans="1:12">
      <c r="A188" s="99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1"/>
    </row>
    <row r="189" spans="1:12">
      <c r="A189" s="99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1"/>
    </row>
    <row r="190" spans="1:12">
      <c r="A190" s="99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1"/>
    </row>
    <row r="191" spans="1:12">
      <c r="A191" s="99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1"/>
    </row>
    <row r="192" spans="1:12">
      <c r="A192" s="99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1"/>
    </row>
    <row r="193" spans="1:12">
      <c r="A193" s="99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1"/>
    </row>
    <row r="194" spans="1:12">
      <c r="A194" s="99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1"/>
    </row>
    <row r="195" spans="1:12">
      <c r="A195" s="99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1"/>
    </row>
    <row r="196" spans="1:12">
      <c r="A196" s="99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1"/>
    </row>
    <row r="197" spans="1:12">
      <c r="A197" s="99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1"/>
    </row>
    <row r="198" spans="1:12">
      <c r="A198" s="99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1"/>
    </row>
    <row r="199" spans="1:12">
      <c r="A199" s="99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1"/>
    </row>
    <row r="200" spans="1:12" ht="16.5" customHeight="1">
      <c r="A200" s="99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1"/>
    </row>
    <row r="201" spans="1:12" ht="16.5" customHeight="1">
      <c r="A201" s="99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1"/>
    </row>
    <row r="202" spans="1:12" ht="16.5" customHeight="1">
      <c r="A202" s="99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1"/>
    </row>
    <row r="203" spans="1:12" ht="15.75" customHeight="1">
      <c r="A203" s="99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1"/>
    </row>
    <row r="204" spans="1:12" ht="15.75" customHeight="1">
      <c r="A204" s="99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1"/>
    </row>
    <row r="205" spans="1:12" ht="15.75" customHeight="1">
      <c r="A205" s="99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1"/>
    </row>
    <row r="206" spans="1:12">
      <c r="A206" s="99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1"/>
    </row>
    <row r="207" spans="1:12" ht="15.75" customHeight="1">
      <c r="A207" s="99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1"/>
    </row>
    <row r="208" spans="1:12" ht="15.75" customHeight="1">
      <c r="A208" s="99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1"/>
    </row>
    <row r="209" spans="1:15" ht="15.75" customHeight="1">
      <c r="A209" s="90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2"/>
    </row>
    <row r="210" spans="1:15">
      <c r="A210" s="109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1:15" ht="15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5" ht="15.75" customHeight="1">
      <c r="A212" s="130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</row>
    <row r="213" spans="1:15">
      <c r="A213" s="96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8"/>
    </row>
    <row r="214" spans="1:15">
      <c r="A214" s="96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8"/>
    </row>
    <row r="215" spans="1:15">
      <c r="A215" s="96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8"/>
    </row>
    <row r="216" spans="1:15">
      <c r="A216" s="96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8"/>
    </row>
    <row r="217" spans="1:15">
      <c r="A217" s="96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8"/>
    </row>
    <row r="218" spans="1:15">
      <c r="A218" s="96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8"/>
    </row>
    <row r="219" spans="1:15">
      <c r="A219" s="96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8"/>
      <c r="O219" t="s">
        <v>162</v>
      </c>
    </row>
    <row r="220" spans="1:15">
      <c r="A220" s="96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8"/>
    </row>
    <row r="221" spans="1:15">
      <c r="A221" s="96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8"/>
    </row>
    <row r="222" spans="1:15">
      <c r="A222" s="96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8"/>
    </row>
    <row r="223" spans="1:15">
      <c r="A223" s="96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8"/>
    </row>
    <row r="224" spans="1:15">
      <c r="A224" s="96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8"/>
    </row>
    <row r="225" spans="1:21" ht="15.75" customHeight="1">
      <c r="A225" s="96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8"/>
      <c r="O225" t="s">
        <v>118</v>
      </c>
    </row>
    <row r="226" spans="1:21" ht="15.75" customHeight="1">
      <c r="A226" s="96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8"/>
      <c r="M226" s="4"/>
      <c r="N226" s="4"/>
      <c r="O226" t="s">
        <v>194</v>
      </c>
    </row>
    <row r="227" spans="1:21">
      <c r="A227" s="96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8"/>
      <c r="P227" s="84" t="s">
        <v>195</v>
      </c>
    </row>
    <row r="228" spans="1:21">
      <c r="A228" s="96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8"/>
      <c r="P228" s="84" t="s">
        <v>176</v>
      </c>
      <c r="R228" t="s">
        <v>196</v>
      </c>
      <c r="T228" t="s">
        <v>11</v>
      </c>
    </row>
    <row r="229" spans="1:21">
      <c r="A229" s="96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8"/>
      <c r="P229" s="84" t="s">
        <v>175</v>
      </c>
      <c r="Q229" t="s">
        <v>181</v>
      </c>
      <c r="R229" t="s">
        <v>175</v>
      </c>
      <c r="S229" t="s">
        <v>181</v>
      </c>
      <c r="T229" t="s">
        <v>175</v>
      </c>
      <c r="U229" t="s">
        <v>181</v>
      </c>
    </row>
    <row r="230" spans="1:21">
      <c r="A230" s="96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8"/>
      <c r="O230" t="s">
        <v>197</v>
      </c>
      <c r="P230" s="84">
        <v>80</v>
      </c>
      <c r="Q230" s="78">
        <v>1</v>
      </c>
      <c r="R230">
        <v>0</v>
      </c>
      <c r="S230" s="78">
        <v>0</v>
      </c>
      <c r="T230">
        <v>80</v>
      </c>
      <c r="U230" s="78">
        <v>1</v>
      </c>
    </row>
    <row r="231" spans="1:21">
      <c r="A231" s="96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8"/>
      <c r="O231" t="s">
        <v>162</v>
      </c>
    </row>
    <row r="232" spans="1:21">
      <c r="A232" s="96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8"/>
    </row>
    <row r="233" spans="1:21">
      <c r="A233" s="96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8"/>
    </row>
    <row r="234" spans="1:21">
      <c r="A234" s="96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8"/>
    </row>
    <row r="235" spans="1:21">
      <c r="A235" s="96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8"/>
      <c r="O235" t="s">
        <v>198</v>
      </c>
    </row>
    <row r="236" spans="1:21">
      <c r="A236" s="96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8"/>
      <c r="O236" t="s">
        <v>199</v>
      </c>
    </row>
    <row r="237" spans="1:21">
      <c r="A237" s="96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8"/>
      <c r="Q237" t="s">
        <v>20</v>
      </c>
      <c r="S237" t="s">
        <v>11</v>
      </c>
    </row>
    <row r="238" spans="1:21" s="4" customFormat="1" ht="15.75" customHeight="1">
      <c r="A238" s="96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8"/>
      <c r="M238"/>
      <c r="N238"/>
      <c r="P238" s="84"/>
      <c r="Q238" s="4" t="s">
        <v>22</v>
      </c>
      <c r="R238" s="4" t="s">
        <v>21</v>
      </c>
    </row>
    <row r="239" spans="1:21">
      <c r="A239" s="96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8"/>
      <c r="O239" t="s">
        <v>24</v>
      </c>
      <c r="P239" s="84">
        <v>21</v>
      </c>
      <c r="Q239">
        <v>0</v>
      </c>
      <c r="R239">
        <v>1</v>
      </c>
      <c r="S239">
        <v>1</v>
      </c>
    </row>
    <row r="240" spans="1:21">
      <c r="A240" s="37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P240" s="84">
        <v>22</v>
      </c>
      <c r="Q240">
        <v>0</v>
      </c>
      <c r="R240">
        <v>5</v>
      </c>
      <c r="S240">
        <v>5</v>
      </c>
    </row>
    <row r="241" spans="1:19">
      <c r="A241" s="39" t="s">
        <v>20</v>
      </c>
      <c r="B241" s="40"/>
      <c r="C241" s="40"/>
      <c r="P241" s="84">
        <v>23</v>
      </c>
      <c r="Q241">
        <v>4</v>
      </c>
      <c r="R241">
        <v>15</v>
      </c>
      <c r="S241">
        <v>19</v>
      </c>
    </row>
    <row r="242" spans="1:19">
      <c r="A242" s="39" t="s">
        <v>21</v>
      </c>
      <c r="B242" s="39">
        <f>+R249</f>
        <v>64</v>
      </c>
      <c r="C242" s="39"/>
      <c r="P242" s="84">
        <v>24</v>
      </c>
      <c r="Q242">
        <v>3</v>
      </c>
      <c r="R242">
        <v>14</v>
      </c>
      <c r="S242">
        <v>17</v>
      </c>
    </row>
    <row r="243" spans="1:19">
      <c r="A243" s="39" t="s">
        <v>22</v>
      </c>
      <c r="B243" s="39">
        <f>+Q249</f>
        <v>16</v>
      </c>
      <c r="C243" s="39"/>
      <c r="E243" t="s">
        <v>23</v>
      </c>
      <c r="P243" s="84">
        <v>25</v>
      </c>
      <c r="Q243">
        <v>6</v>
      </c>
      <c r="R243">
        <v>17</v>
      </c>
      <c r="S243">
        <v>23</v>
      </c>
    </row>
    <row r="244" spans="1:19">
      <c r="A244" s="39" t="s">
        <v>24</v>
      </c>
      <c r="B244" s="39" t="s">
        <v>21</v>
      </c>
      <c r="C244" s="39" t="s">
        <v>22</v>
      </c>
      <c r="E244" s="42" t="s">
        <v>25</v>
      </c>
      <c r="F244">
        <f>+Q71</f>
        <v>1</v>
      </c>
      <c r="P244" s="84">
        <v>26</v>
      </c>
      <c r="Q244">
        <v>2</v>
      </c>
      <c r="R244">
        <v>9</v>
      </c>
      <c r="S244">
        <v>11</v>
      </c>
    </row>
    <row r="245" spans="1:19">
      <c r="A245" s="39" t="s">
        <v>26</v>
      </c>
      <c r="B245" s="39">
        <v>35</v>
      </c>
      <c r="C245" s="39">
        <v>7</v>
      </c>
      <c r="E245" t="s">
        <v>27</v>
      </c>
      <c r="F245">
        <f>+Q72</f>
        <v>79</v>
      </c>
      <c r="P245" s="84">
        <v>27</v>
      </c>
      <c r="Q245">
        <v>0</v>
      </c>
      <c r="R245">
        <v>1</v>
      </c>
      <c r="S245">
        <v>1</v>
      </c>
    </row>
    <row r="246" spans="1:19">
      <c r="A246" s="39" t="s">
        <v>28</v>
      </c>
      <c r="B246" s="39">
        <v>28</v>
      </c>
      <c r="C246" s="39">
        <v>9</v>
      </c>
      <c r="E246" t="s">
        <v>29</v>
      </c>
      <c r="P246" s="84">
        <v>28</v>
      </c>
      <c r="Q246">
        <v>0</v>
      </c>
      <c r="R246">
        <v>1</v>
      </c>
      <c r="S246">
        <v>1</v>
      </c>
    </row>
    <row r="247" spans="1:19">
      <c r="A247" s="39" t="s">
        <v>30</v>
      </c>
      <c r="B247" s="39">
        <v>1</v>
      </c>
      <c r="C247" s="39"/>
      <c r="E247" t="s">
        <v>25</v>
      </c>
      <c r="F247">
        <f>+Q107</f>
        <v>13</v>
      </c>
      <c r="P247" s="84">
        <v>29</v>
      </c>
      <c r="Q247">
        <v>1</v>
      </c>
      <c r="R247">
        <v>0</v>
      </c>
      <c r="S247">
        <v>1</v>
      </c>
    </row>
    <row r="248" spans="1:19" ht="15.75">
      <c r="A248" s="43" t="s">
        <v>31</v>
      </c>
      <c r="B248" s="44"/>
      <c r="C248" s="44"/>
      <c r="E248" t="s">
        <v>27</v>
      </c>
      <c r="F248">
        <f>+Q108</f>
        <v>67</v>
      </c>
      <c r="P248" s="84">
        <v>33</v>
      </c>
      <c r="Q248">
        <v>0</v>
      </c>
      <c r="R248">
        <v>1</v>
      </c>
      <c r="S248">
        <v>1</v>
      </c>
    </row>
    <row r="249" spans="1:19" ht="15.75">
      <c r="A249" s="43" t="s">
        <v>32</v>
      </c>
      <c r="B249" s="43"/>
      <c r="C249" s="43"/>
      <c r="O249" t="s">
        <v>11</v>
      </c>
      <c r="Q249">
        <v>16</v>
      </c>
      <c r="R249">
        <v>64</v>
      </c>
      <c r="S249">
        <v>80</v>
      </c>
    </row>
    <row r="250" spans="1:19" ht="15.75">
      <c r="A250" s="43" t="s">
        <v>33</v>
      </c>
      <c r="B250" s="44"/>
      <c r="C250" s="44"/>
      <c r="O250" t="s">
        <v>162</v>
      </c>
    </row>
    <row r="251" spans="1:19" ht="15.75">
      <c r="A251" s="43" t="s">
        <v>34</v>
      </c>
      <c r="B251" s="44"/>
      <c r="C251" s="44"/>
    </row>
    <row r="252" spans="1:19" ht="15.75">
      <c r="A252" s="43" t="s">
        <v>35</v>
      </c>
      <c r="B252" s="44"/>
      <c r="C252" s="44"/>
      <c r="H252" t="s">
        <v>22</v>
      </c>
      <c r="I252" t="s">
        <v>21</v>
      </c>
    </row>
    <row r="253" spans="1:19" ht="15.75">
      <c r="A253" s="43" t="s">
        <v>36</v>
      </c>
      <c r="B253" s="44"/>
      <c r="C253" s="44"/>
      <c r="G253">
        <v>21</v>
      </c>
      <c r="H253">
        <v>0</v>
      </c>
      <c r="I253">
        <v>1</v>
      </c>
    </row>
    <row r="254" spans="1:19">
      <c r="A254" s="4" t="s">
        <v>37</v>
      </c>
      <c r="G254">
        <v>22</v>
      </c>
      <c r="H254">
        <v>0</v>
      </c>
      <c r="I254">
        <v>5</v>
      </c>
      <c r="L254" s="45"/>
      <c r="N254" s="41"/>
    </row>
    <row r="255" spans="1:19">
      <c r="A255" s="28">
        <v>0</v>
      </c>
      <c r="G255">
        <v>23</v>
      </c>
      <c r="H255">
        <v>4</v>
      </c>
      <c r="I255">
        <v>15</v>
      </c>
      <c r="K255" s="7"/>
      <c r="L255" s="45"/>
    </row>
    <row r="256" spans="1:19" ht="15.75">
      <c r="A256" s="4" t="s">
        <v>38</v>
      </c>
      <c r="B256" s="44"/>
      <c r="G256">
        <v>24</v>
      </c>
      <c r="H256">
        <v>3</v>
      </c>
      <c r="I256">
        <v>14</v>
      </c>
      <c r="K256" s="7"/>
      <c r="L256" s="45"/>
      <c r="M256" s="46"/>
    </row>
    <row r="257" spans="1:13" ht="15.75">
      <c r="A257" s="47" t="s">
        <v>39</v>
      </c>
      <c r="B257" s="44"/>
      <c r="C257">
        <v>25</v>
      </c>
      <c r="D257">
        <v>1</v>
      </c>
      <c r="G257">
        <v>25</v>
      </c>
      <c r="H257">
        <v>6</v>
      </c>
      <c r="I257">
        <v>17</v>
      </c>
      <c r="K257" s="7"/>
      <c r="L257" s="45"/>
      <c r="M257" s="46"/>
    </row>
    <row r="258" spans="1:13">
      <c r="A258" s="47" t="s">
        <v>40</v>
      </c>
      <c r="G258">
        <v>26</v>
      </c>
      <c r="H258">
        <v>2</v>
      </c>
      <c r="I258">
        <v>9</v>
      </c>
      <c r="K258" s="7"/>
      <c r="L258" s="45"/>
      <c r="M258" s="46"/>
    </row>
    <row r="259" spans="1:13">
      <c r="A259" s="4" t="s">
        <v>41</v>
      </c>
      <c r="G259">
        <v>27</v>
      </c>
      <c r="H259">
        <v>0</v>
      </c>
      <c r="I259">
        <v>1</v>
      </c>
      <c r="K259" s="7"/>
      <c r="L259" s="45"/>
      <c r="M259" s="46"/>
    </row>
    <row r="260" spans="1:13">
      <c r="A260" s="4" t="s">
        <v>26</v>
      </c>
      <c r="G260">
        <v>28</v>
      </c>
      <c r="H260">
        <v>0</v>
      </c>
      <c r="I260">
        <v>1</v>
      </c>
      <c r="K260" s="7"/>
      <c r="M260" s="46"/>
    </row>
    <row r="261" spans="1:13">
      <c r="A261" s="4" t="s">
        <v>28</v>
      </c>
      <c r="B261">
        <v>1</v>
      </c>
      <c r="G261">
        <v>29</v>
      </c>
      <c r="H261">
        <v>1</v>
      </c>
      <c r="I261">
        <v>0</v>
      </c>
      <c r="K261" s="7"/>
    </row>
    <row r="262" spans="1:13">
      <c r="A262" s="4" t="s">
        <v>30</v>
      </c>
      <c r="G262">
        <v>33</v>
      </c>
      <c r="H262">
        <v>0</v>
      </c>
      <c r="I262">
        <v>1</v>
      </c>
      <c r="K262" s="7"/>
      <c r="L262" s="46"/>
    </row>
    <row r="263" spans="1:13">
      <c r="A263" s="4" t="s">
        <v>31</v>
      </c>
      <c r="K263" s="7"/>
      <c r="L263" s="46"/>
    </row>
    <row r="264" spans="1:13">
      <c r="A264" s="4" t="s">
        <v>42</v>
      </c>
      <c r="K264" s="7"/>
    </row>
    <row r="265" spans="1:13">
      <c r="A265" s="4" t="s">
        <v>43</v>
      </c>
      <c r="K265" s="7"/>
    </row>
    <row r="266" spans="1:13">
      <c r="A266" s="28">
        <v>0</v>
      </c>
      <c r="K266" s="7"/>
    </row>
    <row r="267" spans="1:13">
      <c r="A267" s="4" t="s">
        <v>38</v>
      </c>
      <c r="K267" s="7"/>
    </row>
    <row r="268" spans="1:13">
      <c r="A268" s="4" t="s">
        <v>39</v>
      </c>
      <c r="K268" s="7"/>
    </row>
    <row r="269" spans="1:13">
      <c r="A269" s="4" t="s">
        <v>40</v>
      </c>
      <c r="K269" s="7"/>
    </row>
    <row r="270" spans="1:13">
      <c r="A270" s="4" t="s">
        <v>41</v>
      </c>
      <c r="K270" s="7"/>
    </row>
    <row r="271" spans="1:13">
      <c r="A271" s="4" t="s">
        <v>26</v>
      </c>
      <c r="B271">
        <v>1</v>
      </c>
      <c r="D271">
        <v>20</v>
      </c>
      <c r="E271">
        <v>1</v>
      </c>
      <c r="K271" s="7"/>
    </row>
    <row r="272" spans="1:13">
      <c r="A272" s="4" t="s">
        <v>28</v>
      </c>
      <c r="K272" s="7"/>
    </row>
    <row r="273" spans="1:11">
      <c r="A273" s="4" t="s">
        <v>30</v>
      </c>
      <c r="K273" s="7"/>
    </row>
    <row r="274" spans="1:11">
      <c r="A274" s="4" t="s">
        <v>31</v>
      </c>
      <c r="K274" s="7"/>
    </row>
    <row r="275" spans="1:11">
      <c r="A275" s="4" t="s">
        <v>42</v>
      </c>
      <c r="K275" s="7"/>
    </row>
    <row r="276" spans="1:11">
      <c r="K276" s="7"/>
    </row>
    <row r="277" spans="1:11">
      <c r="K277" s="7"/>
    </row>
  </sheetData>
  <sheetProtection sheet="1" objects="1" scenarios="1"/>
  <mergeCells count="123">
    <mergeCell ref="A178:L178"/>
    <mergeCell ref="A185:L185"/>
    <mergeCell ref="A186:L186"/>
    <mergeCell ref="A212:L212"/>
    <mergeCell ref="A177:L177"/>
    <mergeCell ref="A173:L173"/>
    <mergeCell ref="A141:L141"/>
    <mergeCell ref="A142:L142"/>
    <mergeCell ref="A143:L143"/>
    <mergeCell ref="A144:L144"/>
    <mergeCell ref="A194:L194"/>
    <mergeCell ref="A195:L195"/>
    <mergeCell ref="A229:L229"/>
    <mergeCell ref="A220:L220"/>
    <mergeCell ref="A221:L221"/>
    <mergeCell ref="A222:L222"/>
    <mergeCell ref="A223:L223"/>
    <mergeCell ref="A228:L228"/>
    <mergeCell ref="A226:L226"/>
    <mergeCell ref="A227:L227"/>
    <mergeCell ref="A224:L224"/>
    <mergeCell ref="A225:L225"/>
    <mergeCell ref="A215:L215"/>
    <mergeCell ref="A216:L216"/>
    <mergeCell ref="A217:L217"/>
    <mergeCell ref="A187:L187"/>
    <mergeCell ref="A210:L210"/>
    <mergeCell ref="A179:L179"/>
    <mergeCell ref="A184:L184"/>
    <mergeCell ref="A180:L180"/>
    <mergeCell ref="A181:L181"/>
    <mergeCell ref="A182:L182"/>
    <mergeCell ref="A183:L183"/>
    <mergeCell ref="A190:L190"/>
    <mergeCell ref="A204:L204"/>
    <mergeCell ref="A205:L205"/>
    <mergeCell ref="A196:L196"/>
    <mergeCell ref="A197:L197"/>
    <mergeCell ref="A198:L198"/>
    <mergeCell ref="A199:L199"/>
    <mergeCell ref="A200:L200"/>
    <mergeCell ref="A191:L191"/>
    <mergeCell ref="A192:L192"/>
    <mergeCell ref="A193:L193"/>
    <mergeCell ref="A188:L188"/>
    <mergeCell ref="A189:L189"/>
    <mergeCell ref="A1:N1"/>
    <mergeCell ref="A2:N2"/>
    <mergeCell ref="A3:M3"/>
    <mergeCell ref="A4:M4"/>
    <mergeCell ref="A5:M5"/>
    <mergeCell ref="A10:M10"/>
    <mergeCell ref="A11:M11"/>
    <mergeCell ref="A139:L139"/>
    <mergeCell ref="B35:H35"/>
    <mergeCell ref="I35:J35"/>
    <mergeCell ref="K35:N35"/>
    <mergeCell ref="B58:H58"/>
    <mergeCell ref="I58:J58"/>
    <mergeCell ref="K58:N58"/>
    <mergeCell ref="B77:H77"/>
    <mergeCell ref="A12:M12"/>
    <mergeCell ref="I77:J77"/>
    <mergeCell ref="K77:N77"/>
    <mergeCell ref="A93:N113"/>
    <mergeCell ref="A114:N136"/>
    <mergeCell ref="B87:H87"/>
    <mergeCell ref="I87:J87"/>
    <mergeCell ref="K87:N87"/>
    <mergeCell ref="A6:M6"/>
    <mergeCell ref="A7:M7"/>
    <mergeCell ref="A8:M8"/>
    <mergeCell ref="A9:M9"/>
    <mergeCell ref="A152:L152"/>
    <mergeCell ref="A146:L146"/>
    <mergeCell ref="A176:L176"/>
    <mergeCell ref="A154:L154"/>
    <mergeCell ref="A153:L153"/>
    <mergeCell ref="A163:L163"/>
    <mergeCell ref="A164:L164"/>
    <mergeCell ref="A165:L165"/>
    <mergeCell ref="A166:L166"/>
    <mergeCell ref="A167:L167"/>
    <mergeCell ref="A168:L168"/>
    <mergeCell ref="A169:L169"/>
    <mergeCell ref="A170:L170"/>
    <mergeCell ref="A171:L171"/>
    <mergeCell ref="A172:L172"/>
    <mergeCell ref="A174:L174"/>
    <mergeCell ref="A175:L175"/>
    <mergeCell ref="A213:L213"/>
    <mergeCell ref="A218:L218"/>
    <mergeCell ref="A230:L230"/>
    <mergeCell ref="A206:L206"/>
    <mergeCell ref="A207:L207"/>
    <mergeCell ref="A208:L208"/>
    <mergeCell ref="A147:L147"/>
    <mergeCell ref="A148:L148"/>
    <mergeCell ref="A149:L149"/>
    <mergeCell ref="A150:L150"/>
    <mergeCell ref="A151:L151"/>
    <mergeCell ref="A155:L155"/>
    <mergeCell ref="A156:L156"/>
    <mergeCell ref="A157:L157"/>
    <mergeCell ref="A158:L158"/>
    <mergeCell ref="A159:L159"/>
    <mergeCell ref="A160:L160"/>
    <mergeCell ref="A161:L161"/>
    <mergeCell ref="A162:L162"/>
    <mergeCell ref="A201:L201"/>
    <mergeCell ref="A202:L202"/>
    <mergeCell ref="A203:L203"/>
    <mergeCell ref="A219:L219"/>
    <mergeCell ref="A214:L214"/>
    <mergeCell ref="A236:L236"/>
    <mergeCell ref="A237:L237"/>
    <mergeCell ref="A238:L238"/>
    <mergeCell ref="A239:L239"/>
    <mergeCell ref="A231:L231"/>
    <mergeCell ref="A232:L232"/>
    <mergeCell ref="A233:L233"/>
    <mergeCell ref="A234:L234"/>
    <mergeCell ref="A235:L235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2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45"/>
  <sheetViews>
    <sheetView tabSelected="1" view="pageBreakPreview" topLeftCell="A45" zoomScaleNormal="100" zoomScaleSheetLayoutView="100" workbookViewId="0">
      <selection activeCell="A54" sqref="A54:N54"/>
    </sheetView>
  </sheetViews>
  <sheetFormatPr baseColWidth="10" defaultRowHeight="12.75"/>
  <cols>
    <col min="1" max="1" width="48.85546875" style="48" customWidth="1"/>
    <col min="2" max="6" width="11.42578125" style="48"/>
    <col min="7" max="7" width="14.85546875" style="48" bestFit="1" customWidth="1"/>
    <col min="8" max="8" width="11.42578125" style="48"/>
    <col min="9" max="9" width="14.85546875" style="48" customWidth="1"/>
    <col min="10" max="10" width="13.28515625" style="48" customWidth="1"/>
    <col min="11" max="11" width="11.42578125" style="48"/>
    <col min="12" max="12" width="13.5703125" style="48" customWidth="1"/>
    <col min="13" max="13" width="11.42578125" style="48"/>
    <col min="14" max="14" width="11.42578125" style="50"/>
    <col min="15" max="15" width="8.85546875" style="48" hidden="1" customWidth="1"/>
    <col min="16" max="21" width="11.42578125" style="48" hidden="1" customWidth="1"/>
    <col min="22" max="32" width="11.42578125" style="48" customWidth="1"/>
    <col min="33" max="16384" width="11.42578125" style="48"/>
  </cols>
  <sheetData>
    <row r="1" spans="1:32" ht="32.25" customHeight="1">
      <c r="A1" s="156" t="s">
        <v>44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8" t="s">
        <v>204</v>
      </c>
      <c r="W1" s="48" t="s">
        <v>204</v>
      </c>
    </row>
    <row r="2" spans="1:32" ht="16.5">
      <c r="B2" s="49"/>
      <c r="P2" s="48">
        <v>1</v>
      </c>
      <c r="Q2" s="48">
        <v>2</v>
      </c>
      <c r="R2" s="48">
        <v>3</v>
      </c>
      <c r="S2" s="48">
        <v>4</v>
      </c>
      <c r="T2" s="48">
        <v>5</v>
      </c>
      <c r="U2" s="48" t="s">
        <v>119</v>
      </c>
      <c r="V2" s="48" t="s">
        <v>11</v>
      </c>
      <c r="X2" s="48">
        <v>1</v>
      </c>
      <c r="Y2" s="48">
        <v>2</v>
      </c>
      <c r="Z2" s="48">
        <v>3</v>
      </c>
      <c r="AA2" s="48">
        <v>4</v>
      </c>
      <c r="AB2" s="48">
        <v>5</v>
      </c>
      <c r="AC2" s="48" t="s">
        <v>11</v>
      </c>
    </row>
    <row r="3" spans="1:32" ht="16.5">
      <c r="B3" s="49"/>
      <c r="O3" s="48" t="s">
        <v>205</v>
      </c>
      <c r="P3" s="48">
        <v>0</v>
      </c>
      <c r="Q3" s="48">
        <v>1</v>
      </c>
      <c r="R3" s="48">
        <v>3</v>
      </c>
      <c r="S3" s="48">
        <v>10</v>
      </c>
      <c r="T3" s="48">
        <v>9</v>
      </c>
      <c r="U3" s="48">
        <v>0</v>
      </c>
      <c r="V3" s="48">
        <v>23</v>
      </c>
      <c r="W3" s="48" t="s">
        <v>205</v>
      </c>
      <c r="X3" s="48">
        <v>0</v>
      </c>
      <c r="Y3" s="48">
        <v>1</v>
      </c>
      <c r="Z3" s="48">
        <v>3</v>
      </c>
      <c r="AA3" s="48">
        <v>10</v>
      </c>
      <c r="AB3" s="48">
        <v>9</v>
      </c>
      <c r="AC3" s="48">
        <v>4.17</v>
      </c>
      <c r="AD3" s="48">
        <v>0.83</v>
      </c>
      <c r="AE3" s="48">
        <v>4</v>
      </c>
      <c r="AF3" s="48">
        <v>4</v>
      </c>
    </row>
    <row r="4" spans="1:32" ht="20.25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O4" s="48" t="s">
        <v>206</v>
      </c>
      <c r="P4" s="48">
        <v>0</v>
      </c>
      <c r="Q4" s="48">
        <v>2</v>
      </c>
      <c r="R4" s="48">
        <v>1</v>
      </c>
      <c r="S4" s="48">
        <v>12</v>
      </c>
      <c r="T4" s="48">
        <v>7</v>
      </c>
      <c r="U4" s="48">
        <v>1</v>
      </c>
      <c r="V4" s="48">
        <v>23</v>
      </c>
      <c r="W4" s="48" t="s">
        <v>206</v>
      </c>
      <c r="X4" s="48">
        <v>0</v>
      </c>
      <c r="Y4" s="48">
        <v>2</v>
      </c>
      <c r="Z4" s="48">
        <v>1</v>
      </c>
      <c r="AA4" s="48">
        <v>12</v>
      </c>
      <c r="AB4" s="48">
        <v>7</v>
      </c>
      <c r="AC4" s="48">
        <v>4.09</v>
      </c>
      <c r="AD4" s="48">
        <v>0.87</v>
      </c>
      <c r="AE4" s="48">
        <v>4</v>
      </c>
      <c r="AF4" s="48">
        <v>4</v>
      </c>
    </row>
    <row r="5" spans="1:32" ht="16.5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51"/>
      <c r="O5" s="48" t="s">
        <v>207</v>
      </c>
      <c r="P5" s="48">
        <v>0</v>
      </c>
      <c r="Q5" s="48">
        <v>1</v>
      </c>
      <c r="R5" s="48">
        <v>6</v>
      </c>
      <c r="S5" s="48">
        <v>8</v>
      </c>
      <c r="T5" s="48">
        <v>8</v>
      </c>
      <c r="U5" s="48">
        <v>0</v>
      </c>
      <c r="V5" s="48">
        <v>23</v>
      </c>
      <c r="W5" s="48" t="s">
        <v>207</v>
      </c>
      <c r="X5" s="48">
        <v>0</v>
      </c>
      <c r="Y5" s="48">
        <v>1</v>
      </c>
      <c r="Z5" s="48">
        <v>6</v>
      </c>
      <c r="AA5" s="48">
        <v>8</v>
      </c>
      <c r="AB5" s="48">
        <v>8</v>
      </c>
      <c r="AC5" s="48">
        <v>4</v>
      </c>
      <c r="AD5" s="48">
        <v>0.9</v>
      </c>
      <c r="AE5" s="48">
        <v>4</v>
      </c>
      <c r="AF5" s="48">
        <v>4</v>
      </c>
    </row>
    <row r="6" spans="1:32" ht="16.5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  <c r="N6" s="52"/>
      <c r="O6" s="48" t="s">
        <v>208</v>
      </c>
      <c r="P6" s="48">
        <v>0</v>
      </c>
      <c r="Q6" s="48">
        <v>0</v>
      </c>
      <c r="R6" s="48">
        <v>4</v>
      </c>
      <c r="S6" s="48">
        <v>11</v>
      </c>
      <c r="T6" s="48">
        <v>8</v>
      </c>
      <c r="U6" s="48">
        <v>0</v>
      </c>
      <c r="V6" s="48">
        <v>23</v>
      </c>
      <c r="W6" s="48" t="s">
        <v>208</v>
      </c>
      <c r="X6" s="48">
        <v>0</v>
      </c>
      <c r="Y6" s="48">
        <v>0</v>
      </c>
      <c r="Z6" s="48">
        <v>4</v>
      </c>
      <c r="AA6" s="48">
        <v>11</v>
      </c>
      <c r="AB6" s="48">
        <v>8</v>
      </c>
      <c r="AC6" s="48">
        <v>4.17</v>
      </c>
      <c r="AD6" s="48">
        <v>0.72</v>
      </c>
      <c r="AE6" s="48">
        <v>4</v>
      </c>
      <c r="AF6" s="48">
        <v>4</v>
      </c>
    </row>
    <row r="7" spans="1:32" ht="16.5">
      <c r="A7" s="153" t="s">
        <v>236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52"/>
      <c r="O7" s="48" t="s">
        <v>209</v>
      </c>
      <c r="P7" s="48">
        <v>0</v>
      </c>
      <c r="Q7" s="48">
        <v>0</v>
      </c>
      <c r="R7" s="48">
        <v>4</v>
      </c>
      <c r="S7" s="48">
        <v>10</v>
      </c>
      <c r="T7" s="48">
        <v>9</v>
      </c>
      <c r="U7" s="48">
        <v>0</v>
      </c>
      <c r="V7" s="48">
        <v>23</v>
      </c>
      <c r="W7" s="48" t="s">
        <v>209</v>
      </c>
      <c r="X7" s="48">
        <v>0</v>
      </c>
      <c r="Y7" s="48">
        <v>0</v>
      </c>
      <c r="Z7" s="48">
        <v>4</v>
      </c>
      <c r="AA7" s="48">
        <v>10</v>
      </c>
      <c r="AB7" s="48">
        <v>9</v>
      </c>
      <c r="AC7" s="48">
        <v>4.22</v>
      </c>
      <c r="AD7" s="48">
        <v>0.74</v>
      </c>
      <c r="AE7" s="48">
        <v>4</v>
      </c>
      <c r="AF7" s="48">
        <v>4</v>
      </c>
    </row>
    <row r="8" spans="1:32" ht="16.5">
      <c r="A8" s="153" t="s">
        <v>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  <c r="N8" s="52"/>
      <c r="O8" s="48" t="s">
        <v>210</v>
      </c>
      <c r="P8" s="48">
        <v>0</v>
      </c>
      <c r="Q8" s="48">
        <v>1</v>
      </c>
      <c r="R8" s="48">
        <v>3</v>
      </c>
      <c r="S8" s="48">
        <v>11</v>
      </c>
      <c r="T8" s="48">
        <v>8</v>
      </c>
      <c r="U8" s="48">
        <v>0</v>
      </c>
      <c r="V8" s="48">
        <v>23</v>
      </c>
      <c r="W8" s="48" t="s">
        <v>210</v>
      </c>
      <c r="X8" s="48">
        <v>0</v>
      </c>
      <c r="Y8" s="48">
        <v>1</v>
      </c>
      <c r="Z8" s="48">
        <v>3</v>
      </c>
      <c r="AA8" s="48">
        <v>11</v>
      </c>
      <c r="AB8" s="48">
        <v>8</v>
      </c>
      <c r="AC8" s="48">
        <v>4.13</v>
      </c>
      <c r="AD8" s="48">
        <v>0.81</v>
      </c>
      <c r="AE8" s="48">
        <v>4</v>
      </c>
      <c r="AF8" s="48">
        <v>4</v>
      </c>
    </row>
    <row r="9" spans="1:32" ht="16.5">
      <c r="A9" s="153" t="s">
        <v>237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5"/>
      <c r="N9" s="52"/>
      <c r="O9" s="48" t="s">
        <v>211</v>
      </c>
      <c r="P9" s="48">
        <v>0</v>
      </c>
      <c r="Q9" s="48">
        <v>0</v>
      </c>
      <c r="R9" s="48">
        <v>2</v>
      </c>
      <c r="S9" s="48">
        <v>10</v>
      </c>
      <c r="T9" s="48">
        <v>11</v>
      </c>
      <c r="U9" s="48">
        <v>0</v>
      </c>
      <c r="V9" s="48">
        <v>23</v>
      </c>
      <c r="W9" s="48" t="s">
        <v>211</v>
      </c>
      <c r="X9" s="48">
        <v>0</v>
      </c>
      <c r="Y9" s="48">
        <v>0</v>
      </c>
      <c r="Z9" s="48">
        <v>2</v>
      </c>
      <c r="AA9" s="48">
        <v>10</v>
      </c>
      <c r="AB9" s="48">
        <v>11</v>
      </c>
      <c r="AC9" s="48">
        <v>4.3899999999999997</v>
      </c>
      <c r="AD9" s="48">
        <v>0.66</v>
      </c>
      <c r="AE9" s="48">
        <v>4</v>
      </c>
      <c r="AF9" s="48">
        <v>5</v>
      </c>
    </row>
    <row r="10" spans="1:32" ht="16.5">
      <c r="A10" s="145" t="s">
        <v>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53"/>
      <c r="O10" s="48" t="s">
        <v>212</v>
      </c>
      <c r="P10" s="48">
        <v>0</v>
      </c>
      <c r="Q10" s="48">
        <v>3</v>
      </c>
      <c r="R10" s="48">
        <v>4</v>
      </c>
      <c r="S10" s="48">
        <v>6</v>
      </c>
      <c r="T10" s="48">
        <v>9</v>
      </c>
      <c r="U10" s="48">
        <v>1</v>
      </c>
      <c r="V10" s="48">
        <v>23</v>
      </c>
      <c r="W10" s="48" t="s">
        <v>212</v>
      </c>
      <c r="X10" s="48">
        <v>0</v>
      </c>
      <c r="Y10" s="48">
        <v>3</v>
      </c>
      <c r="Z10" s="48">
        <v>4</v>
      </c>
      <c r="AA10" s="48">
        <v>6</v>
      </c>
      <c r="AB10" s="48">
        <v>9</v>
      </c>
      <c r="AC10" s="48">
        <v>3.95</v>
      </c>
      <c r="AD10" s="48">
        <v>1.0900000000000001</v>
      </c>
      <c r="AE10" s="48">
        <v>4</v>
      </c>
      <c r="AF10" s="48">
        <v>5</v>
      </c>
    </row>
    <row r="11" spans="1:32" ht="22.5" customHeight="1">
      <c r="A11" s="145" t="s">
        <v>238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53"/>
      <c r="O11" s="48" t="s">
        <v>213</v>
      </c>
      <c r="P11" s="48">
        <v>0</v>
      </c>
      <c r="Q11" s="48">
        <v>1</v>
      </c>
      <c r="R11" s="48">
        <v>1</v>
      </c>
      <c r="S11" s="48">
        <v>2</v>
      </c>
      <c r="T11" s="48">
        <v>6</v>
      </c>
      <c r="U11" s="48">
        <v>13</v>
      </c>
      <c r="V11" s="48">
        <v>23</v>
      </c>
      <c r="W11" s="48" t="s">
        <v>213</v>
      </c>
      <c r="X11" s="48">
        <v>0</v>
      </c>
      <c r="Y11" s="48">
        <v>1</v>
      </c>
      <c r="Z11" s="48">
        <v>1</v>
      </c>
      <c r="AA11" s="48">
        <v>2</v>
      </c>
      <c r="AB11" s="48">
        <v>6</v>
      </c>
      <c r="AC11" s="48">
        <v>4.3</v>
      </c>
      <c r="AD11" s="48">
        <v>1.06</v>
      </c>
      <c r="AE11" s="48">
        <v>5</v>
      </c>
      <c r="AF11" s="48">
        <v>5</v>
      </c>
    </row>
    <row r="12" spans="1:32" ht="24" customHeight="1">
      <c r="A12" s="148" t="s">
        <v>239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50"/>
      <c r="N12" s="53"/>
      <c r="O12" s="48" t="s">
        <v>214</v>
      </c>
      <c r="P12" s="48">
        <v>2</v>
      </c>
      <c r="Q12" s="48">
        <v>0</v>
      </c>
      <c r="R12" s="48">
        <v>1</v>
      </c>
      <c r="S12" s="48">
        <v>3</v>
      </c>
      <c r="T12" s="48">
        <v>3</v>
      </c>
      <c r="U12" s="48">
        <v>14</v>
      </c>
      <c r="V12" s="48">
        <v>23</v>
      </c>
      <c r="W12" s="48" t="s">
        <v>214</v>
      </c>
      <c r="X12" s="48">
        <v>2</v>
      </c>
      <c r="Y12" s="48">
        <v>0</v>
      </c>
      <c r="Z12" s="48">
        <v>1</v>
      </c>
      <c r="AA12" s="48">
        <v>3</v>
      </c>
      <c r="AB12" s="48">
        <v>3</v>
      </c>
      <c r="AC12" s="48">
        <v>3.56</v>
      </c>
      <c r="AD12" s="48">
        <v>1.59</v>
      </c>
      <c r="AE12" s="48">
        <v>4</v>
      </c>
      <c r="AF12" s="48">
        <v>4</v>
      </c>
    </row>
    <row r="13" spans="1:32" ht="34.5" customHeight="1">
      <c r="A13" s="68"/>
      <c r="B13" s="68"/>
      <c r="C13" s="68"/>
      <c r="D13" s="68"/>
      <c r="O13" s="48" t="s">
        <v>215</v>
      </c>
      <c r="P13" s="48">
        <v>0</v>
      </c>
      <c r="Q13" s="48">
        <v>0</v>
      </c>
      <c r="R13" s="48">
        <v>2</v>
      </c>
      <c r="S13" s="48">
        <v>10</v>
      </c>
      <c r="T13" s="48">
        <v>10</v>
      </c>
      <c r="U13" s="48">
        <v>1</v>
      </c>
      <c r="V13" s="48">
        <v>23</v>
      </c>
      <c r="W13" s="48" t="s">
        <v>215</v>
      </c>
      <c r="X13" s="48">
        <v>0</v>
      </c>
      <c r="Y13" s="48">
        <v>0</v>
      </c>
      <c r="Z13" s="48">
        <v>2</v>
      </c>
      <c r="AA13" s="48">
        <v>10</v>
      </c>
      <c r="AB13" s="48">
        <v>10</v>
      </c>
      <c r="AC13" s="48">
        <v>4.3600000000000003</v>
      </c>
      <c r="AD13" s="48">
        <v>0.66</v>
      </c>
      <c r="AE13" s="48">
        <v>4</v>
      </c>
      <c r="AF13" s="48">
        <v>4</v>
      </c>
    </row>
    <row r="14" spans="1:32" ht="34.5" customHeight="1">
      <c r="A14" s="68"/>
      <c r="B14" s="68"/>
      <c r="C14" s="68"/>
      <c r="D14" s="68"/>
      <c r="O14" s="48" t="s">
        <v>216</v>
      </c>
      <c r="P14" s="48">
        <v>0</v>
      </c>
      <c r="Q14" s="48">
        <v>1</v>
      </c>
      <c r="R14" s="48">
        <v>4</v>
      </c>
      <c r="S14" s="48">
        <v>10</v>
      </c>
      <c r="T14" s="48">
        <v>8</v>
      </c>
      <c r="U14" s="48">
        <v>0</v>
      </c>
      <c r="V14" s="48">
        <v>23</v>
      </c>
      <c r="W14" s="48" t="s">
        <v>216</v>
      </c>
      <c r="X14" s="48">
        <v>0</v>
      </c>
      <c r="Y14" s="48">
        <v>1</v>
      </c>
      <c r="Z14" s="48">
        <v>4</v>
      </c>
      <c r="AA14" s="48">
        <v>10</v>
      </c>
      <c r="AB14" s="48">
        <v>8</v>
      </c>
      <c r="AC14" s="48">
        <v>4.09</v>
      </c>
      <c r="AD14" s="48">
        <v>0.85</v>
      </c>
      <c r="AE14" s="48">
        <v>4</v>
      </c>
      <c r="AF14" s="48">
        <v>4</v>
      </c>
    </row>
    <row r="15" spans="1:32" ht="34.5" customHeight="1">
      <c r="A15" s="68"/>
      <c r="B15" s="68"/>
      <c r="C15" s="68"/>
      <c r="D15" s="68"/>
      <c r="O15" s="48" t="s">
        <v>217</v>
      </c>
      <c r="P15" s="48">
        <v>0</v>
      </c>
      <c r="Q15" s="48">
        <v>2</v>
      </c>
      <c r="R15" s="48">
        <v>3</v>
      </c>
      <c r="S15" s="48">
        <v>8</v>
      </c>
      <c r="T15" s="48">
        <v>10</v>
      </c>
      <c r="U15" s="48">
        <v>0</v>
      </c>
      <c r="V15" s="48">
        <v>23</v>
      </c>
      <c r="W15" s="48" t="s">
        <v>217</v>
      </c>
      <c r="X15" s="48">
        <v>0</v>
      </c>
      <c r="Y15" s="48">
        <v>2</v>
      </c>
      <c r="Z15" s="48">
        <v>3</v>
      </c>
      <c r="AA15" s="48">
        <v>8</v>
      </c>
      <c r="AB15" s="48">
        <v>10</v>
      </c>
      <c r="AC15" s="48">
        <v>4.13</v>
      </c>
      <c r="AD15" s="48">
        <v>0.97</v>
      </c>
      <c r="AE15" s="48">
        <v>4</v>
      </c>
      <c r="AF15" s="48">
        <v>5</v>
      </c>
    </row>
    <row r="16" spans="1:32" ht="34.5" customHeight="1">
      <c r="A16" s="68"/>
      <c r="B16" s="68"/>
      <c r="C16" s="68"/>
      <c r="D16" s="68"/>
      <c r="O16" s="48" t="s">
        <v>218</v>
      </c>
      <c r="P16" s="48">
        <v>1</v>
      </c>
      <c r="Q16" s="48">
        <v>1</v>
      </c>
      <c r="R16" s="48">
        <v>1</v>
      </c>
      <c r="S16" s="48">
        <v>8</v>
      </c>
      <c r="T16" s="48">
        <v>6</v>
      </c>
      <c r="U16" s="48">
        <v>6</v>
      </c>
      <c r="V16" s="48">
        <v>23</v>
      </c>
      <c r="W16" s="48" t="s">
        <v>218</v>
      </c>
      <c r="X16" s="48">
        <v>1</v>
      </c>
      <c r="Y16" s="48">
        <v>1</v>
      </c>
      <c r="Z16" s="48">
        <v>1</v>
      </c>
      <c r="AA16" s="48">
        <v>8</v>
      </c>
      <c r="AB16" s="48">
        <v>6</v>
      </c>
      <c r="AC16" s="48">
        <v>4</v>
      </c>
      <c r="AD16" s="48">
        <v>1.1200000000000001</v>
      </c>
      <c r="AE16" s="48">
        <v>4</v>
      </c>
      <c r="AF16" s="48">
        <v>4</v>
      </c>
    </row>
    <row r="17" spans="1:32" ht="34.5" customHeight="1">
      <c r="A17" s="68"/>
      <c r="B17" s="68"/>
      <c r="C17" s="68"/>
      <c r="D17" s="68"/>
      <c r="O17" s="48" t="s">
        <v>219</v>
      </c>
      <c r="P17" s="48">
        <v>1</v>
      </c>
      <c r="Q17" s="48">
        <v>0</v>
      </c>
      <c r="R17" s="48">
        <v>4</v>
      </c>
      <c r="S17" s="48">
        <v>8</v>
      </c>
      <c r="T17" s="48">
        <v>9</v>
      </c>
      <c r="U17" s="48">
        <v>1</v>
      </c>
      <c r="V17" s="48">
        <v>23</v>
      </c>
      <c r="W17" s="48" t="s">
        <v>219</v>
      </c>
      <c r="X17" s="48">
        <v>1</v>
      </c>
      <c r="Y17" s="48">
        <v>0</v>
      </c>
      <c r="Z17" s="48">
        <v>4</v>
      </c>
      <c r="AA17" s="48">
        <v>8</v>
      </c>
      <c r="AB17" s="48">
        <v>9</v>
      </c>
      <c r="AC17" s="48">
        <v>4.09</v>
      </c>
      <c r="AD17" s="48">
        <v>1.02</v>
      </c>
      <c r="AE17" s="48">
        <v>4</v>
      </c>
      <c r="AF17" s="48">
        <v>5</v>
      </c>
    </row>
    <row r="18" spans="1:32" ht="34.5" customHeight="1">
      <c r="A18" s="68"/>
      <c r="B18" s="68"/>
      <c r="C18" s="68"/>
      <c r="D18" s="68"/>
      <c r="O18" s="48" t="s">
        <v>220</v>
      </c>
      <c r="P18" s="48">
        <v>0</v>
      </c>
      <c r="Q18" s="48">
        <v>0</v>
      </c>
      <c r="R18" s="48">
        <v>4</v>
      </c>
      <c r="S18" s="48">
        <v>9</v>
      </c>
      <c r="T18" s="48">
        <v>9</v>
      </c>
      <c r="U18" s="48">
        <v>1</v>
      </c>
      <c r="V18" s="48">
        <v>23</v>
      </c>
      <c r="W18" s="48" t="s">
        <v>220</v>
      </c>
      <c r="X18" s="48">
        <v>0</v>
      </c>
      <c r="Y18" s="48">
        <v>0</v>
      </c>
      <c r="Z18" s="48">
        <v>4</v>
      </c>
      <c r="AA18" s="48">
        <v>9</v>
      </c>
      <c r="AB18" s="48">
        <v>9</v>
      </c>
      <c r="AC18" s="48">
        <v>4.2300000000000004</v>
      </c>
      <c r="AD18" s="48">
        <v>0.75</v>
      </c>
      <c r="AE18" s="48">
        <v>4</v>
      </c>
      <c r="AF18" s="48">
        <v>4</v>
      </c>
    </row>
    <row r="19" spans="1:32" ht="34.5" customHeight="1">
      <c r="A19" s="68"/>
      <c r="B19" s="68"/>
      <c r="C19" s="68"/>
      <c r="D19" s="68"/>
      <c r="O19" s="48" t="s">
        <v>221</v>
      </c>
      <c r="P19" s="48">
        <v>0</v>
      </c>
      <c r="Q19" s="48">
        <v>0</v>
      </c>
      <c r="R19" s="48">
        <v>4</v>
      </c>
      <c r="S19" s="48">
        <v>8</v>
      </c>
      <c r="T19" s="48">
        <v>11</v>
      </c>
      <c r="U19" s="48">
        <v>0</v>
      </c>
      <c r="V19" s="48">
        <v>23</v>
      </c>
      <c r="W19" s="48" t="s">
        <v>221</v>
      </c>
      <c r="X19" s="48">
        <v>0</v>
      </c>
      <c r="Y19" s="48">
        <v>0</v>
      </c>
      <c r="Z19" s="48">
        <v>4</v>
      </c>
      <c r="AA19" s="48">
        <v>8</v>
      </c>
      <c r="AB19" s="48">
        <v>11</v>
      </c>
      <c r="AC19" s="48">
        <v>4.3</v>
      </c>
      <c r="AD19" s="48">
        <v>0.76</v>
      </c>
      <c r="AE19" s="48">
        <v>4</v>
      </c>
      <c r="AF19" s="48">
        <v>5</v>
      </c>
    </row>
    <row r="20" spans="1:32" ht="34.5" customHeight="1">
      <c r="A20" s="68"/>
      <c r="B20" s="68"/>
      <c r="C20" s="68"/>
      <c r="D20" s="68"/>
      <c r="O20" s="48" t="s">
        <v>222</v>
      </c>
      <c r="W20" s="48" t="s">
        <v>222</v>
      </c>
    </row>
    <row r="21" spans="1:32" ht="34.5" customHeight="1">
      <c r="A21" s="68"/>
      <c r="B21" s="68"/>
      <c r="C21" s="68"/>
      <c r="D21" s="68"/>
      <c r="W21" s="48" t="s">
        <v>223</v>
      </c>
    </row>
    <row r="22" spans="1:32" ht="34.5" customHeight="1">
      <c r="A22" s="68"/>
      <c r="B22" s="68"/>
      <c r="C22" s="68"/>
      <c r="D22" s="68"/>
    </row>
    <row r="23" spans="1:32" ht="34.5" customHeight="1">
      <c r="A23" s="68"/>
      <c r="B23" s="68"/>
      <c r="C23" s="68"/>
      <c r="D23" s="68"/>
    </row>
    <row r="24" spans="1:32" ht="34.5" customHeight="1">
      <c r="A24" s="68"/>
      <c r="B24" s="68"/>
      <c r="C24" s="68"/>
      <c r="D24" s="68"/>
    </row>
    <row r="25" spans="1:32" ht="34.5" customHeight="1">
      <c r="A25" s="68"/>
      <c r="B25" s="68"/>
      <c r="C25" s="68"/>
      <c r="D25" s="68"/>
      <c r="O25" s="48" t="s">
        <v>204</v>
      </c>
    </row>
    <row r="26" spans="1:32" ht="34.5" customHeight="1">
      <c r="A26" s="68"/>
      <c r="B26" s="68"/>
      <c r="C26" s="68"/>
      <c r="D26" s="68"/>
      <c r="O26" s="48" t="s">
        <v>164</v>
      </c>
    </row>
    <row r="27" spans="1:32" ht="34.5" customHeight="1">
      <c r="A27" s="68"/>
      <c r="B27" s="68"/>
      <c r="C27" s="68"/>
      <c r="D27" s="68"/>
      <c r="O27" s="54"/>
      <c r="Q27" s="48" t="s">
        <v>224</v>
      </c>
      <c r="R27" s="48" t="s">
        <v>225</v>
      </c>
      <c r="S27" s="48" t="s">
        <v>226</v>
      </c>
      <c r="T27" s="48" t="s">
        <v>20</v>
      </c>
      <c r="U27" s="48" t="s">
        <v>174</v>
      </c>
    </row>
    <row r="28" spans="1:32" ht="34.5" customHeight="1">
      <c r="A28" s="68"/>
      <c r="B28" s="68"/>
      <c r="C28" s="68"/>
      <c r="D28" s="68"/>
      <c r="O28" s="48" t="s">
        <v>175</v>
      </c>
      <c r="P28" s="48" t="s">
        <v>176</v>
      </c>
      <c r="Q28" s="48">
        <v>23</v>
      </c>
      <c r="R28" s="48">
        <v>23</v>
      </c>
      <c r="S28" s="48">
        <v>23</v>
      </c>
      <c r="T28" s="48">
        <v>23</v>
      </c>
      <c r="U28" s="48">
        <v>23</v>
      </c>
    </row>
    <row r="29" spans="1:32" ht="16.5" customHeight="1">
      <c r="A29" s="68"/>
      <c r="B29" s="68"/>
      <c r="C29" s="68"/>
      <c r="D29" s="68"/>
      <c r="P29" s="48" t="s">
        <v>177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</row>
    <row r="30" spans="1:32" ht="33" customHeight="1">
      <c r="A30" s="68"/>
      <c r="B30" s="68"/>
      <c r="C30" s="68"/>
      <c r="D30" s="68"/>
      <c r="O30" s="48" t="s">
        <v>222</v>
      </c>
      <c r="Z30" s="54"/>
    </row>
    <row r="31" spans="1:32" ht="36.75" customHeight="1">
      <c r="A31" s="55" t="s">
        <v>6</v>
      </c>
      <c r="Y31" s="69"/>
      <c r="Z31" s="54"/>
    </row>
    <row r="32" spans="1:32" ht="41.25" customHeight="1" thickBot="1">
      <c r="A32" s="56"/>
      <c r="B32" s="151" t="s">
        <v>46</v>
      </c>
      <c r="C32" s="151"/>
      <c r="D32" s="151"/>
      <c r="E32" s="151"/>
      <c r="F32" s="151"/>
      <c r="G32" s="151"/>
      <c r="H32" s="151"/>
      <c r="I32" s="152" t="s">
        <v>47</v>
      </c>
      <c r="J32" s="152"/>
      <c r="K32" s="151" t="s">
        <v>48</v>
      </c>
      <c r="L32" s="151"/>
      <c r="M32" s="151"/>
      <c r="N32" s="151"/>
      <c r="Y32" s="69"/>
      <c r="Z32" s="54"/>
    </row>
    <row r="33" spans="1:26" ht="35.25" customHeight="1" thickBot="1">
      <c r="A33" s="57"/>
      <c r="B33" s="58">
        <v>1</v>
      </c>
      <c r="C33" s="58">
        <v>2</v>
      </c>
      <c r="D33" s="58">
        <v>3</v>
      </c>
      <c r="E33" s="58">
        <v>4</v>
      </c>
      <c r="F33" s="58">
        <v>5</v>
      </c>
      <c r="G33" s="58" t="s">
        <v>10</v>
      </c>
      <c r="H33" s="58" t="s">
        <v>49</v>
      </c>
      <c r="I33" s="58" t="s">
        <v>50</v>
      </c>
      <c r="J33" s="58" t="s">
        <v>13</v>
      </c>
      <c r="K33" s="58" t="s">
        <v>14</v>
      </c>
      <c r="L33" s="58" t="s">
        <v>15</v>
      </c>
      <c r="M33" s="58" t="s">
        <v>16</v>
      </c>
      <c r="N33" s="59" t="s">
        <v>17</v>
      </c>
      <c r="Y33" s="69"/>
      <c r="Z33" s="54"/>
    </row>
    <row r="34" spans="1:26" ht="35.25" customHeight="1" thickBot="1">
      <c r="A34" s="60" t="s">
        <v>51</v>
      </c>
      <c r="B34" s="70">
        <f>+P3</f>
        <v>0</v>
      </c>
      <c r="C34" s="70">
        <f t="shared" ref="C34:G49" si="0">+Q3</f>
        <v>1</v>
      </c>
      <c r="D34" s="70">
        <f t="shared" si="0"/>
        <v>3</v>
      </c>
      <c r="E34" s="70">
        <f t="shared" si="0"/>
        <v>10</v>
      </c>
      <c r="F34" s="70">
        <f t="shared" si="0"/>
        <v>9</v>
      </c>
      <c r="G34" s="70">
        <f t="shared" si="0"/>
        <v>0</v>
      </c>
      <c r="H34" s="70">
        <f>SUM(B34:G34)</f>
        <v>23</v>
      </c>
      <c r="I34" s="61">
        <f>(B34+C34)/(B34+C34+D34+E34+F34)</f>
        <v>4.3478260869565216E-2</v>
      </c>
      <c r="J34" s="61">
        <f>(D34+E34+F34)/(B34+C34+D34+E34+F34)</f>
        <v>0.95652173913043481</v>
      </c>
      <c r="K34" s="62">
        <f>+AC3</f>
        <v>4.17</v>
      </c>
      <c r="L34" s="62">
        <f t="shared" ref="L34:N49" si="1">+AD3</f>
        <v>0.83</v>
      </c>
      <c r="M34" s="63">
        <f t="shared" si="1"/>
        <v>4</v>
      </c>
      <c r="N34" s="63">
        <f t="shared" si="1"/>
        <v>4</v>
      </c>
      <c r="O34" s="48" t="s">
        <v>178</v>
      </c>
      <c r="Y34" s="69"/>
      <c r="Z34" s="54"/>
    </row>
    <row r="35" spans="1:26" ht="58.5" customHeight="1" thickBot="1">
      <c r="A35" s="60" t="s">
        <v>52</v>
      </c>
      <c r="B35" s="70">
        <f t="shared" ref="B35:B50" si="2">+P4</f>
        <v>0</v>
      </c>
      <c r="C35" s="70">
        <f t="shared" si="0"/>
        <v>2</v>
      </c>
      <c r="D35" s="70">
        <f t="shared" si="0"/>
        <v>1</v>
      </c>
      <c r="E35" s="70">
        <f t="shared" si="0"/>
        <v>12</v>
      </c>
      <c r="F35" s="70">
        <f t="shared" si="0"/>
        <v>7</v>
      </c>
      <c r="G35" s="70">
        <f t="shared" si="0"/>
        <v>1</v>
      </c>
      <c r="H35" s="70">
        <f t="shared" ref="H35:H50" si="3">SUM(B35:G35)</f>
        <v>23</v>
      </c>
      <c r="I35" s="61">
        <f t="shared" ref="I35:I50" si="4">(B35+C35)/(B35+C35+D35+E35+F35)</f>
        <v>9.0909090909090912E-2</v>
      </c>
      <c r="J35" s="61">
        <f t="shared" ref="J35:J50" si="5">(D35+E35+F35)/(B35+C35+D35+E35+F35)</f>
        <v>0.90909090909090906</v>
      </c>
      <c r="K35" s="62">
        <f t="shared" ref="K35:K50" si="6">+AC4</f>
        <v>4.09</v>
      </c>
      <c r="L35" s="62">
        <f t="shared" si="1"/>
        <v>0.87</v>
      </c>
      <c r="M35" s="63">
        <f t="shared" si="1"/>
        <v>4</v>
      </c>
      <c r="N35" s="63">
        <f t="shared" si="1"/>
        <v>4</v>
      </c>
      <c r="O35" s="48" t="s">
        <v>227</v>
      </c>
      <c r="Y35" s="69"/>
      <c r="Z35" s="54"/>
    </row>
    <row r="36" spans="1:26" ht="58.5" customHeight="1" thickBot="1">
      <c r="A36" s="60" t="s">
        <v>53</v>
      </c>
      <c r="B36" s="70">
        <f t="shared" si="2"/>
        <v>0</v>
      </c>
      <c r="C36" s="70">
        <f t="shared" si="0"/>
        <v>1</v>
      </c>
      <c r="D36" s="70">
        <f t="shared" si="0"/>
        <v>6</v>
      </c>
      <c r="E36" s="70">
        <f t="shared" si="0"/>
        <v>8</v>
      </c>
      <c r="F36" s="70">
        <f t="shared" si="0"/>
        <v>8</v>
      </c>
      <c r="G36" s="70">
        <f t="shared" si="0"/>
        <v>0</v>
      </c>
      <c r="H36" s="70">
        <f t="shared" si="3"/>
        <v>23</v>
      </c>
      <c r="I36" s="61">
        <f t="shared" si="4"/>
        <v>4.3478260869565216E-2</v>
      </c>
      <c r="J36" s="61">
        <f t="shared" si="5"/>
        <v>0.95652173913043481</v>
      </c>
      <c r="K36" s="62">
        <f t="shared" si="6"/>
        <v>4</v>
      </c>
      <c r="L36" s="62">
        <f t="shared" si="1"/>
        <v>0.9</v>
      </c>
      <c r="M36" s="63">
        <f t="shared" si="1"/>
        <v>4</v>
      </c>
      <c r="N36" s="63">
        <f t="shared" si="1"/>
        <v>4</v>
      </c>
      <c r="Q36" s="48" t="s">
        <v>180</v>
      </c>
      <c r="R36" s="48" t="s">
        <v>181</v>
      </c>
      <c r="S36" s="48" t="s">
        <v>182</v>
      </c>
      <c r="T36" s="48" t="s">
        <v>183</v>
      </c>
      <c r="Y36" s="69"/>
      <c r="Z36" s="54"/>
    </row>
    <row r="37" spans="1:26" ht="41.25" customHeight="1" thickBot="1">
      <c r="A37" s="60" t="s">
        <v>54</v>
      </c>
      <c r="B37" s="70">
        <f t="shared" si="2"/>
        <v>0</v>
      </c>
      <c r="C37" s="70">
        <f t="shared" si="0"/>
        <v>0</v>
      </c>
      <c r="D37" s="70">
        <f t="shared" si="0"/>
        <v>4</v>
      </c>
      <c r="E37" s="70">
        <f t="shared" si="0"/>
        <v>11</v>
      </c>
      <c r="F37" s="70">
        <f t="shared" si="0"/>
        <v>8</v>
      </c>
      <c r="G37" s="70">
        <f t="shared" si="0"/>
        <v>0</v>
      </c>
      <c r="H37" s="70">
        <f t="shared" si="3"/>
        <v>23</v>
      </c>
      <c r="I37" s="61">
        <f t="shared" si="4"/>
        <v>0</v>
      </c>
      <c r="J37" s="61">
        <f t="shared" si="5"/>
        <v>1</v>
      </c>
      <c r="K37" s="62">
        <f t="shared" si="6"/>
        <v>4.17</v>
      </c>
      <c r="L37" s="62">
        <f t="shared" si="1"/>
        <v>0.72</v>
      </c>
      <c r="M37" s="63">
        <f t="shared" si="1"/>
        <v>4</v>
      </c>
      <c r="N37" s="63">
        <f t="shared" si="1"/>
        <v>4</v>
      </c>
      <c r="O37" s="48" t="s">
        <v>176</v>
      </c>
      <c r="P37" s="48" t="s">
        <v>184</v>
      </c>
      <c r="Q37" s="48">
        <v>14</v>
      </c>
      <c r="R37" s="48">
        <v>60.9</v>
      </c>
      <c r="S37" s="48">
        <v>60.9</v>
      </c>
      <c r="T37" s="48">
        <v>60.9</v>
      </c>
      <c r="Y37" s="69"/>
      <c r="Z37" s="54"/>
    </row>
    <row r="38" spans="1:26" ht="54" customHeight="1" thickBot="1">
      <c r="A38" s="60" t="s">
        <v>55</v>
      </c>
      <c r="B38" s="70">
        <f t="shared" si="2"/>
        <v>0</v>
      </c>
      <c r="C38" s="70">
        <f t="shared" si="0"/>
        <v>0</v>
      </c>
      <c r="D38" s="70">
        <f t="shared" si="0"/>
        <v>4</v>
      </c>
      <c r="E38" s="70">
        <f t="shared" si="0"/>
        <v>10</v>
      </c>
      <c r="F38" s="70">
        <f t="shared" si="0"/>
        <v>9</v>
      </c>
      <c r="G38" s="70">
        <f t="shared" si="0"/>
        <v>0</v>
      </c>
      <c r="H38" s="70">
        <f t="shared" si="3"/>
        <v>23</v>
      </c>
      <c r="I38" s="61">
        <f t="shared" si="4"/>
        <v>0</v>
      </c>
      <c r="J38" s="61">
        <f t="shared" si="5"/>
        <v>1</v>
      </c>
      <c r="K38" s="62">
        <f t="shared" si="6"/>
        <v>4.22</v>
      </c>
      <c r="L38" s="62">
        <f t="shared" si="1"/>
        <v>0.74</v>
      </c>
      <c r="M38" s="63">
        <f t="shared" si="1"/>
        <v>4</v>
      </c>
      <c r="N38" s="63">
        <f t="shared" si="1"/>
        <v>4</v>
      </c>
      <c r="P38" s="48" t="s">
        <v>185</v>
      </c>
      <c r="Q38" s="48">
        <v>9</v>
      </c>
      <c r="R38" s="48">
        <v>39.1</v>
      </c>
      <c r="S38" s="48">
        <v>39.1</v>
      </c>
      <c r="T38" s="48">
        <v>100</v>
      </c>
      <c r="Y38" s="69"/>
      <c r="Z38" s="54"/>
    </row>
    <row r="39" spans="1:26" ht="41.25" customHeight="1" thickBot="1">
      <c r="A39" s="60" t="s">
        <v>56</v>
      </c>
      <c r="B39" s="70">
        <f t="shared" si="2"/>
        <v>0</v>
      </c>
      <c r="C39" s="70">
        <f t="shared" si="0"/>
        <v>1</v>
      </c>
      <c r="D39" s="70">
        <f t="shared" si="0"/>
        <v>3</v>
      </c>
      <c r="E39" s="70">
        <f t="shared" si="0"/>
        <v>11</v>
      </c>
      <c r="F39" s="70">
        <f t="shared" si="0"/>
        <v>8</v>
      </c>
      <c r="G39" s="70">
        <f t="shared" si="0"/>
        <v>0</v>
      </c>
      <c r="H39" s="70">
        <f t="shared" si="3"/>
        <v>23</v>
      </c>
      <c r="I39" s="61">
        <f t="shared" si="4"/>
        <v>4.3478260869565216E-2</v>
      </c>
      <c r="J39" s="61">
        <f t="shared" si="5"/>
        <v>0.95652173913043481</v>
      </c>
      <c r="K39" s="62">
        <f t="shared" si="6"/>
        <v>4.13</v>
      </c>
      <c r="L39" s="62">
        <f t="shared" si="1"/>
        <v>0.81</v>
      </c>
      <c r="M39" s="63">
        <f t="shared" si="1"/>
        <v>4</v>
      </c>
      <c r="N39" s="63">
        <f t="shared" si="1"/>
        <v>4</v>
      </c>
      <c r="P39" s="48" t="s">
        <v>11</v>
      </c>
      <c r="Q39" s="48">
        <v>23</v>
      </c>
      <c r="R39" s="48">
        <v>100</v>
      </c>
      <c r="S39" s="48">
        <v>100</v>
      </c>
      <c r="Y39" s="69"/>
      <c r="Z39" s="54"/>
    </row>
    <row r="40" spans="1:26" ht="41.25" customHeight="1" thickBot="1">
      <c r="A40" s="60" t="s">
        <v>57</v>
      </c>
      <c r="B40" s="70">
        <f t="shared" si="2"/>
        <v>0</v>
      </c>
      <c r="C40" s="70">
        <f t="shared" si="0"/>
        <v>0</v>
      </c>
      <c r="D40" s="70">
        <f t="shared" si="0"/>
        <v>2</v>
      </c>
      <c r="E40" s="70">
        <f t="shared" si="0"/>
        <v>10</v>
      </c>
      <c r="F40" s="70">
        <f t="shared" si="0"/>
        <v>11</v>
      </c>
      <c r="G40" s="70">
        <f t="shared" si="0"/>
        <v>0</v>
      </c>
      <c r="H40" s="70">
        <f t="shared" si="3"/>
        <v>23</v>
      </c>
      <c r="I40" s="61">
        <f t="shared" si="4"/>
        <v>0</v>
      </c>
      <c r="J40" s="61">
        <f t="shared" si="5"/>
        <v>1</v>
      </c>
      <c r="K40" s="62">
        <f t="shared" si="6"/>
        <v>4.3899999999999997</v>
      </c>
      <c r="L40" s="62">
        <f t="shared" si="1"/>
        <v>0.66</v>
      </c>
      <c r="M40" s="63">
        <f t="shared" si="1"/>
        <v>4</v>
      </c>
      <c r="N40" s="63">
        <f t="shared" si="1"/>
        <v>5</v>
      </c>
      <c r="O40" s="48" t="s">
        <v>222</v>
      </c>
      <c r="Y40" s="69"/>
      <c r="Z40" s="54"/>
    </row>
    <row r="41" spans="1:26" ht="41.25" customHeight="1" thickBot="1">
      <c r="A41" s="60" t="s">
        <v>58</v>
      </c>
      <c r="B41" s="70">
        <f t="shared" si="2"/>
        <v>0</v>
      </c>
      <c r="C41" s="70">
        <f t="shared" si="0"/>
        <v>3</v>
      </c>
      <c r="D41" s="70">
        <f t="shared" si="0"/>
        <v>4</v>
      </c>
      <c r="E41" s="70">
        <f t="shared" si="0"/>
        <v>6</v>
      </c>
      <c r="F41" s="70">
        <f t="shared" si="0"/>
        <v>9</v>
      </c>
      <c r="G41" s="70">
        <f t="shared" si="0"/>
        <v>1</v>
      </c>
      <c r="H41" s="70">
        <f t="shared" si="3"/>
        <v>23</v>
      </c>
      <c r="I41" s="61">
        <f t="shared" si="4"/>
        <v>0.13636363636363635</v>
      </c>
      <c r="J41" s="61">
        <f t="shared" si="5"/>
        <v>0.86363636363636365</v>
      </c>
      <c r="K41" s="62">
        <f t="shared" si="6"/>
        <v>3.95</v>
      </c>
      <c r="L41" s="62">
        <f t="shared" si="1"/>
        <v>1.0900000000000001</v>
      </c>
      <c r="M41" s="63">
        <f t="shared" si="1"/>
        <v>4</v>
      </c>
      <c r="N41" s="63">
        <f t="shared" si="1"/>
        <v>5</v>
      </c>
      <c r="Y41" s="69"/>
      <c r="Z41" s="54"/>
    </row>
    <row r="42" spans="1:26" ht="54.75" customHeight="1" thickBot="1">
      <c r="A42" s="60" t="s">
        <v>59</v>
      </c>
      <c r="B42" s="70">
        <f t="shared" si="2"/>
        <v>0</v>
      </c>
      <c r="C42" s="70">
        <f t="shared" si="0"/>
        <v>1</v>
      </c>
      <c r="D42" s="70">
        <f t="shared" si="0"/>
        <v>1</v>
      </c>
      <c r="E42" s="70">
        <f t="shared" si="0"/>
        <v>2</v>
      </c>
      <c r="F42" s="70">
        <f t="shared" si="0"/>
        <v>6</v>
      </c>
      <c r="G42" s="70">
        <f t="shared" si="0"/>
        <v>13</v>
      </c>
      <c r="H42" s="70">
        <f t="shared" si="3"/>
        <v>23</v>
      </c>
      <c r="I42" s="61">
        <f t="shared" si="4"/>
        <v>0.1</v>
      </c>
      <c r="J42" s="61">
        <f t="shared" si="5"/>
        <v>0.9</v>
      </c>
      <c r="K42" s="62">
        <f t="shared" si="6"/>
        <v>4.3</v>
      </c>
      <c r="L42" s="62">
        <f t="shared" si="1"/>
        <v>1.06</v>
      </c>
      <c r="M42" s="63">
        <f t="shared" si="1"/>
        <v>5</v>
      </c>
      <c r="N42" s="63">
        <f t="shared" si="1"/>
        <v>5</v>
      </c>
      <c r="Y42" s="69"/>
      <c r="Z42" s="54"/>
    </row>
    <row r="43" spans="1:26" ht="41.25" customHeight="1" thickBot="1">
      <c r="A43" s="60" t="s">
        <v>60</v>
      </c>
      <c r="B43" s="70">
        <f t="shared" si="2"/>
        <v>2</v>
      </c>
      <c r="C43" s="70">
        <f t="shared" si="0"/>
        <v>0</v>
      </c>
      <c r="D43" s="70">
        <f t="shared" si="0"/>
        <v>1</v>
      </c>
      <c r="E43" s="70">
        <f t="shared" si="0"/>
        <v>3</v>
      </c>
      <c r="F43" s="70">
        <f t="shared" si="0"/>
        <v>3</v>
      </c>
      <c r="G43" s="70">
        <f t="shared" si="0"/>
        <v>14</v>
      </c>
      <c r="H43" s="70">
        <f t="shared" si="3"/>
        <v>23</v>
      </c>
      <c r="I43" s="61">
        <f t="shared" si="4"/>
        <v>0.22222222222222221</v>
      </c>
      <c r="J43" s="61">
        <f t="shared" si="5"/>
        <v>0.77777777777777779</v>
      </c>
      <c r="K43" s="62">
        <f t="shared" si="6"/>
        <v>3.56</v>
      </c>
      <c r="L43" s="62">
        <f t="shared" si="1"/>
        <v>1.59</v>
      </c>
      <c r="M43" s="63">
        <f t="shared" si="1"/>
        <v>4</v>
      </c>
      <c r="N43" s="63">
        <f t="shared" si="1"/>
        <v>4</v>
      </c>
      <c r="Y43" s="69"/>
      <c r="Z43" s="54"/>
    </row>
    <row r="44" spans="1:26" ht="41.25" customHeight="1" thickBot="1">
      <c r="A44" s="60" t="s">
        <v>61</v>
      </c>
      <c r="B44" s="70">
        <f t="shared" si="2"/>
        <v>0</v>
      </c>
      <c r="C44" s="70">
        <f t="shared" si="0"/>
        <v>0</v>
      </c>
      <c r="D44" s="70">
        <f t="shared" si="0"/>
        <v>2</v>
      </c>
      <c r="E44" s="70">
        <f t="shared" si="0"/>
        <v>10</v>
      </c>
      <c r="F44" s="70">
        <f t="shared" si="0"/>
        <v>10</v>
      </c>
      <c r="G44" s="70">
        <f t="shared" si="0"/>
        <v>1</v>
      </c>
      <c r="H44" s="70">
        <f t="shared" si="3"/>
        <v>23</v>
      </c>
      <c r="I44" s="61">
        <f t="shared" si="4"/>
        <v>0</v>
      </c>
      <c r="J44" s="61">
        <f t="shared" si="5"/>
        <v>1</v>
      </c>
      <c r="K44" s="62">
        <f t="shared" si="6"/>
        <v>4.3600000000000003</v>
      </c>
      <c r="L44" s="62">
        <f t="shared" si="1"/>
        <v>0.66</v>
      </c>
      <c r="M44" s="63">
        <f t="shared" si="1"/>
        <v>4</v>
      </c>
      <c r="N44" s="63">
        <f t="shared" si="1"/>
        <v>4</v>
      </c>
      <c r="O44" s="48" t="s">
        <v>228</v>
      </c>
      <c r="Y44" s="69"/>
      <c r="Z44" s="54"/>
    </row>
    <row r="45" spans="1:26" ht="41.25" customHeight="1" thickBot="1">
      <c r="A45" s="60" t="s">
        <v>62</v>
      </c>
      <c r="B45" s="70">
        <f t="shared" si="2"/>
        <v>0</v>
      </c>
      <c r="C45" s="70">
        <f t="shared" si="0"/>
        <v>1</v>
      </c>
      <c r="D45" s="70">
        <f t="shared" si="0"/>
        <v>4</v>
      </c>
      <c r="E45" s="70">
        <f t="shared" si="0"/>
        <v>10</v>
      </c>
      <c r="F45" s="70">
        <f t="shared" si="0"/>
        <v>8</v>
      </c>
      <c r="G45" s="70">
        <f t="shared" si="0"/>
        <v>0</v>
      </c>
      <c r="H45" s="70">
        <f t="shared" si="3"/>
        <v>23</v>
      </c>
      <c r="I45" s="61">
        <f t="shared" si="4"/>
        <v>4.3478260869565216E-2</v>
      </c>
      <c r="J45" s="61">
        <f t="shared" si="5"/>
        <v>0.95652173913043481</v>
      </c>
      <c r="K45" s="62">
        <f t="shared" si="6"/>
        <v>4.09</v>
      </c>
      <c r="L45" s="62">
        <f t="shared" si="1"/>
        <v>0.85</v>
      </c>
      <c r="M45" s="63">
        <f t="shared" si="1"/>
        <v>4</v>
      </c>
      <c r="N45" s="63">
        <f t="shared" si="1"/>
        <v>4</v>
      </c>
      <c r="Q45" s="48" t="s">
        <v>180</v>
      </c>
      <c r="R45" s="48" t="s">
        <v>181</v>
      </c>
      <c r="S45" s="48" t="s">
        <v>182</v>
      </c>
      <c r="T45" s="48" t="s">
        <v>183</v>
      </c>
      <c r="Y45" s="69"/>
      <c r="Z45" s="54"/>
    </row>
    <row r="46" spans="1:26" ht="41.25" customHeight="1" thickBot="1">
      <c r="A46" s="60" t="s">
        <v>63</v>
      </c>
      <c r="B46" s="70">
        <f t="shared" si="2"/>
        <v>0</v>
      </c>
      <c r="C46" s="70">
        <f t="shared" si="0"/>
        <v>2</v>
      </c>
      <c r="D46" s="70">
        <f t="shared" si="0"/>
        <v>3</v>
      </c>
      <c r="E46" s="70">
        <f t="shared" si="0"/>
        <v>8</v>
      </c>
      <c r="F46" s="70">
        <f t="shared" si="0"/>
        <v>10</v>
      </c>
      <c r="G46" s="70">
        <f t="shared" si="0"/>
        <v>0</v>
      </c>
      <c r="H46" s="70">
        <f t="shared" si="3"/>
        <v>23</v>
      </c>
      <c r="I46" s="61">
        <f t="shared" si="4"/>
        <v>8.6956521739130432E-2</v>
      </c>
      <c r="J46" s="61">
        <f t="shared" si="5"/>
        <v>0.91304347826086951</v>
      </c>
      <c r="K46" s="62">
        <f t="shared" si="6"/>
        <v>4.13</v>
      </c>
      <c r="L46" s="62">
        <f t="shared" si="1"/>
        <v>0.97</v>
      </c>
      <c r="M46" s="63">
        <f t="shared" si="1"/>
        <v>4</v>
      </c>
      <c r="N46" s="63">
        <f t="shared" si="1"/>
        <v>5</v>
      </c>
      <c r="O46" s="48" t="s">
        <v>176</v>
      </c>
      <c r="P46" s="48">
        <v>29</v>
      </c>
      <c r="Q46" s="48">
        <v>1</v>
      </c>
      <c r="R46" s="48">
        <v>4.3</v>
      </c>
      <c r="S46" s="48">
        <v>4.3</v>
      </c>
      <c r="T46" s="48">
        <v>4.3</v>
      </c>
      <c r="Y46" s="69"/>
      <c r="Z46" s="54"/>
    </row>
    <row r="47" spans="1:26" ht="41.25" customHeight="1" thickBot="1">
      <c r="A47" s="60" t="s">
        <v>64</v>
      </c>
      <c r="B47" s="70">
        <f t="shared" si="2"/>
        <v>1</v>
      </c>
      <c r="C47" s="70">
        <f t="shared" si="0"/>
        <v>1</v>
      </c>
      <c r="D47" s="70">
        <f t="shared" si="0"/>
        <v>1</v>
      </c>
      <c r="E47" s="70">
        <f t="shared" si="0"/>
        <v>8</v>
      </c>
      <c r="F47" s="70">
        <f t="shared" si="0"/>
        <v>6</v>
      </c>
      <c r="G47" s="70">
        <f t="shared" si="0"/>
        <v>6</v>
      </c>
      <c r="H47" s="70">
        <f t="shared" si="3"/>
        <v>23</v>
      </c>
      <c r="I47" s="61">
        <f t="shared" si="4"/>
        <v>0.11764705882352941</v>
      </c>
      <c r="J47" s="61">
        <f t="shared" si="5"/>
        <v>0.88235294117647056</v>
      </c>
      <c r="K47" s="62">
        <f t="shared" si="6"/>
        <v>4</v>
      </c>
      <c r="L47" s="62">
        <f t="shared" si="1"/>
        <v>1.1200000000000001</v>
      </c>
      <c r="M47" s="63">
        <f t="shared" si="1"/>
        <v>4</v>
      </c>
      <c r="N47" s="63">
        <f t="shared" si="1"/>
        <v>4</v>
      </c>
      <c r="P47" s="48">
        <v>35</v>
      </c>
      <c r="Q47" s="48">
        <v>1</v>
      </c>
      <c r="R47" s="48">
        <v>4.3</v>
      </c>
      <c r="S47" s="48">
        <v>4.3</v>
      </c>
      <c r="T47" s="48">
        <v>8.6999999999999993</v>
      </c>
      <c r="Y47" s="69"/>
      <c r="Z47" s="54"/>
    </row>
    <row r="48" spans="1:26" ht="41.25" customHeight="1" thickBot="1">
      <c r="A48" s="60" t="s">
        <v>65</v>
      </c>
      <c r="B48" s="70">
        <f t="shared" si="2"/>
        <v>1</v>
      </c>
      <c r="C48" s="70">
        <f t="shared" si="0"/>
        <v>0</v>
      </c>
      <c r="D48" s="70">
        <f t="shared" si="0"/>
        <v>4</v>
      </c>
      <c r="E48" s="70">
        <f t="shared" si="0"/>
        <v>8</v>
      </c>
      <c r="F48" s="70">
        <f t="shared" si="0"/>
        <v>9</v>
      </c>
      <c r="G48" s="70">
        <f t="shared" si="0"/>
        <v>1</v>
      </c>
      <c r="H48" s="70">
        <f t="shared" si="3"/>
        <v>23</v>
      </c>
      <c r="I48" s="61">
        <f t="shared" si="4"/>
        <v>4.5454545454545456E-2</v>
      </c>
      <c r="J48" s="61">
        <f t="shared" si="5"/>
        <v>0.95454545454545459</v>
      </c>
      <c r="K48" s="62">
        <f t="shared" si="6"/>
        <v>4.09</v>
      </c>
      <c r="L48" s="62">
        <f t="shared" si="1"/>
        <v>1.02</v>
      </c>
      <c r="M48" s="63">
        <f t="shared" si="1"/>
        <v>4</v>
      </c>
      <c r="N48" s="63">
        <f t="shared" si="1"/>
        <v>5</v>
      </c>
      <c r="P48" s="48">
        <v>38</v>
      </c>
      <c r="Q48" s="48">
        <v>1</v>
      </c>
      <c r="R48" s="48">
        <v>4.3</v>
      </c>
      <c r="S48" s="48">
        <v>4.3</v>
      </c>
      <c r="T48" s="48">
        <v>13</v>
      </c>
      <c r="Y48" s="69"/>
      <c r="Z48" s="54"/>
    </row>
    <row r="49" spans="1:26" ht="27.75" customHeight="1" thickBot="1">
      <c r="A49" s="60" t="s">
        <v>66</v>
      </c>
      <c r="B49" s="70">
        <f t="shared" si="2"/>
        <v>0</v>
      </c>
      <c r="C49" s="70">
        <f t="shared" si="0"/>
        <v>0</v>
      </c>
      <c r="D49" s="70">
        <f t="shared" si="0"/>
        <v>4</v>
      </c>
      <c r="E49" s="70">
        <f t="shared" si="0"/>
        <v>9</v>
      </c>
      <c r="F49" s="70">
        <f t="shared" si="0"/>
        <v>9</v>
      </c>
      <c r="G49" s="70">
        <f t="shared" si="0"/>
        <v>1</v>
      </c>
      <c r="H49" s="70">
        <f t="shared" si="3"/>
        <v>23</v>
      </c>
      <c r="I49" s="61">
        <f t="shared" si="4"/>
        <v>0</v>
      </c>
      <c r="J49" s="61">
        <f t="shared" si="5"/>
        <v>1</v>
      </c>
      <c r="K49" s="62">
        <f t="shared" si="6"/>
        <v>4.2300000000000004</v>
      </c>
      <c r="L49" s="62">
        <f t="shared" si="1"/>
        <v>0.75</v>
      </c>
      <c r="M49" s="63">
        <f t="shared" si="1"/>
        <v>4</v>
      </c>
      <c r="N49" s="63">
        <f t="shared" si="1"/>
        <v>4</v>
      </c>
      <c r="P49" s="48">
        <v>40</v>
      </c>
      <c r="Q49" s="48">
        <v>1</v>
      </c>
      <c r="R49" s="48">
        <v>4.3</v>
      </c>
      <c r="S49" s="48">
        <v>4.3</v>
      </c>
      <c r="T49" s="48">
        <v>17.399999999999999</v>
      </c>
      <c r="Y49" s="69"/>
      <c r="Z49" s="54"/>
    </row>
    <row r="50" spans="1:26" ht="28.5" customHeight="1">
      <c r="A50" s="60" t="s">
        <v>67</v>
      </c>
      <c r="B50" s="70">
        <f t="shared" si="2"/>
        <v>0</v>
      </c>
      <c r="C50" s="70">
        <f t="shared" ref="C50" si="7">+Q19</f>
        <v>0</v>
      </c>
      <c r="D50" s="70">
        <f t="shared" ref="D50" si="8">+R19</f>
        <v>4</v>
      </c>
      <c r="E50" s="70">
        <f t="shared" ref="E50" si="9">+S19</f>
        <v>8</v>
      </c>
      <c r="F50" s="70">
        <f t="shared" ref="F50" si="10">+T19</f>
        <v>11</v>
      </c>
      <c r="G50" s="70">
        <f t="shared" ref="G50" si="11">+U19</f>
        <v>0</v>
      </c>
      <c r="H50" s="70">
        <f t="shared" si="3"/>
        <v>23</v>
      </c>
      <c r="I50" s="61">
        <f t="shared" si="4"/>
        <v>0</v>
      </c>
      <c r="J50" s="61">
        <f t="shared" si="5"/>
        <v>1</v>
      </c>
      <c r="K50" s="62">
        <f t="shared" si="6"/>
        <v>4.3</v>
      </c>
      <c r="L50" s="62">
        <f t="shared" ref="L50" si="12">+AD19</f>
        <v>0.76</v>
      </c>
      <c r="M50" s="63">
        <f t="shared" ref="M50" si="13">+AE19</f>
        <v>4</v>
      </c>
      <c r="N50" s="63">
        <f t="shared" ref="N50" si="14">+AF19</f>
        <v>5</v>
      </c>
      <c r="P50" s="48">
        <v>41</v>
      </c>
      <c r="Q50" s="48">
        <v>1</v>
      </c>
      <c r="R50" s="48">
        <v>4.3</v>
      </c>
      <c r="S50" s="48">
        <v>4.3</v>
      </c>
      <c r="T50" s="48">
        <v>21.7</v>
      </c>
      <c r="Z50" s="54"/>
    </row>
    <row r="51" spans="1:26">
      <c r="P51" s="48">
        <v>42</v>
      </c>
      <c r="Q51" s="48">
        <v>1</v>
      </c>
      <c r="R51" s="48">
        <v>4.3</v>
      </c>
      <c r="S51" s="48">
        <v>4.3</v>
      </c>
      <c r="T51" s="48">
        <v>26.1</v>
      </c>
    </row>
    <row r="52" spans="1:26">
      <c r="P52" s="48">
        <v>46</v>
      </c>
      <c r="Q52" s="48">
        <v>1</v>
      </c>
      <c r="R52" s="48">
        <v>4.3</v>
      </c>
      <c r="S52" s="48">
        <v>4.3</v>
      </c>
      <c r="T52" s="48">
        <v>30.4</v>
      </c>
    </row>
    <row r="53" spans="1:26">
      <c r="P53" s="48">
        <v>47</v>
      </c>
      <c r="Q53" s="48">
        <v>1</v>
      </c>
      <c r="R53" s="48">
        <v>4.3</v>
      </c>
      <c r="S53" s="48">
        <v>4.3</v>
      </c>
      <c r="T53" s="48">
        <v>34.799999999999997</v>
      </c>
    </row>
    <row r="54" spans="1:26" ht="15.75">
      <c r="A54" s="144" t="s">
        <v>68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P54" s="48">
        <v>48</v>
      </c>
      <c r="Q54" s="48">
        <v>2</v>
      </c>
      <c r="R54" s="48">
        <v>8.6999999999999993</v>
      </c>
      <c r="S54" s="48">
        <v>8.6999999999999993</v>
      </c>
      <c r="T54" s="48">
        <v>43.5</v>
      </c>
    </row>
    <row r="55" spans="1:26" ht="15.75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40"/>
      <c r="P55" s="48">
        <v>49</v>
      </c>
      <c r="Q55" s="48">
        <v>1</v>
      </c>
      <c r="R55" s="48">
        <v>4.3</v>
      </c>
      <c r="S55" s="48">
        <v>4.3</v>
      </c>
      <c r="T55" s="48">
        <v>47.8</v>
      </c>
    </row>
    <row r="56" spans="1:26" ht="15.75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40"/>
      <c r="P56" s="48">
        <v>50</v>
      </c>
      <c r="Q56" s="48">
        <v>2</v>
      </c>
      <c r="R56" s="48">
        <v>8.6999999999999993</v>
      </c>
      <c r="S56" s="48">
        <v>8.6999999999999993</v>
      </c>
      <c r="T56" s="48">
        <v>56.5</v>
      </c>
    </row>
    <row r="57" spans="1:26" ht="15.75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40"/>
      <c r="P57" s="48">
        <v>52</v>
      </c>
      <c r="Q57" s="48">
        <v>1</v>
      </c>
      <c r="R57" s="48">
        <v>4.3</v>
      </c>
      <c r="S57" s="48">
        <v>4.3</v>
      </c>
      <c r="T57" s="48">
        <v>60.9</v>
      </c>
    </row>
    <row r="58" spans="1:26" ht="15.75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0"/>
      <c r="P58" s="48">
        <v>53</v>
      </c>
      <c r="Q58" s="48">
        <v>2</v>
      </c>
      <c r="R58" s="48">
        <v>8.6999999999999993</v>
      </c>
      <c r="S58" s="48">
        <v>8.6999999999999993</v>
      </c>
      <c r="T58" s="48">
        <v>69.599999999999994</v>
      </c>
    </row>
    <row r="59" spans="1:26" ht="15.75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40"/>
      <c r="P59" s="48">
        <v>54</v>
      </c>
      <c r="Q59" s="48">
        <v>1</v>
      </c>
      <c r="R59" s="48">
        <v>4.3</v>
      </c>
      <c r="S59" s="48">
        <v>4.3</v>
      </c>
      <c r="T59" s="48">
        <v>73.900000000000006</v>
      </c>
    </row>
    <row r="60" spans="1:26" ht="15.75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P60" s="48">
        <v>55</v>
      </c>
      <c r="Q60" s="48">
        <v>1</v>
      </c>
      <c r="R60" s="48">
        <v>4.3</v>
      </c>
      <c r="S60" s="48">
        <v>4.3</v>
      </c>
      <c r="T60" s="48">
        <v>78.3</v>
      </c>
    </row>
    <row r="61" spans="1:26" ht="15.75">
      <c r="A61" s="14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3"/>
      <c r="P61" s="48">
        <v>59</v>
      </c>
      <c r="Q61" s="48">
        <v>3</v>
      </c>
      <c r="R61" s="48">
        <v>13</v>
      </c>
      <c r="S61" s="48">
        <v>13</v>
      </c>
      <c r="T61" s="48">
        <v>91.3</v>
      </c>
    </row>
    <row r="62" spans="1:26" ht="15.75">
      <c r="A62" s="14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3"/>
      <c r="P62" s="48">
        <v>61</v>
      </c>
      <c r="Q62" s="48">
        <v>1</v>
      </c>
      <c r="R62" s="48">
        <v>4.3</v>
      </c>
      <c r="S62" s="48">
        <v>4.3</v>
      </c>
      <c r="T62" s="48">
        <v>95.7</v>
      </c>
    </row>
    <row r="63" spans="1:26" ht="13.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  <c r="P63" s="48">
        <v>65</v>
      </c>
      <c r="Q63" s="48">
        <v>1</v>
      </c>
      <c r="R63" s="48">
        <v>4.3</v>
      </c>
      <c r="S63" s="48">
        <v>4.3</v>
      </c>
      <c r="T63" s="48">
        <v>100</v>
      </c>
    </row>
    <row r="64" spans="1:26">
      <c r="P64" s="48" t="s">
        <v>11</v>
      </c>
      <c r="Q64" s="48">
        <v>23</v>
      </c>
      <c r="R64" s="48">
        <v>100</v>
      </c>
      <c r="S64" s="48">
        <v>100</v>
      </c>
    </row>
    <row r="65" spans="1:20">
      <c r="O65" s="48" t="s">
        <v>222</v>
      </c>
    </row>
    <row r="66" spans="1:20" ht="13.5" customHeight="1"/>
    <row r="67" spans="1:20" ht="13.5" customHeight="1">
      <c r="A67" s="48" t="s">
        <v>21</v>
      </c>
      <c r="B67" s="48">
        <f>+Q71</f>
        <v>22</v>
      </c>
    </row>
    <row r="68" spans="1:20" ht="13.5" customHeight="1">
      <c r="A68" s="48" t="s">
        <v>22</v>
      </c>
      <c r="B68" s="48">
        <f>+Q72</f>
        <v>1</v>
      </c>
      <c r="L68" s="71"/>
    </row>
    <row r="69" spans="1:20">
      <c r="L69" s="71"/>
      <c r="O69" s="48" t="s">
        <v>229</v>
      </c>
    </row>
    <row r="70" spans="1:20" ht="13.5" customHeight="1">
      <c r="A70" s="48" t="s">
        <v>69</v>
      </c>
      <c r="L70" s="71"/>
      <c r="Q70" s="48" t="s">
        <v>180</v>
      </c>
      <c r="R70" s="48" t="s">
        <v>181</v>
      </c>
      <c r="S70" s="48" t="s">
        <v>182</v>
      </c>
      <c r="T70" s="48" t="s">
        <v>183</v>
      </c>
    </row>
    <row r="71" spans="1:20" ht="13.5" customHeight="1">
      <c r="A71" s="48" t="s">
        <v>70</v>
      </c>
      <c r="B71" s="48">
        <v>1</v>
      </c>
      <c r="F71" s="48">
        <v>29</v>
      </c>
      <c r="G71" s="48">
        <v>1</v>
      </c>
      <c r="L71" s="71"/>
      <c r="O71" s="48" t="s">
        <v>176</v>
      </c>
      <c r="P71" s="48" t="s">
        <v>21</v>
      </c>
      <c r="Q71" s="48">
        <v>22</v>
      </c>
      <c r="R71" s="48">
        <v>95.7</v>
      </c>
      <c r="S71" s="48">
        <v>95.7</v>
      </c>
      <c r="T71" s="48">
        <v>95.7</v>
      </c>
    </row>
    <row r="72" spans="1:20" ht="13.5" customHeight="1">
      <c r="A72" s="48" t="s">
        <v>30</v>
      </c>
      <c r="F72" s="48">
        <v>35</v>
      </c>
      <c r="G72" s="48">
        <v>1</v>
      </c>
      <c r="L72" s="71"/>
      <c r="P72" s="48" t="s">
        <v>22</v>
      </c>
      <c r="Q72" s="48">
        <v>1</v>
      </c>
      <c r="R72" s="48">
        <v>4.3</v>
      </c>
      <c r="S72" s="48">
        <v>4.3</v>
      </c>
      <c r="T72" s="48">
        <v>100</v>
      </c>
    </row>
    <row r="73" spans="1:20" ht="13.5" customHeight="1">
      <c r="A73" s="48" t="s">
        <v>31</v>
      </c>
      <c r="B73" s="48">
        <v>2</v>
      </c>
      <c r="F73" s="48">
        <v>38</v>
      </c>
      <c r="G73" s="48">
        <v>1</v>
      </c>
      <c r="L73" s="71"/>
      <c r="P73" s="48" t="s">
        <v>11</v>
      </c>
      <c r="Q73" s="48">
        <v>23</v>
      </c>
      <c r="R73" s="48">
        <v>100</v>
      </c>
      <c r="S73" s="48">
        <v>100</v>
      </c>
    </row>
    <row r="74" spans="1:20" ht="13.5" customHeight="1">
      <c r="A74" s="48" t="s">
        <v>32</v>
      </c>
      <c r="B74" s="48">
        <v>3</v>
      </c>
      <c r="F74" s="48">
        <v>40</v>
      </c>
      <c r="G74" s="48">
        <v>1</v>
      </c>
      <c r="L74" s="71"/>
      <c r="O74" s="48" t="s">
        <v>222</v>
      </c>
    </row>
    <row r="75" spans="1:20" ht="13.5" customHeight="1">
      <c r="A75" s="48" t="s">
        <v>33</v>
      </c>
      <c r="B75" s="48">
        <v>5</v>
      </c>
      <c r="F75" s="48">
        <v>41</v>
      </c>
      <c r="G75" s="48">
        <v>1</v>
      </c>
    </row>
    <row r="76" spans="1:20" ht="13.5" customHeight="1">
      <c r="A76" s="48" t="s">
        <v>34</v>
      </c>
      <c r="B76" s="48">
        <v>6</v>
      </c>
      <c r="F76" s="48">
        <v>42</v>
      </c>
      <c r="G76" s="48">
        <v>1</v>
      </c>
    </row>
    <row r="77" spans="1:20">
      <c r="A77" s="48" t="s">
        <v>35</v>
      </c>
      <c r="B77" s="48">
        <v>4</v>
      </c>
      <c r="F77" s="48">
        <v>46</v>
      </c>
      <c r="G77" s="48">
        <v>1</v>
      </c>
    </row>
    <row r="78" spans="1:20" ht="13.5" customHeight="1">
      <c r="A78" s="48" t="s">
        <v>71</v>
      </c>
      <c r="B78" s="48">
        <v>1</v>
      </c>
      <c r="F78" s="48">
        <v>47</v>
      </c>
      <c r="G78" s="48">
        <v>1</v>
      </c>
    </row>
    <row r="79" spans="1:20">
      <c r="A79" s="48" t="s">
        <v>72</v>
      </c>
      <c r="B79" s="48">
        <v>1</v>
      </c>
      <c r="F79" s="48">
        <v>48</v>
      </c>
      <c r="G79" s="48">
        <v>2</v>
      </c>
    </row>
    <row r="80" spans="1:20">
      <c r="B80" s="48">
        <f>SUM(B71:B79)</f>
        <v>23</v>
      </c>
      <c r="F80" s="48">
        <v>49</v>
      </c>
      <c r="G80" s="48">
        <v>1</v>
      </c>
    </row>
    <row r="81" spans="1:21">
      <c r="F81" s="48">
        <v>50</v>
      </c>
      <c r="G81" s="48">
        <v>2</v>
      </c>
    </row>
    <row r="82" spans="1:21">
      <c r="A82" s="48" t="str">
        <f>+P141</f>
        <v>A tiempo completo</v>
      </c>
      <c r="B82" s="48">
        <f>+Q141</f>
        <v>19</v>
      </c>
      <c r="F82" s="48">
        <v>52</v>
      </c>
      <c r="G82" s="48">
        <v>1</v>
      </c>
    </row>
    <row r="83" spans="1:21">
      <c r="A83" s="48" t="str">
        <f t="shared" ref="A83:B84" si="15">+P142</f>
        <v>A tiempo parcial</v>
      </c>
      <c r="B83" s="48">
        <f t="shared" si="15"/>
        <v>3</v>
      </c>
      <c r="F83" s="48">
        <v>53</v>
      </c>
      <c r="G83" s="48">
        <v>2</v>
      </c>
    </row>
    <row r="84" spans="1:21">
      <c r="A84" s="48" t="str">
        <f t="shared" si="15"/>
        <v>Profesional Externo</v>
      </c>
      <c r="B84" s="48">
        <f t="shared" si="15"/>
        <v>1</v>
      </c>
      <c r="F84" s="48">
        <v>54</v>
      </c>
      <c r="G84" s="48">
        <v>1</v>
      </c>
    </row>
    <row r="85" spans="1:21">
      <c r="F85" s="48">
        <v>55</v>
      </c>
      <c r="G85" s="48">
        <v>1</v>
      </c>
      <c r="O85" s="48" t="s">
        <v>222</v>
      </c>
    </row>
    <row r="86" spans="1:21">
      <c r="F86" s="48">
        <v>59</v>
      </c>
      <c r="G86" s="48">
        <v>3</v>
      </c>
    </row>
    <row r="87" spans="1:21">
      <c r="F87" s="48">
        <v>61</v>
      </c>
      <c r="G87" s="48">
        <v>1</v>
      </c>
    </row>
    <row r="88" spans="1:21">
      <c r="F88" s="48">
        <v>65</v>
      </c>
      <c r="G88" s="48">
        <v>1</v>
      </c>
    </row>
    <row r="90" spans="1:21">
      <c r="O90" s="48" t="s">
        <v>204</v>
      </c>
    </row>
    <row r="91" spans="1:21">
      <c r="O91" s="48" t="s">
        <v>194</v>
      </c>
    </row>
    <row r="92" spans="1:21">
      <c r="P92" s="48" t="s">
        <v>195</v>
      </c>
    </row>
    <row r="93" spans="1:21">
      <c r="P93" s="48" t="s">
        <v>176</v>
      </c>
      <c r="R93" s="48" t="s">
        <v>196</v>
      </c>
      <c r="T93" s="48" t="s">
        <v>11</v>
      </c>
    </row>
    <row r="94" spans="1:21">
      <c r="P94" s="48" t="s">
        <v>175</v>
      </c>
      <c r="Q94" s="48" t="s">
        <v>181</v>
      </c>
      <c r="R94" s="48" t="s">
        <v>175</v>
      </c>
      <c r="S94" s="48" t="s">
        <v>181</v>
      </c>
      <c r="T94" s="48" t="s">
        <v>175</v>
      </c>
      <c r="U94" s="48" t="s">
        <v>181</v>
      </c>
    </row>
    <row r="95" spans="1:21">
      <c r="O95" s="48" t="s">
        <v>230</v>
      </c>
      <c r="P95" s="48">
        <v>23</v>
      </c>
      <c r="Q95" s="95">
        <v>1</v>
      </c>
      <c r="R95" s="48">
        <v>0</v>
      </c>
      <c r="S95" s="95">
        <v>0</v>
      </c>
      <c r="T95" s="48">
        <v>23</v>
      </c>
      <c r="U95" s="95">
        <v>1</v>
      </c>
    </row>
    <row r="96" spans="1:21">
      <c r="O96" s="48" t="s">
        <v>222</v>
      </c>
    </row>
    <row r="100" spans="1:19">
      <c r="O100" s="48" t="s">
        <v>231</v>
      </c>
    </row>
    <row r="101" spans="1:19">
      <c r="O101" s="48" t="s">
        <v>199</v>
      </c>
    </row>
    <row r="102" spans="1:19">
      <c r="Q102" s="48" t="s">
        <v>20</v>
      </c>
      <c r="S102" s="48" t="s">
        <v>11</v>
      </c>
    </row>
    <row r="103" spans="1:19">
      <c r="Q103" s="48" t="s">
        <v>21</v>
      </c>
      <c r="R103" s="48" t="s">
        <v>22</v>
      </c>
    </row>
    <row r="104" spans="1:19">
      <c r="O104" s="48" t="s">
        <v>226</v>
      </c>
      <c r="P104" s="48">
        <v>29</v>
      </c>
      <c r="Q104" s="48">
        <v>1</v>
      </c>
      <c r="R104" s="48">
        <v>0</v>
      </c>
      <c r="S104" s="48">
        <v>1</v>
      </c>
    </row>
    <row r="105" spans="1:19">
      <c r="P105" s="48">
        <v>35</v>
      </c>
      <c r="Q105" s="48">
        <v>1</v>
      </c>
      <c r="R105" s="48">
        <v>0</v>
      </c>
      <c r="S105" s="48">
        <v>1</v>
      </c>
    </row>
    <row r="106" spans="1:19">
      <c r="P106" s="48">
        <v>38</v>
      </c>
      <c r="Q106" s="48">
        <v>1</v>
      </c>
      <c r="R106" s="48">
        <v>0</v>
      </c>
      <c r="S106" s="48">
        <v>1</v>
      </c>
    </row>
    <row r="107" spans="1:19">
      <c r="P107" s="48">
        <v>40</v>
      </c>
      <c r="Q107" s="48">
        <v>1</v>
      </c>
      <c r="R107" s="48">
        <v>0</v>
      </c>
      <c r="S107" s="48">
        <v>1</v>
      </c>
    </row>
    <row r="108" spans="1:19" ht="18.75">
      <c r="A108" s="66"/>
      <c r="P108" s="48">
        <v>41</v>
      </c>
      <c r="Q108" s="48">
        <v>1</v>
      </c>
      <c r="R108" s="48">
        <v>0</v>
      </c>
      <c r="S108" s="48">
        <v>1</v>
      </c>
    </row>
    <row r="109" spans="1:19">
      <c r="P109" s="48">
        <v>42</v>
      </c>
      <c r="Q109" s="48">
        <v>1</v>
      </c>
      <c r="R109" s="48">
        <v>0</v>
      </c>
      <c r="S109" s="48">
        <v>1</v>
      </c>
    </row>
    <row r="110" spans="1:19">
      <c r="P110" s="48">
        <v>46</v>
      </c>
      <c r="Q110" s="48">
        <v>1</v>
      </c>
      <c r="R110" s="48">
        <v>0</v>
      </c>
      <c r="S110" s="48">
        <v>1</v>
      </c>
    </row>
    <row r="111" spans="1:19">
      <c r="P111" s="48">
        <v>47</v>
      </c>
      <c r="Q111" s="48">
        <v>1</v>
      </c>
      <c r="R111" s="48">
        <v>0</v>
      </c>
      <c r="S111" s="48">
        <v>1</v>
      </c>
    </row>
    <row r="112" spans="1:19">
      <c r="P112" s="48">
        <v>48</v>
      </c>
      <c r="Q112" s="48">
        <v>1</v>
      </c>
      <c r="R112" s="48">
        <v>1</v>
      </c>
      <c r="S112" s="48">
        <v>2</v>
      </c>
    </row>
    <row r="113" spans="15:19">
      <c r="P113" s="48">
        <v>49</v>
      </c>
      <c r="Q113" s="48">
        <v>1</v>
      </c>
      <c r="R113" s="48">
        <v>0</v>
      </c>
      <c r="S113" s="48">
        <v>1</v>
      </c>
    </row>
    <row r="114" spans="15:19">
      <c r="P114" s="48">
        <v>50</v>
      </c>
      <c r="Q114" s="48">
        <v>2</v>
      </c>
      <c r="R114" s="48">
        <v>0</v>
      </c>
      <c r="S114" s="48">
        <v>2</v>
      </c>
    </row>
    <row r="115" spans="15:19">
      <c r="P115" s="48">
        <v>52</v>
      </c>
      <c r="Q115" s="48">
        <v>1</v>
      </c>
      <c r="R115" s="48">
        <v>0</v>
      </c>
      <c r="S115" s="48">
        <v>1</v>
      </c>
    </row>
    <row r="116" spans="15:19">
      <c r="P116" s="48">
        <v>53</v>
      </c>
      <c r="Q116" s="48">
        <v>2</v>
      </c>
      <c r="R116" s="48">
        <v>0</v>
      </c>
      <c r="S116" s="48">
        <v>2</v>
      </c>
    </row>
    <row r="117" spans="15:19">
      <c r="P117" s="48">
        <v>54</v>
      </c>
      <c r="Q117" s="48">
        <v>1</v>
      </c>
      <c r="R117" s="48">
        <v>0</v>
      </c>
      <c r="S117" s="48">
        <v>1</v>
      </c>
    </row>
    <row r="118" spans="15:19">
      <c r="P118" s="48">
        <v>55</v>
      </c>
      <c r="Q118" s="48">
        <v>1</v>
      </c>
      <c r="R118" s="48">
        <v>0</v>
      </c>
      <c r="S118" s="48">
        <v>1</v>
      </c>
    </row>
    <row r="119" spans="15:19">
      <c r="P119" s="48">
        <v>59</v>
      </c>
      <c r="Q119" s="48">
        <v>3</v>
      </c>
      <c r="R119" s="48">
        <v>0</v>
      </c>
      <c r="S119" s="48">
        <v>3</v>
      </c>
    </row>
    <row r="120" spans="15:19">
      <c r="P120" s="48">
        <v>61</v>
      </c>
      <c r="Q120" s="48">
        <v>1</v>
      </c>
      <c r="R120" s="48">
        <v>0</v>
      </c>
      <c r="S120" s="48">
        <v>1</v>
      </c>
    </row>
    <row r="121" spans="15:19">
      <c r="P121" s="48">
        <v>65</v>
      </c>
      <c r="Q121" s="48">
        <v>1</v>
      </c>
      <c r="R121" s="48">
        <v>0</v>
      </c>
      <c r="S121" s="48">
        <v>1</v>
      </c>
    </row>
    <row r="122" spans="15:19">
      <c r="O122" s="48" t="s">
        <v>11</v>
      </c>
      <c r="Q122" s="48">
        <v>22</v>
      </c>
      <c r="R122" s="48">
        <v>1</v>
      </c>
      <c r="S122" s="48">
        <v>23</v>
      </c>
    </row>
    <row r="123" spans="15:19">
      <c r="O123" s="48" t="s">
        <v>222</v>
      </c>
    </row>
    <row r="130" spans="15:20">
      <c r="O130" s="48" t="s">
        <v>204</v>
      </c>
    </row>
    <row r="131" spans="15:20">
      <c r="O131" s="48" t="s">
        <v>164</v>
      </c>
    </row>
    <row r="132" spans="15:20">
      <c r="O132" s="48" t="s">
        <v>232</v>
      </c>
    </row>
    <row r="133" spans="15:20">
      <c r="O133" s="48" t="s">
        <v>175</v>
      </c>
      <c r="P133" s="48" t="s">
        <v>176</v>
      </c>
      <c r="Q133" s="48">
        <v>23</v>
      </c>
    </row>
    <row r="134" spans="15:20">
      <c r="P134" s="48" t="s">
        <v>177</v>
      </c>
      <c r="Q134" s="48">
        <v>0</v>
      </c>
    </row>
    <row r="135" spans="15:20">
      <c r="O135" s="48" t="s">
        <v>222</v>
      </c>
    </row>
    <row r="139" spans="15:20">
      <c r="O139" s="48" t="s">
        <v>233</v>
      </c>
    </row>
    <row r="140" spans="15:20">
      <c r="Q140" s="48" t="s">
        <v>180</v>
      </c>
      <c r="R140" s="48" t="s">
        <v>181</v>
      </c>
      <c r="S140" s="48" t="s">
        <v>182</v>
      </c>
      <c r="T140" s="48" t="s">
        <v>183</v>
      </c>
    </row>
    <row r="141" spans="15:20">
      <c r="O141" s="48" t="s">
        <v>176</v>
      </c>
      <c r="P141" s="48" t="s">
        <v>234</v>
      </c>
      <c r="Q141" s="48">
        <v>19</v>
      </c>
      <c r="R141" s="48">
        <v>82.6</v>
      </c>
      <c r="S141" s="48">
        <v>82.6</v>
      </c>
      <c r="T141" s="48">
        <v>82.6</v>
      </c>
    </row>
    <row r="142" spans="15:20">
      <c r="P142" s="48" t="s">
        <v>235</v>
      </c>
      <c r="Q142" s="48">
        <v>3</v>
      </c>
      <c r="R142" s="48">
        <v>13</v>
      </c>
      <c r="S142" s="48">
        <v>13</v>
      </c>
      <c r="T142" s="48">
        <v>95.7</v>
      </c>
    </row>
    <row r="143" spans="15:20">
      <c r="P143" s="48" t="s">
        <v>73</v>
      </c>
      <c r="Q143" s="48">
        <v>1</v>
      </c>
      <c r="R143" s="48">
        <v>4.3</v>
      </c>
      <c r="S143" s="48">
        <v>4.3</v>
      </c>
      <c r="T143" s="48">
        <v>100</v>
      </c>
    </row>
    <row r="144" spans="15:20">
      <c r="P144" s="48" t="s">
        <v>11</v>
      </c>
      <c r="Q144" s="48">
        <v>23</v>
      </c>
      <c r="R144" s="48">
        <v>100</v>
      </c>
      <c r="S144" s="48">
        <v>100</v>
      </c>
    </row>
    <row r="145" spans="15:15">
      <c r="O145" s="48" t="s">
        <v>222</v>
      </c>
    </row>
  </sheetData>
  <mergeCells count="22">
    <mergeCell ref="A9:M9"/>
    <mergeCell ref="A1:N1"/>
    <mergeCell ref="A5:M5"/>
    <mergeCell ref="A6:M6"/>
    <mergeCell ref="A7:M7"/>
    <mergeCell ref="A8:M8"/>
    <mergeCell ref="A4:M4"/>
    <mergeCell ref="A10:M10"/>
    <mergeCell ref="A11:M11"/>
    <mergeCell ref="A12:M12"/>
    <mergeCell ref="B32:H32"/>
    <mergeCell ref="I32:J32"/>
    <mergeCell ref="K32:N32"/>
    <mergeCell ref="A60:N60"/>
    <mergeCell ref="A61:N61"/>
    <mergeCell ref="A62:N62"/>
    <mergeCell ref="A54:N54"/>
    <mergeCell ref="A55:N55"/>
    <mergeCell ref="A56:N56"/>
    <mergeCell ref="A57:N57"/>
    <mergeCell ref="A58:N58"/>
    <mergeCell ref="A59:N59"/>
  </mergeCells>
  <printOptions horizontalCentered="1"/>
  <pageMargins left="0" right="0" top="1.1811023622047245" bottom="0" header="0.59055118110236227" footer="0"/>
  <pageSetup paperSize="9" scale="41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2021-09-15T09:44:56Z</dcterms:modified>
</cp:coreProperties>
</file>