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295"/>
  </bookViews>
  <sheets>
    <sheet name="Alumnos" sheetId="11" r:id="rId1"/>
    <sheet name="PDI" sheetId="9" r:id="rId2"/>
  </sheets>
  <definedNames>
    <definedName name="a" localSheetId="1">PDI!$A$1:$M$49</definedName>
    <definedName name="_xlnm.Print_Area" localSheetId="0">Alumnos!$A$1:$N$199</definedName>
    <definedName name="_xlnm.Print_Area" localSheetId="1">PDI!$A$1:$N$59</definedName>
    <definedName name="p" localSheetId="1">PDI!$A$1:$N$49,PDI!$A$52:$N$102</definedName>
    <definedName name="pp" localSheetId="1">PDI!$A$1:$N$48,PDI!$A$52:$N$102</definedName>
    <definedName name="ppp" localSheetId="1">PDI!$A$1:$N$48,PDI!$A$52:$N$102</definedName>
    <definedName name="Print_Area" localSheetId="0">Alumnos!$A$1:$N$100</definedName>
    <definedName name="Print_Area" localSheetId="1">PDI!$A$1:$N$48,PDI!$A$52:$N$102</definedName>
  </definedNames>
  <calcPr calcId="162913"/>
</workbook>
</file>

<file path=xl/calcChain.xml><?xml version="1.0" encoding="utf-8"?>
<calcChain xmlns="http://schemas.openxmlformats.org/spreadsheetml/2006/main">
  <c r="B62" i="9" l="1"/>
  <c r="B61" i="9"/>
  <c r="L32" i="9"/>
  <c r="M32" i="9"/>
  <c r="N32" i="9"/>
  <c r="L33" i="9"/>
  <c r="M33" i="9"/>
  <c r="N33" i="9"/>
  <c r="L34" i="9"/>
  <c r="M34" i="9"/>
  <c r="N34" i="9"/>
  <c r="L35" i="9"/>
  <c r="M35" i="9"/>
  <c r="N35" i="9"/>
  <c r="L36" i="9"/>
  <c r="M36" i="9"/>
  <c r="N36" i="9"/>
  <c r="L37" i="9"/>
  <c r="M37" i="9"/>
  <c r="N37" i="9"/>
  <c r="L38" i="9"/>
  <c r="M38" i="9"/>
  <c r="N38" i="9"/>
  <c r="L39" i="9"/>
  <c r="M39" i="9"/>
  <c r="N39" i="9"/>
  <c r="L40" i="9"/>
  <c r="M40" i="9"/>
  <c r="N40" i="9"/>
  <c r="L41" i="9"/>
  <c r="M41" i="9"/>
  <c r="N41" i="9"/>
  <c r="L42" i="9"/>
  <c r="M42" i="9"/>
  <c r="N42" i="9"/>
  <c r="L43" i="9"/>
  <c r="M43" i="9"/>
  <c r="N43" i="9"/>
  <c r="L44" i="9"/>
  <c r="M44" i="9"/>
  <c r="N44" i="9"/>
  <c r="L45" i="9"/>
  <c r="M45" i="9"/>
  <c r="N45" i="9"/>
  <c r="L46" i="9"/>
  <c r="M46" i="9"/>
  <c r="N46" i="9"/>
  <c r="L47" i="9"/>
  <c r="M47" i="9"/>
  <c r="N47" i="9"/>
  <c r="L48" i="9"/>
  <c r="M48" i="9"/>
  <c r="N48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32" i="9"/>
  <c r="C32" i="9"/>
  <c r="H32" i="9" s="1"/>
  <c r="D32" i="9"/>
  <c r="E32" i="9"/>
  <c r="F32" i="9"/>
  <c r="G32" i="9"/>
  <c r="C33" i="9"/>
  <c r="D33" i="9"/>
  <c r="E33" i="9"/>
  <c r="H33" i="9" s="1"/>
  <c r="F33" i="9"/>
  <c r="G33" i="9"/>
  <c r="C34" i="9"/>
  <c r="D34" i="9"/>
  <c r="E34" i="9"/>
  <c r="H34" i="9" s="1"/>
  <c r="F34" i="9"/>
  <c r="G34" i="9"/>
  <c r="C35" i="9"/>
  <c r="D35" i="9"/>
  <c r="E35" i="9"/>
  <c r="F35" i="9"/>
  <c r="G35" i="9"/>
  <c r="C36" i="9"/>
  <c r="D36" i="9"/>
  <c r="E36" i="9"/>
  <c r="F36" i="9"/>
  <c r="G36" i="9"/>
  <c r="C37" i="9"/>
  <c r="D37" i="9"/>
  <c r="E37" i="9"/>
  <c r="H37" i="9" s="1"/>
  <c r="F37" i="9"/>
  <c r="G37" i="9"/>
  <c r="C38" i="9"/>
  <c r="D38" i="9"/>
  <c r="E38" i="9"/>
  <c r="H38" i="9" s="1"/>
  <c r="F38" i="9"/>
  <c r="G38" i="9"/>
  <c r="C39" i="9"/>
  <c r="D39" i="9"/>
  <c r="E39" i="9"/>
  <c r="F39" i="9"/>
  <c r="G39" i="9"/>
  <c r="C40" i="9"/>
  <c r="D40" i="9"/>
  <c r="E40" i="9"/>
  <c r="F40" i="9"/>
  <c r="G40" i="9"/>
  <c r="C41" i="9"/>
  <c r="D41" i="9"/>
  <c r="E41" i="9"/>
  <c r="H41" i="9" s="1"/>
  <c r="F41" i="9"/>
  <c r="G41" i="9"/>
  <c r="C42" i="9"/>
  <c r="D42" i="9"/>
  <c r="E42" i="9"/>
  <c r="H42" i="9" s="1"/>
  <c r="F42" i="9"/>
  <c r="G42" i="9"/>
  <c r="C43" i="9"/>
  <c r="D43" i="9"/>
  <c r="E43" i="9"/>
  <c r="F43" i="9"/>
  <c r="G43" i="9"/>
  <c r="C44" i="9"/>
  <c r="D44" i="9"/>
  <c r="E44" i="9"/>
  <c r="F44" i="9"/>
  <c r="G44" i="9"/>
  <c r="C45" i="9"/>
  <c r="D45" i="9"/>
  <c r="E45" i="9"/>
  <c r="H45" i="9" s="1"/>
  <c r="F45" i="9"/>
  <c r="G45" i="9"/>
  <c r="C46" i="9"/>
  <c r="D46" i="9"/>
  <c r="E46" i="9"/>
  <c r="H46" i="9" s="1"/>
  <c r="F46" i="9"/>
  <c r="G46" i="9"/>
  <c r="C47" i="9"/>
  <c r="D47" i="9"/>
  <c r="E47" i="9"/>
  <c r="F47" i="9"/>
  <c r="G47" i="9"/>
  <c r="C48" i="9"/>
  <c r="D48" i="9"/>
  <c r="E48" i="9"/>
  <c r="F48" i="9"/>
  <c r="G48" i="9"/>
  <c r="B33" i="9"/>
  <c r="B34" i="9"/>
  <c r="B35" i="9"/>
  <c r="H35" i="9" s="1"/>
  <c r="B36" i="9"/>
  <c r="H36" i="9" s="1"/>
  <c r="B37" i="9"/>
  <c r="B38" i="9"/>
  <c r="B39" i="9"/>
  <c r="H39" i="9" s="1"/>
  <c r="B40" i="9"/>
  <c r="H40" i="9" s="1"/>
  <c r="B41" i="9"/>
  <c r="B42" i="9"/>
  <c r="B43" i="9"/>
  <c r="H43" i="9" s="1"/>
  <c r="B44" i="9"/>
  <c r="H44" i="9" s="1"/>
  <c r="B45" i="9"/>
  <c r="B46" i="9"/>
  <c r="B47" i="9"/>
  <c r="H47" i="9" s="1"/>
  <c r="B48" i="9"/>
  <c r="H48" i="9" s="1"/>
  <c r="B32" i="9"/>
  <c r="C37" i="11"/>
  <c r="D37" i="11"/>
  <c r="E37" i="11"/>
  <c r="F37" i="11"/>
  <c r="G37" i="11"/>
  <c r="C38" i="11"/>
  <c r="D38" i="11"/>
  <c r="E38" i="11"/>
  <c r="F38" i="11"/>
  <c r="G38" i="11"/>
  <c r="C39" i="11"/>
  <c r="D39" i="11"/>
  <c r="E39" i="11"/>
  <c r="F39" i="11"/>
  <c r="G39" i="11"/>
  <c r="C40" i="11"/>
  <c r="D40" i="11"/>
  <c r="E40" i="11"/>
  <c r="F40" i="11"/>
  <c r="G40" i="11"/>
  <c r="C41" i="11"/>
  <c r="D41" i="11"/>
  <c r="E41" i="11"/>
  <c r="F41" i="11"/>
  <c r="G41" i="11"/>
  <c r="C42" i="11"/>
  <c r="D42" i="11"/>
  <c r="E42" i="11"/>
  <c r="F42" i="11"/>
  <c r="G42" i="11"/>
  <c r="C43" i="11"/>
  <c r="D43" i="11"/>
  <c r="E43" i="11"/>
  <c r="F43" i="11"/>
  <c r="G43" i="11"/>
  <c r="C44" i="11"/>
  <c r="D44" i="11"/>
  <c r="E44" i="11"/>
  <c r="F44" i="11"/>
  <c r="G44" i="11"/>
  <c r="C45" i="11"/>
  <c r="D45" i="11"/>
  <c r="E45" i="11"/>
  <c r="F45" i="11"/>
  <c r="G45" i="11"/>
  <c r="C46" i="11"/>
  <c r="D46" i="11"/>
  <c r="E46" i="11"/>
  <c r="F46" i="11"/>
  <c r="G46" i="11"/>
  <c r="C47" i="11"/>
  <c r="D47" i="11"/>
  <c r="E47" i="11"/>
  <c r="F47" i="11"/>
  <c r="G47" i="11"/>
  <c r="C48" i="11"/>
  <c r="D48" i="11"/>
  <c r="E48" i="11"/>
  <c r="F48" i="11"/>
  <c r="G48" i="11"/>
  <c r="C49" i="11"/>
  <c r="D49" i="11"/>
  <c r="E49" i="11"/>
  <c r="F49" i="11"/>
  <c r="G49" i="11"/>
  <c r="C50" i="11"/>
  <c r="D50" i="11"/>
  <c r="E50" i="11"/>
  <c r="F50" i="11"/>
  <c r="G50" i="11"/>
  <c r="C51" i="11"/>
  <c r="D51" i="11"/>
  <c r="E51" i="11"/>
  <c r="F51" i="11"/>
  <c r="G51" i="11"/>
  <c r="C52" i="11"/>
  <c r="D52" i="11"/>
  <c r="E52" i="11"/>
  <c r="F52" i="11"/>
  <c r="G52" i="11"/>
  <c r="C53" i="11"/>
  <c r="D53" i="11"/>
  <c r="E53" i="11"/>
  <c r="F53" i="11"/>
  <c r="G53" i="11"/>
  <c r="C54" i="11"/>
  <c r="D54" i="11"/>
  <c r="E54" i="11"/>
  <c r="F54" i="11"/>
  <c r="G54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37" i="11"/>
  <c r="B202" i="11"/>
  <c r="B201" i="11"/>
  <c r="F207" i="11"/>
  <c r="F206" i="11"/>
  <c r="F204" i="11"/>
  <c r="F203" i="11"/>
  <c r="B92" i="11"/>
  <c r="L89" i="11"/>
  <c r="M89" i="11"/>
  <c r="N89" i="11"/>
  <c r="L90" i="11"/>
  <c r="M90" i="11"/>
  <c r="N90" i="11"/>
  <c r="L91" i="11"/>
  <c r="M91" i="11"/>
  <c r="N91" i="11"/>
  <c r="L92" i="11"/>
  <c r="M92" i="11"/>
  <c r="N92" i="11"/>
  <c r="K90" i="11"/>
  <c r="K91" i="11"/>
  <c r="K92" i="11"/>
  <c r="K89" i="11"/>
  <c r="C89" i="11"/>
  <c r="D89" i="11"/>
  <c r="E89" i="11"/>
  <c r="F89" i="11"/>
  <c r="G89" i="11"/>
  <c r="C90" i="11"/>
  <c r="D90" i="11"/>
  <c r="E90" i="11"/>
  <c r="F90" i="11"/>
  <c r="G90" i="11"/>
  <c r="C91" i="11"/>
  <c r="D91" i="11"/>
  <c r="E91" i="11"/>
  <c r="F91" i="11"/>
  <c r="G91" i="11"/>
  <c r="C92" i="11"/>
  <c r="D92" i="11"/>
  <c r="E92" i="11"/>
  <c r="F92" i="11"/>
  <c r="G92" i="11"/>
  <c r="B90" i="11"/>
  <c r="B91" i="11"/>
  <c r="B89" i="11"/>
  <c r="L79" i="11"/>
  <c r="M79" i="11"/>
  <c r="N79" i="11"/>
  <c r="L80" i="11"/>
  <c r="M80" i="11"/>
  <c r="N80" i="11"/>
  <c r="L81" i="11"/>
  <c r="M81" i="11"/>
  <c r="N81" i="11"/>
  <c r="L82" i="11"/>
  <c r="M82" i="11"/>
  <c r="N82" i="11"/>
  <c r="L83" i="11"/>
  <c r="M83" i="11"/>
  <c r="N83" i="11"/>
  <c r="L84" i="11"/>
  <c r="M84" i="11"/>
  <c r="N84" i="11"/>
  <c r="K80" i="11"/>
  <c r="K81" i="11"/>
  <c r="K82" i="11"/>
  <c r="K83" i="11"/>
  <c r="K84" i="11"/>
  <c r="K79" i="11"/>
  <c r="C79" i="11"/>
  <c r="D79" i="11"/>
  <c r="E79" i="11"/>
  <c r="F79" i="11"/>
  <c r="G79" i="11"/>
  <c r="C80" i="11"/>
  <c r="D80" i="11"/>
  <c r="E80" i="11"/>
  <c r="F80" i="11"/>
  <c r="G80" i="11"/>
  <c r="C81" i="11"/>
  <c r="D81" i="11"/>
  <c r="E81" i="11"/>
  <c r="F81" i="11"/>
  <c r="G81" i="11"/>
  <c r="C82" i="11"/>
  <c r="D82" i="11"/>
  <c r="E82" i="11"/>
  <c r="F82" i="11"/>
  <c r="G82" i="11"/>
  <c r="C83" i="11"/>
  <c r="D83" i="11"/>
  <c r="E83" i="11"/>
  <c r="F83" i="11"/>
  <c r="G83" i="11"/>
  <c r="C84" i="11"/>
  <c r="D84" i="11"/>
  <c r="E84" i="11"/>
  <c r="F84" i="11"/>
  <c r="G84" i="11"/>
  <c r="B80" i="11"/>
  <c r="B81" i="11"/>
  <c r="B82" i="11"/>
  <c r="B83" i="11"/>
  <c r="B84" i="11"/>
  <c r="B79" i="11"/>
  <c r="B73" i="11"/>
  <c r="L60" i="11"/>
  <c r="M60" i="11"/>
  <c r="N60" i="11"/>
  <c r="L61" i="11"/>
  <c r="M61" i="11"/>
  <c r="N61" i="11"/>
  <c r="L62" i="11"/>
  <c r="M62" i="11"/>
  <c r="N62" i="11"/>
  <c r="L63" i="11"/>
  <c r="M63" i="11"/>
  <c r="N63" i="11"/>
  <c r="L64" i="11"/>
  <c r="M64" i="11"/>
  <c r="N64" i="11"/>
  <c r="L65" i="11"/>
  <c r="M65" i="11"/>
  <c r="N65" i="11"/>
  <c r="L66" i="11"/>
  <c r="M66" i="11"/>
  <c r="N66" i="11"/>
  <c r="L67" i="11"/>
  <c r="M67" i="11"/>
  <c r="N67" i="11"/>
  <c r="L68" i="11"/>
  <c r="M68" i="11"/>
  <c r="N68" i="11"/>
  <c r="L69" i="11"/>
  <c r="M69" i="11"/>
  <c r="N69" i="11"/>
  <c r="L70" i="11"/>
  <c r="M70" i="11"/>
  <c r="N70" i="11"/>
  <c r="L71" i="11"/>
  <c r="M71" i="11"/>
  <c r="N71" i="11"/>
  <c r="L72" i="11"/>
  <c r="M72" i="11"/>
  <c r="N72" i="11"/>
  <c r="L73" i="11"/>
  <c r="M73" i="11"/>
  <c r="N73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60" i="11"/>
  <c r="C60" i="11"/>
  <c r="D60" i="11"/>
  <c r="E60" i="11"/>
  <c r="F60" i="11"/>
  <c r="G60" i="11"/>
  <c r="C61" i="11"/>
  <c r="D61" i="11"/>
  <c r="E61" i="11"/>
  <c r="F61" i="11"/>
  <c r="G61" i="11"/>
  <c r="C62" i="11"/>
  <c r="D62" i="11"/>
  <c r="E62" i="11"/>
  <c r="F62" i="11"/>
  <c r="G62" i="11"/>
  <c r="C63" i="11"/>
  <c r="D63" i="11"/>
  <c r="E63" i="11"/>
  <c r="F63" i="11"/>
  <c r="G63" i="11"/>
  <c r="C64" i="11"/>
  <c r="D64" i="11"/>
  <c r="E64" i="11"/>
  <c r="F64" i="11"/>
  <c r="G64" i="11"/>
  <c r="C65" i="11"/>
  <c r="D65" i="11"/>
  <c r="E65" i="11"/>
  <c r="F65" i="11"/>
  <c r="G65" i="11"/>
  <c r="C66" i="11"/>
  <c r="D66" i="11"/>
  <c r="E66" i="11"/>
  <c r="F66" i="11"/>
  <c r="G66" i="11"/>
  <c r="C67" i="11"/>
  <c r="D67" i="11"/>
  <c r="E67" i="11"/>
  <c r="F67" i="11"/>
  <c r="G67" i="11"/>
  <c r="C68" i="11"/>
  <c r="D68" i="11"/>
  <c r="E68" i="11"/>
  <c r="F68" i="11"/>
  <c r="G68" i="11"/>
  <c r="C69" i="11"/>
  <c r="D69" i="11"/>
  <c r="E69" i="11"/>
  <c r="F69" i="11"/>
  <c r="G69" i="11"/>
  <c r="C70" i="11"/>
  <c r="D70" i="11"/>
  <c r="E70" i="11"/>
  <c r="F70" i="11"/>
  <c r="G70" i="11"/>
  <c r="C71" i="11"/>
  <c r="D71" i="11"/>
  <c r="E71" i="11"/>
  <c r="F71" i="11"/>
  <c r="G71" i="11"/>
  <c r="C72" i="11"/>
  <c r="D72" i="11"/>
  <c r="E72" i="11"/>
  <c r="F72" i="11"/>
  <c r="G72" i="11"/>
  <c r="C73" i="11"/>
  <c r="D73" i="11"/>
  <c r="E73" i="11"/>
  <c r="F73" i="11"/>
  <c r="G73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60" i="11"/>
  <c r="L37" i="11"/>
  <c r="M37" i="11"/>
  <c r="N37" i="11"/>
  <c r="L38" i="11"/>
  <c r="M38" i="11"/>
  <c r="N38" i="11"/>
  <c r="L39" i="11"/>
  <c r="M39" i="11"/>
  <c r="N39" i="11"/>
  <c r="L40" i="11"/>
  <c r="M40" i="11"/>
  <c r="N40" i="11"/>
  <c r="L41" i="11"/>
  <c r="M41" i="11"/>
  <c r="N41" i="11"/>
  <c r="L42" i="11"/>
  <c r="M42" i="11"/>
  <c r="N42" i="11"/>
  <c r="L43" i="11"/>
  <c r="M43" i="11"/>
  <c r="N43" i="11"/>
  <c r="L44" i="11"/>
  <c r="M44" i="11"/>
  <c r="N44" i="11"/>
  <c r="L45" i="11"/>
  <c r="M45" i="11"/>
  <c r="N45" i="11"/>
  <c r="L46" i="11"/>
  <c r="M46" i="11"/>
  <c r="N46" i="11"/>
  <c r="L47" i="11"/>
  <c r="M47" i="11"/>
  <c r="N47" i="11"/>
  <c r="L48" i="11"/>
  <c r="M48" i="11"/>
  <c r="N48" i="11"/>
  <c r="L49" i="11"/>
  <c r="M49" i="11"/>
  <c r="N49" i="11"/>
  <c r="L50" i="11"/>
  <c r="M50" i="11"/>
  <c r="N50" i="11"/>
  <c r="L51" i="11"/>
  <c r="M51" i="11"/>
  <c r="N51" i="11"/>
  <c r="L52" i="11"/>
  <c r="M52" i="11"/>
  <c r="N52" i="11"/>
  <c r="L53" i="11"/>
  <c r="M53" i="11"/>
  <c r="N53" i="11"/>
  <c r="L54" i="11"/>
  <c r="M54" i="11"/>
  <c r="N54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37" i="11"/>
  <c r="I43" i="11" l="1"/>
  <c r="H37" i="11"/>
  <c r="I51" i="11"/>
  <c r="I39" i="11"/>
  <c r="H60" i="11"/>
  <c r="H69" i="11"/>
  <c r="H65" i="11"/>
  <c r="H61" i="11"/>
  <c r="H89" i="11"/>
  <c r="I47" i="11"/>
  <c r="H82" i="11"/>
  <c r="J51" i="11"/>
  <c r="J47" i="11"/>
  <c r="J39" i="11"/>
  <c r="H54" i="11"/>
  <c r="H46" i="11"/>
  <c r="H38" i="11"/>
  <c r="J42" i="11"/>
  <c r="H68" i="11"/>
  <c r="H73" i="11"/>
  <c r="H79" i="11"/>
  <c r="I53" i="11"/>
  <c r="I49" i="11"/>
  <c r="I45" i="11"/>
  <c r="I41" i="11"/>
  <c r="J53" i="11"/>
  <c r="J49" i="11"/>
  <c r="J45" i="11"/>
  <c r="J41" i="11"/>
  <c r="H71" i="11"/>
  <c r="H67" i="11"/>
  <c r="H63" i="11"/>
  <c r="H84" i="11"/>
  <c r="H80" i="11"/>
  <c r="H91" i="11"/>
  <c r="J43" i="11"/>
  <c r="H50" i="11"/>
  <c r="H42" i="11"/>
  <c r="J54" i="11"/>
  <c r="J50" i="11"/>
  <c r="J46" i="11"/>
  <c r="J38" i="11"/>
  <c r="H72" i="11"/>
  <c r="H64" i="11"/>
  <c r="H81" i="11"/>
  <c r="H92" i="11"/>
  <c r="I52" i="11"/>
  <c r="I48" i="11"/>
  <c r="H44" i="11"/>
  <c r="H40" i="11"/>
  <c r="I54" i="11"/>
  <c r="J52" i="11"/>
  <c r="I50" i="11"/>
  <c r="J48" i="11"/>
  <c r="I46" i="11"/>
  <c r="J44" i="11"/>
  <c r="I42" i="11"/>
  <c r="J40" i="11"/>
  <c r="I38" i="11"/>
  <c r="H70" i="11"/>
  <c r="H66" i="11"/>
  <c r="H62" i="11"/>
  <c r="H83" i="11"/>
  <c r="H90" i="11"/>
  <c r="H52" i="11"/>
  <c r="I44" i="11"/>
  <c r="I40" i="11"/>
  <c r="H53" i="11"/>
  <c r="H49" i="11"/>
  <c r="H45" i="11"/>
  <c r="H41" i="11"/>
  <c r="H51" i="11"/>
  <c r="H47" i="11"/>
  <c r="H43" i="11"/>
  <c r="H39" i="11"/>
  <c r="H48" i="11"/>
  <c r="J92" i="11"/>
  <c r="I92" i="11"/>
  <c r="J91" i="11"/>
  <c r="I91" i="11"/>
  <c r="J90" i="11"/>
  <c r="I90" i="11"/>
  <c r="J89" i="11"/>
  <c r="I89" i="11"/>
  <c r="J84" i="11" l="1"/>
  <c r="I84" i="11"/>
  <c r="J83" i="11"/>
  <c r="I83" i="11"/>
  <c r="J82" i="11"/>
  <c r="I82" i="11"/>
  <c r="J81" i="11"/>
  <c r="I81" i="11"/>
  <c r="J80" i="11"/>
  <c r="I80" i="11"/>
  <c r="J79" i="11"/>
  <c r="I79" i="11"/>
  <c r="J73" i="11"/>
  <c r="I73" i="11"/>
  <c r="J72" i="11"/>
  <c r="I72" i="11"/>
  <c r="J71" i="11"/>
  <c r="I71" i="11"/>
  <c r="J70" i="11"/>
  <c r="I70" i="11"/>
  <c r="J69" i="11"/>
  <c r="I69" i="11"/>
  <c r="J68" i="11"/>
  <c r="I68" i="11"/>
  <c r="J67" i="11"/>
  <c r="I67" i="11"/>
  <c r="J66" i="11"/>
  <c r="I66" i="11"/>
  <c r="J65" i="11"/>
  <c r="I65" i="11"/>
  <c r="J64" i="11"/>
  <c r="I64" i="11"/>
  <c r="J63" i="11"/>
  <c r="I63" i="11"/>
  <c r="J62" i="11"/>
  <c r="I62" i="11"/>
  <c r="J61" i="11"/>
  <c r="I61" i="11"/>
  <c r="J60" i="11"/>
  <c r="I60" i="11"/>
  <c r="J37" i="11"/>
  <c r="I37" i="11"/>
  <c r="J48" i="9" l="1"/>
  <c r="I48" i="9"/>
  <c r="J47" i="9"/>
  <c r="I47" i="9"/>
  <c r="J46" i="9"/>
  <c r="I46" i="9"/>
  <c r="J45" i="9"/>
  <c r="I45" i="9"/>
  <c r="J44" i="9"/>
  <c r="I44" i="9"/>
  <c r="J43" i="9"/>
  <c r="I43" i="9"/>
  <c r="J42" i="9"/>
  <c r="I42" i="9"/>
  <c r="J41" i="9"/>
  <c r="I41" i="9"/>
  <c r="J40" i="9"/>
  <c r="I40" i="9"/>
  <c r="J39" i="9"/>
  <c r="I39" i="9"/>
  <c r="J38" i="9"/>
  <c r="I38" i="9"/>
  <c r="J37" i="9"/>
  <c r="I37" i="9"/>
  <c r="J36" i="9"/>
  <c r="I36" i="9"/>
  <c r="J35" i="9"/>
  <c r="I35" i="9"/>
  <c r="J34" i="9"/>
  <c r="I34" i="9"/>
  <c r="J33" i="9"/>
  <c r="I33" i="9"/>
  <c r="J32" i="9"/>
  <c r="I32" i="9"/>
</calcChain>
</file>

<file path=xl/sharedStrings.xml><?xml version="1.0" encoding="utf-8"?>
<sst xmlns="http://schemas.openxmlformats.org/spreadsheetml/2006/main" count="544" uniqueCount="258">
  <si>
    <t xml:space="preserve">INFORME DE RESULTADOS DE LA ENCUESTA A PDI DEL MÁSTER UNIVERSITARIO EN INGENIERÍA INFORMÁTICA </t>
  </si>
  <si>
    <t>y</t>
  </si>
  <si>
    <t>Ficha técnica:</t>
  </si>
  <si>
    <t>Ttipo de muestreo: aleatorio simple</t>
  </si>
  <si>
    <t>Método de entrevista: encuesta realizada a través de la plataforma de encuestas on-line de la Universidad de Jaén</t>
  </si>
  <si>
    <t>Resultados detallados por preguntas:</t>
  </si>
  <si>
    <t>Frecuencias absolutas</t>
  </si>
  <si>
    <t>Frecuencias por nivel de satisfacción</t>
  </si>
  <si>
    <t>Medidas Estadísticas</t>
  </si>
  <si>
    <t>ns/nc</t>
  </si>
  <si>
    <t>TOTAL</t>
  </si>
  <si>
    <t>% Insatisfacción</t>
  </si>
  <si>
    <t>% Satisfacción</t>
  </si>
  <si>
    <t>Media</t>
  </si>
  <si>
    <t>Desviación típica</t>
  </si>
  <si>
    <t>Mediana</t>
  </si>
  <si>
    <t>Moda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</si>
  <si>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</si>
  <si>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</si>
  <si>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t>3. El interés, participación y motivación mostrados por el grupo de estudiantes.</t>
  </si>
  <si>
    <t xml:space="preserve">4. Los resultados alcanzados en cuanto a la consecución de los objetivos y las competencias previstas por parte de los estudiantes : </t>
  </si>
  <si>
    <t>5. La satisfacción general con el grupo de estudiantes :</t>
  </si>
  <si>
    <t xml:space="preserve">6. La distribución en el Plan de Estudios entre créditos teóricos y prácticos : </t>
  </si>
  <si>
    <t xml:space="preserve">7. El tamaño de los grupos para su adaptación a las nuevas metodologías de enseñanza-aprendizaje : </t>
  </si>
  <si>
    <t xml:space="preserve">8. La adecuación de los horarios : </t>
  </si>
  <si>
    <t xml:space="preserve">9. La oferta de programas de movilidad : </t>
  </si>
  <si>
    <t xml:space="preserve">10. La oferta de prácticas externas del Máster : </t>
  </si>
  <si>
    <t xml:space="preserve">11. La disponibilidad, accesibilidad y utilidad de la información existente sobre el Máster (página WEB y otros medios de difusión) : </t>
  </si>
  <si>
    <t xml:space="preserve">12. El equipamiento de las aulas disponibles para el Máster : </t>
  </si>
  <si>
    <t xml:space="preserve">13. Las infraestructuras e instalaciones para el desarrollo del Máster : </t>
  </si>
  <si>
    <t xml:space="preserve">14. El sistema existente para dar respuesta a las sugerencias y reclamaciones : </t>
  </si>
  <si>
    <t xml:space="preserve">15. La gestión desarrollada por el equipo que coordina el Máster : </t>
  </si>
  <si>
    <t xml:space="preserve">16. El cumplimiento de las expectativas con respecto al Máster : </t>
  </si>
  <si>
    <t>17. En general, el grado de satisfacción con el Máster:</t>
  </si>
  <si>
    <t>OBSERVACIONES:</t>
  </si>
  <si>
    <t>Hombre</t>
  </si>
  <si>
    <t>Mujer</t>
  </si>
  <si>
    <t>Edad</t>
  </si>
  <si>
    <t>&lt;30</t>
  </si>
  <si>
    <t>30-34</t>
  </si>
  <si>
    <t>35-39</t>
  </si>
  <si>
    <t>40-44</t>
  </si>
  <si>
    <t>45-49</t>
  </si>
  <si>
    <t>50-54</t>
  </si>
  <si>
    <t>55-59</t>
  </si>
  <si>
    <t>60-64</t>
  </si>
  <si>
    <t>&gt;=65</t>
  </si>
  <si>
    <t>A Tiermpo Completo</t>
  </si>
  <si>
    <t>Profesional Externo</t>
  </si>
  <si>
    <t>A Tiempo Parcial</t>
  </si>
  <si>
    <t>Total</t>
  </si>
  <si>
    <t>INFORME DE RESULTADOS DE LA ENCUESTA A ALUMNOS DEL MÁSTER UNIVERSITARIO EN INGENIERÍA INFORMÁTICA</t>
  </si>
  <si>
    <t>Máster Universitario en Ingeniería Informática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</si>
  <si>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</si>
  <si>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Frecuencias</t>
  </si>
  <si>
    <t>Porcentaje por nivel de satisfacción</t>
  </si>
  <si>
    <t>Medias Estadísticas</t>
  </si>
  <si>
    <t>% Insatistación</t>
  </si>
  <si>
    <t>Los sistemas de orientación y acogida al entrar en la Universidad para facilitar su incorporación al Máster. :</t>
  </si>
  <si>
    <t>La distribución temporal y coordinación de módulos y/o materias a lo largo del Máster (ordenación de las materias entre los cursos). :</t>
  </si>
  <si>
    <t>La adecuación de los horarios y turnos. :</t>
  </si>
  <si>
    <t>La distribución teórica-práctica (proporción entre conocimientos teóricos y prácticos). :</t>
  </si>
  <si>
    <t>La variedad y adecuación de la metodología utilizada. :</t>
  </si>
  <si>
    <t>La oferta de programas de movilidad para los/as estudiantes. :</t>
  </si>
  <si>
    <t>La oferta de prácticas externas. :</t>
  </si>
  <si>
    <t>'La disponibilidad, accesibilidad y utilidad de la información existente sobre el Máster (página web del Máster y otros medios de difusión).' :</t>
  </si>
  <si>
    <t>La profesionalidad del Personal de Administración y Servicios del Máster. :</t>
  </si>
  <si>
    <t>La labor del profesorado del Máster. :</t>
  </si>
  <si>
    <t>La gestión desarrollada por el equipo que coordina el Máster. :</t>
  </si>
  <si>
    <t>Las infraestructuras e instalaciones para el desarrollo del Máster. :</t>
  </si>
  <si>
    <t>Los resultados alcanzados en cuanto a la consecución de los objetivos y las competencias previstas. :</t>
  </si>
  <si>
    <t>.</t>
  </si>
  <si>
    <t>El sistema existente para dar respuesta a las sugerencias y reclamaciones. :</t>
  </si>
  <si>
    <t>El cumplimiento de las expectativas con respecto al Máster. :</t>
  </si>
  <si>
    <t>La coordinación entre las materias/asignaturas de un mismo módulo. :</t>
  </si>
  <si>
    <t>La coordinación entre las materias de un mismo curso. :</t>
  </si>
  <si>
    <t>'En general, el grado de satisfacción con el Máster.' :</t>
  </si>
  <si>
    <t>Relativas a las PRÁCTICAS:</t>
  </si>
  <si>
    <t>El ambiente de trabajo. :</t>
  </si>
  <si>
    <t>Las instalaciones del Centro y las condiciones de seguridad e higiene. :</t>
  </si>
  <si>
    <t>La ayuda recibida por parte de mis compañeros/as para realizar mi trabajo. :</t>
  </si>
  <si>
    <t>La disponibilidad de material para realizar mi trabajo. :</t>
  </si>
  <si>
    <t>La necesidad de manejar otro idioma. :</t>
  </si>
  <si>
    <t>El horario de trabajo. :</t>
  </si>
  <si>
    <t>El interés por mi trabajo del tutor asignado por el Centro. :</t>
  </si>
  <si>
    <t>El funcionamiento general del Centro. :</t>
  </si>
  <si>
    <t>El cumplimiento de mis expectativas. :</t>
  </si>
  <si>
    <t>El asesoramiento por parte de mi tutor académico. :</t>
  </si>
  <si>
    <t>La labores realizadas a lo largo de las prácticas en el Centro. :</t>
  </si>
  <si>
    <t>La duración de las prácticas. :</t>
  </si>
  <si>
    <t>Volvería a realizar prácticas en el mismo Centro. :</t>
  </si>
  <si>
    <t>'En general, el grado de satisfacción con las prácticas realizadas' :</t>
  </si>
  <si>
    <t>Relativas a la MOVILIDAD:</t>
  </si>
  <si>
    <t>La atención y recepción por parte de la Universidad de acogida. :</t>
  </si>
  <si>
    <t>La facilidad de los trámites en la Universidad de acogida. :</t>
  </si>
  <si>
    <t>La coordinación entre la Universidad de origen y la de acogida. :</t>
  </si>
  <si>
    <t>El tutor académico de mi Universidad de origen. :</t>
  </si>
  <si>
    <t>El tutor académico de la Universidad de acogida. :</t>
  </si>
  <si>
    <t>'En general, el grado de satisfacción con el programa de movilidad.' :</t>
  </si>
  <si>
    <t>Sexo: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</si>
  <si>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</si>
  <si>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</si>
  <si>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</si>
  <si>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</si>
  <si>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</si>
  <si>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</si>
  <si>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</si>
  <si>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</si>
  <si>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</si>
  <si>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</si>
  <si>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</si>
  <si>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</si>
  <si>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</si>
  <si>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</si>
  <si>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</si>
  <si>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Grado de conocimiento de las actividades de orientación académica organizadas para los alumnos de máster. :</t>
  </si>
  <si>
    <t>Grado de satisfacción con la orientación académica proporcionada por el coordinador y/o los profesores de este máster. :</t>
  </si>
  <si>
    <t>Grado de satisfacción con las actividades de orientación profesional organizadas por parte del coordinador y/o profesorado de este máster. :</t>
  </si>
  <si>
    <t>Grado de satisfacción con las actividades de orientación profesional organizadas por parte de la Dirección del Centro. :</t>
  </si>
  <si>
    <t>a Indique el máster en el que ha estado matriculado/a: = Máster Universitario en Ingeniería Informática</t>
  </si>
  <si>
    <t>Relativas a la orientación académica y profesional:</t>
  </si>
  <si>
    <t xml:space="preserve">Recuento </t>
  </si>
  <si>
    <t>Indique el máster en el que ha estado matriculado/a: = Máster Universitario en Ingeniería Informática</t>
  </si>
  <si>
    <t>Ns/Nc</t>
  </si>
  <si>
    <t>[Los sistemas de orientación y acogida al entrar en la Universidad para facilitar su incorporación al Máster.] Valore de 1 a 5 teniendo en cuenta que:1 = “Muy insatisfecho/a”2 = “Insatisfecho/a”3 = “Algo satisfecho/a”4 = “Bastante satisfec</t>
  </si>
  <si>
    <t>[La distribución temporal y coordinación de módulos y/o materias a lo largo del Máster (ordenación de las materias entre los cursos).] Valore de 1 a 5 teniendo en cuenta que:1 = “Muy insatisfecho/a”2 = “Insatisfecho/a”3 = “Algo satisfecho/a�</t>
  </si>
  <si>
    <t>[La adecuación de los horarios y turnos.] Valore de 1 a 5 teniendo en cuenta que:1 = “Muy insatisfecho/a”2 = “Insatisfecho/a”3 = “Algo satisfecho/a”4 = “Bastante satisfecho/a”5 = “Muy Satisfecho/a”ns/nc = “No sabe/No contesta”</t>
  </si>
  <si>
    <t>[La distribución teórica-práctica (proporción entre conocimientos teóricos y prácticos).] Valore de 1 a 5 teniendo en cuenta que:1 = “Muy insatisfecho/a”2 = “Insatisfecho/a”3 = “Algo satisfecho/a”4 = “Bastante satisfecho/a”5 = “Muy</t>
  </si>
  <si>
    <t>[La variedad y adecuación de la metodología utilizada.] Valore de 1 a 5 teniendo en cuenta que:1 = “Muy insatisfecho/a”2 = “Insatisfecho/a”3 = “Algo satisfecho/a”4 = “Bastante satisfecho/a”5 = “Muy Satisfecho/a”ns/nc = “No sabe/No c</t>
  </si>
  <si>
    <t>[La oferta de programas de movilidad para los/as estudiantes.] Valore de 1 a 5 teniendo en cuenta que:1 = “Muy insatisfecho/a”2 = “Insatisfecho/a”3 = “Algo satisfecho/a”4 = “Bastante satisfecho/a”5 = “Muy Satisfecho/a”ns/nc = “No sabe</t>
  </si>
  <si>
    <t>[La oferta de prácticas externas.] Valore de 1 a 5 teniendo en cuenta que:1 = “Muy insatisfecho/a”2 = “Insatisfecho/a”3 = “Algo satisfecho/a”4 = “Bastante satisfecho/a”5 = “Muy Satisfecho/a”ns/nc = “No sabe/No contesta”</t>
  </si>
  <si>
    <t>[La disponibilidad, accesibilidad y utilidad de la información existente sobre el Máster (página web del Máster y otros medios de difusión).] Valore de 1 a 5 teniendo en cuenta que:1 = “Muy insatisfecho/a”2 = “Insatisfecho/a”3 = “Algo satisf</t>
  </si>
  <si>
    <t>[La profesionalidad del Personal de Administración y Servicios del Máster.] Valore de 1 a 5 teniendo en cuenta que:1 = “Muy insatisfecho/a”2 = “Insatisfecho/a”3 = “Algo satisfecho/a”4 = “Bastante satisfecho/a”5 = “Muy Satisfecho/a”ns/</t>
  </si>
  <si>
    <t>[La labor del profesorado del Máster.] Valore de 1 a 5 teniendo en cuenta que:1 = “Muy insatisfecho/a”2 = “Insatisfecho/a”3 = “Algo satisfecho/a”4 = “Bastante satisfecho/a”5 = “Muy Satisfecho/a”ns/nc = “No sabe/No contesta”</t>
  </si>
  <si>
    <t>[La gestión desarrollada por el equipo que coordina el Máster.] Valore de 1 a 5 teniendo en cuenta que:1 = “Muy insatisfecho/a”2 = “Insatisfecho/a”3 = “Algo satisfecho/a”4 = “Bastante satisfecho/a”5 = “Muy Satisfecho/a”ns/nc = “No s</t>
  </si>
  <si>
    <t>[Las infraestructuras e instalaciones para el desarrollo del Máster.] Valore de 1 a 5 teniendo en cuenta que:1 = “Muy insatisfecho/a”2 = “Insatisfecho/a”3 = “Algo satisfecho/a”4 = “Bastante satisfecho/a”5 = “Muy Satisfecho/a”ns/nc = �</t>
  </si>
  <si>
    <t>[Los resultados alcanzados en cuanto a la consecución de los objetivos y las competencias previstas.] Valore de 1 a 5 teniendo en cuenta que:1 = “Muy insatisfecho/a”2 = “Insatisfecho/a”3 = “Algo satisfecho/a”4 = “Bastante satisfecho/a”5 =</t>
  </si>
  <si>
    <t>[El sistema existente para dar respuesta a las sugerencias y reclamaciones.] Valore de 1 a 5 teniendo en cuenta que:1 = “Muy insatisfecho/a”2 = “Insatisfecho/a”3 = “Algo satisfecho/a”4 = “Bastante satisfecho/a”5 = “Muy Satisfecho/a”ns/n</t>
  </si>
  <si>
    <t>[El cumplimiento de las expectativas con respecto al Máster.] Valore de 1 a 5 teniendo en cuenta que:1 = “Muy insatisfecho/a”2 = “Insatisfecho/a”3 = “Algo satisfecho/a”4 = “Bastante satisfecho/a”5 = “Muy Satisfecho/a”ns/nc = “No sabe</t>
  </si>
  <si>
    <t>[La coordinación entre las materias/asignaturas de un mismo módulo.] Valore de 1 a 5 teniendo en cuenta que:1 = “Muy insatisfecho/a”2 = “Insatisfecho/a”3 = “Algo satisfecho/a”4 = “Bastante satisfecho/a”5 = “Muy Satisfecho/a”ns/nc = �</t>
  </si>
  <si>
    <t>[La coordinación entre las materias de un mismo curso.] Valore de 1 a 5 teniendo en cuenta que:1 = “Muy insatisfecho/a”2 = “Insatisfecho/a”3 = “Algo satisfecho/a”4 = “Bastante satisfecho/a”5 = “Muy Satisfecho/a”ns/nc = “No sabe/No co</t>
  </si>
  <si>
    <t>[En general, el grado de satisfacción con el Máster.] Valore de 1 a 5 teniendo en cuenta que:1 = “Muy insatisfecho/a”2 = “Insatisfecho/a”3 = “Algo satisfecho/a”4 = “Bastante satisfecho/a”5 = “Muy Satisfecho/a”ns/nc = “No sabe/No con</t>
  </si>
  <si>
    <t>[El ambiente de trabajo.] Valore su grado de satisfacción con las siguientes cuestiones relacionadas con las prácticas externas, recordando que:1 = “Muy insatisfecho/a”2 = “Insatisfecho/a”3 = “Algo satisfecho/a”4 = “Bastante satisfecho/a”</t>
  </si>
  <si>
    <t>[Las instalaciones del Centro y las condiciones de seguridad e higiene.] Valore su grado de satisfacción con las siguientes cuestiones relacionadas con las prácticas externas, recordando que:1 = “Muy insatisfecho/a”2 = “Insatisfecho/a”3 = “Algo</t>
  </si>
  <si>
    <t>[La ayuda recibida por parte de mis compañeros/as para realizar mi trabajo.] Valore su grado de satisfacción con las siguientes cuestiones relacionadas con las prácticas externas, recordando que:1 = “Muy insatisfecho/a”2 = “Insatisfecho/a”3 = �</t>
  </si>
  <si>
    <t>[La disponibilidad de material para realizar mi trabajo.] Valore su grado de satisfacción con las siguientes cuestiones relacionadas con las prácticas externas, recordando que:1 = “Muy insatisfecho/a”2 = “Insatisfecho/a”3 = “Algo satisfecho/a�</t>
  </si>
  <si>
    <t>[La necesidad de manejar otro idioma.] Valore su grado de satisfacción con las siguientes cuestiones relacionadas con las prácticas externas, recordando que:1 = “Muy insatisfecho/a”2 = “Insatisfecho/a”3 = “Algo satisfecho/a”4 = “Bastante sa</t>
  </si>
  <si>
    <t>[El horario de trabajo.] Valore su grado de satisfacción con las siguientes cuestiones relacionadas con las prácticas externas, recordando que:1 = “Muy insatisfecho/a”2 = “Insatisfecho/a”3 = “Algo satisfecho/a”4 = “Bastante satisfecho/a”5</t>
  </si>
  <si>
    <t>[El interés por mi trabajo del tutor asignado por el Centro.] Valore su grado de satisfacción con las siguientes cuestiones relacionadas con las prácticas externas, recordando que:1 = “Muy insatisfecho/a”2 = “Insatisfecho/a”3 = “Algo satisfech</t>
  </si>
  <si>
    <t>[El funcionamiento general del Centro.] Valore su grado de satisfacción con las siguientes cuestiones relacionadas con las prácticas externas, recordando que:1 = “Muy insatisfecho/a”2 = “Insatisfecho/a”3 = “Algo satisfecho/a”4 = “Bastante s</t>
  </si>
  <si>
    <t>[El cumplimiento de mis expectativas.] Valore su grado de satisfacción con las siguientes cuestiones relacionadas con las prácticas externas, recordando que:1 = “Muy insatisfecho/a”2 = “Insatisfecho/a”3 = “Algo satisfecho/a”4 = “Bastante sa</t>
  </si>
  <si>
    <t>[El asesoramiento por parte de mi tutor académico.] Valore su grado de satisfacción con las siguientes cuestiones relacionadas con las prácticas externas, recordando que:1 = “Muy insatisfecho/a”2 = “Insatisfecho/a”3 = “Algo satisfecho/a”4 =</t>
  </si>
  <si>
    <t>[La labores realizadas a lo largo de las prácticas en el Centro.] Valore su grado de satisfacción con las siguientes cuestiones relacionadas con las prácticas externas, recordando que:1 = “Muy insatisfecho/a”2 = “Insatisfecho/a”3 = “Algo satis</t>
  </si>
  <si>
    <t>[La duración de las prácticas.] Valore su grado de satisfacción con las siguientes cuestiones relacionadas con las prácticas externas, recordando que:1 = “Muy insatisfecho/a”2 = “Insatisfecho/a”3 = “Algo satisfecho/a”4 = “Bastante satisfe</t>
  </si>
  <si>
    <t>[Volvería a realizar prácticas en el mismo Centro.] Valore su grado de satisfacción con las siguientes cuestiones relacionadas con las prácticas externas, recordando que:1 = “Muy insatisfecho/a”2 = “Insatisfecho/a”3 = “Algo satisfecho/a”4 =</t>
  </si>
  <si>
    <t>[En general, el grado de satisfacción con las prácticas realizadas] Valore su grado de satisfacción con las siguientes cuestiones relacionadas con las prácticas externas, recordando que:1 = “Muy insatisfecho/a”2 = “Insatisfecho/a”3 = “Algo sa</t>
  </si>
  <si>
    <t>[La atención y recepción por parte de la Universidad de acogida.] Valore su grado de satisfacción con las siguientes cuestiones relacionadas con las prácticas externas, recordando que:1 = “Muy insatisfecho/a”2 = “Insatisfecho/a”3 = “Algo sati</t>
  </si>
  <si>
    <t>[La facilidad de los trámites en la Universidad de acogida.] Valore su grado de satisfacción con las siguientes cuestiones relacionadas con las prácticas externas, recordando que:1 = “Muy insatisfecho/a”2 = “Insatisfecho/a”3 = “Algo satisfecho</t>
  </si>
  <si>
    <t>[La coordinación entre la Universidad de origen y la de acogida.] Valore su grado de satisfacción con las siguientes cuestiones relacionadas con las prácticas externas, recordando que:1 = “Muy insatisfecho/a”2 = “Insatisfecho/a”3 = “Algo satis</t>
  </si>
  <si>
    <t>[El tutor académico de mi Universidad de origen.] Valore su grado de satisfacción con las siguientes cuestiones relacionadas con las prácticas externas, recordando que:1 = “Muy insatisfecho/a”2 = “Insatisfecho/a”3 = “Algo satisfecho/a”4 = �</t>
  </si>
  <si>
    <t>[El tutor académico de la Universidad de acogida.] Valore su grado de satisfacción con las siguientes cuestiones relacionadas con las prácticas externas, recordando que:1 = “Muy insatisfecho/a”2 = “Insatisfecho/a”3 = “Algo satisfecho/a”4 = �</t>
  </si>
  <si>
    <t>[En general, el grado de satisfacción con el programa de movilidad.] Valore su grado de satisfacción con las siguientes cuestiones relacionadas con las prácticas externas, recordando que:1 = “Muy insatisfecho/a”2 = “Insatisfecho/a”3 = “Algo sa</t>
  </si>
  <si>
    <t>[Grado de conocimiento de las actividades de orientación académica organizadas para los alumnos de máster.              ] Valore de 1 a 5 los siguientes items relacionados con los Servicios de Orientación Académica y Profesional teniendo en cuenta que</t>
  </si>
  <si>
    <t>[Grado de satisfacción con la orientación académica proporcionada por el coordinador y/o los profesores de este máster.              ] Valore de 1 a 5 los siguientes items relacionados con los Servicios de Orientación Académica y Profesional teniendo</t>
  </si>
  <si>
    <t>[Grado de satisfacción con las actividades de orientación profesional organizadas por parte del coordinador y/o profesorado de este máster.              ] Valore de 1 a 5 los siguientes items relacionados con los Servicios de Orientación Académica y P</t>
  </si>
  <si>
    <t>[Grado de satisfacción con las actividades de orientación profesional organizadas por parte de la Dirección del Centro.  ] Valore de 1 a 5 los siguientes items relacionados con los Servicios de Orientación Académica y Profesional teniendo en cuenta qu</t>
  </si>
  <si>
    <t>b Existen múltiples modos. Se muestra el valor más pequeño</t>
  </si>
  <si>
    <t>Estadísticosa</t>
  </si>
  <si>
    <t>Indique el máster en el que ha estado matriculado/a:</t>
  </si>
  <si>
    <t>Indique el curso en el que está matriculado/a de un mayor número de créditos:</t>
  </si>
  <si>
    <t>¿Ha realizado prácticas externas en alguna empresa y/o institución dentro del Plan de Estudios del Máster?</t>
  </si>
  <si>
    <t>Enumere las principales actividades desarrolladas en la empresa/institución:</t>
  </si>
  <si>
    <t>Horas de prácticas realizadas por el alumno:Horas semanales:</t>
  </si>
  <si>
    <t>Número de semanas:</t>
  </si>
  <si>
    <t>¿Ha participado en algún programa de movilidad interuniversitario dentro del Plan de Estudios del Máster?</t>
  </si>
  <si>
    <t>Señale los puntos fuertes más significativos del programa de movilidad en el que ha participado:</t>
  </si>
  <si>
    <t>Señale los puntos débiles más significativos del programa de movilidad en el que ha participado:</t>
  </si>
  <si>
    <t>Observaciones/Sugerencias:</t>
  </si>
  <si>
    <t>N</t>
  </si>
  <si>
    <t>Válido</t>
  </si>
  <si>
    <t>Perdidos</t>
  </si>
  <si>
    <t>Tabla de frecuencia</t>
  </si>
  <si>
    <t>Indique el curso en el que está matriculado/a de un mayor número de créditos:a</t>
  </si>
  <si>
    <t>Frecuencia</t>
  </si>
  <si>
    <t>Porcentaje</t>
  </si>
  <si>
    <t>Porcentaje válido</t>
  </si>
  <si>
    <t>Porcentaje acumulado</t>
  </si>
  <si>
    <t>1º Curso</t>
  </si>
  <si>
    <t>2º Curso</t>
  </si>
  <si>
    <t>¿Ha realizado prácticas externas en alguna empresa y/o institución dentro del Plan de Estudios del Máster?a</t>
  </si>
  <si>
    <t>Sí</t>
  </si>
  <si>
    <t>No</t>
  </si>
  <si>
    <t>Enumere las principales actividades desarrolladas en la empresa/institución:a</t>
  </si>
  <si>
    <t>D</t>
  </si>
  <si>
    <t>G</t>
  </si>
  <si>
    <t>H</t>
  </si>
  <si>
    <t>Horas de prácticas realizadas por el alumno:Horas semanales:a</t>
  </si>
  <si>
    <t>Sistema</t>
  </si>
  <si>
    <t>Número de semanas:a</t>
  </si>
  <si>
    <t>¿Ha participado en algún programa de movilidad interuniversitario dentro del Plan de Estudios del Máster?a</t>
  </si>
  <si>
    <t>Señale los puntos fuertes más significativos del programa de movilidad en el que ha participado:a</t>
  </si>
  <si>
    <t>-</t>
  </si>
  <si>
    <t>A</t>
  </si>
  <si>
    <t>NA</t>
  </si>
  <si>
    <t>Ninguna</t>
  </si>
  <si>
    <t>Ninguno</t>
  </si>
  <si>
    <t>NO</t>
  </si>
  <si>
    <t>No he participado</t>
  </si>
  <si>
    <t>No he participado en ninguno</t>
  </si>
  <si>
    <t>No he participado.</t>
  </si>
  <si>
    <t>NO HE PARTICIPADOP</t>
  </si>
  <si>
    <t>No he realizado programa de movilidad.</t>
  </si>
  <si>
    <t>NS</t>
  </si>
  <si>
    <t>x</t>
  </si>
  <si>
    <t>Resumen de procesamiento de casosa</t>
  </si>
  <si>
    <t>Casos</t>
  </si>
  <si>
    <t>Perdido</t>
  </si>
  <si>
    <t>Edad: * Sexo:</t>
  </si>
  <si>
    <t>Tabla cruzada Edad:*Sexo:a</t>
  </si>
  <si>
    <t>Indique el máster en el que ha impartido docencia: = Máster Universitario en Ingeniería Informática</t>
  </si>
  <si>
    <t>[1. La distribución temporal y coordinación de módulos y/o materias a lo largo del  Máster.] Valore de 1 a 5 teniendo en cuenta que:1 = “Muy insatisfecho/a”2 = “Insatisfecho/a”3 = “Algo satisfecho/a”4 = “Bastante satisfecho/a”5 = “Muy</t>
  </si>
  <si>
    <t>[2. La coordinación entre las materias/asignaturas de un mismo módulo.] Valore de 1 a 5 teniendo en cuenta que:1 = “Muy insatisfecho/a”2 = “Insatisfecho/a”3 = “Algo satisfecho/a”4 = “Bastante satisfecho/a”5 = “Muy Satisfecho/a”ns/nc =</t>
  </si>
  <si>
    <t>[3. El interés, participación y motivación mostrados por el grupo de estudiantes.] Valore de 1 a 5 teniendo en cuenta que:1 = “Muy insatisfecho/a”2 = “Insatisfecho/a”3 = “Algo satisfecho/a”4 = “Bastante satisfecho/a”5 = “Muy Satisfecho</t>
  </si>
  <si>
    <t>[4. Los resultados alcanzados en cuanto a la consecución de los objetivos y las competencias previstas por parte de los estudiantes.] Valore de 1 a 5 teniendo en cuenta que:1 = “Muy insatisfecho/a”2 = “Insatisfecho/a”3 = “Algo satisfecho/a”4 =</t>
  </si>
  <si>
    <t>[5. La satisfacción general con el grupo de estudiantes.] Valore de 1 a 5 teniendo en cuenta que:1 = “Muy insatisfecho/a”2 = “Insatisfecho/a”3 = “Algo satisfecho/a”4 = “Bastante satisfecho/a”5 = “Muy Satisfecho/a”ns/nc = “No sabe/No</t>
  </si>
  <si>
    <t>[6. La distribución en el Plan de Estudios entre créditos teóricos y prácticos.] Valore de 1 a 5 teniendo en cuenta que:1 = “Muy insatisfecho/a”2 = “Insatisfecho/a”3 = “Algo satisfecho/a”4 = “Bastante satisfecho/a”5 = “Muy Satisfecho/</t>
  </si>
  <si>
    <t>[7. El tamaño de los grupos para su adaptación a las nuevas metodologías de enseñanza-aprendizaje.] Valore de 1 a 5 teniendo en cuenta que:1 = “Muy insatisfecho/a”2 = “Insatisfecho/a”3 = “Algo satisfecho/a”4 = “Bastante satisfecho/a”5 =</t>
  </si>
  <si>
    <t>[8. La adecuación de los horarios.] Valore de 1 a 5 teniendo en cuenta que:1 = “Muy insatisfecho/a”2 = “Insatisfecho/a”3 = “Algo satisfecho/a”4 = “Bastante satisfecho/a”5 = “Muy Satisfecho/a”ns/nc = “No sabe/No contesta”</t>
  </si>
  <si>
    <t>[9. La oferta de programas de movilidad.] Valore de 1 a 5 teniendo en cuenta que:1 = “Muy insatisfecho/a”2 = “Insatisfecho/a”3 = “Algo satisfecho/a”4 = “Bastante satisfecho/a”5 = “Muy Satisfecho/a”ns/nc = “No sabe/No contesta”</t>
  </si>
  <si>
    <t>[10. La oferta de prácticas externas del Máster.] Valore de 1 a 5 teniendo en cuenta que:1 = “Muy insatisfecho/a”2 = “Insatisfecho/a”3 = “Algo satisfecho/a”4 = “Bastante satisfecho/a”5 = “Muy Satisfecho/a”ns/nc = “No sabe/No contest</t>
  </si>
  <si>
    <t>[11. La disponibilidad, accesibilidad y utilidad de la información existente sobre el Máster (página Web y otros medios de difusión).] Valore de 1 a 5 teniendo en cuenta que:1 = “Muy insatisfecho/a”2 = “Insatisfecho/a”3 = “Algo satisfecho/a�</t>
  </si>
  <si>
    <t>[12. El equipamiento de las aulas disponibles para el Máster.] Valore de 1 a 5 teniendo en cuenta que:1 = “Muy insatisfecho/a”2 = “Insatisfecho/a”3 = “Algo satisfecho/a”4 = “Bastante satisfecho/a”5 = “Muy Satisfecho/a”ns/nc = “No sab</t>
  </si>
  <si>
    <t>[13. Las infraestructuras e instalaciones para el desarrollo del Máster.] Valore de 1 a 5 teniendo en cuenta que:1 = “Muy insatisfecho/a”2 = “Insatisfecho/a”3 = “Algo satisfecho/a”4 = “Bastante satisfecho/a”5 = “Muy Satisfecho/a”ns/nc</t>
  </si>
  <si>
    <t>[14. El sistema existente para dar respuesta a las sugerencias y reclamaciones.] Valore de 1 a 5 teniendo en cuenta que:1 = “Muy insatisfecho/a”2 = “Insatisfecho/a”3 = “Algo satisfecho/a”4 = “Bastante satisfecho/a”5 = “Muy Satisfecho/a”</t>
  </si>
  <si>
    <t>[15. La gestión desarrollada por el equipo que coordina el Máster.] Valore de 1 a 5 teniendo en cuenta que:1 = “Muy insatisfecho/a”2 = “Insatisfecho/a”3 = “Algo satisfecho/a”4 = “Bastante satisfecho/a”5 = “Muy Satisfecho/a”ns/nc = “</t>
  </si>
  <si>
    <t>[16. El cumplimiento de las expectativas respecto al Máster.] Valore de 1 a 5 teniendo en cuenta que:1 = “Muy insatisfecho/a”2 = “Insatisfecho/a”3 = “Algo satisfecho/a”4 = “Bastante satisfecho/a”5 = “Muy Satisfecho/a”ns/nc = “No sabe</t>
  </si>
  <si>
    <t>[17. En general, el grado de satisfacción con el Máster.] Valore de 1 a 5 teniendo en cuenta que:1 = “Muy insatisfecho/a”2 = “Insatisfecho/a”3 = “Algo satisfecho/a”4 = “Bastante satisfecho/a”5 = “Muy Satisfecho/a”ns/nc = “No sabe/No</t>
  </si>
  <si>
    <t>a Indique el máster en el que ha impartido docencia: = Máster Universitario en Ingeniería Informática</t>
  </si>
  <si>
    <t>Indique el máster en el que ha impartido docencia:</t>
  </si>
  <si>
    <t>Indique el curso en el que ha impartido docencia:</t>
  </si>
  <si>
    <t>DATOS DE SEGMENTACIÓNEdad:</t>
  </si>
  <si>
    <t>Indique el curso en el que ha impartido docencia:a</t>
  </si>
  <si>
    <t>DATOS DE SEGMENTACIÓNEdad:a</t>
  </si>
  <si>
    <t>Sexo:a</t>
  </si>
  <si>
    <t>DATOS DE SEGMENTACIÓNEdad: * Sexo:</t>
  </si>
  <si>
    <t>Tabla cruzada DATOS DE SEGMENTACIÓNEdad:*Sexo:a</t>
  </si>
  <si>
    <t>Fecha encuesta: abril-mayo 2019</t>
  </si>
  <si>
    <t>Fecha encuesta: mayo-junio 2019</t>
  </si>
  <si>
    <t xml:space="preserve">Dedicación: </t>
  </si>
  <si>
    <t>Dedicación:a</t>
  </si>
  <si>
    <t>A tiempo completo</t>
  </si>
  <si>
    <r>
      <t xml:space="preserve">Población Estudio: </t>
    </r>
    <r>
      <rPr>
        <sz val="13"/>
        <rFont val="Arial Bold"/>
      </rPr>
      <t>Profesorado del máster encuestado.</t>
    </r>
  </si>
  <si>
    <t>Tamaño Muestral:24; calculado para un error de muestreo del (+)(-)10% y un nivel de confianza del 90%</t>
  </si>
  <si>
    <t>Nº de encuestas recogidas: 18/ Nº encuestas necesarias: 24</t>
  </si>
  <si>
    <r>
      <t>Porcentaje de encuestas recogidas sobre alumnos localizables (con e-mail): 18</t>
    </r>
    <r>
      <rPr>
        <b/>
        <sz val="13"/>
        <rFont val="Calibri"/>
        <family val="2"/>
      </rPr>
      <t>/ 31= 58,06%</t>
    </r>
  </si>
  <si>
    <t>Tamaño Muestral: 30; calculado para un error de muestreo del (+)(-)10% y un nivel de confianza del 90%</t>
  </si>
  <si>
    <t>Nº de encuestas recogidas: 9/ Nº encuestas necesarias: 30</t>
  </si>
  <si>
    <r>
      <t>Porcentaje de encuestas recogidas sobre tutores localizables (con e-mail): 9</t>
    </r>
    <r>
      <rPr>
        <b/>
        <sz val="11"/>
        <rFont val="Calibri"/>
        <family val="2"/>
      </rPr>
      <t>/ 44</t>
    </r>
    <r>
      <rPr>
        <b/>
        <sz val="13"/>
        <rFont val="Calibri"/>
        <family val="2"/>
      </rPr>
      <t xml:space="preserve"> = 20,45%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</si>
</sst>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#.00"/>
    <numFmt numFmtId="165" formatCode="###0"/>
    <numFmt numFmtId="166" formatCode="###0.00"/>
    <numFmt numFmtId="167" formatCode="####"/>
  </numFmts>
  <fonts count="27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3"/>
      <color indexed="8"/>
      <name val="Arial Bold"/>
    </font>
    <font>
      <sz val="13"/>
      <color indexed="8"/>
      <name val="Arial Bold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i/>
      <sz val="11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3"/>
      <name val="Arial Bold"/>
    </font>
    <font>
      <sz val="13"/>
      <name val="Arial Bold"/>
    </font>
    <font>
      <b/>
      <sz val="11"/>
      <name val="Calibri"/>
      <family val="2"/>
    </font>
    <font>
      <b/>
      <sz val="13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66">
    <xf numFmtId="0" fontId="0" fillId="0" borderId="0" xfId="0"/>
    <xf numFmtId="0" fontId="3" fillId="0" borderId="0" xfId="1"/>
    <xf numFmtId="0" fontId="4" fillId="0" borderId="0" xfId="1" applyFont="1"/>
    <xf numFmtId="49" fontId="3" fillId="0" borderId="0" xfId="1" applyNumberFormat="1"/>
    <xf numFmtId="49" fontId="4" fillId="0" borderId="0" xfId="1" applyNumberFormat="1" applyFont="1" applyFill="1" applyBorder="1" applyAlignment="1">
      <alignment horizontal="center"/>
    </xf>
    <xf numFmtId="49" fontId="4" fillId="0" borderId="0" xfId="1" applyNumberFormat="1" applyFont="1" applyFill="1" applyBorder="1" applyAlignment="1">
      <alignment horizontal="left"/>
    </xf>
    <xf numFmtId="49" fontId="4" fillId="0" borderId="0" xfId="1" applyNumberFormat="1" applyFont="1" applyFill="1" applyBorder="1" applyAlignment="1">
      <alignment horizontal="left" wrapText="1"/>
    </xf>
    <xf numFmtId="0" fontId="3" fillId="0" borderId="0" xfId="1" applyAlignment="1">
      <alignment horizontal="center"/>
    </xf>
    <xf numFmtId="0" fontId="1" fillId="0" borderId="0" xfId="1" applyFont="1" applyAlignment="1">
      <alignment wrapText="1"/>
    </xf>
    <xf numFmtId="0" fontId="3" fillId="0" borderId="0" xfId="1" applyAlignment="1">
      <alignment wrapText="1"/>
    </xf>
    <xf numFmtId="0" fontId="3" fillId="0" borderId="10" xfId="1" applyFont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49" fontId="6" fillId="4" borderId="9" xfId="1" applyNumberFormat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left" vertical="center" wrapText="1"/>
    </xf>
    <xf numFmtId="10" fontId="7" fillId="0" borderId="9" xfId="4" applyNumberFormat="1" applyFont="1" applyBorder="1" applyAlignment="1">
      <alignment horizontal="center" vertical="center"/>
    </xf>
    <xf numFmtId="166" fontId="7" fillId="0" borderId="9" xfId="1" applyNumberFormat="1" applyFont="1" applyBorder="1" applyAlignment="1">
      <alignment horizontal="center" vertical="center"/>
    </xf>
    <xf numFmtId="165" fontId="7" fillId="0" borderId="9" xfId="1" applyNumberFormat="1" applyFont="1" applyBorder="1" applyAlignment="1">
      <alignment horizontal="center" vertical="center"/>
    </xf>
    <xf numFmtId="0" fontId="8" fillId="0" borderId="0" xfId="1" applyFont="1" applyFill="1" applyAlignment="1">
      <alignment horizontal="center"/>
    </xf>
    <xf numFmtId="49" fontId="8" fillId="0" borderId="0" xfId="1" applyNumberFormat="1" applyFont="1" applyFill="1" applyAlignment="1">
      <alignment horizontal="center"/>
    </xf>
    <xf numFmtId="0" fontId="10" fillId="0" borderId="0" xfId="1" applyFont="1"/>
    <xf numFmtId="0" fontId="4" fillId="0" borderId="0" xfId="1" applyFont="1" applyFill="1" applyBorder="1" applyAlignment="1">
      <alignment horizontal="left" wrapText="1"/>
    </xf>
    <xf numFmtId="165" fontId="7" fillId="0" borderId="9" xfId="6" applyNumberFormat="1" applyFont="1" applyBorder="1" applyAlignment="1">
      <alignment horizontal="center" vertical="center"/>
    </xf>
    <xf numFmtId="0" fontId="3" fillId="0" borderId="0" xfId="7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3" fillId="0" borderId="0" xfId="8"/>
    <xf numFmtId="165" fontId="15" fillId="0" borderId="9" xfId="9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 vertical="center"/>
    </xf>
    <xf numFmtId="9" fontId="15" fillId="0" borderId="9" xfId="5" applyFont="1" applyBorder="1" applyAlignment="1">
      <alignment horizontal="center" vertical="center"/>
    </xf>
    <xf numFmtId="164" fontId="15" fillId="0" borderId="9" xfId="9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9" fontId="7" fillId="0" borderId="0" xfId="5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5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7" borderId="0" xfId="0" applyFont="1" applyFill="1" applyAlignment="1">
      <alignment wrapText="1"/>
    </xf>
    <xf numFmtId="0" fontId="6" fillId="8" borderId="0" xfId="0" applyFont="1" applyFill="1" applyBorder="1" applyAlignment="1">
      <alignment horizontal="left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164" fontId="7" fillId="8" borderId="0" xfId="0" applyNumberFormat="1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/>
    <xf numFmtId="165" fontId="7" fillId="8" borderId="0" xfId="0" applyNumberFormat="1" applyFont="1" applyFill="1" applyBorder="1" applyAlignment="1">
      <alignment horizontal="right" vertical="center"/>
    </xf>
    <xf numFmtId="164" fontId="7" fillId="8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/>
    <xf numFmtId="0" fontId="8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20" fillId="0" borderId="0" xfId="11" applyFont="1" applyBorder="1" applyAlignment="1">
      <alignment vertical="top" wrapText="1"/>
    </xf>
    <xf numFmtId="0" fontId="21" fillId="0" borderId="0" xfId="11" applyFont="1" applyBorder="1" applyAlignment="1">
      <alignment vertical="top" wrapText="1"/>
    </xf>
    <xf numFmtId="0" fontId="3" fillId="0" borderId="0" xfId="12"/>
    <xf numFmtId="0" fontId="20" fillId="0" borderId="0" xfId="11" applyFont="1" applyFill="1" applyBorder="1" applyAlignment="1">
      <alignment vertical="top" wrapText="1"/>
    </xf>
    <xf numFmtId="0" fontId="3" fillId="0" borderId="0" xfId="14"/>
    <xf numFmtId="0" fontId="22" fillId="0" borderId="0" xfId="0" applyFont="1" applyAlignment="1">
      <alignment wrapText="1"/>
    </xf>
    <xf numFmtId="0" fontId="22" fillId="0" borderId="0" xfId="0" applyFont="1"/>
    <xf numFmtId="0" fontId="3" fillId="0" borderId="0" xfId="16"/>
    <xf numFmtId="0" fontId="3" fillId="0" borderId="0" xfId="17"/>
    <xf numFmtId="49" fontId="0" fillId="0" borderId="0" xfId="0" applyNumberFormat="1" applyAlignment="1">
      <alignment wrapText="1"/>
    </xf>
    <xf numFmtId="0" fontId="6" fillId="6" borderId="16" xfId="0" applyFont="1" applyFill="1" applyBorder="1" applyAlignment="1">
      <alignment horizontal="left" vertical="center" wrapText="1"/>
    </xf>
    <xf numFmtId="165" fontId="15" fillId="0" borderId="17" xfId="0" applyNumberFormat="1" applyFont="1" applyBorder="1" applyAlignment="1">
      <alignment horizontal="center" vertical="center"/>
    </xf>
    <xf numFmtId="0" fontId="16" fillId="0" borderId="19" xfId="1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6" fillId="6" borderId="24" xfId="0" applyFont="1" applyFill="1" applyBorder="1" applyAlignment="1">
      <alignment horizontal="left" vertical="center" wrapText="1"/>
    </xf>
    <xf numFmtId="0" fontId="6" fillId="6" borderId="0" xfId="0" applyFont="1" applyFill="1" applyBorder="1" applyAlignment="1">
      <alignment horizontal="left" vertical="center" wrapText="1"/>
    </xf>
    <xf numFmtId="165" fontId="15" fillId="0" borderId="0" xfId="9" applyNumberFormat="1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0" fontId="15" fillId="0" borderId="0" xfId="9" applyFont="1" applyBorder="1" applyAlignment="1">
      <alignment horizontal="center" vertical="center" wrapText="1"/>
    </xf>
    <xf numFmtId="165" fontId="7" fillId="8" borderId="9" xfId="0" applyNumberFormat="1" applyFont="1" applyFill="1" applyBorder="1" applyAlignment="1">
      <alignment horizontal="center" vertical="center"/>
    </xf>
    <xf numFmtId="164" fontId="7" fillId="8" borderId="9" xfId="0" applyNumberFormat="1" applyFont="1" applyFill="1" applyBorder="1" applyAlignment="1">
      <alignment horizontal="center" vertical="center"/>
    </xf>
    <xf numFmtId="10" fontId="0" fillId="0" borderId="0" xfId="0" applyNumberFormat="1"/>
    <xf numFmtId="167" fontId="15" fillId="0" borderId="9" xfId="9" applyNumberFormat="1" applyFont="1" applyBorder="1" applyAlignment="1">
      <alignment horizontal="center" vertical="center"/>
    </xf>
    <xf numFmtId="2" fontId="15" fillId="0" borderId="9" xfId="9" applyNumberFormat="1" applyFont="1" applyBorder="1" applyAlignment="1">
      <alignment horizontal="center" vertical="center" wrapText="1"/>
    </xf>
    <xf numFmtId="1" fontId="15" fillId="0" borderId="9" xfId="9" applyNumberFormat="1" applyFont="1" applyBorder="1" applyAlignment="1">
      <alignment horizontal="center" vertical="center" wrapText="1"/>
    </xf>
    <xf numFmtId="9" fontId="7" fillId="8" borderId="9" xfId="5" applyFont="1" applyFill="1" applyBorder="1" applyAlignment="1">
      <alignment horizontal="center" vertical="center"/>
    </xf>
    <xf numFmtId="167" fontId="7" fillId="8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18" fillId="0" borderId="17" xfId="1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0" fillId="0" borderId="0" xfId="0" applyAlignment="1"/>
    <xf numFmtId="0" fontId="0" fillId="8" borderId="0" xfId="0" applyFill="1" applyAlignment="1"/>
    <xf numFmtId="0" fontId="0" fillId="0" borderId="0" xfId="0" applyFont="1" applyAlignment="1"/>
    <xf numFmtId="0" fontId="17" fillId="0" borderId="0" xfId="0" applyFont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3" fillId="0" borderId="0" xfId="13" applyAlignment="1"/>
    <xf numFmtId="0" fontId="3" fillId="0" borderId="0" xfId="15" applyAlignment="1"/>
    <xf numFmtId="0" fontId="18" fillId="0" borderId="25" xfId="1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9" fillId="0" borderId="21" xfId="0" applyFont="1" applyBorder="1" applyAlignment="1">
      <alignment wrapText="1"/>
    </xf>
    <xf numFmtId="0" fontId="19" fillId="0" borderId="22" xfId="0" applyFont="1" applyBorder="1" applyAlignment="1">
      <alignment wrapText="1"/>
    </xf>
    <xf numFmtId="0" fontId="19" fillId="0" borderId="23" xfId="0" applyFont="1" applyBorder="1" applyAlignment="1">
      <alignment wrapText="1"/>
    </xf>
    <xf numFmtId="10" fontId="3" fillId="0" borderId="0" xfId="1" applyNumberFormat="1"/>
    <xf numFmtId="0" fontId="19" fillId="0" borderId="26" xfId="0" applyFont="1" applyBorder="1" applyAlignment="1">
      <alignment horizontal="left" wrapText="1"/>
    </xf>
    <xf numFmtId="0" fontId="19" fillId="0" borderId="27" xfId="0" applyFont="1" applyBorder="1" applyAlignment="1">
      <alignment horizontal="left" wrapText="1"/>
    </xf>
    <xf numFmtId="0" fontId="19" fillId="0" borderId="28" xfId="0" applyFont="1" applyBorder="1" applyAlignment="1">
      <alignment horizontal="left" wrapText="1"/>
    </xf>
    <xf numFmtId="0" fontId="23" fillId="0" borderId="6" xfId="0" applyFont="1" applyFill="1" applyBorder="1" applyAlignment="1">
      <alignment horizontal="left" wrapText="1"/>
    </xf>
    <xf numFmtId="0" fontId="23" fillId="0" borderId="7" xfId="0" applyFont="1" applyFill="1" applyBorder="1" applyAlignment="1">
      <alignment horizontal="left" wrapText="1"/>
    </xf>
    <xf numFmtId="0" fontId="23" fillId="0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23" fillId="0" borderId="4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5" xfId="0" applyFont="1" applyFill="1" applyBorder="1" applyAlignment="1">
      <alignment horizontal="left"/>
    </xf>
    <xf numFmtId="0" fontId="23" fillId="0" borderId="4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23" fillId="0" borderId="5" xfId="0" applyFont="1" applyFill="1" applyBorder="1" applyAlignment="1">
      <alignment horizontal="left" wrapText="1"/>
    </xf>
    <xf numFmtId="165" fontId="7" fillId="8" borderId="9" xfId="0" applyNumberFormat="1" applyFont="1" applyFill="1" applyBorder="1" applyAlignment="1">
      <alignment horizontal="center" vertical="center"/>
    </xf>
    <xf numFmtId="164" fontId="7" fillId="8" borderId="9" xfId="0" applyNumberFormat="1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left" vertical="center" wrapText="1"/>
    </xf>
    <xf numFmtId="0" fontId="6" fillId="6" borderId="19" xfId="0" applyFont="1" applyFill="1" applyBorder="1" applyAlignment="1">
      <alignment horizontal="left" vertical="center" wrapText="1"/>
    </xf>
    <xf numFmtId="0" fontId="6" fillId="6" borderId="20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6" fillId="0" borderId="0" xfId="10" applyFont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8" fillId="0" borderId="21" xfId="1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8" fillId="4" borderId="0" xfId="1" applyFont="1" applyFill="1" applyAlignment="1">
      <alignment horizontal="left"/>
    </xf>
    <xf numFmtId="0" fontId="9" fillId="0" borderId="1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wrapText="1"/>
    </xf>
    <xf numFmtId="0" fontId="9" fillId="0" borderId="2" xfId="1" applyFont="1" applyFill="1" applyBorder="1" applyAlignment="1">
      <alignment horizontal="left" wrapText="1"/>
    </xf>
    <xf numFmtId="0" fontId="9" fillId="0" borderId="3" xfId="1" applyFont="1" applyFill="1" applyBorder="1" applyAlignment="1">
      <alignment horizontal="left" wrapText="1"/>
    </xf>
    <xf numFmtId="0" fontId="23" fillId="0" borderId="4" xfId="1" applyFont="1" applyFill="1" applyBorder="1" applyAlignment="1">
      <alignment horizontal="left" wrapText="1"/>
    </xf>
    <xf numFmtId="0" fontId="23" fillId="0" borderId="0" xfId="1" applyFont="1" applyFill="1" applyBorder="1" applyAlignment="1">
      <alignment horizontal="left" wrapText="1"/>
    </xf>
    <xf numFmtId="0" fontId="23" fillId="0" borderId="5" xfId="1" applyFont="1" applyFill="1" applyBorder="1" applyAlignment="1">
      <alignment horizontal="left" wrapText="1"/>
    </xf>
    <xf numFmtId="0" fontId="23" fillId="0" borderId="6" xfId="1" applyFont="1" applyFill="1" applyBorder="1" applyAlignment="1">
      <alignment horizontal="left" wrapText="1"/>
    </xf>
    <xf numFmtId="0" fontId="23" fillId="0" borderId="7" xfId="1" applyFont="1" applyFill="1" applyBorder="1" applyAlignment="1">
      <alignment horizontal="left" wrapText="1"/>
    </xf>
    <xf numFmtId="0" fontId="23" fillId="0" borderId="8" xfId="1" applyFont="1" applyFill="1" applyBorder="1" applyAlignment="1">
      <alignment horizontal="left" wrapText="1"/>
    </xf>
    <xf numFmtId="0" fontId="1" fillId="3" borderId="9" xfId="1" applyFont="1" applyFill="1" applyBorder="1" applyAlignment="1">
      <alignment horizontal="center"/>
    </xf>
    <xf numFmtId="0" fontId="1" fillId="3" borderId="9" xfId="1" applyFont="1" applyFill="1" applyBorder="1" applyAlignment="1">
      <alignment horizontal="center" wrapText="1"/>
    </xf>
    <xf numFmtId="0" fontId="23" fillId="0" borderId="4" xfId="1" applyFont="1" applyFill="1" applyBorder="1" applyAlignment="1">
      <alignment horizontal="left"/>
    </xf>
    <xf numFmtId="0" fontId="23" fillId="0" borderId="0" xfId="1" applyFont="1" applyFill="1" applyBorder="1" applyAlignment="1">
      <alignment horizontal="left"/>
    </xf>
    <xf numFmtId="0" fontId="23" fillId="0" borderId="5" xfId="1" applyFont="1" applyFill="1" applyBorder="1" applyAlignment="1">
      <alignment horizontal="left"/>
    </xf>
    <xf numFmtId="0" fontId="1" fillId="2" borderId="4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/>
    </xf>
  </cellXfs>
  <cellStyles count="18">
    <cellStyle name="Normal" xfId="0" builtinId="0"/>
    <cellStyle name="Normal 2" xfId="1"/>
    <cellStyle name="Normal 3" xfId="2"/>
    <cellStyle name="Normal 4" xfId="3"/>
    <cellStyle name="Normal_Avances en seguridad alimentos" xfId="9"/>
    <cellStyle name="Normal_Biotecnologia y Biomedicina 2" xfId="16"/>
    <cellStyle name="Normal_Gerontología Social_1" xfId="13"/>
    <cellStyle name="Normal_Hoja1" xfId="11"/>
    <cellStyle name="Normal_Hoja1_1" xfId="10"/>
    <cellStyle name="Normal_Ing. Informática 2" xfId="7"/>
    <cellStyle name="Normal_Ingeniería industrial" xfId="8"/>
    <cellStyle name="Normal_Oliva 2" xfId="6"/>
    <cellStyle name="Normal_Profesorado de Educación" xfId="15"/>
    <cellStyle name="Normal_Psicologia general sanitaria" xfId="17"/>
    <cellStyle name="Normal_Sostenibilidad" xfId="12"/>
    <cellStyle name="Normal_Tecno Geoespaciales 2" xfId="14"/>
    <cellStyle name="Porcentaje" xfId="5" builtinId="5"/>
    <cellStyle name="Porcentaje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AA63-4C1B-99D3-8A145ECD0F48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AA63-4C1B-99D3-8A145ECD0F4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Alumnos!$A$201:$A$202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Alumnos!$B$201:$B$202</c:f>
              <c:numCache>
                <c:formatCode>General</c:formatCode>
                <c:ptCount val="2"/>
                <c:pt idx="0">
                  <c:v>15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3-4C1B-99D3-8A145ECD0F4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Distrubución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Alumnos!$B$203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Alumnos!$A$204:$A$212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Alumnos!$B$204:$B$212</c:f>
              <c:numCache>
                <c:formatCode>General</c:formatCode>
                <c:ptCount val="9"/>
                <c:pt idx="0">
                  <c:v>7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25-4701-A125-52988CE7F515}"/>
            </c:ext>
          </c:extLst>
        </c:ser>
        <c:ser>
          <c:idx val="2"/>
          <c:order val="1"/>
          <c:tx>
            <c:strRef>
              <c:f>Alumnos!$C$203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Alumnos!$A$204:$A$212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Alumnos!$C$204:$C$212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25-4701-A125-52988CE7F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49430240"/>
        <c:axId val="456885824"/>
      </c:barChart>
      <c:catAx>
        <c:axId val="349430240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456885824"/>
        <c:crosses val="autoZero"/>
        <c:auto val="1"/>
        <c:lblAlgn val="ctr"/>
        <c:lblOffset val="100"/>
        <c:tickLblSkip val="1"/>
        <c:noMultiLvlLbl val="0"/>
      </c:catAx>
      <c:valAx>
        <c:axId val="456885824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3494302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Alumnos!$E$203:$E$204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Alumnos!$E$203:$E$204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Alumnos!$F$203:$F$204</c:f>
              <c:numCache>
                <c:formatCode>General</c:formatCode>
                <c:ptCount val="2"/>
                <c:pt idx="0">
                  <c:v>3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6B-44B1-8F31-6BDD5823998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Alumnos!$E$206:$E$207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explosion val="14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Alumnos!$E$206:$E$207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Alumnos!$F$206:$F$207</c:f>
              <c:numCache>
                <c:formatCode>General</c:formatCode>
                <c:ptCount val="2"/>
                <c:pt idx="0">
                  <c:v>1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AB-46D7-9A13-04794B3331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Alumnos!$A$214:$A$223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Alumnos!$B$214:$B$223</c:f>
              <c:numCache>
                <c:formatCode>General</c:formatCode>
                <c:ptCount val="10"/>
                <c:pt idx="2">
                  <c:v>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7B-4B0F-AA80-39EE6BB4E2A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Alumnos!$A$224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05-45DC-A6FD-67534B16E555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05-45DC-A6FD-67534B16E55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Alumnos!$A$225:$A$234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Alumnos!$B$225:$B$234</c:f>
              <c:numCache>
                <c:formatCode>General</c:formatCode>
                <c:ptCount val="10"/>
                <c:pt idx="4">
                  <c:v>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05-45DC-A6FD-67534B16E55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7A90-440D-A7B2-711BC2DA130A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A90-440D-A7B2-711BC2DA130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PDI!$A$61:$A$62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PDI!$B$61:$B$62</c:f>
              <c:numCache>
                <c:formatCode>General</c:formatCode>
                <c:ptCount val="2"/>
                <c:pt idx="0">
                  <c:v>7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90-440D-A7B2-711BC2DA130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PDI!$A$65:$A$73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PDI!$B$65:$B$73</c:f>
              <c:numCache>
                <c:formatCode>General</c:formatCode>
                <c:ptCount val="9"/>
                <c:pt idx="2">
                  <c:v>2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C7-4534-9D82-B9B33E40A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7692904"/>
        <c:axId val="349474936"/>
        <c:axId val="0"/>
      </c:area3DChart>
      <c:dateAx>
        <c:axId val="587692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49474936"/>
        <c:crosses val="autoZero"/>
        <c:auto val="0"/>
        <c:lblOffset val="100"/>
        <c:baseTimeUnit val="days"/>
      </c:dateAx>
      <c:valAx>
        <c:axId val="349474936"/>
        <c:scaling>
          <c:orientation val="minMax"/>
          <c:max val="5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587692904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800">
                <a:solidFill>
                  <a:sysClr val="windowText" lastClr="000000"/>
                </a:solidFill>
              </a:defRPr>
            </a:pPr>
            <a:r>
              <a:rPr lang="es-ES" sz="1800" b="1" i="0" baseline="0">
                <a:solidFill>
                  <a:sysClr val="windowText" lastClr="000000"/>
                </a:solidFill>
              </a:rPr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PDI!$B$76:$B$78</c:f>
              <c:strCache>
                <c:ptCount val="3"/>
                <c:pt idx="0">
                  <c:v>9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11-43B1-8365-C305B1B509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PDI!$A$76:$A$78</c:f>
              <c:strCache>
                <c:ptCount val="3"/>
                <c:pt idx="0">
                  <c:v>A Tiermpo Completo</c:v>
                </c:pt>
                <c:pt idx="1">
                  <c:v>Profesional Externo</c:v>
                </c:pt>
                <c:pt idx="2">
                  <c:v>A Tiempo Parcial</c:v>
                </c:pt>
              </c:strCache>
            </c:strRef>
          </c:cat>
          <c:val>
            <c:numRef>
              <c:f>PDI!$B$76:$B$78</c:f>
              <c:numCache>
                <c:formatCode>General</c:formatCode>
                <c:ptCount val="3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11-43B1-8365-C305B1B5098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13</xdr:row>
      <xdr:rowOff>197470</xdr:rowOff>
    </xdr:from>
    <xdr:to>
      <xdr:col>1</xdr:col>
      <xdr:colOff>650487</xdr:colOff>
      <xdr:row>30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13</xdr:row>
      <xdr:rowOff>174238</xdr:rowOff>
    </xdr:from>
    <xdr:to>
      <xdr:col>13</xdr:col>
      <xdr:colOff>360091</xdr:colOff>
      <xdr:row>30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93</xdr:row>
      <xdr:rowOff>104542</xdr:rowOff>
    </xdr:from>
    <xdr:to>
      <xdr:col>3</xdr:col>
      <xdr:colOff>157756</xdr:colOff>
      <xdr:row>113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93</xdr:row>
      <xdr:rowOff>69695</xdr:rowOff>
    </xdr:from>
    <xdr:to>
      <xdr:col>13</xdr:col>
      <xdr:colOff>250682</xdr:colOff>
      <xdr:row>113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114</xdr:row>
      <xdr:rowOff>116158</xdr:rowOff>
    </xdr:from>
    <xdr:to>
      <xdr:col>3</xdr:col>
      <xdr:colOff>262299</xdr:colOff>
      <xdr:row>134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114</xdr:row>
      <xdr:rowOff>46463</xdr:rowOff>
    </xdr:from>
    <xdr:to>
      <xdr:col>12</xdr:col>
      <xdr:colOff>174238</xdr:colOff>
      <xdr:row>135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F236"/>
  <sheetViews>
    <sheetView tabSelected="1" view="pageBreakPreview" topLeftCell="A38" zoomScaleNormal="100" zoomScaleSheetLayoutView="100" workbookViewId="0">
      <selection activeCell="Z52" sqref="Z52"/>
    </sheetView>
  </sheetViews>
  <sheetFormatPr baseColWidth="10" defaultRowHeight="15"/>
  <cols>
    <col min="1" max="1" width="91.7109375" style="26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5" max="15" width="11.42578125" hidden="1" customWidth="1"/>
    <col min="16" max="16" width="11.42578125" style="90" hidden="1" customWidth="1"/>
    <col min="17" max="32" width="11.42578125" hidden="1" customWidth="1"/>
  </cols>
  <sheetData>
    <row r="1" spans="1:32">
      <c r="A1" s="110" t="s">
        <v>51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t="s">
        <v>122</v>
      </c>
      <c r="W1" t="s">
        <v>122</v>
      </c>
    </row>
    <row r="2" spans="1:3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P2" s="90">
        <v>1</v>
      </c>
      <c r="Q2">
        <v>2</v>
      </c>
      <c r="R2">
        <v>3</v>
      </c>
      <c r="S2">
        <v>4</v>
      </c>
      <c r="T2">
        <v>5</v>
      </c>
      <c r="U2" t="s">
        <v>123</v>
      </c>
      <c r="V2" t="s">
        <v>50</v>
      </c>
      <c r="X2">
        <v>1</v>
      </c>
      <c r="Y2">
        <v>2</v>
      </c>
      <c r="Z2">
        <v>3</v>
      </c>
      <c r="AA2">
        <v>4</v>
      </c>
      <c r="AB2">
        <v>5</v>
      </c>
      <c r="AC2" t="s">
        <v>50</v>
      </c>
    </row>
    <row r="3" spans="1:32" ht="16.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23"/>
      <c r="O3" t="s">
        <v>124</v>
      </c>
      <c r="P3" s="90">
        <v>0</v>
      </c>
      <c r="Q3">
        <v>3</v>
      </c>
      <c r="R3">
        <v>3</v>
      </c>
      <c r="S3">
        <v>6</v>
      </c>
      <c r="T3">
        <v>5</v>
      </c>
      <c r="U3">
        <v>1</v>
      </c>
      <c r="V3">
        <v>18</v>
      </c>
      <c r="W3" t="s">
        <v>124</v>
      </c>
      <c r="X3">
        <v>0</v>
      </c>
      <c r="Y3">
        <v>3</v>
      </c>
      <c r="Z3">
        <v>3</v>
      </c>
      <c r="AA3">
        <v>6</v>
      </c>
      <c r="AB3">
        <v>5</v>
      </c>
      <c r="AC3">
        <v>3.76</v>
      </c>
      <c r="AD3">
        <v>1.0900000000000001</v>
      </c>
      <c r="AE3">
        <v>4</v>
      </c>
      <c r="AF3">
        <v>4</v>
      </c>
    </row>
    <row r="4" spans="1:32" ht="20.25">
      <c r="A4" s="113" t="s">
        <v>52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O4" t="s">
        <v>125</v>
      </c>
      <c r="P4" s="90">
        <v>8</v>
      </c>
      <c r="Q4">
        <v>4</v>
      </c>
      <c r="R4">
        <v>1</v>
      </c>
      <c r="S4">
        <v>3</v>
      </c>
      <c r="T4">
        <v>2</v>
      </c>
      <c r="U4">
        <v>0</v>
      </c>
      <c r="V4">
        <v>18</v>
      </c>
      <c r="W4" t="s">
        <v>125</v>
      </c>
      <c r="X4">
        <v>8</v>
      </c>
      <c r="Y4">
        <v>4</v>
      </c>
      <c r="Z4">
        <v>1</v>
      </c>
      <c r="AA4">
        <v>3</v>
      </c>
      <c r="AB4">
        <v>2</v>
      </c>
      <c r="AC4">
        <v>2.2799999999999998</v>
      </c>
      <c r="AD4">
        <v>1.49</v>
      </c>
      <c r="AE4">
        <v>2</v>
      </c>
      <c r="AF4">
        <v>1</v>
      </c>
    </row>
    <row r="5" spans="1:32" ht="16.5">
      <c r="A5" s="114" t="s">
        <v>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O5" t="s">
        <v>126</v>
      </c>
      <c r="P5" s="90">
        <v>3</v>
      </c>
      <c r="Q5">
        <v>4</v>
      </c>
      <c r="R5">
        <v>6</v>
      </c>
      <c r="S5">
        <v>4</v>
      </c>
      <c r="T5">
        <v>1</v>
      </c>
      <c r="U5">
        <v>0</v>
      </c>
      <c r="V5">
        <v>18</v>
      </c>
      <c r="W5" t="s">
        <v>126</v>
      </c>
      <c r="X5">
        <v>3</v>
      </c>
      <c r="Y5">
        <v>4</v>
      </c>
      <c r="Z5">
        <v>6</v>
      </c>
      <c r="AA5">
        <v>4</v>
      </c>
      <c r="AB5">
        <v>1</v>
      </c>
      <c r="AC5">
        <v>2.78</v>
      </c>
      <c r="AD5">
        <v>1.17</v>
      </c>
      <c r="AE5">
        <v>3</v>
      </c>
      <c r="AF5">
        <v>3</v>
      </c>
    </row>
    <row r="6" spans="1:32" ht="16.5">
      <c r="A6" s="115" t="s">
        <v>53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  <c r="O6" t="s">
        <v>127</v>
      </c>
      <c r="P6" s="90">
        <v>4</v>
      </c>
      <c r="Q6">
        <v>4</v>
      </c>
      <c r="R6">
        <v>4</v>
      </c>
      <c r="S6">
        <v>4</v>
      </c>
      <c r="T6">
        <v>2</v>
      </c>
      <c r="U6">
        <v>0</v>
      </c>
      <c r="V6">
        <v>18</v>
      </c>
      <c r="W6" t="s">
        <v>127</v>
      </c>
      <c r="X6">
        <v>4</v>
      </c>
      <c r="Y6">
        <v>4</v>
      </c>
      <c r="Z6">
        <v>4</v>
      </c>
      <c r="AA6">
        <v>4</v>
      </c>
      <c r="AB6">
        <v>2</v>
      </c>
      <c r="AC6">
        <v>2.78</v>
      </c>
      <c r="AD6">
        <v>1.35</v>
      </c>
      <c r="AE6">
        <v>3</v>
      </c>
      <c r="AF6">
        <v>1</v>
      </c>
    </row>
    <row r="7" spans="1:32" ht="16.5">
      <c r="A7" s="118" t="s">
        <v>252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20"/>
      <c r="O7" t="s">
        <v>128</v>
      </c>
      <c r="P7" s="90">
        <v>3</v>
      </c>
      <c r="Q7">
        <v>5</v>
      </c>
      <c r="R7">
        <v>4</v>
      </c>
      <c r="S7">
        <v>4</v>
      </c>
      <c r="T7">
        <v>2</v>
      </c>
      <c r="U7">
        <v>0</v>
      </c>
      <c r="V7">
        <v>18</v>
      </c>
      <c r="W7" t="s">
        <v>128</v>
      </c>
      <c r="X7">
        <v>3</v>
      </c>
      <c r="Y7">
        <v>5</v>
      </c>
      <c r="Z7">
        <v>4</v>
      </c>
      <c r="AA7">
        <v>4</v>
      </c>
      <c r="AB7">
        <v>2</v>
      </c>
      <c r="AC7">
        <v>2.83</v>
      </c>
      <c r="AD7">
        <v>1.29</v>
      </c>
      <c r="AE7">
        <v>3</v>
      </c>
      <c r="AF7">
        <v>2</v>
      </c>
    </row>
    <row r="8" spans="1:32" ht="16.5">
      <c r="A8" s="118" t="s">
        <v>3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20"/>
      <c r="O8" t="s">
        <v>129</v>
      </c>
      <c r="P8" s="90">
        <v>0</v>
      </c>
      <c r="Q8">
        <v>1</v>
      </c>
      <c r="R8">
        <v>1</v>
      </c>
      <c r="S8">
        <v>1</v>
      </c>
      <c r="T8">
        <v>3</v>
      </c>
      <c r="U8">
        <v>12</v>
      </c>
      <c r="V8">
        <v>18</v>
      </c>
      <c r="W8" t="s">
        <v>129</v>
      </c>
      <c r="X8">
        <v>0</v>
      </c>
      <c r="Y8">
        <v>1</v>
      </c>
      <c r="Z8">
        <v>1</v>
      </c>
      <c r="AA8">
        <v>1</v>
      </c>
      <c r="AB8">
        <v>3</v>
      </c>
      <c r="AC8">
        <v>4</v>
      </c>
      <c r="AD8">
        <v>1.26</v>
      </c>
      <c r="AE8">
        <v>5</v>
      </c>
      <c r="AF8">
        <v>5</v>
      </c>
    </row>
    <row r="9" spans="1:32" ht="16.5">
      <c r="A9" s="118" t="s">
        <v>246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20"/>
      <c r="O9" t="s">
        <v>130</v>
      </c>
      <c r="P9" s="90">
        <v>1</v>
      </c>
      <c r="Q9">
        <v>2</v>
      </c>
      <c r="R9">
        <v>2</v>
      </c>
      <c r="S9">
        <v>3</v>
      </c>
      <c r="T9">
        <v>4</v>
      </c>
      <c r="U9">
        <v>6</v>
      </c>
      <c r="V9">
        <v>18</v>
      </c>
      <c r="W9" t="s">
        <v>130</v>
      </c>
      <c r="X9">
        <v>1</v>
      </c>
      <c r="Y9">
        <v>2</v>
      </c>
      <c r="Z9">
        <v>2</v>
      </c>
      <c r="AA9">
        <v>3</v>
      </c>
      <c r="AB9">
        <v>4</v>
      </c>
      <c r="AC9">
        <v>3.58</v>
      </c>
      <c r="AD9">
        <v>1.38</v>
      </c>
      <c r="AE9">
        <v>4</v>
      </c>
      <c r="AF9">
        <v>5</v>
      </c>
    </row>
    <row r="10" spans="1:32" ht="16.5">
      <c r="A10" s="121" t="s">
        <v>4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3"/>
      <c r="O10" t="s">
        <v>131</v>
      </c>
      <c r="P10" s="90">
        <v>3</v>
      </c>
      <c r="Q10">
        <v>1</v>
      </c>
      <c r="R10">
        <v>4</v>
      </c>
      <c r="S10">
        <v>6</v>
      </c>
      <c r="T10">
        <v>4</v>
      </c>
      <c r="U10">
        <v>0</v>
      </c>
      <c r="V10">
        <v>18</v>
      </c>
      <c r="W10" t="s">
        <v>131</v>
      </c>
      <c r="X10">
        <v>3</v>
      </c>
      <c r="Y10">
        <v>1</v>
      </c>
      <c r="Z10">
        <v>4</v>
      </c>
      <c r="AA10">
        <v>6</v>
      </c>
      <c r="AB10">
        <v>4</v>
      </c>
      <c r="AC10">
        <v>3.39</v>
      </c>
      <c r="AD10">
        <v>1.38</v>
      </c>
      <c r="AE10">
        <v>4</v>
      </c>
      <c r="AF10">
        <v>4</v>
      </c>
    </row>
    <row r="11" spans="1:32" ht="16.5">
      <c r="A11" s="121" t="s">
        <v>253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3"/>
      <c r="O11" t="s">
        <v>132</v>
      </c>
      <c r="P11" s="90">
        <v>0</v>
      </c>
      <c r="Q11">
        <v>1</v>
      </c>
      <c r="R11">
        <v>4</v>
      </c>
      <c r="S11">
        <v>2</v>
      </c>
      <c r="T11">
        <v>5</v>
      </c>
      <c r="U11">
        <v>6</v>
      </c>
      <c r="V11">
        <v>18</v>
      </c>
      <c r="W11" t="s">
        <v>132</v>
      </c>
      <c r="X11">
        <v>0</v>
      </c>
      <c r="Y11">
        <v>1</v>
      </c>
      <c r="Z11">
        <v>4</v>
      </c>
      <c r="AA11">
        <v>2</v>
      </c>
      <c r="AB11">
        <v>5</v>
      </c>
      <c r="AC11">
        <v>3.92</v>
      </c>
      <c r="AD11">
        <v>1.08</v>
      </c>
      <c r="AE11">
        <v>4</v>
      </c>
      <c r="AF11">
        <v>5</v>
      </c>
    </row>
    <row r="12" spans="1:32" ht="17.25">
      <c r="A12" s="107" t="s">
        <v>254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9"/>
      <c r="O12" t="s">
        <v>133</v>
      </c>
      <c r="P12" s="90">
        <v>1</v>
      </c>
      <c r="Q12">
        <v>4</v>
      </c>
      <c r="R12">
        <v>4</v>
      </c>
      <c r="S12">
        <v>7</v>
      </c>
      <c r="T12">
        <v>2</v>
      </c>
      <c r="U12">
        <v>0</v>
      </c>
      <c r="V12">
        <v>18</v>
      </c>
      <c r="W12" t="s">
        <v>133</v>
      </c>
      <c r="X12">
        <v>1</v>
      </c>
      <c r="Y12">
        <v>4</v>
      </c>
      <c r="Z12">
        <v>4</v>
      </c>
      <c r="AA12">
        <v>7</v>
      </c>
      <c r="AB12">
        <v>2</v>
      </c>
      <c r="AC12">
        <v>3.28</v>
      </c>
      <c r="AD12">
        <v>1.1299999999999999</v>
      </c>
      <c r="AE12">
        <v>4</v>
      </c>
      <c r="AF12">
        <v>4</v>
      </c>
    </row>
    <row r="13" spans="1:32">
      <c r="O13" t="s">
        <v>134</v>
      </c>
      <c r="P13" s="90">
        <v>2</v>
      </c>
      <c r="Q13">
        <v>6</v>
      </c>
      <c r="R13">
        <v>3</v>
      </c>
      <c r="S13">
        <v>2</v>
      </c>
      <c r="T13">
        <v>4</v>
      </c>
      <c r="U13">
        <v>1</v>
      </c>
      <c r="V13">
        <v>18</v>
      </c>
      <c r="W13" t="s">
        <v>134</v>
      </c>
      <c r="X13">
        <v>2</v>
      </c>
      <c r="Y13">
        <v>6</v>
      </c>
      <c r="Z13">
        <v>3</v>
      </c>
      <c r="AA13">
        <v>2</v>
      </c>
      <c r="AB13">
        <v>4</v>
      </c>
      <c r="AC13">
        <v>3</v>
      </c>
      <c r="AD13">
        <v>1.41</v>
      </c>
      <c r="AE13">
        <v>3</v>
      </c>
      <c r="AF13">
        <v>2</v>
      </c>
    </row>
    <row r="14" spans="1:32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O14" t="s">
        <v>135</v>
      </c>
      <c r="P14" s="90">
        <v>0</v>
      </c>
      <c r="Q14">
        <v>2</v>
      </c>
      <c r="R14">
        <v>1</v>
      </c>
      <c r="S14">
        <v>8</v>
      </c>
      <c r="T14">
        <v>7</v>
      </c>
      <c r="U14">
        <v>0</v>
      </c>
      <c r="V14">
        <v>18</v>
      </c>
      <c r="W14" t="s">
        <v>135</v>
      </c>
      <c r="X14">
        <v>0</v>
      </c>
      <c r="Y14">
        <v>2</v>
      </c>
      <c r="Z14">
        <v>1</v>
      </c>
      <c r="AA14">
        <v>8</v>
      </c>
      <c r="AB14">
        <v>7</v>
      </c>
      <c r="AC14">
        <v>4.1100000000000003</v>
      </c>
      <c r="AD14">
        <v>0.96</v>
      </c>
      <c r="AE14">
        <v>4</v>
      </c>
      <c r="AF14">
        <v>4</v>
      </c>
    </row>
    <row r="15" spans="1:32" ht="16.5">
      <c r="A15" s="24"/>
      <c r="B15" s="24"/>
      <c r="C15" s="24"/>
      <c r="D15" s="24"/>
      <c r="E15" s="24"/>
      <c r="F15" s="24"/>
      <c r="G15" s="24"/>
      <c r="H15" s="24"/>
      <c r="I15" s="24"/>
      <c r="J15" s="24"/>
      <c r="O15" t="s">
        <v>136</v>
      </c>
      <c r="P15" s="90">
        <v>1</v>
      </c>
      <c r="Q15">
        <v>7</v>
      </c>
      <c r="R15">
        <v>4</v>
      </c>
      <c r="S15">
        <v>4</v>
      </c>
      <c r="T15">
        <v>2</v>
      </c>
      <c r="U15">
        <v>0</v>
      </c>
      <c r="V15">
        <v>18</v>
      </c>
      <c r="W15" t="s">
        <v>136</v>
      </c>
      <c r="X15">
        <v>1</v>
      </c>
      <c r="Y15">
        <v>7</v>
      </c>
      <c r="Z15">
        <v>4</v>
      </c>
      <c r="AA15">
        <v>4</v>
      </c>
      <c r="AB15">
        <v>2</v>
      </c>
      <c r="AC15">
        <v>2.94</v>
      </c>
      <c r="AD15">
        <v>1.1599999999999999</v>
      </c>
      <c r="AE15">
        <v>3</v>
      </c>
      <c r="AF15">
        <v>2</v>
      </c>
    </row>
    <row r="16" spans="1:32">
      <c r="O16" t="s">
        <v>137</v>
      </c>
      <c r="P16" s="90">
        <v>0</v>
      </c>
      <c r="Q16">
        <v>5</v>
      </c>
      <c r="R16">
        <v>4</v>
      </c>
      <c r="S16">
        <v>3</v>
      </c>
      <c r="T16">
        <v>1</v>
      </c>
      <c r="U16">
        <v>5</v>
      </c>
      <c r="V16">
        <v>18</v>
      </c>
      <c r="W16" t="s">
        <v>137</v>
      </c>
      <c r="X16">
        <v>0</v>
      </c>
      <c r="Y16">
        <v>5</v>
      </c>
      <c r="Z16">
        <v>4</v>
      </c>
      <c r="AA16">
        <v>3</v>
      </c>
      <c r="AB16">
        <v>1</v>
      </c>
      <c r="AC16">
        <v>3</v>
      </c>
      <c r="AD16">
        <v>1</v>
      </c>
      <c r="AE16">
        <v>3</v>
      </c>
      <c r="AF16">
        <v>2</v>
      </c>
    </row>
    <row r="17" spans="15:32">
      <c r="O17" t="s">
        <v>138</v>
      </c>
      <c r="P17" s="90">
        <v>4</v>
      </c>
      <c r="Q17">
        <v>7</v>
      </c>
      <c r="R17">
        <v>3</v>
      </c>
      <c r="S17">
        <v>2</v>
      </c>
      <c r="T17">
        <v>2</v>
      </c>
      <c r="U17">
        <v>0</v>
      </c>
      <c r="V17">
        <v>18</v>
      </c>
      <c r="W17" t="s">
        <v>138</v>
      </c>
      <c r="X17">
        <v>4</v>
      </c>
      <c r="Y17">
        <v>7</v>
      </c>
      <c r="Z17">
        <v>3</v>
      </c>
      <c r="AA17">
        <v>2</v>
      </c>
      <c r="AB17">
        <v>2</v>
      </c>
      <c r="AC17">
        <v>2.5</v>
      </c>
      <c r="AD17">
        <v>1.29</v>
      </c>
      <c r="AE17">
        <v>2</v>
      </c>
      <c r="AF17">
        <v>2</v>
      </c>
    </row>
    <row r="18" spans="15:32">
      <c r="O18" t="s">
        <v>139</v>
      </c>
      <c r="P18" s="90">
        <v>10</v>
      </c>
      <c r="Q18">
        <v>3</v>
      </c>
      <c r="R18">
        <v>1</v>
      </c>
      <c r="S18">
        <v>3</v>
      </c>
      <c r="T18">
        <v>1</v>
      </c>
      <c r="U18">
        <v>0</v>
      </c>
      <c r="V18">
        <v>18</v>
      </c>
      <c r="W18" t="s">
        <v>139</v>
      </c>
      <c r="X18">
        <v>10</v>
      </c>
      <c r="Y18">
        <v>3</v>
      </c>
      <c r="Z18">
        <v>1</v>
      </c>
      <c r="AA18">
        <v>3</v>
      </c>
      <c r="AB18">
        <v>1</v>
      </c>
      <c r="AC18">
        <v>2</v>
      </c>
      <c r="AD18">
        <v>1.37</v>
      </c>
      <c r="AE18">
        <v>1</v>
      </c>
      <c r="AF18">
        <v>1</v>
      </c>
    </row>
    <row r="19" spans="15:32">
      <c r="O19" t="s">
        <v>140</v>
      </c>
      <c r="P19" s="90">
        <v>6</v>
      </c>
      <c r="Q19">
        <v>4</v>
      </c>
      <c r="R19">
        <v>2</v>
      </c>
      <c r="S19">
        <v>3</v>
      </c>
      <c r="T19">
        <v>3</v>
      </c>
      <c r="U19">
        <v>0</v>
      </c>
      <c r="V19">
        <v>18</v>
      </c>
      <c r="W19" t="s">
        <v>140</v>
      </c>
      <c r="X19">
        <v>6</v>
      </c>
      <c r="Y19">
        <v>4</v>
      </c>
      <c r="Z19">
        <v>2</v>
      </c>
      <c r="AA19">
        <v>3</v>
      </c>
      <c r="AB19">
        <v>3</v>
      </c>
      <c r="AC19">
        <v>2.61</v>
      </c>
      <c r="AD19">
        <v>1.54</v>
      </c>
      <c r="AE19">
        <v>2</v>
      </c>
      <c r="AF19">
        <v>1</v>
      </c>
    </row>
    <row r="20" spans="15:32">
      <c r="O20" t="s">
        <v>141</v>
      </c>
      <c r="P20" s="90">
        <v>0</v>
      </c>
      <c r="Q20">
        <v>11</v>
      </c>
      <c r="R20">
        <v>3</v>
      </c>
      <c r="S20">
        <v>2</v>
      </c>
      <c r="T20">
        <v>2</v>
      </c>
      <c r="U20">
        <v>0</v>
      </c>
      <c r="V20">
        <v>18</v>
      </c>
      <c r="W20" t="s">
        <v>141</v>
      </c>
      <c r="X20">
        <v>0</v>
      </c>
      <c r="Y20">
        <v>11</v>
      </c>
      <c r="Z20">
        <v>3</v>
      </c>
      <c r="AA20">
        <v>2</v>
      </c>
      <c r="AB20">
        <v>2</v>
      </c>
      <c r="AC20">
        <v>2.72</v>
      </c>
      <c r="AD20">
        <v>1.07</v>
      </c>
      <c r="AE20">
        <v>2</v>
      </c>
      <c r="AF20">
        <v>2</v>
      </c>
    </row>
    <row r="21" spans="15:32">
      <c r="O21" t="s">
        <v>142</v>
      </c>
      <c r="P21" s="90">
        <v>0</v>
      </c>
      <c r="Q21">
        <v>0</v>
      </c>
      <c r="R21">
        <v>0</v>
      </c>
      <c r="S21">
        <v>2</v>
      </c>
      <c r="T21">
        <v>1</v>
      </c>
      <c r="U21">
        <v>0</v>
      </c>
      <c r="V21">
        <v>3</v>
      </c>
      <c r="W21" t="s">
        <v>142</v>
      </c>
      <c r="X21">
        <v>0</v>
      </c>
      <c r="Y21">
        <v>0</v>
      </c>
      <c r="Z21">
        <v>0</v>
      </c>
      <c r="AA21">
        <v>2</v>
      </c>
      <c r="AB21">
        <v>1</v>
      </c>
      <c r="AC21">
        <v>4.33</v>
      </c>
      <c r="AD21">
        <v>0.57999999999999996</v>
      </c>
      <c r="AE21">
        <v>4</v>
      </c>
      <c r="AF21">
        <v>4</v>
      </c>
    </row>
    <row r="22" spans="15:32">
      <c r="O22" t="s">
        <v>143</v>
      </c>
      <c r="P22" s="90">
        <v>0</v>
      </c>
      <c r="Q22">
        <v>0</v>
      </c>
      <c r="R22">
        <v>0</v>
      </c>
      <c r="S22">
        <v>1</v>
      </c>
      <c r="T22">
        <v>2</v>
      </c>
      <c r="U22">
        <v>0</v>
      </c>
      <c r="V22">
        <v>3</v>
      </c>
      <c r="W22" t="s">
        <v>143</v>
      </c>
      <c r="X22">
        <v>0</v>
      </c>
      <c r="Y22">
        <v>0</v>
      </c>
      <c r="Z22">
        <v>0</v>
      </c>
      <c r="AA22">
        <v>1</v>
      </c>
      <c r="AB22">
        <v>2</v>
      </c>
      <c r="AC22">
        <v>4.67</v>
      </c>
      <c r="AD22">
        <v>0.57999999999999996</v>
      </c>
      <c r="AE22">
        <v>5</v>
      </c>
      <c r="AF22">
        <v>5</v>
      </c>
    </row>
    <row r="23" spans="15:32">
      <c r="O23" t="s">
        <v>144</v>
      </c>
      <c r="P23" s="90">
        <v>0</v>
      </c>
      <c r="Q23">
        <v>0</v>
      </c>
      <c r="R23">
        <v>0</v>
      </c>
      <c r="S23">
        <v>2</v>
      </c>
      <c r="T23">
        <v>1</v>
      </c>
      <c r="U23">
        <v>0</v>
      </c>
      <c r="V23">
        <v>3</v>
      </c>
      <c r="W23" t="s">
        <v>144</v>
      </c>
      <c r="X23">
        <v>0</v>
      </c>
      <c r="Y23">
        <v>0</v>
      </c>
      <c r="Z23">
        <v>0</v>
      </c>
      <c r="AA23">
        <v>2</v>
      </c>
      <c r="AB23">
        <v>1</v>
      </c>
      <c r="AC23">
        <v>4.33</v>
      </c>
      <c r="AD23">
        <v>0.57999999999999996</v>
      </c>
      <c r="AE23">
        <v>4</v>
      </c>
      <c r="AF23">
        <v>4</v>
      </c>
    </row>
    <row r="24" spans="15:32">
      <c r="O24" t="s">
        <v>145</v>
      </c>
      <c r="P24" s="90">
        <v>0</v>
      </c>
      <c r="Q24">
        <v>0</v>
      </c>
      <c r="R24">
        <v>1</v>
      </c>
      <c r="S24">
        <v>1</v>
      </c>
      <c r="T24">
        <v>1</v>
      </c>
      <c r="U24">
        <v>0</v>
      </c>
      <c r="V24">
        <v>3</v>
      </c>
      <c r="W24" t="s">
        <v>145</v>
      </c>
      <c r="X24">
        <v>0</v>
      </c>
      <c r="Y24">
        <v>0</v>
      </c>
      <c r="Z24">
        <v>1</v>
      </c>
      <c r="AA24">
        <v>1</v>
      </c>
      <c r="AB24">
        <v>1</v>
      </c>
      <c r="AC24">
        <v>4</v>
      </c>
      <c r="AD24">
        <v>1</v>
      </c>
      <c r="AE24">
        <v>4</v>
      </c>
      <c r="AF24">
        <v>3</v>
      </c>
    </row>
    <row r="25" spans="15:32">
      <c r="O25" t="s">
        <v>146</v>
      </c>
      <c r="P25" s="90">
        <v>0</v>
      </c>
      <c r="Q25">
        <v>0</v>
      </c>
      <c r="R25">
        <v>0</v>
      </c>
      <c r="S25">
        <v>2</v>
      </c>
      <c r="T25">
        <v>0</v>
      </c>
      <c r="U25">
        <v>1</v>
      </c>
      <c r="V25">
        <v>3</v>
      </c>
      <c r="W25" t="s">
        <v>146</v>
      </c>
      <c r="X25">
        <v>0</v>
      </c>
      <c r="Y25">
        <v>0</v>
      </c>
      <c r="Z25">
        <v>0</v>
      </c>
      <c r="AA25">
        <v>2</v>
      </c>
      <c r="AB25">
        <v>0</v>
      </c>
      <c r="AC25">
        <v>4</v>
      </c>
      <c r="AD25">
        <v>0</v>
      </c>
      <c r="AE25">
        <v>4</v>
      </c>
      <c r="AF25">
        <v>4</v>
      </c>
    </row>
    <row r="26" spans="15:32">
      <c r="O26" t="s">
        <v>147</v>
      </c>
      <c r="P26" s="90">
        <v>0</v>
      </c>
      <c r="Q26">
        <v>0</v>
      </c>
      <c r="R26">
        <v>0</v>
      </c>
      <c r="S26">
        <v>1</v>
      </c>
      <c r="T26">
        <v>2</v>
      </c>
      <c r="U26">
        <v>0</v>
      </c>
      <c r="V26">
        <v>3</v>
      </c>
      <c r="W26" t="s">
        <v>147</v>
      </c>
      <c r="X26">
        <v>0</v>
      </c>
      <c r="Y26">
        <v>0</v>
      </c>
      <c r="Z26">
        <v>0</v>
      </c>
      <c r="AA26">
        <v>1</v>
      </c>
      <c r="AB26">
        <v>2</v>
      </c>
      <c r="AC26">
        <v>4.67</v>
      </c>
      <c r="AD26">
        <v>0.57999999999999996</v>
      </c>
      <c r="AE26">
        <v>5</v>
      </c>
      <c r="AF26">
        <v>5</v>
      </c>
    </row>
    <row r="27" spans="15:32">
      <c r="O27" t="s">
        <v>148</v>
      </c>
      <c r="P27" s="90">
        <v>0</v>
      </c>
      <c r="Q27">
        <v>0</v>
      </c>
      <c r="R27">
        <v>0</v>
      </c>
      <c r="S27">
        <v>1</v>
      </c>
      <c r="T27">
        <v>2</v>
      </c>
      <c r="U27">
        <v>0</v>
      </c>
      <c r="V27">
        <v>3</v>
      </c>
      <c r="W27" t="s">
        <v>148</v>
      </c>
      <c r="X27">
        <v>0</v>
      </c>
      <c r="Y27">
        <v>0</v>
      </c>
      <c r="Z27">
        <v>0</v>
      </c>
      <c r="AA27">
        <v>1</v>
      </c>
      <c r="AB27">
        <v>2</v>
      </c>
      <c r="AC27">
        <v>4.67</v>
      </c>
      <c r="AD27">
        <v>0.57999999999999996</v>
      </c>
      <c r="AE27">
        <v>5</v>
      </c>
      <c r="AF27">
        <v>5</v>
      </c>
    </row>
    <row r="28" spans="15:32">
      <c r="O28" t="s">
        <v>149</v>
      </c>
      <c r="P28" s="90">
        <v>0</v>
      </c>
      <c r="Q28">
        <v>0</v>
      </c>
      <c r="R28">
        <v>2</v>
      </c>
      <c r="S28">
        <v>0</v>
      </c>
      <c r="T28">
        <v>1</v>
      </c>
      <c r="U28">
        <v>0</v>
      </c>
      <c r="V28">
        <v>3</v>
      </c>
      <c r="W28" t="s">
        <v>149</v>
      </c>
      <c r="X28">
        <v>0</v>
      </c>
      <c r="Y28">
        <v>0</v>
      </c>
      <c r="Z28">
        <v>2</v>
      </c>
      <c r="AA28">
        <v>0</v>
      </c>
      <c r="AB28">
        <v>1</v>
      </c>
      <c r="AC28">
        <v>3.67</v>
      </c>
      <c r="AD28">
        <v>1.1499999999999999</v>
      </c>
      <c r="AE28">
        <v>3</v>
      </c>
      <c r="AF28">
        <v>3</v>
      </c>
    </row>
    <row r="29" spans="15:32">
      <c r="O29" t="s">
        <v>150</v>
      </c>
      <c r="P29" s="90">
        <v>0</v>
      </c>
      <c r="Q29">
        <v>0</v>
      </c>
      <c r="R29">
        <v>2</v>
      </c>
      <c r="S29">
        <v>0</v>
      </c>
      <c r="T29">
        <v>1</v>
      </c>
      <c r="U29">
        <v>0</v>
      </c>
      <c r="V29">
        <v>3</v>
      </c>
      <c r="W29" t="s">
        <v>150</v>
      </c>
      <c r="X29">
        <v>0</v>
      </c>
      <c r="Y29">
        <v>0</v>
      </c>
      <c r="Z29">
        <v>2</v>
      </c>
      <c r="AA29">
        <v>0</v>
      </c>
      <c r="AB29">
        <v>1</v>
      </c>
      <c r="AC29">
        <v>3.67</v>
      </c>
      <c r="AD29">
        <v>1.1499999999999999</v>
      </c>
      <c r="AE29">
        <v>3</v>
      </c>
      <c r="AF29">
        <v>3</v>
      </c>
    </row>
    <row r="30" spans="15:32">
      <c r="O30" t="s">
        <v>151</v>
      </c>
      <c r="P30" s="90">
        <v>0</v>
      </c>
      <c r="Q30">
        <v>0</v>
      </c>
      <c r="R30">
        <v>0</v>
      </c>
      <c r="S30">
        <v>1</v>
      </c>
      <c r="T30">
        <v>2</v>
      </c>
      <c r="U30">
        <v>0</v>
      </c>
      <c r="V30">
        <v>3</v>
      </c>
      <c r="W30" t="s">
        <v>151</v>
      </c>
      <c r="X30">
        <v>0</v>
      </c>
      <c r="Y30">
        <v>0</v>
      </c>
      <c r="Z30">
        <v>0</v>
      </c>
      <c r="AA30">
        <v>1</v>
      </c>
      <c r="AB30">
        <v>2</v>
      </c>
      <c r="AC30">
        <v>4.67</v>
      </c>
      <c r="AD30">
        <v>0.57999999999999996</v>
      </c>
      <c r="AE30">
        <v>5</v>
      </c>
      <c r="AF30">
        <v>5</v>
      </c>
    </row>
    <row r="31" spans="15:32">
      <c r="O31" t="s">
        <v>152</v>
      </c>
      <c r="P31" s="90">
        <v>0</v>
      </c>
      <c r="Q31">
        <v>0</v>
      </c>
      <c r="R31">
        <v>1</v>
      </c>
      <c r="S31">
        <v>1</v>
      </c>
      <c r="T31">
        <v>1</v>
      </c>
      <c r="U31">
        <v>0</v>
      </c>
      <c r="V31">
        <v>3</v>
      </c>
      <c r="W31" t="s">
        <v>152</v>
      </c>
      <c r="X31">
        <v>0</v>
      </c>
      <c r="Y31">
        <v>0</v>
      </c>
      <c r="Z31">
        <v>1</v>
      </c>
      <c r="AA31">
        <v>1</v>
      </c>
      <c r="AB31">
        <v>1</v>
      </c>
      <c r="AC31">
        <v>4</v>
      </c>
      <c r="AD31">
        <v>1</v>
      </c>
      <c r="AE31">
        <v>4</v>
      </c>
      <c r="AF31">
        <v>3</v>
      </c>
    </row>
    <row r="32" spans="15:32">
      <c r="O32" t="s">
        <v>153</v>
      </c>
      <c r="P32" s="90">
        <v>0</v>
      </c>
      <c r="Q32">
        <v>0</v>
      </c>
      <c r="R32">
        <v>1</v>
      </c>
      <c r="S32">
        <v>2</v>
      </c>
      <c r="T32">
        <v>0</v>
      </c>
      <c r="U32">
        <v>0</v>
      </c>
      <c r="V32">
        <v>3</v>
      </c>
      <c r="W32" t="s">
        <v>153</v>
      </c>
      <c r="X32">
        <v>0</v>
      </c>
      <c r="Y32">
        <v>0</v>
      </c>
      <c r="Z32">
        <v>1</v>
      </c>
      <c r="AA32">
        <v>2</v>
      </c>
      <c r="AB32">
        <v>0</v>
      </c>
      <c r="AC32">
        <v>3.67</v>
      </c>
      <c r="AD32">
        <v>0.57999999999999996</v>
      </c>
      <c r="AE32">
        <v>4</v>
      </c>
      <c r="AF32">
        <v>4</v>
      </c>
    </row>
    <row r="33" spans="1:32">
      <c r="A33" s="25" t="s">
        <v>5</v>
      </c>
      <c r="O33" t="s">
        <v>154</v>
      </c>
      <c r="P33" s="90">
        <v>0</v>
      </c>
      <c r="Q33">
        <v>0</v>
      </c>
      <c r="R33">
        <v>2</v>
      </c>
      <c r="S33">
        <v>0</v>
      </c>
      <c r="T33">
        <v>1</v>
      </c>
      <c r="U33">
        <v>0</v>
      </c>
      <c r="V33">
        <v>3</v>
      </c>
      <c r="W33" t="s">
        <v>154</v>
      </c>
      <c r="X33">
        <v>0</v>
      </c>
      <c r="Y33">
        <v>0</v>
      </c>
      <c r="Z33">
        <v>2</v>
      </c>
      <c r="AA33">
        <v>0</v>
      </c>
      <c r="AB33">
        <v>1</v>
      </c>
      <c r="AC33">
        <v>3.67</v>
      </c>
      <c r="AD33">
        <v>1.1499999999999999</v>
      </c>
      <c r="AE33">
        <v>3</v>
      </c>
      <c r="AF33">
        <v>3</v>
      </c>
    </row>
    <row r="34" spans="1:32">
      <c r="O34" t="s">
        <v>155</v>
      </c>
      <c r="P34" s="90">
        <v>0</v>
      </c>
      <c r="Q34">
        <v>0</v>
      </c>
      <c r="R34">
        <v>1</v>
      </c>
      <c r="S34">
        <v>1</v>
      </c>
      <c r="T34">
        <v>1</v>
      </c>
      <c r="U34">
        <v>0</v>
      </c>
      <c r="V34">
        <v>3</v>
      </c>
      <c r="W34" t="s">
        <v>155</v>
      </c>
      <c r="X34">
        <v>0</v>
      </c>
      <c r="Y34">
        <v>0</v>
      </c>
      <c r="Z34">
        <v>1</v>
      </c>
      <c r="AA34">
        <v>1</v>
      </c>
      <c r="AB34">
        <v>1</v>
      </c>
      <c r="AC34">
        <v>4</v>
      </c>
      <c r="AD34">
        <v>1</v>
      </c>
      <c r="AE34">
        <v>4</v>
      </c>
      <c r="AF34">
        <v>3</v>
      </c>
    </row>
    <row r="35" spans="1:32" ht="30" customHeight="1" thickBot="1">
      <c r="B35" s="129" t="s">
        <v>54</v>
      </c>
      <c r="C35" s="129"/>
      <c r="D35" s="129"/>
      <c r="E35" s="129"/>
      <c r="F35" s="129"/>
      <c r="G35" s="129"/>
      <c r="H35" s="129"/>
      <c r="I35" s="130" t="s">
        <v>55</v>
      </c>
      <c r="J35" s="130"/>
      <c r="K35" s="130" t="s">
        <v>56</v>
      </c>
      <c r="L35" s="130"/>
      <c r="M35" s="130"/>
      <c r="N35" s="130"/>
      <c r="O35" t="s">
        <v>156</v>
      </c>
      <c r="P35" s="90">
        <v>0</v>
      </c>
      <c r="Q35">
        <v>0</v>
      </c>
      <c r="R35">
        <v>0</v>
      </c>
      <c r="S35">
        <v>0</v>
      </c>
      <c r="T35">
        <v>1</v>
      </c>
      <c r="U35">
        <v>0</v>
      </c>
      <c r="V35">
        <v>1</v>
      </c>
      <c r="W35" t="s">
        <v>156</v>
      </c>
      <c r="X35">
        <v>0</v>
      </c>
      <c r="Y35">
        <v>0</v>
      </c>
      <c r="Z35">
        <v>0</v>
      </c>
      <c r="AA35">
        <v>0</v>
      </c>
      <c r="AB35">
        <v>1</v>
      </c>
      <c r="AC35">
        <v>5</v>
      </c>
      <c r="AD35" t="s">
        <v>71</v>
      </c>
      <c r="AE35">
        <v>5</v>
      </c>
      <c r="AF35">
        <v>5</v>
      </c>
    </row>
    <row r="36" spans="1:32" ht="25.5">
      <c r="A36" s="27"/>
      <c r="B36" s="28">
        <v>1</v>
      </c>
      <c r="C36" s="28">
        <v>2</v>
      </c>
      <c r="D36" s="28">
        <v>3</v>
      </c>
      <c r="E36" s="28">
        <v>4</v>
      </c>
      <c r="F36" s="28">
        <v>5</v>
      </c>
      <c r="G36" s="28" t="s">
        <v>9</v>
      </c>
      <c r="H36" s="28" t="s">
        <v>50</v>
      </c>
      <c r="I36" s="28" t="s">
        <v>57</v>
      </c>
      <c r="J36" s="28" t="s">
        <v>12</v>
      </c>
      <c r="K36" s="28" t="s">
        <v>13</v>
      </c>
      <c r="L36" s="28" t="s">
        <v>14</v>
      </c>
      <c r="M36" s="28" t="s">
        <v>15</v>
      </c>
      <c r="N36" s="28" t="s">
        <v>16</v>
      </c>
      <c r="O36" t="s">
        <v>157</v>
      </c>
      <c r="P36" s="90">
        <v>0</v>
      </c>
      <c r="Q36">
        <v>0</v>
      </c>
      <c r="R36">
        <v>0</v>
      </c>
      <c r="S36">
        <v>1</v>
      </c>
      <c r="T36">
        <v>0</v>
      </c>
      <c r="U36">
        <v>0</v>
      </c>
      <c r="V36">
        <v>1</v>
      </c>
      <c r="W36" t="s">
        <v>157</v>
      </c>
      <c r="X36">
        <v>0</v>
      </c>
      <c r="Y36" s="29">
        <v>0</v>
      </c>
      <c r="Z36">
        <v>0</v>
      </c>
      <c r="AA36">
        <v>1</v>
      </c>
      <c r="AB36">
        <v>0</v>
      </c>
      <c r="AC36">
        <v>4</v>
      </c>
      <c r="AD36" t="s">
        <v>71</v>
      </c>
      <c r="AE36">
        <v>4</v>
      </c>
      <c r="AF36">
        <v>4</v>
      </c>
    </row>
    <row r="37" spans="1:32" ht="34.5" customHeight="1" thickBot="1">
      <c r="A37" s="69" t="s">
        <v>58</v>
      </c>
      <c r="B37" s="30">
        <f>+P3</f>
        <v>0</v>
      </c>
      <c r="C37" s="30">
        <f t="shared" ref="C37:G52" si="0">+Q3</f>
        <v>3</v>
      </c>
      <c r="D37" s="30">
        <f t="shared" si="0"/>
        <v>3</v>
      </c>
      <c r="E37" s="30">
        <f t="shared" si="0"/>
        <v>6</v>
      </c>
      <c r="F37" s="30">
        <f t="shared" si="0"/>
        <v>5</v>
      </c>
      <c r="G37" s="30">
        <f t="shared" si="0"/>
        <v>1</v>
      </c>
      <c r="H37" s="31">
        <f>SUM(B37:G37)</f>
        <v>18</v>
      </c>
      <c r="I37" s="32">
        <f t="shared" ref="I37" si="1">(B37+C37)/(B37+C37+D37+E37+F37)</f>
        <v>0.17647058823529413</v>
      </c>
      <c r="J37" s="32">
        <f t="shared" ref="J37" si="2">(D37+E37+F37)/(B37+C37+D37+E37+F37)</f>
        <v>0.82352941176470584</v>
      </c>
      <c r="K37" s="33">
        <f>+AC3</f>
        <v>3.76</v>
      </c>
      <c r="L37" s="33">
        <f t="shared" ref="L37:N52" si="3">+AD3</f>
        <v>1.0900000000000001</v>
      </c>
      <c r="M37" s="81">
        <f t="shared" si="3"/>
        <v>4</v>
      </c>
      <c r="N37" s="81">
        <f t="shared" si="3"/>
        <v>4</v>
      </c>
      <c r="O37" t="s">
        <v>158</v>
      </c>
      <c r="P37" s="90">
        <v>0</v>
      </c>
      <c r="Q37">
        <v>0</v>
      </c>
      <c r="R37">
        <v>0</v>
      </c>
      <c r="S37">
        <v>0</v>
      </c>
      <c r="T37">
        <v>1</v>
      </c>
      <c r="U37">
        <v>0</v>
      </c>
      <c r="V37">
        <v>1</v>
      </c>
      <c r="W37" t="s">
        <v>158</v>
      </c>
      <c r="X37">
        <v>0</v>
      </c>
      <c r="Y37" s="29">
        <v>0</v>
      </c>
      <c r="Z37">
        <v>0</v>
      </c>
      <c r="AA37">
        <v>0</v>
      </c>
      <c r="AB37">
        <v>1</v>
      </c>
      <c r="AC37">
        <v>5</v>
      </c>
      <c r="AD37" t="s">
        <v>71</v>
      </c>
      <c r="AE37">
        <v>5</v>
      </c>
      <c r="AF37">
        <v>5</v>
      </c>
    </row>
    <row r="38" spans="1:32" ht="26.25" thickBot="1">
      <c r="A38" s="69" t="s">
        <v>59</v>
      </c>
      <c r="B38" s="30">
        <f t="shared" ref="B38:B54" si="4">+P4</f>
        <v>8</v>
      </c>
      <c r="C38" s="30">
        <f t="shared" si="0"/>
        <v>4</v>
      </c>
      <c r="D38" s="30">
        <f t="shared" si="0"/>
        <v>1</v>
      </c>
      <c r="E38" s="30">
        <f t="shared" si="0"/>
        <v>3</v>
      </c>
      <c r="F38" s="30">
        <f t="shared" si="0"/>
        <v>2</v>
      </c>
      <c r="G38" s="30">
        <f t="shared" si="0"/>
        <v>0</v>
      </c>
      <c r="H38" s="31">
        <f t="shared" ref="H38:H54" si="5">SUM(B38:G38)</f>
        <v>18</v>
      </c>
      <c r="I38" s="32">
        <f t="shared" ref="I38:I54" si="6">(B38+C38)/(B38+C38+D38+E38+F38)</f>
        <v>0.66666666666666663</v>
      </c>
      <c r="J38" s="32">
        <f t="shared" ref="J38:J54" si="7">(D38+E38+F38)/(B38+C38+D38+E38+F38)</f>
        <v>0.33333333333333331</v>
      </c>
      <c r="K38" s="33">
        <f t="shared" ref="K38:K54" si="8">+AC4</f>
        <v>2.2799999999999998</v>
      </c>
      <c r="L38" s="33">
        <f t="shared" si="3"/>
        <v>1.49</v>
      </c>
      <c r="M38" s="81">
        <f t="shared" si="3"/>
        <v>2</v>
      </c>
      <c r="N38" s="81">
        <f t="shared" si="3"/>
        <v>1</v>
      </c>
      <c r="O38" t="s">
        <v>159</v>
      </c>
      <c r="P38" s="90">
        <v>0</v>
      </c>
      <c r="Q38">
        <v>0</v>
      </c>
      <c r="R38">
        <v>0</v>
      </c>
      <c r="S38">
        <v>0</v>
      </c>
      <c r="T38">
        <v>1</v>
      </c>
      <c r="U38">
        <v>0</v>
      </c>
      <c r="V38">
        <v>1</v>
      </c>
      <c r="W38" t="s">
        <v>159</v>
      </c>
      <c r="X38">
        <v>0</v>
      </c>
      <c r="Y38" s="29">
        <v>0</v>
      </c>
      <c r="Z38">
        <v>0</v>
      </c>
      <c r="AA38">
        <v>0</v>
      </c>
      <c r="AB38">
        <v>1</v>
      </c>
      <c r="AC38">
        <v>5</v>
      </c>
      <c r="AD38" t="s">
        <v>71</v>
      </c>
      <c r="AE38">
        <v>5</v>
      </c>
      <c r="AF38">
        <v>5</v>
      </c>
    </row>
    <row r="39" spans="1:32" ht="15.75" thickBot="1">
      <c r="A39" s="69" t="s">
        <v>60</v>
      </c>
      <c r="B39" s="30">
        <f t="shared" si="4"/>
        <v>3</v>
      </c>
      <c r="C39" s="30">
        <f t="shared" si="0"/>
        <v>4</v>
      </c>
      <c r="D39" s="30">
        <f t="shared" si="0"/>
        <v>6</v>
      </c>
      <c r="E39" s="30">
        <f t="shared" si="0"/>
        <v>4</v>
      </c>
      <c r="F39" s="30">
        <f t="shared" si="0"/>
        <v>1</v>
      </c>
      <c r="G39" s="30">
        <f t="shared" si="0"/>
        <v>0</v>
      </c>
      <c r="H39" s="31">
        <f t="shared" si="5"/>
        <v>18</v>
      </c>
      <c r="I39" s="32">
        <f t="shared" si="6"/>
        <v>0.3888888888888889</v>
      </c>
      <c r="J39" s="32">
        <f t="shared" si="7"/>
        <v>0.61111111111111116</v>
      </c>
      <c r="K39" s="33">
        <f t="shared" si="8"/>
        <v>2.78</v>
      </c>
      <c r="L39" s="33">
        <f t="shared" si="3"/>
        <v>1.17</v>
      </c>
      <c r="M39" s="81">
        <f t="shared" si="3"/>
        <v>3</v>
      </c>
      <c r="N39" s="81">
        <f t="shared" si="3"/>
        <v>3</v>
      </c>
      <c r="O39" t="s">
        <v>160</v>
      </c>
      <c r="P39" s="90">
        <v>0</v>
      </c>
      <c r="Q39">
        <v>0</v>
      </c>
      <c r="R39">
        <v>0</v>
      </c>
      <c r="S39">
        <v>0</v>
      </c>
      <c r="T39">
        <v>1</v>
      </c>
      <c r="U39">
        <v>0</v>
      </c>
      <c r="V39">
        <v>1</v>
      </c>
      <c r="W39" t="s">
        <v>160</v>
      </c>
      <c r="X39">
        <v>0</v>
      </c>
      <c r="Y39" s="29">
        <v>0</v>
      </c>
      <c r="Z39">
        <v>0</v>
      </c>
      <c r="AA39">
        <v>0</v>
      </c>
      <c r="AB39">
        <v>1</v>
      </c>
      <c r="AC39">
        <v>5</v>
      </c>
      <c r="AD39" t="s">
        <v>71</v>
      </c>
      <c r="AE39">
        <v>5</v>
      </c>
      <c r="AF39">
        <v>5</v>
      </c>
    </row>
    <row r="40" spans="1:32" ht="15.75" thickBot="1">
      <c r="A40" s="69" t="s">
        <v>61</v>
      </c>
      <c r="B40" s="30">
        <f t="shared" si="4"/>
        <v>4</v>
      </c>
      <c r="C40" s="30">
        <f t="shared" si="0"/>
        <v>4</v>
      </c>
      <c r="D40" s="30">
        <f t="shared" si="0"/>
        <v>4</v>
      </c>
      <c r="E40" s="30">
        <f t="shared" si="0"/>
        <v>4</v>
      </c>
      <c r="F40" s="30">
        <f t="shared" si="0"/>
        <v>2</v>
      </c>
      <c r="G40" s="30">
        <f t="shared" si="0"/>
        <v>0</v>
      </c>
      <c r="H40" s="31">
        <f t="shared" si="5"/>
        <v>18</v>
      </c>
      <c r="I40" s="32">
        <f t="shared" si="6"/>
        <v>0.44444444444444442</v>
      </c>
      <c r="J40" s="32">
        <f t="shared" si="7"/>
        <v>0.55555555555555558</v>
      </c>
      <c r="K40" s="33">
        <f t="shared" si="8"/>
        <v>2.78</v>
      </c>
      <c r="L40" s="33">
        <f t="shared" si="3"/>
        <v>1.35</v>
      </c>
      <c r="M40" s="81">
        <f t="shared" si="3"/>
        <v>3</v>
      </c>
      <c r="N40" s="81">
        <f t="shared" si="3"/>
        <v>1</v>
      </c>
      <c r="O40" t="s">
        <v>161</v>
      </c>
      <c r="P40" s="90">
        <v>0</v>
      </c>
      <c r="Q40">
        <v>0</v>
      </c>
      <c r="R40">
        <v>0</v>
      </c>
      <c r="S40">
        <v>0</v>
      </c>
      <c r="T40">
        <v>1</v>
      </c>
      <c r="U40">
        <v>0</v>
      </c>
      <c r="V40">
        <v>1</v>
      </c>
      <c r="W40" t="s">
        <v>161</v>
      </c>
      <c r="X40">
        <v>0</v>
      </c>
      <c r="Y40" s="29">
        <v>0</v>
      </c>
      <c r="Z40">
        <v>0</v>
      </c>
      <c r="AA40">
        <v>0</v>
      </c>
      <c r="AB40">
        <v>1</v>
      </c>
      <c r="AC40">
        <v>5</v>
      </c>
      <c r="AD40" t="s">
        <v>71</v>
      </c>
      <c r="AE40">
        <v>5</v>
      </c>
      <c r="AF40">
        <v>5</v>
      </c>
    </row>
    <row r="41" spans="1:32" ht="15.75" thickBot="1">
      <c r="A41" s="69" t="s">
        <v>62</v>
      </c>
      <c r="B41" s="30">
        <f t="shared" si="4"/>
        <v>3</v>
      </c>
      <c r="C41" s="30">
        <f t="shared" si="0"/>
        <v>5</v>
      </c>
      <c r="D41" s="30">
        <f t="shared" si="0"/>
        <v>4</v>
      </c>
      <c r="E41" s="30">
        <f t="shared" si="0"/>
        <v>4</v>
      </c>
      <c r="F41" s="30">
        <f t="shared" si="0"/>
        <v>2</v>
      </c>
      <c r="G41" s="30">
        <f t="shared" si="0"/>
        <v>0</v>
      </c>
      <c r="H41" s="31">
        <f t="shared" si="5"/>
        <v>18</v>
      </c>
      <c r="I41" s="32">
        <f t="shared" si="6"/>
        <v>0.44444444444444442</v>
      </c>
      <c r="J41" s="32">
        <f t="shared" si="7"/>
        <v>0.55555555555555558</v>
      </c>
      <c r="K41" s="33">
        <f t="shared" si="8"/>
        <v>2.83</v>
      </c>
      <c r="L41" s="33">
        <f t="shared" si="3"/>
        <v>1.29</v>
      </c>
      <c r="M41" s="81">
        <f t="shared" si="3"/>
        <v>3</v>
      </c>
      <c r="N41" s="81">
        <f t="shared" si="3"/>
        <v>2</v>
      </c>
      <c r="O41" t="s">
        <v>162</v>
      </c>
      <c r="P41" s="90">
        <v>1</v>
      </c>
      <c r="Q41">
        <v>2</v>
      </c>
      <c r="R41">
        <v>6</v>
      </c>
      <c r="S41">
        <v>3</v>
      </c>
      <c r="T41">
        <v>3</v>
      </c>
      <c r="U41">
        <v>3</v>
      </c>
      <c r="V41">
        <v>18</v>
      </c>
      <c r="W41" t="s">
        <v>162</v>
      </c>
      <c r="X41">
        <v>1</v>
      </c>
      <c r="Y41" s="29">
        <v>2</v>
      </c>
      <c r="Z41">
        <v>6</v>
      </c>
      <c r="AA41">
        <v>3</v>
      </c>
      <c r="AB41">
        <v>3</v>
      </c>
      <c r="AC41">
        <v>3.33</v>
      </c>
      <c r="AD41">
        <v>1.18</v>
      </c>
      <c r="AE41">
        <v>3</v>
      </c>
      <c r="AF41">
        <v>3</v>
      </c>
    </row>
    <row r="42" spans="1:32" ht="15.75" thickBot="1">
      <c r="A42" s="69" t="s">
        <v>63</v>
      </c>
      <c r="B42" s="30">
        <f t="shared" si="4"/>
        <v>0</v>
      </c>
      <c r="C42" s="30">
        <f t="shared" si="0"/>
        <v>1</v>
      </c>
      <c r="D42" s="30">
        <f t="shared" si="0"/>
        <v>1</v>
      </c>
      <c r="E42" s="30">
        <f t="shared" si="0"/>
        <v>1</v>
      </c>
      <c r="F42" s="30">
        <f t="shared" si="0"/>
        <v>3</v>
      </c>
      <c r="G42" s="30">
        <f t="shared" si="0"/>
        <v>12</v>
      </c>
      <c r="H42" s="31">
        <f t="shared" si="5"/>
        <v>18</v>
      </c>
      <c r="I42" s="32">
        <f t="shared" si="6"/>
        <v>0.16666666666666666</v>
      </c>
      <c r="J42" s="32">
        <f t="shared" si="7"/>
        <v>0.83333333333333337</v>
      </c>
      <c r="K42" s="33">
        <f t="shared" si="8"/>
        <v>4</v>
      </c>
      <c r="L42" s="33">
        <f t="shared" si="3"/>
        <v>1.26</v>
      </c>
      <c r="M42" s="81">
        <f t="shared" si="3"/>
        <v>5</v>
      </c>
      <c r="N42" s="81">
        <f t="shared" si="3"/>
        <v>5</v>
      </c>
      <c r="O42" t="s">
        <v>163</v>
      </c>
      <c r="P42" s="90">
        <v>3</v>
      </c>
      <c r="Q42">
        <v>1</v>
      </c>
      <c r="R42">
        <v>6</v>
      </c>
      <c r="S42">
        <v>3</v>
      </c>
      <c r="T42">
        <v>2</v>
      </c>
      <c r="U42">
        <v>3</v>
      </c>
      <c r="V42">
        <v>18</v>
      </c>
      <c r="W42" t="s">
        <v>163</v>
      </c>
      <c r="X42">
        <v>3</v>
      </c>
      <c r="Y42" s="29">
        <v>1</v>
      </c>
      <c r="Z42">
        <v>6</v>
      </c>
      <c r="AA42">
        <v>3</v>
      </c>
      <c r="AB42">
        <v>2</v>
      </c>
      <c r="AC42">
        <v>3</v>
      </c>
      <c r="AD42">
        <v>1.31</v>
      </c>
      <c r="AE42">
        <v>3</v>
      </c>
      <c r="AF42">
        <v>3</v>
      </c>
    </row>
    <row r="43" spans="1:32" ht="15.75" thickBot="1">
      <c r="A43" s="69" t="s">
        <v>64</v>
      </c>
      <c r="B43" s="30">
        <f t="shared" si="4"/>
        <v>1</v>
      </c>
      <c r="C43" s="30">
        <f t="shared" si="0"/>
        <v>2</v>
      </c>
      <c r="D43" s="30">
        <f t="shared" si="0"/>
        <v>2</v>
      </c>
      <c r="E43" s="30">
        <f t="shared" si="0"/>
        <v>3</v>
      </c>
      <c r="F43" s="30">
        <f t="shared" si="0"/>
        <v>4</v>
      </c>
      <c r="G43" s="30">
        <f t="shared" si="0"/>
        <v>6</v>
      </c>
      <c r="H43" s="31">
        <f t="shared" si="5"/>
        <v>18</v>
      </c>
      <c r="I43" s="32">
        <f t="shared" si="6"/>
        <v>0.25</v>
      </c>
      <c r="J43" s="32">
        <f t="shared" si="7"/>
        <v>0.75</v>
      </c>
      <c r="K43" s="33">
        <f t="shared" si="8"/>
        <v>3.58</v>
      </c>
      <c r="L43" s="33">
        <f t="shared" si="3"/>
        <v>1.38</v>
      </c>
      <c r="M43" s="81">
        <f t="shared" si="3"/>
        <v>4</v>
      </c>
      <c r="N43" s="81">
        <f t="shared" si="3"/>
        <v>5</v>
      </c>
      <c r="O43" t="s">
        <v>164</v>
      </c>
      <c r="P43" s="90">
        <v>3</v>
      </c>
      <c r="Q43">
        <v>2</v>
      </c>
      <c r="R43">
        <v>6</v>
      </c>
      <c r="S43">
        <v>3</v>
      </c>
      <c r="T43">
        <v>1</v>
      </c>
      <c r="U43">
        <v>3</v>
      </c>
      <c r="V43">
        <v>18</v>
      </c>
      <c r="W43" t="s">
        <v>164</v>
      </c>
      <c r="X43">
        <v>3</v>
      </c>
      <c r="Y43" s="29">
        <v>2</v>
      </c>
      <c r="Z43">
        <v>6</v>
      </c>
      <c r="AA43">
        <v>3</v>
      </c>
      <c r="AB43">
        <v>1</v>
      </c>
      <c r="AC43">
        <v>2.8</v>
      </c>
      <c r="AD43">
        <v>1.21</v>
      </c>
      <c r="AE43">
        <v>3</v>
      </c>
      <c r="AF43">
        <v>3</v>
      </c>
    </row>
    <row r="44" spans="1:32" ht="26.25" thickBot="1">
      <c r="A44" s="69" t="s">
        <v>65</v>
      </c>
      <c r="B44" s="30">
        <f t="shared" si="4"/>
        <v>3</v>
      </c>
      <c r="C44" s="30">
        <f t="shared" si="0"/>
        <v>1</v>
      </c>
      <c r="D44" s="30">
        <f t="shared" si="0"/>
        <v>4</v>
      </c>
      <c r="E44" s="30">
        <f t="shared" si="0"/>
        <v>6</v>
      </c>
      <c r="F44" s="30">
        <f t="shared" si="0"/>
        <v>4</v>
      </c>
      <c r="G44" s="30">
        <f t="shared" si="0"/>
        <v>0</v>
      </c>
      <c r="H44" s="31">
        <f t="shared" si="5"/>
        <v>18</v>
      </c>
      <c r="I44" s="32">
        <f t="shared" si="6"/>
        <v>0.22222222222222221</v>
      </c>
      <c r="J44" s="32">
        <f t="shared" si="7"/>
        <v>0.77777777777777779</v>
      </c>
      <c r="K44" s="33">
        <f t="shared" si="8"/>
        <v>3.39</v>
      </c>
      <c r="L44" s="33">
        <f t="shared" si="3"/>
        <v>1.38</v>
      </c>
      <c r="M44" s="81">
        <f t="shared" si="3"/>
        <v>4</v>
      </c>
      <c r="N44" s="81">
        <f t="shared" si="3"/>
        <v>4</v>
      </c>
      <c r="O44" t="s">
        <v>165</v>
      </c>
      <c r="P44" s="90">
        <v>2</v>
      </c>
      <c r="Q44">
        <v>2</v>
      </c>
      <c r="R44">
        <v>5</v>
      </c>
      <c r="S44">
        <v>4</v>
      </c>
      <c r="T44">
        <v>2</v>
      </c>
      <c r="U44">
        <v>3</v>
      </c>
      <c r="V44">
        <v>18</v>
      </c>
      <c r="W44" t="s">
        <v>165</v>
      </c>
      <c r="X44">
        <v>2</v>
      </c>
      <c r="Y44" s="29">
        <v>2</v>
      </c>
      <c r="Z44">
        <v>5</v>
      </c>
      <c r="AA44">
        <v>4</v>
      </c>
      <c r="AB44">
        <v>2</v>
      </c>
      <c r="AC44">
        <v>3.13</v>
      </c>
      <c r="AD44">
        <v>1.25</v>
      </c>
      <c r="AE44">
        <v>3</v>
      </c>
      <c r="AF44">
        <v>3</v>
      </c>
    </row>
    <row r="45" spans="1:32" ht="15.75" thickBot="1">
      <c r="A45" s="69" t="s">
        <v>66</v>
      </c>
      <c r="B45" s="30">
        <f t="shared" si="4"/>
        <v>0</v>
      </c>
      <c r="C45" s="30">
        <f t="shared" si="0"/>
        <v>1</v>
      </c>
      <c r="D45" s="30">
        <f t="shared" si="0"/>
        <v>4</v>
      </c>
      <c r="E45" s="30">
        <f t="shared" si="0"/>
        <v>2</v>
      </c>
      <c r="F45" s="30">
        <f t="shared" si="0"/>
        <v>5</v>
      </c>
      <c r="G45" s="30">
        <f t="shared" si="0"/>
        <v>6</v>
      </c>
      <c r="H45" s="31">
        <f t="shared" si="5"/>
        <v>18</v>
      </c>
      <c r="I45" s="32">
        <f t="shared" si="6"/>
        <v>8.3333333333333329E-2</v>
      </c>
      <c r="J45" s="32">
        <f t="shared" si="7"/>
        <v>0.91666666666666663</v>
      </c>
      <c r="K45" s="33">
        <f t="shared" si="8"/>
        <v>3.92</v>
      </c>
      <c r="L45" s="33">
        <f t="shared" si="3"/>
        <v>1.08</v>
      </c>
      <c r="M45" s="81">
        <f t="shared" si="3"/>
        <v>4</v>
      </c>
      <c r="N45" s="81">
        <f t="shared" si="3"/>
        <v>5</v>
      </c>
      <c r="O45" t="s">
        <v>119</v>
      </c>
      <c r="W45" t="s">
        <v>119</v>
      </c>
      <c r="Y45" s="29"/>
    </row>
    <row r="46" spans="1:32" ht="15.75" thickBot="1">
      <c r="A46" s="69" t="s">
        <v>67</v>
      </c>
      <c r="B46" s="30">
        <f t="shared" si="4"/>
        <v>1</v>
      </c>
      <c r="C46" s="30">
        <f t="shared" si="0"/>
        <v>4</v>
      </c>
      <c r="D46" s="30">
        <f t="shared" si="0"/>
        <v>4</v>
      </c>
      <c r="E46" s="30">
        <f t="shared" si="0"/>
        <v>7</v>
      </c>
      <c r="F46" s="30">
        <f t="shared" si="0"/>
        <v>2</v>
      </c>
      <c r="G46" s="30">
        <f t="shared" si="0"/>
        <v>0</v>
      </c>
      <c r="H46" s="31">
        <f t="shared" si="5"/>
        <v>18</v>
      </c>
      <c r="I46" s="32">
        <f t="shared" si="6"/>
        <v>0.27777777777777779</v>
      </c>
      <c r="J46" s="32">
        <f t="shared" si="7"/>
        <v>0.72222222222222221</v>
      </c>
      <c r="K46" s="33">
        <f t="shared" si="8"/>
        <v>3.28</v>
      </c>
      <c r="L46" s="33">
        <f t="shared" si="3"/>
        <v>1.1299999999999999</v>
      </c>
      <c r="M46" s="81">
        <f t="shared" si="3"/>
        <v>4</v>
      </c>
      <c r="N46" s="81">
        <f t="shared" si="3"/>
        <v>4</v>
      </c>
      <c r="W46" t="s">
        <v>166</v>
      </c>
      <c r="Y46" s="29"/>
    </row>
    <row r="47" spans="1:32" ht="15.75" thickBot="1">
      <c r="A47" s="69" t="s">
        <v>68</v>
      </c>
      <c r="B47" s="30">
        <f t="shared" si="4"/>
        <v>2</v>
      </c>
      <c r="C47" s="30">
        <f t="shared" si="0"/>
        <v>6</v>
      </c>
      <c r="D47" s="30">
        <f t="shared" si="0"/>
        <v>3</v>
      </c>
      <c r="E47" s="30">
        <f t="shared" si="0"/>
        <v>2</v>
      </c>
      <c r="F47" s="30">
        <f t="shared" si="0"/>
        <v>4</v>
      </c>
      <c r="G47" s="30">
        <f t="shared" si="0"/>
        <v>1</v>
      </c>
      <c r="H47" s="31">
        <f t="shared" si="5"/>
        <v>18</v>
      </c>
      <c r="I47" s="32">
        <f t="shared" si="6"/>
        <v>0.47058823529411764</v>
      </c>
      <c r="J47" s="32">
        <f t="shared" si="7"/>
        <v>0.52941176470588236</v>
      </c>
      <c r="K47" s="33">
        <f t="shared" si="8"/>
        <v>3</v>
      </c>
      <c r="L47" s="33">
        <f t="shared" si="3"/>
        <v>1.41</v>
      </c>
      <c r="M47" s="81">
        <f t="shared" si="3"/>
        <v>3</v>
      </c>
      <c r="N47" s="81">
        <f t="shared" si="3"/>
        <v>2</v>
      </c>
      <c r="Y47" s="29"/>
    </row>
    <row r="48" spans="1:32" ht="15.75" thickBot="1">
      <c r="A48" s="69" t="s">
        <v>69</v>
      </c>
      <c r="B48" s="30">
        <f t="shared" si="4"/>
        <v>0</v>
      </c>
      <c r="C48" s="30">
        <f t="shared" si="0"/>
        <v>2</v>
      </c>
      <c r="D48" s="30">
        <f t="shared" si="0"/>
        <v>1</v>
      </c>
      <c r="E48" s="30">
        <f t="shared" si="0"/>
        <v>8</v>
      </c>
      <c r="F48" s="30">
        <f t="shared" si="0"/>
        <v>7</v>
      </c>
      <c r="G48" s="30">
        <f t="shared" si="0"/>
        <v>0</v>
      </c>
      <c r="H48" s="31">
        <f t="shared" si="5"/>
        <v>18</v>
      </c>
      <c r="I48" s="32">
        <f t="shared" si="6"/>
        <v>0.1111111111111111</v>
      </c>
      <c r="J48" s="32">
        <f t="shared" si="7"/>
        <v>0.88888888888888884</v>
      </c>
      <c r="K48" s="33">
        <f t="shared" si="8"/>
        <v>4.1100000000000003</v>
      </c>
      <c r="L48" s="33">
        <f t="shared" si="3"/>
        <v>0.96</v>
      </c>
      <c r="M48" s="81">
        <f t="shared" si="3"/>
        <v>4</v>
      </c>
      <c r="N48" s="81">
        <f t="shared" si="3"/>
        <v>4</v>
      </c>
      <c r="Y48" s="29"/>
    </row>
    <row r="49" spans="1:26" ht="42.75" customHeight="1" thickBot="1">
      <c r="A49" s="69" t="s">
        <v>70</v>
      </c>
      <c r="B49" s="30">
        <f t="shared" si="4"/>
        <v>1</v>
      </c>
      <c r="C49" s="30">
        <f t="shared" si="0"/>
        <v>7</v>
      </c>
      <c r="D49" s="30">
        <f t="shared" si="0"/>
        <v>4</v>
      </c>
      <c r="E49" s="30">
        <f t="shared" si="0"/>
        <v>4</v>
      </c>
      <c r="F49" s="30">
        <f t="shared" si="0"/>
        <v>2</v>
      </c>
      <c r="G49" s="30">
        <f t="shared" si="0"/>
        <v>0</v>
      </c>
      <c r="H49" s="31">
        <f t="shared" si="5"/>
        <v>18</v>
      </c>
      <c r="I49" s="32">
        <f t="shared" si="6"/>
        <v>0.44444444444444442</v>
      </c>
      <c r="J49" s="32">
        <f t="shared" si="7"/>
        <v>0.55555555555555558</v>
      </c>
      <c r="K49" s="33">
        <f t="shared" si="8"/>
        <v>2.94</v>
      </c>
      <c r="L49" s="33">
        <f t="shared" si="3"/>
        <v>1.1599999999999999</v>
      </c>
      <c r="M49" s="81">
        <f t="shared" si="3"/>
        <v>3</v>
      </c>
      <c r="N49" s="81">
        <f t="shared" si="3"/>
        <v>2</v>
      </c>
      <c r="Y49" s="29"/>
    </row>
    <row r="50" spans="1:26" ht="15.75" thickBot="1">
      <c r="A50" s="69" t="s">
        <v>72</v>
      </c>
      <c r="B50" s="30">
        <f t="shared" si="4"/>
        <v>0</v>
      </c>
      <c r="C50" s="30">
        <f t="shared" si="0"/>
        <v>5</v>
      </c>
      <c r="D50" s="30">
        <f t="shared" si="0"/>
        <v>4</v>
      </c>
      <c r="E50" s="30">
        <f t="shared" si="0"/>
        <v>3</v>
      </c>
      <c r="F50" s="30">
        <f t="shared" si="0"/>
        <v>1</v>
      </c>
      <c r="G50" s="30">
        <f t="shared" si="0"/>
        <v>5</v>
      </c>
      <c r="H50" s="31">
        <f t="shared" si="5"/>
        <v>18</v>
      </c>
      <c r="I50" s="32">
        <f t="shared" si="6"/>
        <v>0.38461538461538464</v>
      </c>
      <c r="J50" s="32">
        <f t="shared" si="7"/>
        <v>0.61538461538461542</v>
      </c>
      <c r="K50" s="33">
        <f t="shared" si="8"/>
        <v>3</v>
      </c>
      <c r="L50" s="33">
        <f t="shared" si="3"/>
        <v>1</v>
      </c>
      <c r="M50" s="81">
        <f t="shared" si="3"/>
        <v>3</v>
      </c>
      <c r="N50" s="81">
        <f t="shared" si="3"/>
        <v>2</v>
      </c>
      <c r="O50" t="s">
        <v>122</v>
      </c>
      <c r="Y50" s="29"/>
    </row>
    <row r="51" spans="1:26" ht="15.75" thickBot="1">
      <c r="A51" s="69" t="s">
        <v>73</v>
      </c>
      <c r="B51" s="30">
        <f t="shared" si="4"/>
        <v>4</v>
      </c>
      <c r="C51" s="30">
        <f t="shared" si="0"/>
        <v>7</v>
      </c>
      <c r="D51" s="30">
        <f t="shared" si="0"/>
        <v>3</v>
      </c>
      <c r="E51" s="30">
        <f t="shared" si="0"/>
        <v>2</v>
      </c>
      <c r="F51" s="30">
        <f t="shared" si="0"/>
        <v>2</v>
      </c>
      <c r="G51" s="30">
        <f t="shared" si="0"/>
        <v>0</v>
      </c>
      <c r="H51" s="31">
        <f t="shared" si="5"/>
        <v>18</v>
      </c>
      <c r="I51" s="32">
        <f t="shared" si="6"/>
        <v>0.61111111111111116</v>
      </c>
      <c r="J51" s="32">
        <f t="shared" si="7"/>
        <v>0.3888888888888889</v>
      </c>
      <c r="K51" s="33">
        <f t="shared" si="8"/>
        <v>2.5</v>
      </c>
      <c r="L51" s="33">
        <f t="shared" si="3"/>
        <v>1.29</v>
      </c>
      <c r="M51" s="81">
        <f t="shared" si="3"/>
        <v>2</v>
      </c>
      <c r="N51" s="81">
        <f t="shared" si="3"/>
        <v>2</v>
      </c>
      <c r="O51" t="s">
        <v>167</v>
      </c>
      <c r="Y51" s="29"/>
    </row>
    <row r="52" spans="1:26" ht="15.75" thickBot="1">
      <c r="A52" s="69" t="s">
        <v>74</v>
      </c>
      <c r="B52" s="30">
        <f t="shared" si="4"/>
        <v>10</v>
      </c>
      <c r="C52" s="30">
        <f t="shared" si="0"/>
        <v>3</v>
      </c>
      <c r="D52" s="30">
        <f t="shared" si="0"/>
        <v>1</v>
      </c>
      <c r="E52" s="30">
        <f t="shared" si="0"/>
        <v>3</v>
      </c>
      <c r="F52" s="30">
        <f t="shared" si="0"/>
        <v>1</v>
      </c>
      <c r="G52" s="30">
        <f t="shared" si="0"/>
        <v>0</v>
      </c>
      <c r="H52" s="31">
        <f t="shared" si="5"/>
        <v>18</v>
      </c>
      <c r="I52" s="32">
        <f t="shared" si="6"/>
        <v>0.72222222222222221</v>
      </c>
      <c r="J52" s="32">
        <f t="shared" si="7"/>
        <v>0.27777777777777779</v>
      </c>
      <c r="K52" s="33">
        <f t="shared" si="8"/>
        <v>2</v>
      </c>
      <c r="L52" s="33">
        <f t="shared" si="3"/>
        <v>1.37</v>
      </c>
      <c r="M52" s="81">
        <f t="shared" si="3"/>
        <v>1</v>
      </c>
      <c r="N52" s="81">
        <f t="shared" si="3"/>
        <v>1</v>
      </c>
      <c r="Q52" t="s">
        <v>168</v>
      </c>
      <c r="R52" t="s">
        <v>169</v>
      </c>
      <c r="S52" t="s">
        <v>170</v>
      </c>
      <c r="T52" t="s">
        <v>171</v>
      </c>
      <c r="U52" t="s">
        <v>172</v>
      </c>
      <c r="V52" t="s">
        <v>173</v>
      </c>
      <c r="W52" t="s">
        <v>174</v>
      </c>
      <c r="X52" t="s">
        <v>175</v>
      </c>
      <c r="Y52" s="29" t="s">
        <v>176</v>
      </c>
      <c r="Z52" t="s">
        <v>177</v>
      </c>
    </row>
    <row r="53" spans="1:26" ht="15.75" thickBot="1">
      <c r="A53" s="69" t="s">
        <v>75</v>
      </c>
      <c r="B53" s="30">
        <f t="shared" si="4"/>
        <v>6</v>
      </c>
      <c r="C53" s="30">
        <f t="shared" ref="C53:C54" si="9">+Q19</f>
        <v>4</v>
      </c>
      <c r="D53" s="30">
        <f t="shared" ref="D53:D54" si="10">+R19</f>
        <v>2</v>
      </c>
      <c r="E53" s="30">
        <f t="shared" ref="E53:E54" si="11">+S19</f>
        <v>3</v>
      </c>
      <c r="F53" s="30">
        <f t="shared" ref="F53:F54" si="12">+T19</f>
        <v>3</v>
      </c>
      <c r="G53" s="30">
        <f t="shared" ref="G53:G54" si="13">+U19</f>
        <v>0</v>
      </c>
      <c r="H53" s="31">
        <f t="shared" si="5"/>
        <v>18</v>
      </c>
      <c r="I53" s="32">
        <f t="shared" si="6"/>
        <v>0.55555555555555558</v>
      </c>
      <c r="J53" s="32">
        <f t="shared" si="7"/>
        <v>0.44444444444444442</v>
      </c>
      <c r="K53" s="33">
        <f t="shared" si="8"/>
        <v>2.61</v>
      </c>
      <c r="L53" s="33">
        <f t="shared" ref="L53:L54" si="14">+AD19</f>
        <v>1.54</v>
      </c>
      <c r="M53" s="81">
        <f t="shared" ref="M53:M54" si="15">+AE19</f>
        <v>2</v>
      </c>
      <c r="N53" s="81">
        <f t="shared" ref="N53:N54" si="16">+AF19</f>
        <v>1</v>
      </c>
      <c r="O53" t="s">
        <v>178</v>
      </c>
      <c r="P53" s="90" t="s">
        <v>179</v>
      </c>
      <c r="Q53">
        <v>18</v>
      </c>
      <c r="R53">
        <v>18</v>
      </c>
      <c r="S53">
        <v>18</v>
      </c>
      <c r="T53">
        <v>18</v>
      </c>
      <c r="U53">
        <v>3</v>
      </c>
      <c r="V53">
        <v>3</v>
      </c>
      <c r="W53">
        <v>18</v>
      </c>
      <c r="X53">
        <v>18</v>
      </c>
      <c r="Y53" s="29">
        <v>18</v>
      </c>
      <c r="Z53">
        <v>18</v>
      </c>
    </row>
    <row r="54" spans="1:26" ht="15.75" thickBot="1">
      <c r="A54" s="69" t="s">
        <v>76</v>
      </c>
      <c r="B54" s="30">
        <f t="shared" si="4"/>
        <v>0</v>
      </c>
      <c r="C54" s="30">
        <f t="shared" si="9"/>
        <v>11</v>
      </c>
      <c r="D54" s="30">
        <f t="shared" si="10"/>
        <v>3</v>
      </c>
      <c r="E54" s="30">
        <f t="shared" si="11"/>
        <v>2</v>
      </c>
      <c r="F54" s="30">
        <f t="shared" si="12"/>
        <v>2</v>
      </c>
      <c r="G54" s="30">
        <f t="shared" si="13"/>
        <v>0</v>
      </c>
      <c r="H54" s="31">
        <f t="shared" si="5"/>
        <v>18</v>
      </c>
      <c r="I54" s="32">
        <f t="shared" si="6"/>
        <v>0.61111111111111116</v>
      </c>
      <c r="J54" s="32">
        <f t="shared" si="7"/>
        <v>0.3888888888888889</v>
      </c>
      <c r="K54" s="33">
        <f t="shared" si="8"/>
        <v>2.72</v>
      </c>
      <c r="L54" s="33">
        <f t="shared" si="14"/>
        <v>1.07</v>
      </c>
      <c r="M54" s="81">
        <f t="shared" si="15"/>
        <v>2</v>
      </c>
      <c r="N54" s="81">
        <f t="shared" si="16"/>
        <v>2</v>
      </c>
      <c r="P54" s="90" t="s">
        <v>180</v>
      </c>
      <c r="Q54">
        <v>0</v>
      </c>
      <c r="R54">
        <v>0</v>
      </c>
      <c r="S54">
        <v>0</v>
      </c>
      <c r="T54">
        <v>0</v>
      </c>
      <c r="U54">
        <v>15</v>
      </c>
      <c r="V54">
        <v>15</v>
      </c>
      <c r="W54">
        <v>0</v>
      </c>
      <c r="X54">
        <v>0</v>
      </c>
      <c r="Y54" s="29">
        <v>0</v>
      </c>
      <c r="Z54">
        <v>0</v>
      </c>
    </row>
    <row r="55" spans="1:26" s="38" customFormat="1">
      <c r="A55" s="34"/>
      <c r="B55" s="35"/>
      <c r="C55" s="35"/>
      <c r="D55" s="35"/>
      <c r="E55" s="35"/>
      <c r="F55" s="35"/>
      <c r="G55" s="35"/>
      <c r="H55" s="35"/>
      <c r="I55" s="36"/>
      <c r="J55" s="36"/>
      <c r="K55" s="37"/>
      <c r="L55" s="37"/>
      <c r="M55" s="35"/>
      <c r="N55" s="35"/>
      <c r="O55" t="s">
        <v>119</v>
      </c>
      <c r="P55" s="90"/>
      <c r="Q55"/>
      <c r="R55"/>
      <c r="S55"/>
      <c r="T55"/>
      <c r="U55"/>
      <c r="V55"/>
      <c r="W55"/>
      <c r="X55"/>
      <c r="Y55" s="29"/>
      <c r="Z55"/>
    </row>
    <row r="56" spans="1:26" s="38" customFormat="1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7"/>
      <c r="L56" s="37"/>
      <c r="M56" s="35"/>
      <c r="N56" s="35"/>
      <c r="O56"/>
      <c r="P56" s="90"/>
      <c r="Q56"/>
      <c r="R56"/>
      <c r="S56"/>
      <c r="T56"/>
      <c r="U56"/>
      <c r="V56"/>
      <c r="W56"/>
      <c r="X56"/>
      <c r="Y56" s="29"/>
      <c r="Z56"/>
    </row>
    <row r="57" spans="1:26">
      <c r="A57" s="25" t="s">
        <v>5</v>
      </c>
      <c r="B57" s="39"/>
      <c r="C57" s="39"/>
      <c r="D57" s="39"/>
      <c r="E57" s="39"/>
      <c r="F57" s="39"/>
      <c r="G57" s="39"/>
      <c r="H57" s="39"/>
      <c r="I57" s="39"/>
      <c r="J57" s="39"/>
      <c r="K57" s="40"/>
      <c r="L57" s="40"/>
      <c r="M57" s="39"/>
      <c r="N57" s="41"/>
      <c r="Y57" s="29"/>
    </row>
    <row r="58" spans="1:26" ht="34.5" customHeight="1" thickBot="1">
      <c r="A58" s="42" t="s">
        <v>77</v>
      </c>
      <c r="B58" s="131" t="s">
        <v>54</v>
      </c>
      <c r="C58" s="132"/>
      <c r="D58" s="132"/>
      <c r="E58" s="132"/>
      <c r="F58" s="132"/>
      <c r="G58" s="132"/>
      <c r="H58" s="133"/>
      <c r="I58" s="130" t="s">
        <v>55</v>
      </c>
      <c r="J58" s="130"/>
      <c r="K58" s="130" t="s">
        <v>56</v>
      </c>
      <c r="L58" s="130"/>
      <c r="M58" s="130"/>
      <c r="N58" s="130"/>
      <c r="Y58" s="29"/>
    </row>
    <row r="59" spans="1:26" ht="25.5">
      <c r="A59" s="27"/>
      <c r="B59" s="28">
        <v>1</v>
      </c>
      <c r="C59" s="28">
        <v>2</v>
      </c>
      <c r="D59" s="28">
        <v>3</v>
      </c>
      <c r="E59" s="28">
        <v>4</v>
      </c>
      <c r="F59" s="28">
        <v>5</v>
      </c>
      <c r="G59" s="28" t="s">
        <v>9</v>
      </c>
      <c r="H59" s="28" t="s">
        <v>50</v>
      </c>
      <c r="I59" s="28" t="s">
        <v>57</v>
      </c>
      <c r="J59" s="28" t="s">
        <v>12</v>
      </c>
      <c r="K59" s="28" t="s">
        <v>13</v>
      </c>
      <c r="L59" s="28" t="s">
        <v>14</v>
      </c>
      <c r="M59" s="28" t="s">
        <v>15</v>
      </c>
      <c r="N59" s="28" t="s">
        <v>16</v>
      </c>
      <c r="O59" t="s">
        <v>181</v>
      </c>
      <c r="Y59" s="29"/>
    </row>
    <row r="60" spans="1:26" ht="15.75" thickBot="1">
      <c r="A60" s="69" t="s">
        <v>78</v>
      </c>
      <c r="B60" s="30">
        <f>+P21</f>
        <v>0</v>
      </c>
      <c r="C60" s="30">
        <f t="shared" ref="C60:G73" si="17">+Q21</f>
        <v>0</v>
      </c>
      <c r="D60" s="30">
        <f t="shared" si="17"/>
        <v>0</v>
      </c>
      <c r="E60" s="30">
        <f t="shared" si="17"/>
        <v>2</v>
      </c>
      <c r="F60" s="30">
        <f t="shared" si="17"/>
        <v>1</v>
      </c>
      <c r="G60" s="30">
        <f t="shared" si="17"/>
        <v>0</v>
      </c>
      <c r="H60" s="31">
        <f>SUM(B60:G60)</f>
        <v>3</v>
      </c>
      <c r="I60" s="32">
        <f t="shared" ref="I60:I73" si="18">(B60+C60)/(B60+C60+D60+E60+F60)</f>
        <v>0</v>
      </c>
      <c r="J60" s="32">
        <f t="shared" ref="J60:J73" si="19">(D60+E60+F60)/(B60+C60+D60+E60+F60)</f>
        <v>1</v>
      </c>
      <c r="K60" s="33">
        <f>+AC21</f>
        <v>4.33</v>
      </c>
      <c r="L60" s="33">
        <f t="shared" ref="L60:N73" si="20">+AD21</f>
        <v>0.57999999999999996</v>
      </c>
      <c r="M60" s="81">
        <f t="shared" si="20"/>
        <v>4</v>
      </c>
      <c r="N60" s="81">
        <f t="shared" si="20"/>
        <v>4</v>
      </c>
      <c r="O60" t="s">
        <v>182</v>
      </c>
      <c r="Y60" s="29"/>
    </row>
    <row r="61" spans="1:26" ht="15.75" thickBot="1">
      <c r="A61" s="69" t="s">
        <v>79</v>
      </c>
      <c r="B61" s="30">
        <f t="shared" ref="B61:B72" si="21">+P22</f>
        <v>0</v>
      </c>
      <c r="C61" s="30">
        <f t="shared" si="17"/>
        <v>0</v>
      </c>
      <c r="D61" s="30">
        <f t="shared" si="17"/>
        <v>0</v>
      </c>
      <c r="E61" s="30">
        <f t="shared" si="17"/>
        <v>1</v>
      </c>
      <c r="F61" s="30">
        <f t="shared" si="17"/>
        <v>2</v>
      </c>
      <c r="G61" s="30">
        <f t="shared" si="17"/>
        <v>0</v>
      </c>
      <c r="H61" s="31">
        <f t="shared" ref="H61:H73" si="22">SUM(B61:G61)</f>
        <v>3</v>
      </c>
      <c r="I61" s="32">
        <f t="shared" si="18"/>
        <v>0</v>
      </c>
      <c r="J61" s="32">
        <f t="shared" si="19"/>
        <v>1</v>
      </c>
      <c r="K61" s="33">
        <f t="shared" ref="K61:K73" si="23">+AC22</f>
        <v>4.67</v>
      </c>
      <c r="L61" s="33">
        <f t="shared" si="20"/>
        <v>0.57999999999999996</v>
      </c>
      <c r="M61" s="81">
        <f t="shared" si="20"/>
        <v>5</v>
      </c>
      <c r="N61" s="81">
        <f t="shared" si="20"/>
        <v>5</v>
      </c>
      <c r="Q61" t="s">
        <v>183</v>
      </c>
      <c r="R61" t="s">
        <v>184</v>
      </c>
      <c r="S61" t="s">
        <v>185</v>
      </c>
      <c r="T61" t="s">
        <v>186</v>
      </c>
      <c r="Y61" s="29"/>
    </row>
    <row r="62" spans="1:26" ht="15.75" thickBot="1">
      <c r="A62" s="69" t="s">
        <v>80</v>
      </c>
      <c r="B62" s="30">
        <f t="shared" si="21"/>
        <v>0</v>
      </c>
      <c r="C62" s="30">
        <f t="shared" si="17"/>
        <v>0</v>
      </c>
      <c r="D62" s="30">
        <f t="shared" si="17"/>
        <v>0</v>
      </c>
      <c r="E62" s="30">
        <f t="shared" si="17"/>
        <v>2</v>
      </c>
      <c r="F62" s="30">
        <f t="shared" si="17"/>
        <v>1</v>
      </c>
      <c r="G62" s="30">
        <f t="shared" si="17"/>
        <v>0</v>
      </c>
      <c r="H62" s="31">
        <f t="shared" si="22"/>
        <v>3</v>
      </c>
      <c r="I62" s="32">
        <f t="shared" si="18"/>
        <v>0</v>
      </c>
      <c r="J62" s="32">
        <f t="shared" si="19"/>
        <v>1</v>
      </c>
      <c r="K62" s="33">
        <f t="shared" si="23"/>
        <v>4.33</v>
      </c>
      <c r="L62" s="33">
        <f t="shared" si="20"/>
        <v>0.57999999999999996</v>
      </c>
      <c r="M62" s="81">
        <f t="shared" si="20"/>
        <v>4</v>
      </c>
      <c r="N62" s="81">
        <f t="shared" si="20"/>
        <v>4</v>
      </c>
      <c r="O62" t="s">
        <v>179</v>
      </c>
      <c r="P62" s="90" t="s">
        <v>187</v>
      </c>
      <c r="Q62">
        <v>16</v>
      </c>
      <c r="R62">
        <v>88.9</v>
      </c>
      <c r="S62">
        <v>88.9</v>
      </c>
      <c r="T62">
        <v>88.9</v>
      </c>
      <c r="Y62" s="29"/>
    </row>
    <row r="63" spans="1:26" ht="15.75" thickBot="1">
      <c r="A63" s="69" t="s">
        <v>81</v>
      </c>
      <c r="B63" s="30">
        <f t="shared" si="21"/>
        <v>0</v>
      </c>
      <c r="C63" s="30">
        <f t="shared" si="17"/>
        <v>0</v>
      </c>
      <c r="D63" s="30">
        <f t="shared" si="17"/>
        <v>1</v>
      </c>
      <c r="E63" s="30">
        <f t="shared" si="17"/>
        <v>1</v>
      </c>
      <c r="F63" s="30">
        <f t="shared" si="17"/>
        <v>1</v>
      </c>
      <c r="G63" s="30">
        <f t="shared" si="17"/>
        <v>0</v>
      </c>
      <c r="H63" s="31">
        <f t="shared" si="22"/>
        <v>3</v>
      </c>
      <c r="I63" s="32">
        <f t="shared" si="18"/>
        <v>0</v>
      </c>
      <c r="J63" s="32">
        <f t="shared" si="19"/>
        <v>1</v>
      </c>
      <c r="K63" s="33">
        <f t="shared" si="23"/>
        <v>4</v>
      </c>
      <c r="L63" s="33">
        <f t="shared" si="20"/>
        <v>1</v>
      </c>
      <c r="M63" s="81">
        <f t="shared" si="20"/>
        <v>4</v>
      </c>
      <c r="N63" s="81">
        <f t="shared" si="20"/>
        <v>3</v>
      </c>
      <c r="P63" s="90" t="s">
        <v>188</v>
      </c>
      <c r="Q63">
        <v>2</v>
      </c>
      <c r="R63">
        <v>11.1</v>
      </c>
      <c r="S63">
        <v>11.1</v>
      </c>
      <c r="T63">
        <v>100</v>
      </c>
      <c r="Y63" s="29"/>
    </row>
    <row r="64" spans="1:26" ht="15.75" thickBot="1">
      <c r="A64" s="69" t="s">
        <v>82</v>
      </c>
      <c r="B64" s="30">
        <f t="shared" si="21"/>
        <v>0</v>
      </c>
      <c r="C64" s="30">
        <f t="shared" si="17"/>
        <v>0</v>
      </c>
      <c r="D64" s="30">
        <f t="shared" si="17"/>
        <v>0</v>
      </c>
      <c r="E64" s="30">
        <f t="shared" si="17"/>
        <v>2</v>
      </c>
      <c r="F64" s="30">
        <f t="shared" si="17"/>
        <v>0</v>
      </c>
      <c r="G64" s="30">
        <f t="shared" si="17"/>
        <v>1</v>
      </c>
      <c r="H64" s="31">
        <f t="shared" si="22"/>
        <v>3</v>
      </c>
      <c r="I64" s="32">
        <f t="shared" si="18"/>
        <v>0</v>
      </c>
      <c r="J64" s="32">
        <f t="shared" si="19"/>
        <v>1</v>
      </c>
      <c r="K64" s="33">
        <f t="shared" si="23"/>
        <v>4</v>
      </c>
      <c r="L64" s="33">
        <f t="shared" si="20"/>
        <v>0</v>
      </c>
      <c r="M64" s="81">
        <f t="shared" si="20"/>
        <v>4</v>
      </c>
      <c r="N64" s="81">
        <f t="shared" si="20"/>
        <v>4</v>
      </c>
      <c r="P64" s="90" t="s">
        <v>50</v>
      </c>
      <c r="Q64">
        <v>18</v>
      </c>
      <c r="R64">
        <v>100</v>
      </c>
      <c r="S64">
        <v>100</v>
      </c>
      <c r="Y64" s="29"/>
    </row>
    <row r="65" spans="1:26" ht="15.75" thickBot="1">
      <c r="A65" s="69" t="s">
        <v>83</v>
      </c>
      <c r="B65" s="30">
        <f t="shared" si="21"/>
        <v>0</v>
      </c>
      <c r="C65" s="30">
        <f t="shared" si="17"/>
        <v>0</v>
      </c>
      <c r="D65" s="30">
        <f t="shared" si="17"/>
        <v>0</v>
      </c>
      <c r="E65" s="30">
        <f t="shared" si="17"/>
        <v>1</v>
      </c>
      <c r="F65" s="30">
        <f t="shared" si="17"/>
        <v>2</v>
      </c>
      <c r="G65" s="30">
        <f t="shared" si="17"/>
        <v>0</v>
      </c>
      <c r="H65" s="31">
        <f t="shared" si="22"/>
        <v>3</v>
      </c>
      <c r="I65" s="32">
        <f t="shared" si="18"/>
        <v>0</v>
      </c>
      <c r="J65" s="32">
        <f t="shared" si="19"/>
        <v>1</v>
      </c>
      <c r="K65" s="33">
        <f t="shared" si="23"/>
        <v>4.67</v>
      </c>
      <c r="L65" s="33">
        <f t="shared" si="20"/>
        <v>0.57999999999999996</v>
      </c>
      <c r="M65" s="81">
        <f t="shared" si="20"/>
        <v>5</v>
      </c>
      <c r="N65" s="81">
        <f t="shared" si="20"/>
        <v>5</v>
      </c>
      <c r="O65" t="s">
        <v>119</v>
      </c>
      <c r="Y65" s="29"/>
    </row>
    <row r="66" spans="1:26" ht="15.75" thickBot="1">
      <c r="A66" s="69" t="s">
        <v>84</v>
      </c>
      <c r="B66" s="30">
        <f t="shared" si="21"/>
        <v>0</v>
      </c>
      <c r="C66" s="30">
        <f t="shared" si="17"/>
        <v>0</v>
      </c>
      <c r="D66" s="30">
        <f t="shared" si="17"/>
        <v>0</v>
      </c>
      <c r="E66" s="30">
        <f t="shared" si="17"/>
        <v>1</v>
      </c>
      <c r="F66" s="30">
        <f t="shared" si="17"/>
        <v>2</v>
      </c>
      <c r="G66" s="30">
        <f t="shared" si="17"/>
        <v>0</v>
      </c>
      <c r="H66" s="31">
        <f t="shared" si="22"/>
        <v>3</v>
      </c>
      <c r="I66" s="32">
        <f t="shared" si="18"/>
        <v>0</v>
      </c>
      <c r="J66" s="32">
        <f t="shared" si="19"/>
        <v>1</v>
      </c>
      <c r="K66" s="33">
        <f t="shared" si="23"/>
        <v>4.67</v>
      </c>
      <c r="L66" s="33">
        <f t="shared" si="20"/>
        <v>0.57999999999999996</v>
      </c>
      <c r="M66" s="81">
        <f t="shared" si="20"/>
        <v>5</v>
      </c>
      <c r="N66" s="81">
        <f t="shared" si="20"/>
        <v>5</v>
      </c>
      <c r="Y66" s="29"/>
    </row>
    <row r="67" spans="1:26" ht="15.75" thickBot="1">
      <c r="A67" s="69" t="s">
        <v>85</v>
      </c>
      <c r="B67" s="30">
        <f t="shared" si="21"/>
        <v>0</v>
      </c>
      <c r="C67" s="30">
        <f t="shared" si="17"/>
        <v>0</v>
      </c>
      <c r="D67" s="30">
        <f t="shared" si="17"/>
        <v>2</v>
      </c>
      <c r="E67" s="30">
        <f t="shared" si="17"/>
        <v>0</v>
      </c>
      <c r="F67" s="30">
        <f t="shared" si="17"/>
        <v>1</v>
      </c>
      <c r="G67" s="30">
        <f t="shared" si="17"/>
        <v>0</v>
      </c>
      <c r="H67" s="31">
        <f t="shared" si="22"/>
        <v>3</v>
      </c>
      <c r="I67" s="32">
        <f t="shared" si="18"/>
        <v>0</v>
      </c>
      <c r="J67" s="32">
        <f t="shared" si="19"/>
        <v>1</v>
      </c>
      <c r="K67" s="33">
        <f t="shared" si="23"/>
        <v>3.67</v>
      </c>
      <c r="L67" s="33">
        <f t="shared" si="20"/>
        <v>1.1499999999999999</v>
      </c>
      <c r="M67" s="81">
        <f t="shared" si="20"/>
        <v>3</v>
      </c>
      <c r="N67" s="81">
        <f t="shared" si="20"/>
        <v>3</v>
      </c>
      <c r="Y67" s="29"/>
    </row>
    <row r="68" spans="1:26" ht="15.75" thickBot="1">
      <c r="A68" s="69" t="s">
        <v>86</v>
      </c>
      <c r="B68" s="30">
        <f t="shared" si="21"/>
        <v>0</v>
      </c>
      <c r="C68" s="30">
        <f t="shared" si="17"/>
        <v>0</v>
      </c>
      <c r="D68" s="30">
        <f t="shared" si="17"/>
        <v>2</v>
      </c>
      <c r="E68" s="30">
        <f t="shared" si="17"/>
        <v>0</v>
      </c>
      <c r="F68" s="30">
        <f t="shared" si="17"/>
        <v>1</v>
      </c>
      <c r="G68" s="30">
        <f t="shared" si="17"/>
        <v>0</v>
      </c>
      <c r="H68" s="31">
        <f t="shared" si="22"/>
        <v>3</v>
      </c>
      <c r="I68" s="32">
        <f t="shared" si="18"/>
        <v>0</v>
      </c>
      <c r="J68" s="32">
        <f t="shared" si="19"/>
        <v>1</v>
      </c>
      <c r="K68" s="33">
        <f t="shared" si="23"/>
        <v>3.67</v>
      </c>
      <c r="L68" s="33">
        <f t="shared" si="20"/>
        <v>1.1499999999999999</v>
      </c>
      <c r="M68" s="81">
        <f t="shared" si="20"/>
        <v>3</v>
      </c>
      <c r="N68" s="81">
        <f t="shared" si="20"/>
        <v>3</v>
      </c>
      <c r="Y68" s="29"/>
    </row>
    <row r="69" spans="1:26" ht="15.75" thickBot="1">
      <c r="A69" s="69" t="s">
        <v>87</v>
      </c>
      <c r="B69" s="30">
        <f t="shared" si="21"/>
        <v>0</v>
      </c>
      <c r="C69" s="30">
        <f t="shared" si="17"/>
        <v>0</v>
      </c>
      <c r="D69" s="30">
        <f t="shared" si="17"/>
        <v>0</v>
      </c>
      <c r="E69" s="30">
        <f t="shared" si="17"/>
        <v>1</v>
      </c>
      <c r="F69" s="30">
        <f t="shared" si="17"/>
        <v>2</v>
      </c>
      <c r="G69" s="30">
        <f t="shared" si="17"/>
        <v>0</v>
      </c>
      <c r="H69" s="31">
        <f t="shared" si="22"/>
        <v>3</v>
      </c>
      <c r="I69" s="32">
        <f t="shared" si="18"/>
        <v>0</v>
      </c>
      <c r="J69" s="32">
        <f t="shared" si="19"/>
        <v>1</v>
      </c>
      <c r="K69" s="33">
        <f t="shared" si="23"/>
        <v>4.67</v>
      </c>
      <c r="L69" s="33">
        <f t="shared" si="20"/>
        <v>0.57999999999999996</v>
      </c>
      <c r="M69" s="81">
        <f t="shared" si="20"/>
        <v>5</v>
      </c>
      <c r="N69" s="81">
        <f t="shared" si="20"/>
        <v>5</v>
      </c>
      <c r="O69" t="s">
        <v>189</v>
      </c>
      <c r="Y69" s="29"/>
    </row>
    <row r="70" spans="1:26" ht="15.75" thickBot="1">
      <c r="A70" s="69" t="s">
        <v>88</v>
      </c>
      <c r="B70" s="30">
        <f t="shared" si="21"/>
        <v>0</v>
      </c>
      <c r="C70" s="30">
        <f t="shared" si="17"/>
        <v>0</v>
      </c>
      <c r="D70" s="30">
        <f t="shared" si="17"/>
        <v>1</v>
      </c>
      <c r="E70" s="30">
        <f t="shared" si="17"/>
        <v>1</v>
      </c>
      <c r="F70" s="30">
        <f t="shared" si="17"/>
        <v>1</v>
      </c>
      <c r="G70" s="30">
        <f t="shared" si="17"/>
        <v>0</v>
      </c>
      <c r="H70" s="31">
        <f t="shared" si="22"/>
        <v>3</v>
      </c>
      <c r="I70" s="32">
        <f t="shared" si="18"/>
        <v>0</v>
      </c>
      <c r="J70" s="32">
        <f t="shared" si="19"/>
        <v>1</v>
      </c>
      <c r="K70" s="33">
        <f t="shared" si="23"/>
        <v>4</v>
      </c>
      <c r="L70" s="33">
        <f t="shared" si="20"/>
        <v>1</v>
      </c>
      <c r="M70" s="81">
        <f t="shared" si="20"/>
        <v>4</v>
      </c>
      <c r="N70" s="81">
        <f t="shared" si="20"/>
        <v>3</v>
      </c>
      <c r="Q70" t="s">
        <v>183</v>
      </c>
      <c r="R70" t="s">
        <v>184</v>
      </c>
      <c r="S70" t="s">
        <v>185</v>
      </c>
      <c r="T70" t="s">
        <v>186</v>
      </c>
      <c r="Y70" s="29"/>
    </row>
    <row r="71" spans="1:26" ht="15.75" thickBot="1">
      <c r="A71" s="69" t="s">
        <v>89</v>
      </c>
      <c r="B71" s="30">
        <f t="shared" si="21"/>
        <v>0</v>
      </c>
      <c r="C71" s="30">
        <f t="shared" si="17"/>
        <v>0</v>
      </c>
      <c r="D71" s="30">
        <f t="shared" si="17"/>
        <v>1</v>
      </c>
      <c r="E71" s="30">
        <f t="shared" si="17"/>
        <v>2</v>
      </c>
      <c r="F71" s="30">
        <f t="shared" si="17"/>
        <v>0</v>
      </c>
      <c r="G71" s="30">
        <f t="shared" si="17"/>
        <v>0</v>
      </c>
      <c r="H71" s="31">
        <f t="shared" si="22"/>
        <v>3</v>
      </c>
      <c r="I71" s="32">
        <f t="shared" si="18"/>
        <v>0</v>
      </c>
      <c r="J71" s="32">
        <f t="shared" si="19"/>
        <v>1</v>
      </c>
      <c r="K71" s="33">
        <f t="shared" si="23"/>
        <v>3.67</v>
      </c>
      <c r="L71" s="33">
        <f t="shared" si="20"/>
        <v>0.57999999999999996</v>
      </c>
      <c r="M71" s="81">
        <f t="shared" si="20"/>
        <v>4</v>
      </c>
      <c r="N71" s="81">
        <f t="shared" si="20"/>
        <v>4</v>
      </c>
      <c r="O71" t="s">
        <v>179</v>
      </c>
      <c r="P71" s="90" t="s">
        <v>190</v>
      </c>
      <c r="Q71">
        <v>3</v>
      </c>
      <c r="R71">
        <v>16.7</v>
      </c>
      <c r="S71">
        <v>16.7</v>
      </c>
      <c r="T71">
        <v>16.7</v>
      </c>
      <c r="Y71" s="29"/>
    </row>
    <row r="72" spans="1:26" ht="15.75" thickBot="1">
      <c r="A72" s="69" t="s">
        <v>90</v>
      </c>
      <c r="B72" s="30">
        <f t="shared" si="21"/>
        <v>0</v>
      </c>
      <c r="C72" s="30">
        <f t="shared" si="17"/>
        <v>0</v>
      </c>
      <c r="D72" s="30">
        <f t="shared" si="17"/>
        <v>2</v>
      </c>
      <c r="E72" s="30">
        <f t="shared" si="17"/>
        <v>0</v>
      </c>
      <c r="F72" s="30">
        <f t="shared" si="17"/>
        <v>1</v>
      </c>
      <c r="G72" s="30">
        <f t="shared" si="17"/>
        <v>0</v>
      </c>
      <c r="H72" s="31">
        <f t="shared" si="22"/>
        <v>3</v>
      </c>
      <c r="I72" s="32">
        <f t="shared" si="18"/>
        <v>0</v>
      </c>
      <c r="J72" s="32">
        <f t="shared" si="19"/>
        <v>1</v>
      </c>
      <c r="K72" s="33">
        <f t="shared" si="23"/>
        <v>3.67</v>
      </c>
      <c r="L72" s="33">
        <f t="shared" si="20"/>
        <v>1.1499999999999999</v>
      </c>
      <c r="M72" s="81">
        <f t="shared" si="20"/>
        <v>3</v>
      </c>
      <c r="N72" s="81">
        <f t="shared" si="20"/>
        <v>3</v>
      </c>
      <c r="P72" s="90" t="s">
        <v>191</v>
      </c>
      <c r="Q72">
        <v>15</v>
      </c>
      <c r="R72">
        <v>83.3</v>
      </c>
      <c r="S72">
        <v>83.3</v>
      </c>
      <c r="T72">
        <v>100</v>
      </c>
      <c r="Y72" s="29"/>
    </row>
    <row r="73" spans="1:26" ht="15.75" thickBot="1">
      <c r="A73" s="69" t="s">
        <v>91</v>
      </c>
      <c r="B73" s="30">
        <f>+P34</f>
        <v>0</v>
      </c>
      <c r="C73" s="30">
        <f t="shared" si="17"/>
        <v>0</v>
      </c>
      <c r="D73" s="30">
        <f t="shared" si="17"/>
        <v>1</v>
      </c>
      <c r="E73" s="30">
        <f t="shared" si="17"/>
        <v>1</v>
      </c>
      <c r="F73" s="30">
        <f t="shared" si="17"/>
        <v>1</v>
      </c>
      <c r="G73" s="30">
        <f t="shared" si="17"/>
        <v>0</v>
      </c>
      <c r="H73" s="31">
        <f t="shared" si="22"/>
        <v>3</v>
      </c>
      <c r="I73" s="32">
        <f t="shared" si="18"/>
        <v>0</v>
      </c>
      <c r="J73" s="32">
        <f t="shared" si="19"/>
        <v>1</v>
      </c>
      <c r="K73" s="33">
        <f t="shared" si="23"/>
        <v>4</v>
      </c>
      <c r="L73" s="33">
        <f t="shared" si="20"/>
        <v>1</v>
      </c>
      <c r="M73" s="81">
        <f t="shared" si="20"/>
        <v>4</v>
      </c>
      <c r="N73" s="81">
        <f t="shared" si="20"/>
        <v>3</v>
      </c>
      <c r="P73" s="90" t="s">
        <v>50</v>
      </c>
      <c r="Q73">
        <v>18</v>
      </c>
      <c r="R73">
        <v>100</v>
      </c>
      <c r="S73">
        <v>100</v>
      </c>
      <c r="Y73" s="29"/>
    </row>
    <row r="74" spans="1:26" s="47" customFormat="1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5"/>
      <c r="L74" s="45"/>
      <c r="M74" s="44"/>
      <c r="N74" s="46"/>
      <c r="O74" t="s">
        <v>119</v>
      </c>
      <c r="P74" s="90"/>
      <c r="Q74"/>
      <c r="R74"/>
      <c r="S74"/>
      <c r="T74"/>
      <c r="U74"/>
      <c r="V74"/>
      <c r="W74"/>
      <c r="X74"/>
      <c r="Y74" s="29"/>
      <c r="Z74"/>
    </row>
    <row r="75" spans="1:26" s="47" customFormat="1" ht="15.75" customHeight="1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5"/>
      <c r="L75" s="45"/>
      <c r="M75" s="44"/>
      <c r="N75" s="46"/>
      <c r="O75"/>
      <c r="P75" s="90"/>
      <c r="Q75"/>
      <c r="R75"/>
      <c r="S75"/>
      <c r="T75"/>
      <c r="U75"/>
      <c r="V75"/>
      <c r="W75"/>
      <c r="X75"/>
      <c r="Y75" s="29"/>
      <c r="Z75"/>
    </row>
    <row r="76" spans="1:26">
      <c r="A76" s="25" t="s">
        <v>5</v>
      </c>
      <c r="B76" s="39"/>
      <c r="C76" s="39"/>
      <c r="D76" s="39"/>
      <c r="E76" s="39"/>
      <c r="F76" s="39"/>
      <c r="G76" s="39"/>
      <c r="H76" s="39"/>
      <c r="I76" s="39"/>
      <c r="J76" s="39"/>
      <c r="K76" s="40"/>
      <c r="L76" s="40"/>
      <c r="M76" s="39"/>
      <c r="N76" s="41"/>
    </row>
    <row r="77" spans="1:26" ht="35.25" customHeight="1" thickBot="1">
      <c r="A77" s="42" t="s">
        <v>92</v>
      </c>
      <c r="B77" s="129" t="s">
        <v>54</v>
      </c>
      <c r="C77" s="129"/>
      <c r="D77" s="129"/>
      <c r="E77" s="129"/>
      <c r="F77" s="129"/>
      <c r="G77" s="129"/>
      <c r="H77" s="129"/>
      <c r="I77" s="130" t="s">
        <v>55</v>
      </c>
      <c r="J77" s="130"/>
      <c r="K77" s="130" t="s">
        <v>56</v>
      </c>
      <c r="L77" s="130"/>
      <c r="M77" s="130"/>
      <c r="N77" s="130"/>
    </row>
    <row r="78" spans="1:26" ht="25.5">
      <c r="A78" s="27"/>
      <c r="B78" s="28">
        <v>1</v>
      </c>
      <c r="C78" s="28">
        <v>2</v>
      </c>
      <c r="D78" s="28">
        <v>3</v>
      </c>
      <c r="E78" s="28">
        <v>4</v>
      </c>
      <c r="F78" s="28">
        <v>5</v>
      </c>
      <c r="G78" s="28" t="s">
        <v>9</v>
      </c>
      <c r="H78" s="28" t="s">
        <v>50</v>
      </c>
      <c r="I78" s="28" t="s">
        <v>57</v>
      </c>
      <c r="J78" s="28" t="s">
        <v>12</v>
      </c>
      <c r="K78" s="28" t="s">
        <v>13</v>
      </c>
      <c r="L78" s="28" t="s">
        <v>14</v>
      </c>
      <c r="M78" s="28" t="s">
        <v>15</v>
      </c>
      <c r="N78" s="28" t="s">
        <v>16</v>
      </c>
      <c r="O78" t="s">
        <v>192</v>
      </c>
    </row>
    <row r="79" spans="1:26" ht="15.75" thickBot="1">
      <c r="A79" s="69" t="s">
        <v>93</v>
      </c>
      <c r="B79" s="30">
        <f>+P35</f>
        <v>0</v>
      </c>
      <c r="C79" s="30">
        <f t="shared" ref="C79:G84" si="24">+Q35</f>
        <v>0</v>
      </c>
      <c r="D79" s="30">
        <f t="shared" si="24"/>
        <v>0</v>
      </c>
      <c r="E79" s="30">
        <f t="shared" si="24"/>
        <v>0</v>
      </c>
      <c r="F79" s="30">
        <f t="shared" si="24"/>
        <v>1</v>
      </c>
      <c r="G79" s="30">
        <f t="shared" si="24"/>
        <v>0</v>
      </c>
      <c r="H79" s="30">
        <f>SUM(B79:G79)</f>
        <v>1</v>
      </c>
      <c r="I79" s="31">
        <f t="shared" ref="I79:I84" si="25">(B79+C79)/(B79+C79+D79+E79+F79)</f>
        <v>0</v>
      </c>
      <c r="J79" s="31">
        <f t="shared" ref="J79:J84" si="26">(D79+E79+F79)/(B79+C79+D79+E79+F79)</f>
        <v>1</v>
      </c>
      <c r="K79" s="82">
        <f>+AC35</f>
        <v>5</v>
      </c>
      <c r="L79" s="82" t="str">
        <f t="shared" ref="L79:N84" si="27">+AD35</f>
        <v>.</v>
      </c>
      <c r="M79" s="83">
        <f t="shared" si="27"/>
        <v>5</v>
      </c>
      <c r="N79" s="83">
        <f t="shared" si="27"/>
        <v>5</v>
      </c>
      <c r="Q79" t="s">
        <v>183</v>
      </c>
      <c r="R79" t="s">
        <v>184</v>
      </c>
      <c r="S79" t="s">
        <v>185</v>
      </c>
      <c r="T79" t="s">
        <v>186</v>
      </c>
    </row>
    <row r="80" spans="1:26" ht="15.75" thickBot="1">
      <c r="A80" s="69" t="s">
        <v>94</v>
      </c>
      <c r="B80" s="30">
        <f t="shared" ref="B80:B84" si="28">+P36</f>
        <v>0</v>
      </c>
      <c r="C80" s="30">
        <f t="shared" si="24"/>
        <v>0</v>
      </c>
      <c r="D80" s="30">
        <f t="shared" si="24"/>
        <v>0</v>
      </c>
      <c r="E80" s="30">
        <f t="shared" si="24"/>
        <v>1</v>
      </c>
      <c r="F80" s="30">
        <f t="shared" si="24"/>
        <v>0</v>
      </c>
      <c r="G80" s="30">
        <f t="shared" si="24"/>
        <v>0</v>
      </c>
      <c r="H80" s="30">
        <f t="shared" ref="H80:H84" si="29">SUM(B80:G80)</f>
        <v>1</v>
      </c>
      <c r="I80" s="31">
        <f t="shared" si="25"/>
        <v>0</v>
      </c>
      <c r="J80" s="31">
        <f t="shared" si="26"/>
        <v>1</v>
      </c>
      <c r="K80" s="82">
        <f t="shared" ref="K80:K84" si="30">+AC36</f>
        <v>4</v>
      </c>
      <c r="L80" s="82" t="str">
        <f t="shared" si="27"/>
        <v>.</v>
      </c>
      <c r="M80" s="83">
        <f t="shared" si="27"/>
        <v>4</v>
      </c>
      <c r="N80" s="83">
        <f t="shared" si="27"/>
        <v>4</v>
      </c>
      <c r="O80" t="s">
        <v>179</v>
      </c>
      <c r="Q80">
        <v>15</v>
      </c>
      <c r="R80">
        <v>83.3</v>
      </c>
      <c r="S80">
        <v>83.3</v>
      </c>
      <c r="T80">
        <v>83.3</v>
      </c>
    </row>
    <row r="81" spans="1:20" ht="15.75" thickBot="1">
      <c r="A81" s="69" t="s">
        <v>95</v>
      </c>
      <c r="B81" s="30">
        <f t="shared" si="28"/>
        <v>0</v>
      </c>
      <c r="C81" s="30">
        <f t="shared" si="24"/>
        <v>0</v>
      </c>
      <c r="D81" s="30">
        <f t="shared" si="24"/>
        <v>0</v>
      </c>
      <c r="E81" s="30">
        <f t="shared" si="24"/>
        <v>0</v>
      </c>
      <c r="F81" s="30">
        <f t="shared" si="24"/>
        <v>1</v>
      </c>
      <c r="G81" s="30">
        <f t="shared" si="24"/>
        <v>0</v>
      </c>
      <c r="H81" s="30">
        <f t="shared" si="29"/>
        <v>1</v>
      </c>
      <c r="I81" s="31">
        <f t="shared" si="25"/>
        <v>0</v>
      </c>
      <c r="J81" s="31">
        <f t="shared" si="26"/>
        <v>1</v>
      </c>
      <c r="K81" s="82">
        <f t="shared" si="30"/>
        <v>5</v>
      </c>
      <c r="L81" s="82" t="str">
        <f t="shared" si="27"/>
        <v>.</v>
      </c>
      <c r="M81" s="83">
        <f t="shared" si="27"/>
        <v>5</v>
      </c>
      <c r="N81" s="83">
        <f t="shared" si="27"/>
        <v>5</v>
      </c>
      <c r="P81" s="90" t="s">
        <v>193</v>
      </c>
      <c r="Q81">
        <v>1</v>
      </c>
      <c r="R81">
        <v>5.6</v>
      </c>
      <c r="S81">
        <v>5.6</v>
      </c>
      <c r="T81">
        <v>88.9</v>
      </c>
    </row>
    <row r="82" spans="1:20" ht="15.75" thickBot="1">
      <c r="A82" s="69" t="s">
        <v>96</v>
      </c>
      <c r="B82" s="30">
        <f t="shared" si="28"/>
        <v>0</v>
      </c>
      <c r="C82" s="30">
        <f t="shared" si="24"/>
        <v>0</v>
      </c>
      <c r="D82" s="30">
        <f t="shared" si="24"/>
        <v>0</v>
      </c>
      <c r="E82" s="30">
        <f t="shared" si="24"/>
        <v>0</v>
      </c>
      <c r="F82" s="30">
        <f t="shared" si="24"/>
        <v>1</v>
      </c>
      <c r="G82" s="30">
        <f t="shared" si="24"/>
        <v>0</v>
      </c>
      <c r="H82" s="30">
        <f t="shared" si="29"/>
        <v>1</v>
      </c>
      <c r="I82" s="31">
        <f t="shared" si="25"/>
        <v>0</v>
      </c>
      <c r="J82" s="31">
        <f t="shared" si="26"/>
        <v>1</v>
      </c>
      <c r="K82" s="82">
        <f t="shared" si="30"/>
        <v>5</v>
      </c>
      <c r="L82" s="82" t="str">
        <f t="shared" si="27"/>
        <v>.</v>
      </c>
      <c r="M82" s="83">
        <f t="shared" si="27"/>
        <v>5</v>
      </c>
      <c r="N82" s="83">
        <f t="shared" si="27"/>
        <v>5</v>
      </c>
      <c r="P82" s="90" t="s">
        <v>194</v>
      </c>
      <c r="Q82">
        <v>1</v>
      </c>
      <c r="R82">
        <v>5.6</v>
      </c>
      <c r="S82">
        <v>5.6</v>
      </c>
      <c r="T82">
        <v>94.4</v>
      </c>
    </row>
    <row r="83" spans="1:20" ht="15.75" thickBot="1">
      <c r="A83" s="69" t="s">
        <v>97</v>
      </c>
      <c r="B83" s="30">
        <f t="shared" si="28"/>
        <v>0</v>
      </c>
      <c r="C83" s="30">
        <f t="shared" si="24"/>
        <v>0</v>
      </c>
      <c r="D83" s="30">
        <f t="shared" si="24"/>
        <v>0</v>
      </c>
      <c r="E83" s="30">
        <f t="shared" si="24"/>
        <v>0</v>
      </c>
      <c r="F83" s="30">
        <f t="shared" si="24"/>
        <v>1</v>
      </c>
      <c r="G83" s="30">
        <f t="shared" si="24"/>
        <v>0</v>
      </c>
      <c r="H83" s="30">
        <f t="shared" si="29"/>
        <v>1</v>
      </c>
      <c r="I83" s="31">
        <f t="shared" si="25"/>
        <v>0</v>
      </c>
      <c r="J83" s="31">
        <f t="shared" si="26"/>
        <v>1</v>
      </c>
      <c r="K83" s="82">
        <f t="shared" si="30"/>
        <v>5</v>
      </c>
      <c r="L83" s="82" t="str">
        <f t="shared" si="27"/>
        <v>.</v>
      </c>
      <c r="M83" s="83">
        <f t="shared" si="27"/>
        <v>5</v>
      </c>
      <c r="N83" s="83">
        <f t="shared" si="27"/>
        <v>5</v>
      </c>
      <c r="P83" s="90" t="s">
        <v>195</v>
      </c>
      <c r="Q83">
        <v>1</v>
      </c>
      <c r="R83">
        <v>5.6</v>
      </c>
      <c r="S83">
        <v>5.6</v>
      </c>
      <c r="T83">
        <v>100</v>
      </c>
    </row>
    <row r="84" spans="1:20" ht="15.75" thickBot="1">
      <c r="A84" s="69" t="s">
        <v>98</v>
      </c>
      <c r="B84" s="30">
        <f t="shared" si="28"/>
        <v>0</v>
      </c>
      <c r="C84" s="30">
        <f t="shared" si="24"/>
        <v>0</v>
      </c>
      <c r="D84" s="30">
        <f t="shared" si="24"/>
        <v>0</v>
      </c>
      <c r="E84" s="30">
        <f t="shared" si="24"/>
        <v>0</v>
      </c>
      <c r="F84" s="30">
        <f t="shared" si="24"/>
        <v>1</v>
      </c>
      <c r="G84" s="30">
        <f t="shared" si="24"/>
        <v>0</v>
      </c>
      <c r="H84" s="30">
        <f t="shared" si="29"/>
        <v>1</v>
      </c>
      <c r="I84" s="70">
        <f t="shared" si="25"/>
        <v>0</v>
      </c>
      <c r="J84" s="70">
        <f t="shared" si="26"/>
        <v>1</v>
      </c>
      <c r="K84" s="82">
        <f t="shared" si="30"/>
        <v>5</v>
      </c>
      <c r="L84" s="82" t="str">
        <f t="shared" si="27"/>
        <v>.</v>
      </c>
      <c r="M84" s="83">
        <f t="shared" si="27"/>
        <v>5</v>
      </c>
      <c r="N84" s="83">
        <f t="shared" si="27"/>
        <v>5</v>
      </c>
      <c r="P84" s="90" t="s">
        <v>50</v>
      </c>
      <c r="Q84">
        <v>18</v>
      </c>
      <c r="R84">
        <v>100</v>
      </c>
      <c r="S84">
        <v>100</v>
      </c>
    </row>
    <row r="85" spans="1:20">
      <c r="A85" s="74"/>
      <c r="B85" s="75"/>
      <c r="C85" s="75"/>
      <c r="D85" s="75"/>
      <c r="E85" s="75"/>
      <c r="F85" s="75"/>
      <c r="G85" s="75"/>
      <c r="H85" s="75"/>
      <c r="I85" s="76"/>
      <c r="J85" s="76"/>
      <c r="K85" s="77"/>
      <c r="L85" s="77"/>
      <c r="M85" s="77"/>
      <c r="N85" s="77"/>
      <c r="O85" t="s">
        <v>119</v>
      </c>
    </row>
    <row r="86" spans="1:20" s="47" customFormat="1">
      <c r="A86" s="43"/>
      <c r="B86" s="48"/>
      <c r="C86" s="48"/>
      <c r="D86" s="48"/>
      <c r="E86" s="48"/>
      <c r="F86" s="48"/>
      <c r="G86" s="48"/>
      <c r="H86" s="48"/>
      <c r="I86" s="48"/>
      <c r="J86" s="48"/>
      <c r="K86" s="49"/>
      <c r="L86" s="49"/>
      <c r="M86" s="48"/>
      <c r="P86" s="91"/>
    </row>
    <row r="87" spans="1:20" s="47" customFormat="1" ht="15.75" thickBot="1">
      <c r="A87" s="42" t="s">
        <v>120</v>
      </c>
      <c r="B87" s="124" t="s">
        <v>54</v>
      </c>
      <c r="C87" s="124"/>
      <c r="D87" s="124"/>
      <c r="E87" s="124"/>
      <c r="F87" s="124"/>
      <c r="G87" s="124"/>
      <c r="H87" s="124"/>
      <c r="I87" s="124" t="s">
        <v>55</v>
      </c>
      <c r="J87" s="124"/>
      <c r="K87" s="125" t="s">
        <v>56</v>
      </c>
      <c r="L87" s="125"/>
      <c r="M87" s="125"/>
      <c r="N87" s="125"/>
      <c r="P87" s="91"/>
    </row>
    <row r="88" spans="1:20" s="47" customFormat="1" ht="25.5">
      <c r="A88" s="27"/>
      <c r="B88" s="28">
        <v>1</v>
      </c>
      <c r="C88" s="28">
        <v>2</v>
      </c>
      <c r="D88" s="28">
        <v>3</v>
      </c>
      <c r="E88" s="28">
        <v>4</v>
      </c>
      <c r="F88" s="28">
        <v>5</v>
      </c>
      <c r="G88" s="28" t="s">
        <v>9</v>
      </c>
      <c r="H88" s="28" t="s">
        <v>50</v>
      </c>
      <c r="I88" s="28" t="s">
        <v>57</v>
      </c>
      <c r="J88" s="28" t="s">
        <v>12</v>
      </c>
      <c r="K88" s="28" t="s">
        <v>13</v>
      </c>
      <c r="L88" s="28" t="s">
        <v>14</v>
      </c>
      <c r="M88" s="28" t="s">
        <v>15</v>
      </c>
      <c r="N88" s="28" t="s">
        <v>16</v>
      </c>
      <c r="P88" s="91"/>
    </row>
    <row r="89" spans="1:20" s="47" customFormat="1" ht="15.75" thickBot="1">
      <c r="A89" s="73" t="s">
        <v>115</v>
      </c>
      <c r="B89" s="78">
        <f>+P41</f>
        <v>1</v>
      </c>
      <c r="C89" s="78">
        <f t="shared" ref="C89:G92" si="31">+Q41</f>
        <v>2</v>
      </c>
      <c r="D89" s="78">
        <f t="shared" si="31"/>
        <v>6</v>
      </c>
      <c r="E89" s="78">
        <f t="shared" si="31"/>
        <v>3</v>
      </c>
      <c r="F89" s="78">
        <f t="shared" si="31"/>
        <v>3</v>
      </c>
      <c r="G89" s="78">
        <f t="shared" si="31"/>
        <v>3</v>
      </c>
      <c r="H89" s="78">
        <f>SUM(B89:G89)</f>
        <v>18</v>
      </c>
      <c r="I89" s="84">
        <f t="shared" ref="I89:I92" si="32">(B89+C89)/(B89+C89+D89+E89+F89)</f>
        <v>0.2</v>
      </c>
      <c r="J89" s="84">
        <f t="shared" ref="J89:J92" si="33">(D89+E89+F89)/(B89+C89+D89+E89+F89)</f>
        <v>0.8</v>
      </c>
      <c r="K89" s="79">
        <f>+AC41</f>
        <v>3.33</v>
      </c>
      <c r="L89" s="79">
        <f t="shared" ref="L89:N92" si="34">+AD41</f>
        <v>1.18</v>
      </c>
      <c r="M89" s="85">
        <f t="shared" si="34"/>
        <v>3</v>
      </c>
      <c r="N89" s="85">
        <f t="shared" si="34"/>
        <v>3</v>
      </c>
      <c r="O89" s="47" t="s">
        <v>196</v>
      </c>
      <c r="P89" s="91"/>
    </row>
    <row r="90" spans="1:20" s="47" customFormat="1" ht="26.25" thickBot="1">
      <c r="A90" s="73" t="s">
        <v>116</v>
      </c>
      <c r="B90" s="78">
        <f t="shared" ref="B90:B91" si="35">+P42</f>
        <v>3</v>
      </c>
      <c r="C90" s="78">
        <f t="shared" si="31"/>
        <v>1</v>
      </c>
      <c r="D90" s="78">
        <f t="shared" si="31"/>
        <v>6</v>
      </c>
      <c r="E90" s="78">
        <f t="shared" si="31"/>
        <v>3</v>
      </c>
      <c r="F90" s="78">
        <f t="shared" si="31"/>
        <v>2</v>
      </c>
      <c r="G90" s="78">
        <f t="shared" si="31"/>
        <v>3</v>
      </c>
      <c r="H90" s="78">
        <f t="shared" ref="H90:H92" si="36">SUM(B90:G90)</f>
        <v>18</v>
      </c>
      <c r="I90" s="84">
        <f t="shared" si="32"/>
        <v>0.26666666666666666</v>
      </c>
      <c r="J90" s="84">
        <f t="shared" si="33"/>
        <v>0.73333333333333328</v>
      </c>
      <c r="K90" s="79">
        <f t="shared" ref="K90:K92" si="37">+AC42</f>
        <v>3</v>
      </c>
      <c r="L90" s="79">
        <f t="shared" si="34"/>
        <v>1.31</v>
      </c>
      <c r="M90" s="85">
        <f t="shared" si="34"/>
        <v>3</v>
      </c>
      <c r="N90" s="85">
        <f t="shared" si="34"/>
        <v>3</v>
      </c>
      <c r="P90" s="91"/>
      <c r="Q90" s="47" t="s">
        <v>183</v>
      </c>
      <c r="R90" s="47" t="s">
        <v>184</v>
      </c>
      <c r="S90" s="47" t="s">
        <v>185</v>
      </c>
      <c r="T90" s="47" t="s">
        <v>186</v>
      </c>
    </row>
    <row r="91" spans="1:20" s="47" customFormat="1" ht="26.25" thickBot="1">
      <c r="A91" s="73" t="s">
        <v>117</v>
      </c>
      <c r="B91" s="78">
        <f t="shared" si="35"/>
        <v>3</v>
      </c>
      <c r="C91" s="78">
        <f t="shared" si="31"/>
        <v>2</v>
      </c>
      <c r="D91" s="78">
        <f t="shared" si="31"/>
        <v>6</v>
      </c>
      <c r="E91" s="78">
        <f t="shared" si="31"/>
        <v>3</v>
      </c>
      <c r="F91" s="78">
        <f t="shared" si="31"/>
        <v>1</v>
      </c>
      <c r="G91" s="78">
        <f t="shared" si="31"/>
        <v>3</v>
      </c>
      <c r="H91" s="78">
        <f t="shared" si="36"/>
        <v>18</v>
      </c>
      <c r="I91" s="84">
        <f t="shared" si="32"/>
        <v>0.33333333333333331</v>
      </c>
      <c r="J91" s="84">
        <f t="shared" si="33"/>
        <v>0.66666666666666663</v>
      </c>
      <c r="K91" s="79">
        <f t="shared" si="37"/>
        <v>2.8</v>
      </c>
      <c r="L91" s="79">
        <f t="shared" si="34"/>
        <v>1.21</v>
      </c>
      <c r="M91" s="85">
        <f t="shared" si="34"/>
        <v>3</v>
      </c>
      <c r="N91" s="85">
        <f t="shared" si="34"/>
        <v>3</v>
      </c>
      <c r="O91" s="47" t="s">
        <v>179</v>
      </c>
      <c r="P91" s="91">
        <v>5</v>
      </c>
      <c r="Q91" s="47">
        <v>1</v>
      </c>
      <c r="R91" s="47">
        <v>5.6</v>
      </c>
      <c r="S91" s="47">
        <v>33.299999999999997</v>
      </c>
      <c r="T91" s="47">
        <v>33.299999999999997</v>
      </c>
    </row>
    <row r="92" spans="1:20" s="47" customFormat="1" ht="26.25" thickBot="1">
      <c r="A92" s="73" t="s">
        <v>118</v>
      </c>
      <c r="B92" s="78">
        <f>+P44</f>
        <v>2</v>
      </c>
      <c r="C92" s="78">
        <f t="shared" si="31"/>
        <v>2</v>
      </c>
      <c r="D92" s="78">
        <f t="shared" si="31"/>
        <v>5</v>
      </c>
      <c r="E92" s="78">
        <f t="shared" si="31"/>
        <v>4</v>
      </c>
      <c r="F92" s="78">
        <f t="shared" si="31"/>
        <v>2</v>
      </c>
      <c r="G92" s="78">
        <f t="shared" si="31"/>
        <v>3</v>
      </c>
      <c r="H92" s="78">
        <f t="shared" si="36"/>
        <v>18</v>
      </c>
      <c r="I92" s="84">
        <f t="shared" si="32"/>
        <v>0.26666666666666666</v>
      </c>
      <c r="J92" s="84">
        <f t="shared" si="33"/>
        <v>0.73333333333333328</v>
      </c>
      <c r="K92" s="79">
        <f t="shared" si="37"/>
        <v>3.13</v>
      </c>
      <c r="L92" s="79">
        <f t="shared" si="34"/>
        <v>1.25</v>
      </c>
      <c r="M92" s="85">
        <f t="shared" si="34"/>
        <v>3</v>
      </c>
      <c r="N92" s="85">
        <f t="shared" si="34"/>
        <v>3</v>
      </c>
      <c r="P92" s="91">
        <v>25</v>
      </c>
      <c r="Q92" s="47">
        <v>2</v>
      </c>
      <c r="R92" s="47">
        <v>11.1</v>
      </c>
      <c r="S92" s="47">
        <v>66.7</v>
      </c>
      <c r="T92" s="47">
        <v>100</v>
      </c>
    </row>
    <row r="93" spans="1:20">
      <c r="P93" s="90" t="s">
        <v>50</v>
      </c>
      <c r="Q93">
        <v>3</v>
      </c>
      <c r="R93">
        <v>16.7</v>
      </c>
      <c r="S93">
        <v>100</v>
      </c>
    </row>
    <row r="94" spans="1:20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t="s">
        <v>180</v>
      </c>
      <c r="P94" s="90" t="s">
        <v>197</v>
      </c>
      <c r="Q94">
        <v>15</v>
      </c>
      <c r="R94">
        <v>83.3</v>
      </c>
    </row>
    <row r="95" spans="1:20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t="s">
        <v>50</v>
      </c>
      <c r="Q95">
        <v>18</v>
      </c>
      <c r="R95">
        <v>100</v>
      </c>
    </row>
    <row r="96" spans="1:20" s="50" customFormat="1" ht="15" customHeight="1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50" t="s">
        <v>119</v>
      </c>
      <c r="P96" s="51"/>
    </row>
    <row r="97" spans="1:21" s="50" customFormat="1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P97" s="51"/>
    </row>
    <row r="98" spans="1:21" s="50" customFormat="1" ht="15" customHeight="1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P98" s="51"/>
    </row>
    <row r="99" spans="1:21" s="50" customFormat="1" ht="15" customHeight="1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P99" s="51"/>
    </row>
    <row r="100" spans="1:21" s="50" customFormat="1" ht="15" customHeight="1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50" t="s">
        <v>198</v>
      </c>
      <c r="P100" s="51"/>
    </row>
    <row r="101" spans="1:21" s="50" customFormat="1" ht="30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P101" s="51"/>
      <c r="Q101" s="50" t="s">
        <v>183</v>
      </c>
      <c r="R101" s="50" t="s">
        <v>184</v>
      </c>
      <c r="S101" s="50" t="s">
        <v>185</v>
      </c>
      <c r="T101" s="50" t="s">
        <v>186</v>
      </c>
    </row>
    <row r="102" spans="1:21" s="51" customFormat="1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51" t="s">
        <v>179</v>
      </c>
      <c r="P102" s="51">
        <v>18</v>
      </c>
      <c r="Q102" s="51">
        <v>2</v>
      </c>
      <c r="R102" s="51">
        <v>11.1</v>
      </c>
      <c r="S102" s="51">
        <v>66.7</v>
      </c>
      <c r="T102" s="51">
        <v>66.7</v>
      </c>
    </row>
    <row r="103" spans="1:21" s="51" customFormat="1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P103" s="51">
        <v>25</v>
      </c>
      <c r="Q103" s="51">
        <v>1</v>
      </c>
      <c r="R103" s="51">
        <v>5.6</v>
      </c>
      <c r="S103" s="51">
        <v>33.299999999999997</v>
      </c>
      <c r="T103" s="51">
        <v>100</v>
      </c>
    </row>
    <row r="104" spans="1:21" s="51" customFormat="1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P104" s="51" t="s">
        <v>50</v>
      </c>
      <c r="Q104" s="51">
        <v>3</v>
      </c>
      <c r="R104" s="51">
        <v>16.7</v>
      </c>
      <c r="S104" s="51">
        <v>100</v>
      </c>
    </row>
    <row r="105" spans="1:21" s="52" customFormat="1" ht="15" customHeight="1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86" t="s">
        <v>180</v>
      </c>
      <c r="P105" s="86" t="s">
        <v>197</v>
      </c>
      <c r="Q105" s="86">
        <v>15</v>
      </c>
      <c r="R105" s="86">
        <v>83.3</v>
      </c>
      <c r="S105" s="86"/>
      <c r="T105" s="86"/>
      <c r="U105" s="86"/>
    </row>
    <row r="106" spans="1:21" s="52" customFormat="1" ht="15" customHeight="1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86" t="s">
        <v>50</v>
      </c>
      <c r="P106" s="86"/>
      <c r="Q106" s="86">
        <v>18</v>
      </c>
      <c r="R106" s="86">
        <v>100</v>
      </c>
      <c r="S106" s="86"/>
      <c r="T106" s="86"/>
      <c r="U106" s="86"/>
    </row>
    <row r="107" spans="1:21" s="52" customFormat="1" ht="15" customHeight="1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86" t="s">
        <v>119</v>
      </c>
      <c r="P107" s="86"/>
      <c r="Q107" s="86"/>
      <c r="R107" s="86"/>
      <c r="S107" s="86"/>
      <c r="T107" s="86"/>
      <c r="U107" s="86"/>
    </row>
    <row r="108" spans="1:21" s="52" customFormat="1" ht="15" customHeight="1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86"/>
      <c r="P108" s="86"/>
      <c r="Q108" s="86"/>
      <c r="R108" s="86"/>
      <c r="S108" s="86"/>
      <c r="T108" s="86"/>
      <c r="U108" s="86"/>
    </row>
    <row r="109" spans="1:21" s="52" customFormat="1" ht="15.75" customHeight="1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86"/>
      <c r="P109" s="86"/>
      <c r="Q109" s="86"/>
      <c r="R109" s="86"/>
      <c r="S109" s="86"/>
      <c r="T109" s="86"/>
      <c r="U109" s="86"/>
    </row>
    <row r="110" spans="1:21" s="52" customFormat="1" ht="15" customHeight="1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86"/>
      <c r="P110" s="86"/>
      <c r="Q110" s="86"/>
      <c r="R110" s="86"/>
      <c r="S110" s="86"/>
      <c r="T110" s="86"/>
      <c r="U110" s="86"/>
    </row>
    <row r="111" spans="1:21" s="52" customFormat="1" ht="15" customHeight="1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86" t="s">
        <v>199</v>
      </c>
      <c r="P111" s="86"/>
      <c r="Q111" s="86"/>
      <c r="R111" s="86"/>
      <c r="S111" s="86"/>
      <c r="T111" s="86"/>
      <c r="U111" s="86"/>
    </row>
    <row r="112" spans="1:21" s="53" customFormat="1" ht="15" customHeight="1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87"/>
      <c r="P112" s="92"/>
      <c r="Q112" s="87" t="s">
        <v>183</v>
      </c>
      <c r="R112" s="87" t="s">
        <v>184</v>
      </c>
      <c r="S112" s="87" t="s">
        <v>185</v>
      </c>
      <c r="T112" s="87" t="s">
        <v>186</v>
      </c>
      <c r="U112" s="87"/>
    </row>
    <row r="113" spans="1:21" s="53" customFormat="1" ht="15.75" customHeight="1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87" t="s">
        <v>179</v>
      </c>
      <c r="P113" s="92" t="s">
        <v>190</v>
      </c>
      <c r="Q113" s="87">
        <v>1</v>
      </c>
      <c r="R113" s="87">
        <v>5.6</v>
      </c>
      <c r="S113" s="87">
        <v>5.6</v>
      </c>
      <c r="T113" s="87">
        <v>5.6</v>
      </c>
      <c r="U113" s="87"/>
    </row>
    <row r="114" spans="1:21" s="53" customFormat="1" ht="18.75" customHeight="1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87"/>
      <c r="P114" s="92" t="s">
        <v>191</v>
      </c>
      <c r="Q114" s="87">
        <v>17</v>
      </c>
      <c r="R114" s="87">
        <v>94.4</v>
      </c>
      <c r="S114" s="87">
        <v>94.4</v>
      </c>
      <c r="T114" s="87">
        <v>100</v>
      </c>
      <c r="U114" s="87"/>
    </row>
    <row r="115" spans="1:21" s="53" customFormat="1" ht="15.75" customHeight="1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87"/>
      <c r="P115" s="92" t="s">
        <v>50</v>
      </c>
      <c r="Q115" s="87">
        <v>18</v>
      </c>
      <c r="R115" s="87">
        <v>100</v>
      </c>
      <c r="S115" s="87">
        <v>100</v>
      </c>
      <c r="T115" s="87"/>
      <c r="U115" s="87"/>
    </row>
    <row r="116" spans="1:21" s="53" customFormat="1" ht="18.75" customHeight="1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87" t="s">
        <v>119</v>
      </c>
      <c r="P116" s="92"/>
      <c r="Q116" s="87"/>
      <c r="R116" s="87"/>
      <c r="S116" s="87"/>
      <c r="T116" s="87"/>
      <c r="U116" s="87"/>
    </row>
    <row r="117" spans="1:21" s="53" customFormat="1" ht="18.75" customHeight="1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87"/>
      <c r="P117" s="92"/>
      <c r="Q117" s="87"/>
      <c r="R117" s="87"/>
      <c r="S117" s="87"/>
      <c r="T117" s="87"/>
      <c r="U117" s="87"/>
    </row>
    <row r="118" spans="1:21" s="53" customFormat="1" ht="10.5" customHeight="1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P118" s="93"/>
    </row>
    <row r="119" spans="1:21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</row>
    <row r="120" spans="1:21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t="s">
        <v>200</v>
      </c>
    </row>
    <row r="121" spans="1:21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Q121" t="s">
        <v>183</v>
      </c>
      <c r="R121" t="s">
        <v>184</v>
      </c>
      <c r="S121" t="s">
        <v>185</v>
      </c>
      <c r="T121" t="s">
        <v>186</v>
      </c>
    </row>
    <row r="122" spans="1:21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t="s">
        <v>179</v>
      </c>
      <c r="Q122">
        <v>1</v>
      </c>
      <c r="R122">
        <v>5.6</v>
      </c>
      <c r="S122">
        <v>5.6</v>
      </c>
      <c r="T122">
        <v>5.6</v>
      </c>
    </row>
    <row r="123" spans="1:21">
      <c r="A123" s="134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P123" s="90" t="s">
        <v>201</v>
      </c>
      <c r="Q123">
        <v>2</v>
      </c>
      <c r="R123">
        <v>11.1</v>
      </c>
      <c r="S123">
        <v>11.1</v>
      </c>
      <c r="T123">
        <v>16.7</v>
      </c>
    </row>
    <row r="124" spans="1:21">
      <c r="A124" s="134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P124" s="90" t="s">
        <v>71</v>
      </c>
      <c r="Q124">
        <v>1</v>
      </c>
      <c r="R124">
        <v>5.6</v>
      </c>
      <c r="S124">
        <v>5.6</v>
      </c>
      <c r="T124">
        <v>22.2</v>
      </c>
    </row>
    <row r="125" spans="1:21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P125" s="90" t="s">
        <v>202</v>
      </c>
      <c r="Q125">
        <v>1</v>
      </c>
      <c r="R125">
        <v>5.6</v>
      </c>
      <c r="S125">
        <v>5.6</v>
      </c>
      <c r="T125">
        <v>27.8</v>
      </c>
    </row>
    <row r="126" spans="1:21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P126" s="90" t="s">
        <v>203</v>
      </c>
      <c r="Q126">
        <v>1</v>
      </c>
      <c r="R126">
        <v>5.6</v>
      </c>
      <c r="S126">
        <v>5.6</v>
      </c>
      <c r="T126">
        <v>33.299999999999997</v>
      </c>
    </row>
    <row r="127" spans="1:21">
      <c r="A127" s="134"/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P127" s="90" t="s">
        <v>204</v>
      </c>
      <c r="Q127">
        <v>1</v>
      </c>
      <c r="R127">
        <v>5.6</v>
      </c>
      <c r="S127">
        <v>5.6</v>
      </c>
      <c r="T127">
        <v>38.9</v>
      </c>
    </row>
    <row r="128" spans="1:21">
      <c r="A128" s="134"/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P128" s="90" t="s">
        <v>205</v>
      </c>
      <c r="Q128">
        <v>1</v>
      </c>
      <c r="R128">
        <v>5.6</v>
      </c>
      <c r="S128">
        <v>5.6</v>
      </c>
      <c r="T128">
        <v>44.4</v>
      </c>
    </row>
    <row r="129" spans="1:20">
      <c r="A129" s="134"/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P129" s="90" t="s">
        <v>191</v>
      </c>
      <c r="Q129">
        <v>1</v>
      </c>
      <c r="R129">
        <v>5.6</v>
      </c>
      <c r="S129">
        <v>5.6</v>
      </c>
      <c r="T129">
        <v>50</v>
      </c>
    </row>
    <row r="130" spans="1:20">
      <c r="A130" s="134"/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P130" s="90" t="s">
        <v>206</v>
      </c>
      <c r="Q130">
        <v>1</v>
      </c>
      <c r="R130">
        <v>5.6</v>
      </c>
      <c r="S130">
        <v>5.6</v>
      </c>
      <c r="T130">
        <v>55.6</v>
      </c>
    </row>
    <row r="131" spans="1:20">
      <c r="A131" s="134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P131" s="90" t="s">
        <v>207</v>
      </c>
      <c r="Q131">
        <v>2</v>
      </c>
      <c r="R131">
        <v>11.1</v>
      </c>
      <c r="S131">
        <v>11.1</v>
      </c>
      <c r="T131">
        <v>66.7</v>
      </c>
    </row>
    <row r="132" spans="1:20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P132" s="90" t="s">
        <v>208</v>
      </c>
      <c r="Q132">
        <v>1</v>
      </c>
      <c r="R132">
        <v>5.6</v>
      </c>
      <c r="S132">
        <v>5.6</v>
      </c>
      <c r="T132">
        <v>72.2</v>
      </c>
    </row>
    <row r="133" spans="1:20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P133" s="90" t="s">
        <v>209</v>
      </c>
      <c r="Q133">
        <v>1</v>
      </c>
      <c r="R133">
        <v>5.6</v>
      </c>
      <c r="S133">
        <v>5.6</v>
      </c>
      <c r="T133">
        <v>77.8</v>
      </c>
    </row>
    <row r="134" spans="1:20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P134" s="90" t="s">
        <v>210</v>
      </c>
      <c r="Q134">
        <v>1</v>
      </c>
      <c r="R134">
        <v>5.6</v>
      </c>
      <c r="S134">
        <v>5.6</v>
      </c>
      <c r="T134">
        <v>83.3</v>
      </c>
    </row>
    <row r="135" spans="1:20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P135" s="90" t="s">
        <v>211</v>
      </c>
      <c r="Q135">
        <v>1</v>
      </c>
      <c r="R135">
        <v>5.6</v>
      </c>
      <c r="S135">
        <v>5.6</v>
      </c>
      <c r="T135">
        <v>88.9</v>
      </c>
    </row>
    <row r="136" spans="1:20">
      <c r="A136" s="134"/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P136" s="90" t="s">
        <v>212</v>
      </c>
      <c r="Q136">
        <v>1</v>
      </c>
      <c r="R136">
        <v>5.6</v>
      </c>
      <c r="S136">
        <v>5.6</v>
      </c>
      <c r="T136">
        <v>94.4</v>
      </c>
    </row>
    <row r="137" spans="1:20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P137" s="90" t="s">
        <v>213</v>
      </c>
      <c r="Q137">
        <v>1</v>
      </c>
      <c r="R137">
        <v>5.6</v>
      </c>
      <c r="S137">
        <v>5.6</v>
      </c>
      <c r="T137">
        <v>100</v>
      </c>
    </row>
    <row r="138" spans="1:20" ht="15.75">
      <c r="A138" s="54"/>
      <c r="P138" s="90" t="s">
        <v>50</v>
      </c>
      <c r="Q138">
        <v>18</v>
      </c>
      <c r="R138">
        <v>100</v>
      </c>
      <c r="S138">
        <v>100</v>
      </c>
    </row>
    <row r="139" spans="1:20" ht="15.75">
      <c r="A139" s="55"/>
      <c r="O139" t="s">
        <v>119</v>
      </c>
    </row>
    <row r="140" spans="1:20">
      <c r="A140" s="126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8"/>
    </row>
    <row r="141" spans="1:20" s="56" customFormat="1">
      <c r="A141" s="136"/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8"/>
      <c r="P141" s="94"/>
    </row>
    <row r="142" spans="1:20" s="56" customFormat="1">
      <c r="A142" s="136"/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8"/>
      <c r="P142" s="94"/>
    </row>
    <row r="143" spans="1:20" s="56" customFormat="1">
      <c r="A143" s="139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1"/>
      <c r="P143" s="94"/>
    </row>
    <row r="144" spans="1:20" s="56" customFormat="1">
      <c r="A144" s="136"/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8"/>
      <c r="P144" s="94"/>
    </row>
    <row r="145" spans="1:16" s="56" customFormat="1">
      <c r="A145" s="136"/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8"/>
      <c r="P145" s="94"/>
    </row>
    <row r="146" spans="1:16" s="56" customFormat="1">
      <c r="A146" s="142"/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4"/>
      <c r="P146" s="94"/>
    </row>
    <row r="147" spans="1:16" s="56" customFormat="1">
      <c r="A147" s="142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4"/>
      <c r="P147" s="94"/>
    </row>
    <row r="148" spans="1:16" s="56" customFormat="1">
      <c r="A148" s="142"/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4"/>
      <c r="P148" s="94"/>
    </row>
    <row r="149" spans="1:16" s="57" customFormat="1">
      <c r="A149" s="142"/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4"/>
      <c r="P149" s="95"/>
    </row>
    <row r="150" spans="1:16" ht="15.75">
      <c r="A150" s="55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</row>
    <row r="151" spans="1:16">
      <c r="A151" s="135"/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</row>
    <row r="152" spans="1:16" ht="19.5" customHeight="1">
      <c r="A152" s="88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</row>
    <row r="153" spans="1:16">
      <c r="A153" s="88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</row>
    <row r="154" spans="1:16">
      <c r="A154" s="88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</row>
    <row r="155" spans="1:16">
      <c r="A155" s="88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</row>
    <row r="156" spans="1:16">
      <c r="A156" s="88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</row>
    <row r="157" spans="1:16">
      <c r="A157" s="88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</row>
    <row r="158" spans="1:16">
      <c r="A158" s="88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</row>
    <row r="159" spans="1:16">
      <c r="A159" s="88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</row>
    <row r="160" spans="1:16" ht="16.5" customHeight="1">
      <c r="A160" s="88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</row>
    <row r="161" spans="1:16">
      <c r="A161" s="88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</row>
    <row r="162" spans="1:16">
      <c r="A162" s="88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</row>
    <row r="163" spans="1:16">
      <c r="A163" s="88"/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</row>
    <row r="164" spans="1:16">
      <c r="A164" s="88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</row>
    <row r="165" spans="1:16" ht="15.75" customHeight="1">
      <c r="A165" s="88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O165" s="61"/>
    </row>
    <row r="166" spans="1:16">
      <c r="A166" s="88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O166" s="61"/>
    </row>
    <row r="167" spans="1:16" ht="15.75" customHeight="1">
      <c r="A167" s="88"/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O167" s="61"/>
      <c r="P167" s="96"/>
    </row>
    <row r="168" spans="1:16">
      <c r="A168" s="71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O168" s="61"/>
      <c r="P168" s="96"/>
    </row>
    <row r="169" spans="1:16" ht="15.75" customHeight="1">
      <c r="A169" s="135"/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O169" s="63"/>
      <c r="P169" s="96"/>
    </row>
    <row r="170" spans="1:16" ht="16.5" customHeight="1">
      <c r="A170" s="88"/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O170" s="63"/>
      <c r="P170" s="96"/>
    </row>
    <row r="171" spans="1:16" ht="16.5" customHeight="1">
      <c r="A171" s="88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O171" s="63"/>
      <c r="P171" s="97"/>
    </row>
    <row r="172" spans="1:16" ht="16.5" customHeight="1">
      <c r="A172" s="88"/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O172" s="63"/>
      <c r="P172" s="97"/>
    </row>
    <row r="173" spans="1:16" ht="16.5" customHeight="1">
      <c r="A173" s="88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O173" s="63"/>
      <c r="P173" s="97"/>
    </row>
    <row r="174" spans="1:16" ht="16.5" customHeight="1">
      <c r="A174" s="88"/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O174" s="63"/>
      <c r="P174" s="97"/>
    </row>
    <row r="175" spans="1:16" ht="16.5" customHeight="1">
      <c r="A175" s="88"/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P175" s="97"/>
    </row>
    <row r="176" spans="1:16" ht="15.75" customHeight="1">
      <c r="A176" s="88"/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P176" s="97"/>
    </row>
    <row r="177" spans="1:21" ht="15.75" customHeight="1">
      <c r="A177" s="88"/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P177" s="96"/>
    </row>
    <row r="178" spans="1:21" ht="15.75" customHeight="1">
      <c r="A178" s="88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</row>
    <row r="179" spans="1:21">
      <c r="A179" s="98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</row>
    <row r="180" spans="1:21" ht="15.75" customHeight="1">
      <c r="A180" s="98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</row>
    <row r="181" spans="1:21" ht="15.75" customHeight="1">
      <c r="A181" s="88"/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O181" t="s">
        <v>119</v>
      </c>
    </row>
    <row r="182" spans="1:21" ht="15.75" customHeight="1">
      <c r="A182" s="88"/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</row>
    <row r="183" spans="1:21">
      <c r="A183" s="88"/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</row>
    <row r="184" spans="1:21">
      <c r="A184" s="88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</row>
    <row r="185" spans="1:21" ht="15.75" customHeight="1">
      <c r="A185" s="71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O185" t="s">
        <v>122</v>
      </c>
    </row>
    <row r="186" spans="1:21" ht="15.75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O186" t="s">
        <v>214</v>
      </c>
    </row>
    <row r="187" spans="1:21" ht="30" customHeight="1">
      <c r="A187" s="104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6"/>
      <c r="P187" s="90" t="s">
        <v>215</v>
      </c>
    </row>
    <row r="188" spans="1:21" ht="32.25" customHeight="1">
      <c r="A188" s="104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6"/>
      <c r="P188" s="90" t="s">
        <v>179</v>
      </c>
      <c r="R188" t="s">
        <v>216</v>
      </c>
      <c r="T188" t="s">
        <v>50</v>
      </c>
    </row>
    <row r="189" spans="1:21" ht="33.75" customHeight="1">
      <c r="A189" s="104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6"/>
      <c r="P189" s="90" t="s">
        <v>178</v>
      </c>
      <c r="Q189" t="s">
        <v>184</v>
      </c>
      <c r="R189" t="s">
        <v>178</v>
      </c>
      <c r="S189" t="s">
        <v>184</v>
      </c>
      <c r="T189" t="s">
        <v>178</v>
      </c>
      <c r="U189" t="s">
        <v>184</v>
      </c>
    </row>
    <row r="190" spans="1:21" ht="28.5" customHeight="1">
      <c r="A190" s="104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6"/>
      <c r="O190" t="s">
        <v>217</v>
      </c>
      <c r="P190" s="90">
        <v>18</v>
      </c>
      <c r="Q190" s="80">
        <v>1</v>
      </c>
      <c r="R190">
        <v>0</v>
      </c>
      <c r="S190" s="80">
        <v>0</v>
      </c>
      <c r="T190">
        <v>18</v>
      </c>
      <c r="U190" s="80">
        <v>1</v>
      </c>
    </row>
    <row r="191" spans="1:21" ht="30.75" customHeight="1">
      <c r="A191" s="104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6"/>
      <c r="O191" t="s">
        <v>119</v>
      </c>
    </row>
    <row r="192" spans="1:21">
      <c r="A192" s="104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6"/>
    </row>
    <row r="193" spans="1:19" ht="32.25" customHeight="1">
      <c r="A193" s="104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6"/>
    </row>
    <row r="194" spans="1:19">
      <c r="A194" s="104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6"/>
    </row>
    <row r="195" spans="1:19" ht="43.5" customHeight="1">
      <c r="A195" s="104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6"/>
      <c r="O195" t="s">
        <v>218</v>
      </c>
    </row>
    <row r="196" spans="1:19" ht="28.5" customHeight="1">
      <c r="A196" s="104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6"/>
      <c r="O196" t="s">
        <v>121</v>
      </c>
    </row>
    <row r="197" spans="1:19">
      <c r="A197" s="104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6"/>
      <c r="Q197" t="s">
        <v>99</v>
      </c>
      <c r="S197" t="s">
        <v>50</v>
      </c>
    </row>
    <row r="198" spans="1:19" ht="15.75" customHeight="1">
      <c r="A198" s="100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2"/>
      <c r="Q198" t="s">
        <v>36</v>
      </c>
      <c r="R198" t="s">
        <v>35</v>
      </c>
    </row>
    <row r="199" spans="1:19" ht="15.75" customHeight="1">
      <c r="A199" s="100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2"/>
      <c r="O199" t="s">
        <v>101</v>
      </c>
      <c r="P199" s="90">
        <v>22</v>
      </c>
      <c r="Q199">
        <v>0</v>
      </c>
      <c r="R199">
        <v>2</v>
      </c>
      <c r="S199">
        <v>2</v>
      </c>
    </row>
    <row r="200" spans="1:19">
      <c r="A200" s="59" t="s">
        <v>99</v>
      </c>
      <c r="B200" s="60"/>
      <c r="C200" s="60"/>
      <c r="P200" s="90">
        <v>23</v>
      </c>
      <c r="Q200">
        <v>1</v>
      </c>
      <c r="R200">
        <v>2</v>
      </c>
      <c r="S200">
        <v>3</v>
      </c>
    </row>
    <row r="201" spans="1:19">
      <c r="A201" s="59" t="s">
        <v>35</v>
      </c>
      <c r="B201" s="59">
        <f>+R207</f>
        <v>15</v>
      </c>
      <c r="C201" s="59"/>
      <c r="P201" s="90">
        <v>24</v>
      </c>
      <c r="Q201">
        <v>1</v>
      </c>
      <c r="R201">
        <v>3</v>
      </c>
      <c r="S201">
        <v>4</v>
      </c>
    </row>
    <row r="202" spans="1:19">
      <c r="A202" s="59" t="s">
        <v>36</v>
      </c>
      <c r="B202" s="59">
        <f>+Q207</f>
        <v>3</v>
      </c>
      <c r="C202" s="59"/>
      <c r="E202" t="s">
        <v>100</v>
      </c>
      <c r="P202" s="90">
        <v>25</v>
      </c>
      <c r="Q202">
        <v>1</v>
      </c>
      <c r="R202">
        <v>4</v>
      </c>
      <c r="S202">
        <v>5</v>
      </c>
    </row>
    <row r="203" spans="1:19">
      <c r="A203" s="59" t="s">
        <v>101</v>
      </c>
      <c r="B203" s="59" t="s">
        <v>35</v>
      </c>
      <c r="C203" s="59" t="s">
        <v>36</v>
      </c>
      <c r="E203" s="62" t="s">
        <v>102</v>
      </c>
      <c r="F203">
        <f>+Q71</f>
        <v>3</v>
      </c>
      <c r="P203" s="90">
        <v>26</v>
      </c>
      <c r="Q203">
        <v>0</v>
      </c>
      <c r="R203">
        <v>1</v>
      </c>
      <c r="S203">
        <v>1</v>
      </c>
    </row>
    <row r="204" spans="1:19">
      <c r="A204" s="59" t="s">
        <v>103</v>
      </c>
      <c r="B204" s="59">
        <v>7</v>
      </c>
      <c r="C204" s="59">
        <v>2</v>
      </c>
      <c r="E204" t="s">
        <v>104</v>
      </c>
      <c r="F204">
        <f>+Q72</f>
        <v>15</v>
      </c>
      <c r="P204" s="90">
        <v>31</v>
      </c>
      <c r="Q204">
        <v>0</v>
      </c>
      <c r="R204">
        <v>1</v>
      </c>
      <c r="S204">
        <v>1</v>
      </c>
    </row>
    <row r="205" spans="1:19">
      <c r="A205" s="59" t="s">
        <v>105</v>
      </c>
      <c r="B205" s="59">
        <v>5</v>
      </c>
      <c r="C205" s="59">
        <v>1</v>
      </c>
      <c r="E205" t="s">
        <v>106</v>
      </c>
      <c r="P205" s="90">
        <v>32</v>
      </c>
      <c r="Q205">
        <v>0</v>
      </c>
      <c r="R205">
        <v>1</v>
      </c>
      <c r="S205">
        <v>1</v>
      </c>
    </row>
    <row r="206" spans="1:19">
      <c r="A206" s="59" t="s">
        <v>39</v>
      </c>
      <c r="B206" s="59">
        <v>2</v>
      </c>
      <c r="C206" s="59"/>
      <c r="E206" t="s">
        <v>102</v>
      </c>
      <c r="F206">
        <f>+Q113</f>
        <v>1</v>
      </c>
      <c r="P206" s="90">
        <v>35</v>
      </c>
      <c r="Q206">
        <v>0</v>
      </c>
      <c r="R206">
        <v>1</v>
      </c>
      <c r="S206">
        <v>1</v>
      </c>
    </row>
    <row r="207" spans="1:19" ht="15.75">
      <c r="A207" s="64" t="s">
        <v>40</v>
      </c>
      <c r="B207" s="65">
        <v>1</v>
      </c>
      <c r="C207" s="65"/>
      <c r="E207" t="s">
        <v>104</v>
      </c>
      <c r="F207">
        <f>+Q114</f>
        <v>17</v>
      </c>
      <c r="O207" t="s">
        <v>50</v>
      </c>
      <c r="Q207">
        <v>3</v>
      </c>
      <c r="R207">
        <v>15</v>
      </c>
      <c r="S207">
        <v>18</v>
      </c>
    </row>
    <row r="208" spans="1:19" ht="15.75">
      <c r="A208" s="64" t="s">
        <v>41</v>
      </c>
      <c r="B208" s="64"/>
      <c r="C208" s="64"/>
      <c r="O208" t="s">
        <v>119</v>
      </c>
    </row>
    <row r="209" spans="1:26" ht="15.75">
      <c r="A209" s="64" t="s">
        <v>42</v>
      </c>
      <c r="B209" s="65"/>
      <c r="C209" s="65"/>
    </row>
    <row r="210" spans="1:26" ht="15.75">
      <c r="A210" s="64" t="s">
        <v>43</v>
      </c>
      <c r="B210" s="65"/>
      <c r="C210" s="65"/>
      <c r="F210" t="s">
        <v>36</v>
      </c>
      <c r="G210" t="s">
        <v>35</v>
      </c>
    </row>
    <row r="211" spans="1:26" s="26" customFormat="1" ht="15.75" customHeight="1">
      <c r="A211" s="64" t="s">
        <v>44</v>
      </c>
      <c r="B211" s="65"/>
      <c r="C211" s="65"/>
      <c r="D211"/>
      <c r="E211">
        <v>22</v>
      </c>
      <c r="F211">
        <v>0</v>
      </c>
      <c r="G211">
        <v>2</v>
      </c>
      <c r="H211"/>
      <c r="I211"/>
      <c r="J211"/>
      <c r="K211"/>
      <c r="L211"/>
      <c r="M211"/>
      <c r="N211"/>
      <c r="O211"/>
      <c r="P211" s="90"/>
      <c r="Q211"/>
      <c r="R211"/>
      <c r="S211"/>
      <c r="T211"/>
      <c r="U211"/>
      <c r="V211"/>
      <c r="W211"/>
      <c r="X211"/>
      <c r="Y211"/>
      <c r="Z211"/>
    </row>
    <row r="212" spans="1:26" ht="15.75">
      <c r="A212" s="64" t="s">
        <v>107</v>
      </c>
      <c r="B212" s="65"/>
      <c r="C212" s="65"/>
      <c r="E212">
        <v>23</v>
      </c>
      <c r="F212">
        <v>1</v>
      </c>
      <c r="G212">
        <v>2</v>
      </c>
    </row>
    <row r="213" spans="1:26">
      <c r="A213" s="26" t="s">
        <v>108</v>
      </c>
      <c r="E213">
        <v>24</v>
      </c>
      <c r="F213">
        <v>1</v>
      </c>
      <c r="G213">
        <v>3</v>
      </c>
      <c r="L213" s="66"/>
      <c r="N213" s="61"/>
    </row>
    <row r="214" spans="1:26">
      <c r="A214" s="50">
        <v>0</v>
      </c>
      <c r="E214">
        <v>25</v>
      </c>
      <c r="F214">
        <v>1</v>
      </c>
      <c r="G214">
        <v>4</v>
      </c>
      <c r="K214" s="29"/>
      <c r="L214" s="66"/>
    </row>
    <row r="215" spans="1:26">
      <c r="A215" s="26" t="s">
        <v>109</v>
      </c>
      <c r="E215">
        <v>26</v>
      </c>
      <c r="F215">
        <v>0</v>
      </c>
      <c r="G215">
        <v>1</v>
      </c>
      <c r="K215" s="29"/>
      <c r="L215" s="66"/>
      <c r="M215" s="67"/>
    </row>
    <row r="216" spans="1:26">
      <c r="A216" s="68" t="s">
        <v>110</v>
      </c>
      <c r="B216">
        <v>1</v>
      </c>
      <c r="E216">
        <v>31</v>
      </c>
      <c r="F216">
        <v>0</v>
      </c>
      <c r="G216">
        <v>1</v>
      </c>
      <c r="K216" s="29"/>
      <c r="L216" s="66"/>
      <c r="M216" s="67"/>
    </row>
    <row r="217" spans="1:26">
      <c r="A217" s="68" t="s">
        <v>111</v>
      </c>
      <c r="E217">
        <v>32</v>
      </c>
      <c r="F217">
        <v>0</v>
      </c>
      <c r="G217">
        <v>1</v>
      </c>
      <c r="K217" s="29"/>
      <c r="L217" s="66"/>
      <c r="M217" s="67"/>
    </row>
    <row r="218" spans="1:26">
      <c r="A218" s="26" t="s">
        <v>112</v>
      </c>
      <c r="E218">
        <v>35</v>
      </c>
      <c r="F218">
        <v>0</v>
      </c>
      <c r="G218">
        <v>1</v>
      </c>
      <c r="K218" s="29"/>
      <c r="L218" s="66"/>
      <c r="M218" s="67"/>
    </row>
    <row r="219" spans="1:26">
      <c r="A219" s="26" t="s">
        <v>103</v>
      </c>
      <c r="K219" s="29"/>
      <c r="M219" s="67"/>
    </row>
    <row r="220" spans="1:26">
      <c r="A220" s="26" t="s">
        <v>105</v>
      </c>
      <c r="B220">
        <v>2</v>
      </c>
      <c r="K220" s="29"/>
    </row>
    <row r="221" spans="1:26">
      <c r="A221" s="26" t="s">
        <v>39</v>
      </c>
      <c r="E221">
        <v>5</v>
      </c>
      <c r="F221">
        <v>1</v>
      </c>
      <c r="K221" s="29"/>
      <c r="L221" s="67"/>
    </row>
    <row r="222" spans="1:26">
      <c r="A222" s="26" t="s">
        <v>40</v>
      </c>
      <c r="E222">
        <v>25</v>
      </c>
      <c r="F222">
        <v>2</v>
      </c>
      <c r="K222" s="29"/>
      <c r="L222" s="67"/>
    </row>
    <row r="223" spans="1:26">
      <c r="A223" s="26" t="s">
        <v>113</v>
      </c>
      <c r="K223" s="29"/>
    </row>
    <row r="224" spans="1:26">
      <c r="A224" s="26" t="s">
        <v>114</v>
      </c>
      <c r="K224" s="29"/>
    </row>
    <row r="225" spans="1:11">
      <c r="A225" s="50">
        <v>0</v>
      </c>
      <c r="E225">
        <v>18</v>
      </c>
      <c r="F225">
        <v>2</v>
      </c>
      <c r="K225" s="29"/>
    </row>
    <row r="226" spans="1:11">
      <c r="A226" s="26" t="s">
        <v>109</v>
      </c>
      <c r="E226">
        <v>25</v>
      </c>
      <c r="F226">
        <v>1</v>
      </c>
      <c r="K226" s="29"/>
    </row>
    <row r="227" spans="1:11">
      <c r="A227" s="26" t="s">
        <v>110</v>
      </c>
      <c r="K227" s="29"/>
    </row>
    <row r="228" spans="1:11">
      <c r="A228" s="26" t="s">
        <v>111</v>
      </c>
      <c r="K228" s="29"/>
    </row>
    <row r="229" spans="1:11">
      <c r="A229" s="26" t="s">
        <v>112</v>
      </c>
      <c r="B229">
        <v>2</v>
      </c>
      <c r="K229" s="29"/>
    </row>
    <row r="230" spans="1:11">
      <c r="A230" s="26" t="s">
        <v>103</v>
      </c>
      <c r="K230" s="29"/>
    </row>
    <row r="231" spans="1:11">
      <c r="A231" s="26" t="s">
        <v>105</v>
      </c>
      <c r="B231">
        <v>1</v>
      </c>
      <c r="K231" s="29"/>
    </row>
    <row r="232" spans="1:11">
      <c r="A232" s="26" t="s">
        <v>39</v>
      </c>
      <c r="K232" s="29"/>
    </row>
    <row r="233" spans="1:11">
      <c r="A233" s="26" t="s">
        <v>40</v>
      </c>
      <c r="K233" s="29"/>
    </row>
    <row r="234" spans="1:11">
      <c r="A234" s="26" t="s">
        <v>113</v>
      </c>
      <c r="K234" s="29"/>
    </row>
    <row r="235" spans="1:11">
      <c r="K235" s="29"/>
    </row>
    <row r="236" spans="1:11">
      <c r="A236"/>
      <c r="K236" s="29"/>
    </row>
  </sheetData>
  <sheetProtection sheet="1" objects="1" scenarios="1"/>
  <mergeCells count="49">
    <mergeCell ref="A169:L169"/>
    <mergeCell ref="A141:L141"/>
    <mergeCell ref="A142:L142"/>
    <mergeCell ref="A143:L143"/>
    <mergeCell ref="A144:L144"/>
    <mergeCell ref="A145:L145"/>
    <mergeCell ref="A146:L146"/>
    <mergeCell ref="A147:L147"/>
    <mergeCell ref="A148:L148"/>
    <mergeCell ref="A149:L149"/>
    <mergeCell ref="A151:L151"/>
    <mergeCell ref="B87:H87"/>
    <mergeCell ref="I87:J87"/>
    <mergeCell ref="K87:N87"/>
    <mergeCell ref="A140:L140"/>
    <mergeCell ref="B35:H35"/>
    <mergeCell ref="I35:J35"/>
    <mergeCell ref="K35:N35"/>
    <mergeCell ref="B58:H58"/>
    <mergeCell ref="I58:J58"/>
    <mergeCell ref="K58:N58"/>
    <mergeCell ref="B77:H77"/>
    <mergeCell ref="I77:J77"/>
    <mergeCell ref="K77:N77"/>
    <mergeCell ref="A94:N114"/>
    <mergeCell ref="A115:N137"/>
    <mergeCell ref="A12:M12"/>
    <mergeCell ref="A1:N1"/>
    <mergeCell ref="A2:N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87:L187"/>
    <mergeCell ref="A188:L188"/>
    <mergeCell ref="A189:L189"/>
    <mergeCell ref="A190:L190"/>
    <mergeCell ref="A191:L191"/>
    <mergeCell ref="A197:L197"/>
    <mergeCell ref="A192:L192"/>
    <mergeCell ref="A193:L193"/>
    <mergeCell ref="A194:L194"/>
    <mergeCell ref="A195:L195"/>
    <mergeCell ref="A196:L196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5" max="13" man="1"/>
    <brk id="93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F112"/>
  <sheetViews>
    <sheetView view="pageBreakPreview" topLeftCell="A44" zoomScaleNormal="100" zoomScaleSheetLayoutView="100" workbookViewId="0">
      <selection activeCell="A52" sqref="A52:N52"/>
    </sheetView>
  </sheetViews>
  <sheetFormatPr baseColWidth="10" defaultRowHeight="12.75"/>
  <cols>
    <col min="1" max="1" width="48.85546875" style="1" customWidth="1"/>
    <col min="2" max="6" width="11.42578125" style="1"/>
    <col min="7" max="7" width="14.85546875" style="1" bestFit="1" customWidth="1"/>
    <col min="8" max="8" width="11.42578125" style="1"/>
    <col min="9" max="9" width="14.85546875" style="1" customWidth="1"/>
    <col min="10" max="10" width="13.28515625" style="1" customWidth="1"/>
    <col min="11" max="11" width="11.42578125" style="1"/>
    <col min="12" max="12" width="13.5703125" style="1" customWidth="1"/>
    <col min="13" max="13" width="11.42578125" style="1"/>
    <col min="14" max="14" width="11.42578125" style="3"/>
    <col min="15" max="15" width="9.85546875" style="1" hidden="1" customWidth="1"/>
    <col min="16" max="32" width="0" style="1" hidden="1" customWidth="1"/>
    <col min="33" max="16384" width="11.42578125" style="1"/>
  </cols>
  <sheetData>
    <row r="1" spans="1:32" ht="32.25" customHeight="1">
      <c r="A1" s="163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" t="s">
        <v>219</v>
      </c>
      <c r="W1" s="1" t="s">
        <v>219</v>
      </c>
    </row>
    <row r="2" spans="1:32" ht="16.5">
      <c r="A2" s="1" t="s">
        <v>1</v>
      </c>
      <c r="B2" s="2"/>
      <c r="P2" s="1">
        <v>1</v>
      </c>
      <c r="Q2" s="1">
        <v>2</v>
      </c>
      <c r="R2" s="1">
        <v>3</v>
      </c>
      <c r="S2" s="1">
        <v>4</v>
      </c>
      <c r="T2" s="1">
        <v>5</v>
      </c>
      <c r="U2" s="1" t="s">
        <v>123</v>
      </c>
      <c r="V2" s="1" t="s">
        <v>50</v>
      </c>
      <c r="X2" s="1">
        <v>1</v>
      </c>
      <c r="Y2" s="1">
        <v>2</v>
      </c>
      <c r="Z2" s="1">
        <v>3</v>
      </c>
      <c r="AA2" s="1">
        <v>4</v>
      </c>
      <c r="AB2" s="1">
        <v>5</v>
      </c>
      <c r="AC2" s="1" t="s">
        <v>50</v>
      </c>
    </row>
    <row r="3" spans="1:32" ht="16.5">
      <c r="A3" s="165" t="s">
        <v>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4"/>
      <c r="O3" s="1" t="s">
        <v>220</v>
      </c>
      <c r="P3" s="1">
        <v>0</v>
      </c>
      <c r="Q3" s="1">
        <v>0</v>
      </c>
      <c r="R3" s="1">
        <v>4</v>
      </c>
      <c r="S3" s="1">
        <v>2</v>
      </c>
      <c r="T3" s="1">
        <v>3</v>
      </c>
      <c r="U3" s="1">
        <v>0</v>
      </c>
      <c r="V3" s="1">
        <v>9</v>
      </c>
      <c r="W3" s="1" t="s">
        <v>220</v>
      </c>
      <c r="X3" s="1">
        <v>0</v>
      </c>
      <c r="Y3" s="1">
        <v>0</v>
      </c>
      <c r="Z3" s="1">
        <v>4</v>
      </c>
      <c r="AA3" s="1">
        <v>2</v>
      </c>
      <c r="AB3" s="1">
        <v>3</v>
      </c>
      <c r="AC3" s="1">
        <v>3.89</v>
      </c>
      <c r="AD3" s="1">
        <v>0.93</v>
      </c>
      <c r="AE3" s="1">
        <v>4</v>
      </c>
      <c r="AF3" s="1">
        <v>3</v>
      </c>
    </row>
    <row r="4" spans="1:32" ht="16.5">
      <c r="A4" s="160" t="s">
        <v>251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2"/>
      <c r="N4" s="5"/>
      <c r="O4" s="1" t="s">
        <v>221</v>
      </c>
      <c r="P4" s="1">
        <v>0</v>
      </c>
      <c r="Q4" s="1">
        <v>1</v>
      </c>
      <c r="R4" s="1">
        <v>1</v>
      </c>
      <c r="S4" s="1">
        <v>4</v>
      </c>
      <c r="T4" s="1">
        <v>3</v>
      </c>
      <c r="U4" s="1">
        <v>0</v>
      </c>
      <c r="V4" s="1">
        <v>9</v>
      </c>
      <c r="W4" s="1" t="s">
        <v>221</v>
      </c>
      <c r="X4" s="1">
        <v>0</v>
      </c>
      <c r="Y4" s="1">
        <v>1</v>
      </c>
      <c r="Z4" s="1">
        <v>1</v>
      </c>
      <c r="AA4" s="1">
        <v>4</v>
      </c>
      <c r="AB4" s="1">
        <v>3</v>
      </c>
      <c r="AC4" s="1">
        <v>4</v>
      </c>
      <c r="AD4" s="1">
        <v>1</v>
      </c>
      <c r="AE4" s="1">
        <v>4</v>
      </c>
      <c r="AF4" s="1">
        <v>4</v>
      </c>
    </row>
    <row r="5" spans="1:32" ht="16.5">
      <c r="A5" s="160" t="s">
        <v>255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2"/>
      <c r="N5" s="5"/>
      <c r="O5" s="1" t="s">
        <v>222</v>
      </c>
      <c r="P5" s="1">
        <v>0</v>
      </c>
      <c r="Q5" s="1">
        <v>1</v>
      </c>
      <c r="R5" s="1">
        <v>0</v>
      </c>
      <c r="S5" s="1">
        <v>4</v>
      </c>
      <c r="T5" s="1">
        <v>4</v>
      </c>
      <c r="U5" s="1">
        <v>0</v>
      </c>
      <c r="V5" s="1">
        <v>9</v>
      </c>
      <c r="W5" s="1" t="s">
        <v>222</v>
      </c>
      <c r="X5" s="1">
        <v>0</v>
      </c>
      <c r="Y5" s="1">
        <v>1</v>
      </c>
      <c r="Z5" s="1">
        <v>0</v>
      </c>
      <c r="AA5" s="1">
        <v>4</v>
      </c>
      <c r="AB5" s="1">
        <v>4</v>
      </c>
      <c r="AC5" s="1">
        <v>4.22</v>
      </c>
      <c r="AD5" s="1">
        <v>0.97</v>
      </c>
      <c r="AE5" s="1">
        <v>4</v>
      </c>
      <c r="AF5" s="1">
        <v>4</v>
      </c>
    </row>
    <row r="6" spans="1:32" ht="16.5">
      <c r="A6" s="160" t="s">
        <v>3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2"/>
      <c r="N6" s="5"/>
      <c r="O6" s="1" t="s">
        <v>223</v>
      </c>
      <c r="P6" s="1">
        <v>0</v>
      </c>
      <c r="Q6" s="1">
        <v>0</v>
      </c>
      <c r="R6" s="1">
        <v>0</v>
      </c>
      <c r="S6" s="1">
        <v>4</v>
      </c>
      <c r="T6" s="1">
        <v>5</v>
      </c>
      <c r="U6" s="1">
        <v>0</v>
      </c>
      <c r="V6" s="1">
        <v>9</v>
      </c>
      <c r="W6" s="1" t="s">
        <v>223</v>
      </c>
      <c r="X6" s="1">
        <v>0</v>
      </c>
      <c r="Y6" s="1">
        <v>0</v>
      </c>
      <c r="Z6" s="1">
        <v>0</v>
      </c>
      <c r="AA6" s="1">
        <v>4</v>
      </c>
      <c r="AB6" s="1">
        <v>5</v>
      </c>
      <c r="AC6" s="1">
        <v>4.5599999999999996</v>
      </c>
      <c r="AD6" s="1">
        <v>0.53</v>
      </c>
      <c r="AE6" s="1">
        <v>5</v>
      </c>
      <c r="AF6" s="1">
        <v>5</v>
      </c>
    </row>
    <row r="7" spans="1:32" ht="16.5">
      <c r="A7" s="160" t="s">
        <v>247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2"/>
      <c r="N7" s="5"/>
      <c r="O7" s="1" t="s">
        <v>224</v>
      </c>
      <c r="P7" s="1">
        <v>0</v>
      </c>
      <c r="Q7" s="1">
        <v>0</v>
      </c>
      <c r="R7" s="1">
        <v>1</v>
      </c>
      <c r="S7" s="1">
        <v>6</v>
      </c>
      <c r="T7" s="1">
        <v>2</v>
      </c>
      <c r="U7" s="1">
        <v>0</v>
      </c>
      <c r="V7" s="1">
        <v>9</v>
      </c>
      <c r="W7" s="1" t="s">
        <v>224</v>
      </c>
      <c r="X7" s="1">
        <v>0</v>
      </c>
      <c r="Y7" s="1">
        <v>0</v>
      </c>
      <c r="Z7" s="1">
        <v>1</v>
      </c>
      <c r="AA7" s="1">
        <v>6</v>
      </c>
      <c r="AB7" s="1">
        <v>2</v>
      </c>
      <c r="AC7" s="1">
        <v>4.1100000000000003</v>
      </c>
      <c r="AD7" s="1">
        <v>0.6</v>
      </c>
      <c r="AE7" s="1">
        <v>4</v>
      </c>
      <c r="AF7" s="1">
        <v>4</v>
      </c>
    </row>
    <row r="8" spans="1:32" ht="16.5">
      <c r="A8" s="152" t="s">
        <v>4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4"/>
      <c r="N8" s="6"/>
      <c r="O8" s="1" t="s">
        <v>225</v>
      </c>
      <c r="P8" s="1">
        <v>0</v>
      </c>
      <c r="Q8" s="1">
        <v>0</v>
      </c>
      <c r="R8" s="1">
        <v>0</v>
      </c>
      <c r="S8" s="1">
        <v>5</v>
      </c>
      <c r="T8" s="1">
        <v>4</v>
      </c>
      <c r="U8" s="1">
        <v>0</v>
      </c>
      <c r="V8" s="1">
        <v>9</v>
      </c>
      <c r="W8" s="1" t="s">
        <v>225</v>
      </c>
      <c r="X8" s="1">
        <v>0</v>
      </c>
      <c r="Y8" s="1">
        <v>0</v>
      </c>
      <c r="Z8" s="1">
        <v>0</v>
      </c>
      <c r="AA8" s="1">
        <v>5</v>
      </c>
      <c r="AB8" s="1">
        <v>4</v>
      </c>
      <c r="AC8" s="1">
        <v>4.4400000000000004</v>
      </c>
      <c r="AD8" s="1">
        <v>0.53</v>
      </c>
      <c r="AE8" s="1">
        <v>4</v>
      </c>
      <c r="AF8" s="1">
        <v>4</v>
      </c>
    </row>
    <row r="9" spans="1:32" ht="16.5">
      <c r="A9" s="152" t="s">
        <v>256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4"/>
      <c r="N9" s="6"/>
      <c r="O9" s="1" t="s">
        <v>226</v>
      </c>
      <c r="P9" s="1">
        <v>0</v>
      </c>
      <c r="Q9" s="1">
        <v>0</v>
      </c>
      <c r="R9" s="1">
        <v>1</v>
      </c>
      <c r="S9" s="1">
        <v>4</v>
      </c>
      <c r="T9" s="1">
        <v>4</v>
      </c>
      <c r="U9" s="1">
        <v>0</v>
      </c>
      <c r="V9" s="1">
        <v>9</v>
      </c>
      <c r="W9" s="1" t="s">
        <v>226</v>
      </c>
      <c r="X9" s="1">
        <v>0</v>
      </c>
      <c r="Y9" s="1">
        <v>0</v>
      </c>
      <c r="Z9" s="1">
        <v>1</v>
      </c>
      <c r="AA9" s="1">
        <v>4</v>
      </c>
      <c r="AB9" s="1">
        <v>4</v>
      </c>
      <c r="AC9" s="1">
        <v>4.33</v>
      </c>
      <c r="AD9" s="1">
        <v>0.71</v>
      </c>
      <c r="AE9" s="1">
        <v>4</v>
      </c>
      <c r="AF9" s="1">
        <v>4</v>
      </c>
    </row>
    <row r="10" spans="1:32" ht="17.25">
      <c r="A10" s="155" t="s">
        <v>257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7"/>
      <c r="N10" s="6"/>
      <c r="O10" s="1" t="s">
        <v>227</v>
      </c>
      <c r="P10" s="1">
        <v>0</v>
      </c>
      <c r="Q10" s="1">
        <v>1</v>
      </c>
      <c r="R10" s="1">
        <v>4</v>
      </c>
      <c r="S10" s="1">
        <v>1</v>
      </c>
      <c r="T10" s="1">
        <v>3</v>
      </c>
      <c r="U10" s="1">
        <v>0</v>
      </c>
      <c r="V10" s="1">
        <v>9</v>
      </c>
      <c r="W10" s="1" t="s">
        <v>227</v>
      </c>
      <c r="X10" s="1">
        <v>0</v>
      </c>
      <c r="Y10" s="1">
        <v>1</v>
      </c>
      <c r="Z10" s="1">
        <v>4</v>
      </c>
      <c r="AA10" s="1">
        <v>1</v>
      </c>
      <c r="AB10" s="1">
        <v>3</v>
      </c>
      <c r="AC10" s="1">
        <v>3.67</v>
      </c>
      <c r="AD10" s="1">
        <v>1.1200000000000001</v>
      </c>
      <c r="AE10" s="1">
        <v>3</v>
      </c>
      <c r="AF10" s="1">
        <v>3</v>
      </c>
    </row>
    <row r="11" spans="1:32" ht="22.5" customHeight="1">
      <c r="A11" s="20"/>
      <c r="B11" s="20"/>
      <c r="C11" s="20"/>
      <c r="D11" s="20"/>
      <c r="O11" s="1" t="s">
        <v>228</v>
      </c>
      <c r="P11" s="1">
        <v>0</v>
      </c>
      <c r="Q11" s="1">
        <v>0</v>
      </c>
      <c r="R11" s="1">
        <v>0</v>
      </c>
      <c r="S11" s="1">
        <v>2</v>
      </c>
      <c r="T11" s="1">
        <v>1</v>
      </c>
      <c r="U11" s="1">
        <v>6</v>
      </c>
      <c r="V11" s="1">
        <v>9</v>
      </c>
      <c r="W11" s="1" t="s">
        <v>228</v>
      </c>
      <c r="X11" s="1">
        <v>0</v>
      </c>
      <c r="Y11" s="1">
        <v>0</v>
      </c>
      <c r="Z11" s="1">
        <v>0</v>
      </c>
      <c r="AA11" s="1">
        <v>2</v>
      </c>
      <c r="AB11" s="1">
        <v>1</v>
      </c>
      <c r="AC11" s="1">
        <v>4.33</v>
      </c>
      <c r="AD11" s="1">
        <v>0.57999999999999996</v>
      </c>
      <c r="AE11" s="1">
        <v>4</v>
      </c>
      <c r="AF11" s="1">
        <v>4</v>
      </c>
    </row>
    <row r="12" spans="1:32" ht="24" customHeight="1">
      <c r="A12" s="20"/>
      <c r="B12" s="20"/>
      <c r="C12" s="20"/>
      <c r="D12" s="20"/>
      <c r="O12" s="1" t="s">
        <v>229</v>
      </c>
      <c r="P12" s="1">
        <v>0</v>
      </c>
      <c r="Q12" s="1">
        <v>0</v>
      </c>
      <c r="R12" s="1">
        <v>1</v>
      </c>
      <c r="S12" s="1">
        <v>1</v>
      </c>
      <c r="T12" s="1">
        <v>3</v>
      </c>
      <c r="U12" s="1">
        <v>4</v>
      </c>
      <c r="V12" s="1">
        <v>9</v>
      </c>
      <c r="W12" s="1" t="s">
        <v>229</v>
      </c>
      <c r="X12" s="1">
        <v>0</v>
      </c>
      <c r="Y12" s="1">
        <v>0</v>
      </c>
      <c r="Z12" s="1">
        <v>1</v>
      </c>
      <c r="AA12" s="1">
        <v>1</v>
      </c>
      <c r="AB12" s="1">
        <v>3</v>
      </c>
      <c r="AC12" s="1">
        <v>4.4000000000000004</v>
      </c>
      <c r="AD12" s="1">
        <v>0.89</v>
      </c>
      <c r="AE12" s="1">
        <v>5</v>
      </c>
      <c r="AF12" s="1">
        <v>5</v>
      </c>
    </row>
    <row r="13" spans="1:32" ht="34.5" customHeight="1">
      <c r="A13" s="20"/>
      <c r="B13" s="20"/>
      <c r="C13" s="20"/>
      <c r="D13" s="20"/>
      <c r="O13" s="1" t="s">
        <v>230</v>
      </c>
      <c r="P13" s="1">
        <v>0</v>
      </c>
      <c r="Q13" s="1">
        <v>0</v>
      </c>
      <c r="R13" s="1">
        <v>0</v>
      </c>
      <c r="S13" s="1">
        <v>4</v>
      </c>
      <c r="T13" s="1">
        <v>4</v>
      </c>
      <c r="U13" s="1">
        <v>1</v>
      </c>
      <c r="V13" s="1">
        <v>9</v>
      </c>
      <c r="W13" s="1" t="s">
        <v>230</v>
      </c>
      <c r="X13" s="1">
        <v>0</v>
      </c>
      <c r="Y13" s="1">
        <v>0</v>
      </c>
      <c r="Z13" s="1">
        <v>0</v>
      </c>
      <c r="AA13" s="1">
        <v>4</v>
      </c>
      <c r="AB13" s="1">
        <v>4</v>
      </c>
      <c r="AC13" s="1">
        <v>4.5</v>
      </c>
      <c r="AD13" s="1">
        <v>0.53</v>
      </c>
      <c r="AE13" s="1">
        <v>5</v>
      </c>
      <c r="AF13" s="1">
        <v>4</v>
      </c>
    </row>
    <row r="14" spans="1:32" ht="34.5" customHeight="1">
      <c r="A14" s="20"/>
      <c r="B14" s="20"/>
      <c r="C14" s="20"/>
      <c r="D14" s="20"/>
      <c r="O14" s="1" t="s">
        <v>231</v>
      </c>
      <c r="P14" s="1">
        <v>0</v>
      </c>
      <c r="Q14" s="1">
        <v>0</v>
      </c>
      <c r="R14" s="1">
        <v>0</v>
      </c>
      <c r="S14" s="1">
        <v>1</v>
      </c>
      <c r="T14" s="1">
        <v>8</v>
      </c>
      <c r="U14" s="1">
        <v>0</v>
      </c>
      <c r="V14" s="1">
        <v>9</v>
      </c>
      <c r="W14" s="1" t="s">
        <v>231</v>
      </c>
      <c r="X14" s="1">
        <v>0</v>
      </c>
      <c r="Y14" s="1">
        <v>0</v>
      </c>
      <c r="Z14" s="1">
        <v>0</v>
      </c>
      <c r="AA14" s="1">
        <v>1</v>
      </c>
      <c r="AB14" s="1">
        <v>8</v>
      </c>
      <c r="AC14" s="1">
        <v>4.8899999999999997</v>
      </c>
      <c r="AD14" s="1">
        <v>0.33</v>
      </c>
      <c r="AE14" s="1">
        <v>5</v>
      </c>
      <c r="AF14" s="1">
        <v>5</v>
      </c>
    </row>
    <row r="15" spans="1:32" ht="34.5" customHeight="1">
      <c r="A15" s="20"/>
      <c r="B15" s="20"/>
      <c r="C15" s="20"/>
      <c r="D15" s="20"/>
      <c r="O15" s="1" t="s">
        <v>232</v>
      </c>
      <c r="P15" s="1">
        <v>0</v>
      </c>
      <c r="Q15" s="1">
        <v>0</v>
      </c>
      <c r="R15" s="1">
        <v>0</v>
      </c>
      <c r="S15" s="1">
        <v>1</v>
      </c>
      <c r="T15" s="1">
        <v>8</v>
      </c>
      <c r="U15" s="1">
        <v>0</v>
      </c>
      <c r="V15" s="1">
        <v>9</v>
      </c>
      <c r="W15" s="1" t="s">
        <v>232</v>
      </c>
      <c r="X15" s="1">
        <v>0</v>
      </c>
      <c r="Y15" s="1">
        <v>0</v>
      </c>
      <c r="Z15" s="1">
        <v>0</v>
      </c>
      <c r="AA15" s="1">
        <v>1</v>
      </c>
      <c r="AB15" s="1">
        <v>8</v>
      </c>
      <c r="AC15" s="1">
        <v>4.8899999999999997</v>
      </c>
      <c r="AD15" s="1">
        <v>0.33</v>
      </c>
      <c r="AE15" s="1">
        <v>5</v>
      </c>
      <c r="AF15" s="1">
        <v>5</v>
      </c>
    </row>
    <row r="16" spans="1:32" ht="34.5" customHeight="1">
      <c r="A16" s="20"/>
      <c r="B16" s="20"/>
      <c r="C16" s="20"/>
      <c r="D16" s="20"/>
      <c r="O16" s="1" t="s">
        <v>233</v>
      </c>
      <c r="P16" s="1">
        <v>0</v>
      </c>
      <c r="Q16" s="1">
        <v>0</v>
      </c>
      <c r="R16" s="1">
        <v>1</v>
      </c>
      <c r="S16" s="1">
        <v>3</v>
      </c>
      <c r="T16" s="1">
        <v>3</v>
      </c>
      <c r="U16" s="1">
        <v>2</v>
      </c>
      <c r="V16" s="1">
        <v>9</v>
      </c>
      <c r="W16" s="1" t="s">
        <v>233</v>
      </c>
      <c r="X16" s="1">
        <v>0</v>
      </c>
      <c r="Y16" s="1">
        <v>0</v>
      </c>
      <c r="Z16" s="1">
        <v>1</v>
      </c>
      <c r="AA16" s="1">
        <v>3</v>
      </c>
      <c r="AB16" s="1">
        <v>3</v>
      </c>
      <c r="AC16" s="1">
        <v>4.29</v>
      </c>
      <c r="AD16" s="1">
        <v>0.76</v>
      </c>
      <c r="AE16" s="1">
        <v>4</v>
      </c>
      <c r="AF16" s="1">
        <v>4</v>
      </c>
    </row>
    <row r="17" spans="1:32" ht="34.5" customHeight="1">
      <c r="A17" s="20"/>
      <c r="B17" s="20"/>
      <c r="C17" s="20"/>
      <c r="D17" s="20"/>
      <c r="O17" s="1" t="s">
        <v>234</v>
      </c>
      <c r="P17" s="1">
        <v>0</v>
      </c>
      <c r="Q17" s="1">
        <v>0</v>
      </c>
      <c r="R17" s="1">
        <v>1</v>
      </c>
      <c r="S17" s="1">
        <v>2</v>
      </c>
      <c r="T17" s="1">
        <v>6</v>
      </c>
      <c r="U17" s="1">
        <v>0</v>
      </c>
      <c r="V17" s="1">
        <v>9</v>
      </c>
      <c r="W17" s="1" t="s">
        <v>234</v>
      </c>
      <c r="X17" s="1">
        <v>0</v>
      </c>
      <c r="Y17" s="1">
        <v>0</v>
      </c>
      <c r="Z17" s="1">
        <v>1</v>
      </c>
      <c r="AA17" s="1">
        <v>2</v>
      </c>
      <c r="AB17" s="1">
        <v>6</v>
      </c>
      <c r="AC17" s="1">
        <v>4.5599999999999996</v>
      </c>
      <c r="AD17" s="1">
        <v>0.73</v>
      </c>
      <c r="AE17" s="1">
        <v>5</v>
      </c>
      <c r="AF17" s="1">
        <v>5</v>
      </c>
    </row>
    <row r="18" spans="1:32" ht="34.5" customHeight="1">
      <c r="A18" s="20"/>
      <c r="B18" s="20"/>
      <c r="C18" s="20"/>
      <c r="D18" s="20"/>
      <c r="O18" s="1" t="s">
        <v>235</v>
      </c>
      <c r="P18" s="1">
        <v>0</v>
      </c>
      <c r="Q18" s="1">
        <v>0</v>
      </c>
      <c r="R18" s="1">
        <v>1</v>
      </c>
      <c r="S18" s="1">
        <v>4</v>
      </c>
      <c r="T18" s="1">
        <v>4</v>
      </c>
      <c r="U18" s="1">
        <v>0</v>
      </c>
      <c r="V18" s="1">
        <v>9</v>
      </c>
      <c r="W18" s="1" t="s">
        <v>235</v>
      </c>
      <c r="X18" s="1">
        <v>0</v>
      </c>
      <c r="Y18" s="1">
        <v>0</v>
      </c>
      <c r="Z18" s="1">
        <v>1</v>
      </c>
      <c r="AA18" s="1">
        <v>4</v>
      </c>
      <c r="AB18" s="1">
        <v>4</v>
      </c>
      <c r="AC18" s="1">
        <v>4.33</v>
      </c>
      <c r="AD18" s="1">
        <v>0.71</v>
      </c>
      <c r="AE18" s="1">
        <v>4</v>
      </c>
      <c r="AF18" s="1">
        <v>4</v>
      </c>
    </row>
    <row r="19" spans="1:32" ht="34.5" customHeight="1">
      <c r="A19" s="20"/>
      <c r="B19" s="20"/>
      <c r="C19" s="20"/>
      <c r="D19" s="20"/>
      <c r="O19" s="1" t="s">
        <v>236</v>
      </c>
      <c r="P19" s="1">
        <v>0</v>
      </c>
      <c r="Q19" s="1">
        <v>0</v>
      </c>
      <c r="R19" s="1">
        <v>1</v>
      </c>
      <c r="S19" s="1">
        <v>4</v>
      </c>
      <c r="T19" s="1">
        <v>4</v>
      </c>
      <c r="U19" s="1">
        <v>0</v>
      </c>
      <c r="V19" s="1">
        <v>9</v>
      </c>
      <c r="W19" s="1" t="s">
        <v>236</v>
      </c>
      <c r="X19" s="1">
        <v>0</v>
      </c>
      <c r="Y19" s="1">
        <v>0</v>
      </c>
      <c r="Z19" s="1">
        <v>1</v>
      </c>
      <c r="AA19" s="1">
        <v>4</v>
      </c>
      <c r="AB19" s="1">
        <v>4</v>
      </c>
      <c r="AC19" s="1">
        <v>4.33</v>
      </c>
      <c r="AD19" s="1">
        <v>0.71</v>
      </c>
      <c r="AE19" s="1">
        <v>4</v>
      </c>
      <c r="AF19" s="1">
        <v>4</v>
      </c>
    </row>
    <row r="20" spans="1:32" ht="34.5" customHeight="1">
      <c r="A20" s="20"/>
      <c r="B20" s="20"/>
      <c r="C20" s="20"/>
      <c r="D20" s="20"/>
      <c r="O20" s="1" t="s">
        <v>237</v>
      </c>
      <c r="W20" s="1" t="s">
        <v>237</v>
      </c>
    </row>
    <row r="21" spans="1:32" ht="34.5" customHeight="1">
      <c r="A21" s="20"/>
      <c r="B21" s="20"/>
      <c r="C21" s="20"/>
      <c r="D21" s="20"/>
      <c r="W21" s="1" t="s">
        <v>166</v>
      </c>
    </row>
    <row r="22" spans="1:32" ht="34.5" customHeight="1">
      <c r="A22" s="20"/>
      <c r="B22" s="20"/>
      <c r="C22" s="20"/>
      <c r="D22" s="20"/>
    </row>
    <row r="23" spans="1:32" ht="34.5" customHeight="1">
      <c r="A23" s="20"/>
      <c r="B23" s="20"/>
      <c r="C23" s="20"/>
      <c r="D23" s="20"/>
    </row>
    <row r="24" spans="1:32" ht="34.5" customHeight="1">
      <c r="A24" s="20"/>
      <c r="B24" s="20"/>
      <c r="C24" s="20"/>
      <c r="D24" s="20"/>
    </row>
    <row r="25" spans="1:32" ht="34.5" customHeight="1">
      <c r="A25" s="20"/>
      <c r="B25" s="20"/>
      <c r="C25" s="20"/>
      <c r="D25" s="20"/>
      <c r="O25" s="1" t="s">
        <v>219</v>
      </c>
    </row>
    <row r="26" spans="1:32" ht="34.5" customHeight="1">
      <c r="A26" s="20"/>
      <c r="B26" s="20"/>
      <c r="C26" s="20"/>
      <c r="D26" s="20"/>
      <c r="O26" s="1" t="s">
        <v>167</v>
      </c>
    </row>
    <row r="27" spans="1:32" ht="34.5" customHeight="1">
      <c r="A27" s="20"/>
      <c r="B27" s="20"/>
      <c r="C27" s="20"/>
      <c r="D27" s="20"/>
      <c r="O27" s="7"/>
      <c r="Q27" s="1" t="s">
        <v>238</v>
      </c>
      <c r="R27" s="1" t="s">
        <v>239</v>
      </c>
      <c r="S27" s="1" t="s">
        <v>240</v>
      </c>
      <c r="T27" s="1" t="s">
        <v>99</v>
      </c>
      <c r="U27" s="1" t="s">
        <v>177</v>
      </c>
    </row>
    <row r="28" spans="1:32" ht="34.5" customHeight="1">
      <c r="A28" s="20"/>
      <c r="B28" s="20"/>
      <c r="C28" s="20"/>
      <c r="D28" s="20"/>
      <c r="O28" s="1" t="s">
        <v>178</v>
      </c>
      <c r="P28" s="1" t="s">
        <v>179</v>
      </c>
      <c r="Q28" s="1">
        <v>9</v>
      </c>
      <c r="R28" s="1">
        <v>9</v>
      </c>
      <c r="S28" s="1">
        <v>9</v>
      </c>
      <c r="T28" s="1">
        <v>9</v>
      </c>
      <c r="U28" s="1">
        <v>9</v>
      </c>
    </row>
    <row r="29" spans="1:32" ht="16.5" customHeight="1">
      <c r="A29" s="8" t="s">
        <v>5</v>
      </c>
      <c r="P29" s="1" t="s">
        <v>180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</row>
    <row r="30" spans="1:32" ht="33" customHeight="1" thickBot="1">
      <c r="A30" s="9"/>
      <c r="B30" s="158" t="s">
        <v>6</v>
      </c>
      <c r="C30" s="158"/>
      <c r="D30" s="158"/>
      <c r="E30" s="158"/>
      <c r="F30" s="158"/>
      <c r="G30" s="158"/>
      <c r="H30" s="158"/>
      <c r="I30" s="159" t="s">
        <v>7</v>
      </c>
      <c r="J30" s="159"/>
      <c r="K30" s="158" t="s">
        <v>8</v>
      </c>
      <c r="L30" s="158"/>
      <c r="M30" s="158"/>
      <c r="N30" s="158"/>
      <c r="O30" s="1" t="s">
        <v>237</v>
      </c>
      <c r="Z30" s="7"/>
    </row>
    <row r="31" spans="1:32" ht="36.75" customHeight="1" thickBot="1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1" t="s">
        <v>9</v>
      </c>
      <c r="H31" s="11" t="s">
        <v>10</v>
      </c>
      <c r="I31" s="11" t="s">
        <v>11</v>
      </c>
      <c r="J31" s="11" t="s">
        <v>12</v>
      </c>
      <c r="K31" s="11" t="s">
        <v>13</v>
      </c>
      <c r="L31" s="11" t="s">
        <v>14</v>
      </c>
      <c r="M31" s="11" t="s">
        <v>15</v>
      </c>
      <c r="N31" s="12" t="s">
        <v>16</v>
      </c>
      <c r="Z31" s="7"/>
    </row>
    <row r="32" spans="1:32" ht="41.25" customHeight="1" thickBot="1">
      <c r="A32" s="13" t="s">
        <v>17</v>
      </c>
      <c r="B32" s="21">
        <f>+P3</f>
        <v>0</v>
      </c>
      <c r="C32" s="21">
        <f t="shared" ref="C32:G47" si="0">+Q3</f>
        <v>0</v>
      </c>
      <c r="D32" s="21">
        <f t="shared" si="0"/>
        <v>4</v>
      </c>
      <c r="E32" s="21">
        <f t="shared" si="0"/>
        <v>2</v>
      </c>
      <c r="F32" s="21">
        <f t="shared" si="0"/>
        <v>3</v>
      </c>
      <c r="G32" s="21">
        <f t="shared" si="0"/>
        <v>0</v>
      </c>
      <c r="H32" s="21">
        <f>SUM(B32:G32)</f>
        <v>9</v>
      </c>
      <c r="I32" s="14">
        <f t="shared" ref="I32:I48" si="1">(B32+C32)/(B32+C32+D32+E32+F32)</f>
        <v>0</v>
      </c>
      <c r="J32" s="14">
        <f t="shared" ref="J32:J48" si="2">(D32+E32+F32)/(B32+C32+D32+E32+F32)</f>
        <v>1</v>
      </c>
      <c r="K32" s="15">
        <f>+AC3</f>
        <v>3.89</v>
      </c>
      <c r="L32" s="15">
        <f t="shared" ref="L32:N47" si="3">+AD3</f>
        <v>0.93</v>
      </c>
      <c r="M32" s="16">
        <f t="shared" si="3"/>
        <v>4</v>
      </c>
      <c r="N32" s="16">
        <f t="shared" si="3"/>
        <v>3</v>
      </c>
      <c r="Z32" s="7"/>
    </row>
    <row r="33" spans="1:26" ht="35.25" customHeight="1" thickBot="1">
      <c r="A33" s="13" t="s">
        <v>18</v>
      </c>
      <c r="B33" s="21">
        <f t="shared" ref="B33:B48" si="4">+P4</f>
        <v>0</v>
      </c>
      <c r="C33" s="21">
        <f t="shared" si="0"/>
        <v>1</v>
      </c>
      <c r="D33" s="21">
        <f t="shared" si="0"/>
        <v>1</v>
      </c>
      <c r="E33" s="21">
        <f t="shared" si="0"/>
        <v>4</v>
      </c>
      <c r="F33" s="21">
        <f t="shared" si="0"/>
        <v>3</v>
      </c>
      <c r="G33" s="21">
        <f t="shared" si="0"/>
        <v>0</v>
      </c>
      <c r="H33" s="21">
        <f t="shared" ref="H33:H48" si="5">SUM(B33:G33)</f>
        <v>9</v>
      </c>
      <c r="I33" s="14">
        <f t="shared" si="1"/>
        <v>0.1111111111111111</v>
      </c>
      <c r="J33" s="14">
        <f t="shared" si="2"/>
        <v>0.88888888888888884</v>
      </c>
      <c r="K33" s="15">
        <f t="shared" ref="K33:K48" si="6">+AC4</f>
        <v>4</v>
      </c>
      <c r="L33" s="15">
        <f t="shared" si="3"/>
        <v>1</v>
      </c>
      <c r="M33" s="16">
        <f t="shared" si="3"/>
        <v>4</v>
      </c>
      <c r="N33" s="16">
        <f t="shared" si="3"/>
        <v>4</v>
      </c>
      <c r="Z33" s="7"/>
    </row>
    <row r="34" spans="1:26" ht="35.25" customHeight="1" thickBot="1">
      <c r="A34" s="13" t="s">
        <v>19</v>
      </c>
      <c r="B34" s="21">
        <f t="shared" si="4"/>
        <v>0</v>
      </c>
      <c r="C34" s="21">
        <f t="shared" si="0"/>
        <v>1</v>
      </c>
      <c r="D34" s="21">
        <f t="shared" si="0"/>
        <v>0</v>
      </c>
      <c r="E34" s="21">
        <f t="shared" si="0"/>
        <v>4</v>
      </c>
      <c r="F34" s="21">
        <f t="shared" si="0"/>
        <v>4</v>
      </c>
      <c r="G34" s="21">
        <f t="shared" si="0"/>
        <v>0</v>
      </c>
      <c r="H34" s="21">
        <f t="shared" si="5"/>
        <v>9</v>
      </c>
      <c r="I34" s="14">
        <f t="shared" si="1"/>
        <v>0.1111111111111111</v>
      </c>
      <c r="J34" s="14">
        <f t="shared" si="2"/>
        <v>0.88888888888888884</v>
      </c>
      <c r="K34" s="15">
        <f t="shared" si="6"/>
        <v>4.22</v>
      </c>
      <c r="L34" s="15">
        <f t="shared" si="3"/>
        <v>0.97</v>
      </c>
      <c r="M34" s="16">
        <f t="shared" si="3"/>
        <v>4</v>
      </c>
      <c r="N34" s="16">
        <f t="shared" si="3"/>
        <v>4</v>
      </c>
      <c r="O34" s="1" t="s">
        <v>181</v>
      </c>
      <c r="Z34" s="7"/>
    </row>
    <row r="35" spans="1:26" ht="58.5" customHeight="1" thickBot="1">
      <c r="A35" s="13" t="s">
        <v>20</v>
      </c>
      <c r="B35" s="21">
        <f t="shared" si="4"/>
        <v>0</v>
      </c>
      <c r="C35" s="21">
        <f t="shared" si="0"/>
        <v>0</v>
      </c>
      <c r="D35" s="21">
        <f t="shared" si="0"/>
        <v>0</v>
      </c>
      <c r="E35" s="21">
        <f t="shared" si="0"/>
        <v>4</v>
      </c>
      <c r="F35" s="21">
        <f t="shared" si="0"/>
        <v>5</v>
      </c>
      <c r="G35" s="21">
        <f t="shared" si="0"/>
        <v>0</v>
      </c>
      <c r="H35" s="21">
        <f t="shared" si="5"/>
        <v>9</v>
      </c>
      <c r="I35" s="14">
        <f t="shared" si="1"/>
        <v>0</v>
      </c>
      <c r="J35" s="14">
        <f t="shared" si="2"/>
        <v>1</v>
      </c>
      <c r="K35" s="15">
        <f t="shared" si="6"/>
        <v>4.5599999999999996</v>
      </c>
      <c r="L35" s="15">
        <f t="shared" si="3"/>
        <v>0.53</v>
      </c>
      <c r="M35" s="16">
        <f t="shared" si="3"/>
        <v>5</v>
      </c>
      <c r="N35" s="16">
        <f t="shared" si="3"/>
        <v>5</v>
      </c>
      <c r="O35" s="1" t="s">
        <v>241</v>
      </c>
      <c r="Z35" s="7"/>
    </row>
    <row r="36" spans="1:26" ht="58.5" customHeight="1" thickBot="1">
      <c r="A36" s="13" t="s">
        <v>21</v>
      </c>
      <c r="B36" s="21">
        <f t="shared" si="4"/>
        <v>0</v>
      </c>
      <c r="C36" s="21">
        <f t="shared" si="0"/>
        <v>0</v>
      </c>
      <c r="D36" s="21">
        <f t="shared" si="0"/>
        <v>1</v>
      </c>
      <c r="E36" s="21">
        <f t="shared" si="0"/>
        <v>6</v>
      </c>
      <c r="F36" s="21">
        <f t="shared" si="0"/>
        <v>2</v>
      </c>
      <c r="G36" s="21">
        <f t="shared" si="0"/>
        <v>0</v>
      </c>
      <c r="H36" s="21">
        <f t="shared" si="5"/>
        <v>9</v>
      </c>
      <c r="I36" s="14">
        <f t="shared" si="1"/>
        <v>0</v>
      </c>
      <c r="J36" s="14">
        <f t="shared" si="2"/>
        <v>1</v>
      </c>
      <c r="K36" s="15">
        <f t="shared" si="6"/>
        <v>4.1100000000000003</v>
      </c>
      <c r="L36" s="15">
        <f t="shared" si="3"/>
        <v>0.6</v>
      </c>
      <c r="M36" s="16">
        <f t="shared" si="3"/>
        <v>4</v>
      </c>
      <c r="N36" s="16">
        <f t="shared" si="3"/>
        <v>4</v>
      </c>
      <c r="Q36" s="1" t="s">
        <v>183</v>
      </c>
      <c r="R36" s="1" t="s">
        <v>184</v>
      </c>
      <c r="S36" s="1" t="s">
        <v>185</v>
      </c>
      <c r="T36" s="1" t="s">
        <v>186</v>
      </c>
      <c r="Z36" s="7"/>
    </row>
    <row r="37" spans="1:26" ht="41.25" customHeight="1" thickBot="1">
      <c r="A37" s="13" t="s">
        <v>22</v>
      </c>
      <c r="B37" s="21">
        <f t="shared" si="4"/>
        <v>0</v>
      </c>
      <c r="C37" s="21">
        <f t="shared" si="0"/>
        <v>0</v>
      </c>
      <c r="D37" s="21">
        <f t="shared" si="0"/>
        <v>0</v>
      </c>
      <c r="E37" s="21">
        <f t="shared" si="0"/>
        <v>5</v>
      </c>
      <c r="F37" s="21">
        <f t="shared" si="0"/>
        <v>4</v>
      </c>
      <c r="G37" s="21">
        <f t="shared" si="0"/>
        <v>0</v>
      </c>
      <c r="H37" s="21">
        <f t="shared" si="5"/>
        <v>9</v>
      </c>
      <c r="I37" s="14">
        <f t="shared" si="1"/>
        <v>0</v>
      </c>
      <c r="J37" s="14">
        <f t="shared" si="2"/>
        <v>1</v>
      </c>
      <c r="K37" s="15">
        <f t="shared" si="6"/>
        <v>4.4400000000000004</v>
      </c>
      <c r="L37" s="15">
        <f t="shared" si="3"/>
        <v>0.53</v>
      </c>
      <c r="M37" s="16">
        <f t="shared" si="3"/>
        <v>4</v>
      </c>
      <c r="N37" s="16">
        <f t="shared" si="3"/>
        <v>4</v>
      </c>
      <c r="O37" s="1" t="s">
        <v>179</v>
      </c>
      <c r="P37" s="1" t="s">
        <v>187</v>
      </c>
      <c r="Q37" s="1">
        <v>9</v>
      </c>
      <c r="R37" s="1">
        <v>100</v>
      </c>
      <c r="S37" s="1">
        <v>100</v>
      </c>
      <c r="T37" s="1">
        <v>100</v>
      </c>
      <c r="Z37" s="7"/>
    </row>
    <row r="38" spans="1:26" ht="54" customHeight="1" thickBot="1">
      <c r="A38" s="13" t="s">
        <v>23</v>
      </c>
      <c r="B38" s="21">
        <f t="shared" si="4"/>
        <v>0</v>
      </c>
      <c r="C38" s="21">
        <f t="shared" si="0"/>
        <v>0</v>
      </c>
      <c r="D38" s="21">
        <f t="shared" si="0"/>
        <v>1</v>
      </c>
      <c r="E38" s="21">
        <f t="shared" si="0"/>
        <v>4</v>
      </c>
      <c r="F38" s="21">
        <f t="shared" si="0"/>
        <v>4</v>
      </c>
      <c r="G38" s="21">
        <f t="shared" si="0"/>
        <v>0</v>
      </c>
      <c r="H38" s="21">
        <f t="shared" si="5"/>
        <v>9</v>
      </c>
      <c r="I38" s="14">
        <f t="shared" si="1"/>
        <v>0</v>
      </c>
      <c r="J38" s="14">
        <f t="shared" si="2"/>
        <v>1</v>
      </c>
      <c r="K38" s="15">
        <f t="shared" si="6"/>
        <v>4.33</v>
      </c>
      <c r="L38" s="15">
        <f t="shared" si="3"/>
        <v>0.71</v>
      </c>
      <c r="M38" s="16">
        <f t="shared" si="3"/>
        <v>4</v>
      </c>
      <c r="N38" s="16">
        <f t="shared" si="3"/>
        <v>4</v>
      </c>
      <c r="O38" s="1" t="s">
        <v>237</v>
      </c>
      <c r="Z38" s="7"/>
    </row>
    <row r="39" spans="1:26" ht="41.25" customHeight="1" thickBot="1">
      <c r="A39" s="13" t="s">
        <v>24</v>
      </c>
      <c r="B39" s="21">
        <f t="shared" si="4"/>
        <v>0</v>
      </c>
      <c r="C39" s="21">
        <f t="shared" si="0"/>
        <v>1</v>
      </c>
      <c r="D39" s="21">
        <f t="shared" si="0"/>
        <v>4</v>
      </c>
      <c r="E39" s="21">
        <f t="shared" si="0"/>
        <v>1</v>
      </c>
      <c r="F39" s="21">
        <f t="shared" si="0"/>
        <v>3</v>
      </c>
      <c r="G39" s="21">
        <f t="shared" si="0"/>
        <v>0</v>
      </c>
      <c r="H39" s="21">
        <f t="shared" si="5"/>
        <v>9</v>
      </c>
      <c r="I39" s="14">
        <f t="shared" si="1"/>
        <v>0.1111111111111111</v>
      </c>
      <c r="J39" s="14">
        <f t="shared" si="2"/>
        <v>0.88888888888888884</v>
      </c>
      <c r="K39" s="15">
        <f t="shared" si="6"/>
        <v>3.67</v>
      </c>
      <c r="L39" s="15">
        <f t="shared" si="3"/>
        <v>1.1200000000000001</v>
      </c>
      <c r="M39" s="16">
        <f t="shared" si="3"/>
        <v>3</v>
      </c>
      <c r="N39" s="16">
        <f t="shared" si="3"/>
        <v>3</v>
      </c>
      <c r="Z39" s="7"/>
    </row>
    <row r="40" spans="1:26" ht="41.25" customHeight="1" thickBot="1">
      <c r="A40" s="13" t="s">
        <v>25</v>
      </c>
      <c r="B40" s="21">
        <f t="shared" si="4"/>
        <v>0</v>
      </c>
      <c r="C40" s="21">
        <f t="shared" si="0"/>
        <v>0</v>
      </c>
      <c r="D40" s="21">
        <f t="shared" si="0"/>
        <v>0</v>
      </c>
      <c r="E40" s="21">
        <f t="shared" si="0"/>
        <v>2</v>
      </c>
      <c r="F40" s="21">
        <f t="shared" si="0"/>
        <v>1</v>
      </c>
      <c r="G40" s="21">
        <f t="shared" si="0"/>
        <v>6</v>
      </c>
      <c r="H40" s="21">
        <f t="shared" si="5"/>
        <v>9</v>
      </c>
      <c r="I40" s="14">
        <f t="shared" si="1"/>
        <v>0</v>
      </c>
      <c r="J40" s="14">
        <f t="shared" si="2"/>
        <v>1</v>
      </c>
      <c r="K40" s="15">
        <f t="shared" si="6"/>
        <v>4.33</v>
      </c>
      <c r="L40" s="15">
        <f t="shared" si="3"/>
        <v>0.57999999999999996</v>
      </c>
      <c r="M40" s="16">
        <f t="shared" si="3"/>
        <v>4</v>
      </c>
      <c r="N40" s="16">
        <f t="shared" si="3"/>
        <v>4</v>
      </c>
      <c r="Z40" s="7"/>
    </row>
    <row r="41" spans="1:26" ht="41.25" customHeight="1" thickBot="1">
      <c r="A41" s="13" t="s">
        <v>26</v>
      </c>
      <c r="B41" s="21">
        <f t="shared" si="4"/>
        <v>0</v>
      </c>
      <c r="C41" s="21">
        <f t="shared" si="0"/>
        <v>0</v>
      </c>
      <c r="D41" s="21">
        <f t="shared" si="0"/>
        <v>1</v>
      </c>
      <c r="E41" s="21">
        <f t="shared" si="0"/>
        <v>1</v>
      </c>
      <c r="F41" s="21">
        <f t="shared" si="0"/>
        <v>3</v>
      </c>
      <c r="G41" s="21">
        <f t="shared" si="0"/>
        <v>4</v>
      </c>
      <c r="H41" s="21">
        <f t="shared" si="5"/>
        <v>9</v>
      </c>
      <c r="I41" s="14">
        <f t="shared" si="1"/>
        <v>0</v>
      </c>
      <c r="J41" s="14">
        <f t="shared" si="2"/>
        <v>1</v>
      </c>
      <c r="K41" s="15">
        <f t="shared" si="6"/>
        <v>4.4000000000000004</v>
      </c>
      <c r="L41" s="15">
        <f t="shared" si="3"/>
        <v>0.89</v>
      </c>
      <c r="M41" s="16">
        <f t="shared" si="3"/>
        <v>5</v>
      </c>
      <c r="N41" s="16">
        <f t="shared" si="3"/>
        <v>5</v>
      </c>
      <c r="Z41" s="7"/>
    </row>
    <row r="42" spans="1:26" ht="54.75" customHeight="1" thickBot="1">
      <c r="A42" s="13" t="s">
        <v>27</v>
      </c>
      <c r="B42" s="21">
        <f t="shared" si="4"/>
        <v>0</v>
      </c>
      <c r="C42" s="21">
        <f t="shared" si="0"/>
        <v>0</v>
      </c>
      <c r="D42" s="21">
        <f t="shared" si="0"/>
        <v>0</v>
      </c>
      <c r="E42" s="21">
        <f t="shared" si="0"/>
        <v>4</v>
      </c>
      <c r="F42" s="21">
        <f t="shared" si="0"/>
        <v>4</v>
      </c>
      <c r="G42" s="21">
        <f t="shared" si="0"/>
        <v>1</v>
      </c>
      <c r="H42" s="21">
        <f t="shared" si="5"/>
        <v>9</v>
      </c>
      <c r="I42" s="14">
        <f t="shared" si="1"/>
        <v>0</v>
      </c>
      <c r="J42" s="14">
        <f t="shared" si="2"/>
        <v>1</v>
      </c>
      <c r="K42" s="15">
        <f t="shared" si="6"/>
        <v>4.5</v>
      </c>
      <c r="L42" s="15">
        <f t="shared" si="3"/>
        <v>0.53</v>
      </c>
      <c r="M42" s="16">
        <f t="shared" si="3"/>
        <v>5</v>
      </c>
      <c r="N42" s="16">
        <f t="shared" si="3"/>
        <v>4</v>
      </c>
      <c r="O42" s="1" t="s">
        <v>242</v>
      </c>
      <c r="Z42" s="7"/>
    </row>
    <row r="43" spans="1:26" ht="41.25" customHeight="1" thickBot="1">
      <c r="A43" s="13" t="s">
        <v>28</v>
      </c>
      <c r="B43" s="21">
        <f t="shared" si="4"/>
        <v>0</v>
      </c>
      <c r="C43" s="21">
        <f t="shared" si="0"/>
        <v>0</v>
      </c>
      <c r="D43" s="21">
        <f t="shared" si="0"/>
        <v>0</v>
      </c>
      <c r="E43" s="21">
        <f t="shared" si="0"/>
        <v>1</v>
      </c>
      <c r="F43" s="21">
        <f t="shared" si="0"/>
        <v>8</v>
      </c>
      <c r="G43" s="21">
        <f t="shared" si="0"/>
        <v>0</v>
      </c>
      <c r="H43" s="21">
        <f t="shared" si="5"/>
        <v>9</v>
      </c>
      <c r="I43" s="14">
        <f t="shared" si="1"/>
        <v>0</v>
      </c>
      <c r="J43" s="14">
        <f t="shared" si="2"/>
        <v>1</v>
      </c>
      <c r="K43" s="15">
        <f t="shared" si="6"/>
        <v>4.8899999999999997</v>
      </c>
      <c r="L43" s="15">
        <f t="shared" si="3"/>
        <v>0.33</v>
      </c>
      <c r="M43" s="16">
        <f t="shared" si="3"/>
        <v>5</v>
      </c>
      <c r="N43" s="16">
        <f t="shared" si="3"/>
        <v>5</v>
      </c>
      <c r="Q43" s="1" t="s">
        <v>183</v>
      </c>
      <c r="R43" s="1" t="s">
        <v>184</v>
      </c>
      <c r="S43" s="1" t="s">
        <v>185</v>
      </c>
      <c r="T43" s="1" t="s">
        <v>186</v>
      </c>
      <c r="Z43" s="7"/>
    </row>
    <row r="44" spans="1:26" ht="41.25" customHeight="1" thickBot="1">
      <c r="A44" s="13" t="s">
        <v>29</v>
      </c>
      <c r="B44" s="21">
        <f t="shared" si="4"/>
        <v>0</v>
      </c>
      <c r="C44" s="21">
        <f t="shared" si="0"/>
        <v>0</v>
      </c>
      <c r="D44" s="21">
        <f t="shared" si="0"/>
        <v>0</v>
      </c>
      <c r="E44" s="21">
        <f t="shared" si="0"/>
        <v>1</v>
      </c>
      <c r="F44" s="21">
        <f t="shared" si="0"/>
        <v>8</v>
      </c>
      <c r="G44" s="21">
        <f t="shared" si="0"/>
        <v>0</v>
      </c>
      <c r="H44" s="21">
        <f t="shared" si="5"/>
        <v>9</v>
      </c>
      <c r="I44" s="14">
        <f t="shared" si="1"/>
        <v>0</v>
      </c>
      <c r="J44" s="14">
        <f t="shared" si="2"/>
        <v>1</v>
      </c>
      <c r="K44" s="15">
        <f t="shared" si="6"/>
        <v>4.8899999999999997</v>
      </c>
      <c r="L44" s="15">
        <f t="shared" si="3"/>
        <v>0.33</v>
      </c>
      <c r="M44" s="16">
        <f t="shared" si="3"/>
        <v>5</v>
      </c>
      <c r="N44" s="16">
        <f t="shared" si="3"/>
        <v>5</v>
      </c>
      <c r="O44" s="1" t="s">
        <v>179</v>
      </c>
      <c r="P44" s="1">
        <v>36</v>
      </c>
      <c r="Q44" s="1">
        <v>1</v>
      </c>
      <c r="R44" s="1">
        <v>11.1</v>
      </c>
      <c r="S44" s="1">
        <v>11.1</v>
      </c>
      <c r="T44" s="1">
        <v>11.1</v>
      </c>
      <c r="Z44" s="7"/>
    </row>
    <row r="45" spans="1:26" ht="41.25" customHeight="1" thickBot="1">
      <c r="A45" s="13" t="s">
        <v>30</v>
      </c>
      <c r="B45" s="21">
        <f t="shared" si="4"/>
        <v>0</v>
      </c>
      <c r="C45" s="21">
        <f t="shared" si="0"/>
        <v>0</v>
      </c>
      <c r="D45" s="21">
        <f t="shared" si="0"/>
        <v>1</v>
      </c>
      <c r="E45" s="21">
        <f t="shared" si="0"/>
        <v>3</v>
      </c>
      <c r="F45" s="21">
        <f t="shared" si="0"/>
        <v>3</v>
      </c>
      <c r="G45" s="21">
        <f t="shared" si="0"/>
        <v>2</v>
      </c>
      <c r="H45" s="21">
        <f t="shared" si="5"/>
        <v>9</v>
      </c>
      <c r="I45" s="14">
        <f t="shared" si="1"/>
        <v>0</v>
      </c>
      <c r="J45" s="14">
        <f t="shared" si="2"/>
        <v>1</v>
      </c>
      <c r="K45" s="15">
        <f t="shared" si="6"/>
        <v>4.29</v>
      </c>
      <c r="L45" s="15">
        <f t="shared" si="3"/>
        <v>0.76</v>
      </c>
      <c r="M45" s="16">
        <f t="shared" si="3"/>
        <v>4</v>
      </c>
      <c r="N45" s="16">
        <f t="shared" si="3"/>
        <v>4</v>
      </c>
      <c r="P45" s="1">
        <v>39</v>
      </c>
      <c r="Q45" s="1">
        <v>1</v>
      </c>
      <c r="R45" s="1">
        <v>11.1</v>
      </c>
      <c r="S45" s="1">
        <v>11.1</v>
      </c>
      <c r="T45" s="1">
        <v>22.2</v>
      </c>
      <c r="Z45" s="7"/>
    </row>
    <row r="46" spans="1:26" ht="41.25" customHeight="1" thickBot="1">
      <c r="A46" s="13" t="s">
        <v>31</v>
      </c>
      <c r="B46" s="21">
        <f t="shared" si="4"/>
        <v>0</v>
      </c>
      <c r="C46" s="21">
        <f t="shared" si="0"/>
        <v>0</v>
      </c>
      <c r="D46" s="21">
        <f t="shared" si="0"/>
        <v>1</v>
      </c>
      <c r="E46" s="21">
        <f t="shared" si="0"/>
        <v>2</v>
      </c>
      <c r="F46" s="21">
        <f t="shared" si="0"/>
        <v>6</v>
      </c>
      <c r="G46" s="21">
        <f t="shared" si="0"/>
        <v>0</v>
      </c>
      <c r="H46" s="21">
        <f t="shared" si="5"/>
        <v>9</v>
      </c>
      <c r="I46" s="14">
        <f t="shared" si="1"/>
        <v>0</v>
      </c>
      <c r="J46" s="14">
        <f t="shared" si="2"/>
        <v>1</v>
      </c>
      <c r="K46" s="15">
        <f t="shared" si="6"/>
        <v>4.5599999999999996</v>
      </c>
      <c r="L46" s="15">
        <f t="shared" si="3"/>
        <v>0.73</v>
      </c>
      <c r="M46" s="16">
        <f t="shared" si="3"/>
        <v>5</v>
      </c>
      <c r="N46" s="16">
        <f t="shared" si="3"/>
        <v>5</v>
      </c>
      <c r="P46" s="1">
        <v>41</v>
      </c>
      <c r="Q46" s="1">
        <v>1</v>
      </c>
      <c r="R46" s="1">
        <v>11.1</v>
      </c>
      <c r="S46" s="1">
        <v>11.1</v>
      </c>
      <c r="T46" s="1">
        <v>33.299999999999997</v>
      </c>
      <c r="Z46" s="7"/>
    </row>
    <row r="47" spans="1:26" ht="41.25" customHeight="1" thickBot="1">
      <c r="A47" s="13" t="s">
        <v>32</v>
      </c>
      <c r="B47" s="21">
        <f t="shared" si="4"/>
        <v>0</v>
      </c>
      <c r="C47" s="21">
        <f t="shared" si="0"/>
        <v>0</v>
      </c>
      <c r="D47" s="21">
        <f t="shared" si="0"/>
        <v>1</v>
      </c>
      <c r="E47" s="21">
        <f t="shared" si="0"/>
        <v>4</v>
      </c>
      <c r="F47" s="21">
        <f t="shared" si="0"/>
        <v>4</v>
      </c>
      <c r="G47" s="21">
        <f t="shared" si="0"/>
        <v>0</v>
      </c>
      <c r="H47" s="21">
        <f t="shared" si="5"/>
        <v>9</v>
      </c>
      <c r="I47" s="14">
        <f t="shared" si="1"/>
        <v>0</v>
      </c>
      <c r="J47" s="14">
        <f t="shared" si="2"/>
        <v>1</v>
      </c>
      <c r="K47" s="15">
        <f t="shared" si="6"/>
        <v>4.33</v>
      </c>
      <c r="L47" s="15">
        <f t="shared" si="3"/>
        <v>0.71</v>
      </c>
      <c r="M47" s="16">
        <f t="shared" si="3"/>
        <v>4</v>
      </c>
      <c r="N47" s="16">
        <f t="shared" si="3"/>
        <v>4</v>
      </c>
      <c r="P47" s="1">
        <v>42</v>
      </c>
      <c r="Q47" s="1">
        <v>2</v>
      </c>
      <c r="R47" s="1">
        <v>22.2</v>
      </c>
      <c r="S47" s="1">
        <v>22.2</v>
      </c>
      <c r="T47" s="1">
        <v>55.6</v>
      </c>
      <c r="Z47" s="7"/>
    </row>
    <row r="48" spans="1:26" ht="41.25" customHeight="1">
      <c r="A48" s="13" t="s">
        <v>33</v>
      </c>
      <c r="B48" s="21">
        <f t="shared" si="4"/>
        <v>0</v>
      </c>
      <c r="C48" s="21">
        <f t="shared" ref="C48" si="7">+Q19</f>
        <v>0</v>
      </c>
      <c r="D48" s="21">
        <f t="shared" ref="D48" si="8">+R19</f>
        <v>1</v>
      </c>
      <c r="E48" s="21">
        <f t="shared" ref="E48" si="9">+S19</f>
        <v>4</v>
      </c>
      <c r="F48" s="21">
        <f t="shared" ref="F48" si="10">+T19</f>
        <v>4</v>
      </c>
      <c r="G48" s="21">
        <f t="shared" ref="G48" si="11">+U19</f>
        <v>0</v>
      </c>
      <c r="H48" s="21">
        <f t="shared" si="5"/>
        <v>9</v>
      </c>
      <c r="I48" s="14">
        <f t="shared" si="1"/>
        <v>0</v>
      </c>
      <c r="J48" s="14">
        <f t="shared" si="2"/>
        <v>1</v>
      </c>
      <c r="K48" s="15">
        <f t="shared" si="6"/>
        <v>4.33</v>
      </c>
      <c r="L48" s="15">
        <f t="shared" ref="L48" si="12">+AD19</f>
        <v>0.71</v>
      </c>
      <c r="M48" s="16">
        <f t="shared" ref="M48" si="13">+AE19</f>
        <v>4</v>
      </c>
      <c r="N48" s="16">
        <f t="shared" ref="N48" si="14">+AF19</f>
        <v>4</v>
      </c>
      <c r="P48" s="1">
        <v>43</v>
      </c>
      <c r="Q48" s="1">
        <v>1</v>
      </c>
      <c r="R48" s="1">
        <v>11.1</v>
      </c>
      <c r="S48" s="1">
        <v>11.1</v>
      </c>
      <c r="T48" s="1">
        <v>66.7</v>
      </c>
      <c r="Z48" s="7"/>
    </row>
    <row r="49" spans="1:26" ht="13.5" customHeight="1">
      <c r="P49" s="1">
        <v>47</v>
      </c>
      <c r="Q49" s="1">
        <v>1</v>
      </c>
      <c r="R49" s="1">
        <v>11.1</v>
      </c>
      <c r="S49" s="1">
        <v>11.1</v>
      </c>
      <c r="T49" s="1">
        <v>77.8</v>
      </c>
      <c r="Z49" s="7"/>
    </row>
    <row r="50" spans="1:26">
      <c r="P50" s="1">
        <v>49</v>
      </c>
      <c r="Q50" s="1">
        <v>2</v>
      </c>
      <c r="R50" s="1">
        <v>22.2</v>
      </c>
      <c r="S50" s="1">
        <v>22.2</v>
      </c>
      <c r="T50" s="1">
        <v>100</v>
      </c>
      <c r="Z50" s="7"/>
    </row>
    <row r="51" spans="1:26">
      <c r="P51" s="1" t="s">
        <v>50</v>
      </c>
      <c r="Q51" s="1">
        <v>9</v>
      </c>
      <c r="R51" s="1">
        <v>100</v>
      </c>
      <c r="S51" s="1">
        <v>100</v>
      </c>
    </row>
    <row r="52" spans="1:26" ht="15.75">
      <c r="A52" s="145" t="s">
        <v>34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" t="s">
        <v>237</v>
      </c>
    </row>
    <row r="53" spans="1:26" ht="15.75">
      <c r="A53" s="146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8"/>
    </row>
    <row r="54" spans="1:26" ht="15.75">
      <c r="A54" s="146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8"/>
    </row>
    <row r="55" spans="1:26" ht="15.75">
      <c r="A55" s="149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1"/>
    </row>
    <row r="56" spans="1:26" ht="15.75">
      <c r="A56" s="149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1"/>
      <c r="O56" s="1" t="s">
        <v>243</v>
      </c>
    </row>
    <row r="57" spans="1:26" ht="15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8"/>
      <c r="Q57" s="1" t="s">
        <v>183</v>
      </c>
      <c r="R57" s="1" t="s">
        <v>184</v>
      </c>
      <c r="S57" s="1" t="s">
        <v>185</v>
      </c>
      <c r="T57" s="1" t="s">
        <v>186</v>
      </c>
    </row>
    <row r="58" spans="1:26">
      <c r="O58" s="1" t="s">
        <v>179</v>
      </c>
      <c r="P58" s="1" t="s">
        <v>35</v>
      </c>
      <c r="Q58" s="1">
        <v>7</v>
      </c>
      <c r="R58" s="1">
        <v>77.8</v>
      </c>
      <c r="S58" s="1">
        <v>77.8</v>
      </c>
      <c r="T58" s="1">
        <v>77.8</v>
      </c>
    </row>
    <row r="59" spans="1:26" ht="13.5" customHeight="1">
      <c r="P59" s="1" t="s">
        <v>36</v>
      </c>
      <c r="Q59" s="1">
        <v>2</v>
      </c>
      <c r="R59" s="1">
        <v>22.2</v>
      </c>
      <c r="S59" s="1">
        <v>22.2</v>
      </c>
      <c r="T59" s="1">
        <v>100</v>
      </c>
    </row>
    <row r="60" spans="1:26">
      <c r="P60" s="1" t="s">
        <v>50</v>
      </c>
      <c r="Q60" s="1">
        <v>9</v>
      </c>
      <c r="R60" s="1">
        <v>100</v>
      </c>
      <c r="S60" s="1">
        <v>100</v>
      </c>
    </row>
    <row r="61" spans="1:26">
      <c r="A61" s="1" t="s">
        <v>35</v>
      </c>
      <c r="B61" s="1">
        <f>+Q58</f>
        <v>7</v>
      </c>
      <c r="O61" s="1" t="s">
        <v>237</v>
      </c>
    </row>
    <row r="62" spans="1:26" ht="13.5" customHeight="1">
      <c r="A62" s="1" t="s">
        <v>36</v>
      </c>
      <c r="B62" s="1">
        <f>+Q59</f>
        <v>2</v>
      </c>
      <c r="L62" s="22"/>
    </row>
    <row r="63" spans="1:26" ht="13.5" customHeight="1">
      <c r="L63" s="22"/>
    </row>
    <row r="64" spans="1:26" ht="13.5" customHeight="1">
      <c r="A64" s="1" t="s">
        <v>37</v>
      </c>
      <c r="L64" s="22"/>
    </row>
    <row r="65" spans="1:21">
      <c r="A65" s="1" t="s">
        <v>38</v>
      </c>
      <c r="G65" s="1">
        <v>36</v>
      </c>
      <c r="H65" s="1">
        <v>1</v>
      </c>
      <c r="L65" s="22"/>
    </row>
    <row r="66" spans="1:21" ht="13.5" customHeight="1">
      <c r="A66" s="1" t="s">
        <v>39</v>
      </c>
      <c r="G66" s="1">
        <v>39</v>
      </c>
      <c r="H66" s="1">
        <v>1</v>
      </c>
      <c r="L66" s="22"/>
    </row>
    <row r="67" spans="1:21" ht="13.5" customHeight="1">
      <c r="A67" s="1" t="s">
        <v>40</v>
      </c>
      <c r="B67" s="1">
        <v>2</v>
      </c>
      <c r="G67" s="1">
        <v>41</v>
      </c>
      <c r="H67" s="1">
        <v>1</v>
      </c>
      <c r="L67" s="22"/>
    </row>
    <row r="68" spans="1:21" ht="13.5" customHeight="1">
      <c r="A68" s="1" t="s">
        <v>41</v>
      </c>
      <c r="B68" s="1">
        <v>4</v>
      </c>
      <c r="G68" s="1">
        <v>42</v>
      </c>
      <c r="H68" s="1">
        <v>2</v>
      </c>
      <c r="L68" s="22"/>
      <c r="O68" s="1" t="s">
        <v>237</v>
      </c>
    </row>
    <row r="69" spans="1:21" ht="13.5" customHeight="1">
      <c r="A69" s="1" t="s">
        <v>42</v>
      </c>
      <c r="B69" s="1">
        <v>3</v>
      </c>
      <c r="G69" s="1">
        <v>43</v>
      </c>
      <c r="H69" s="1">
        <v>1</v>
      </c>
    </row>
    <row r="70" spans="1:21" ht="13.5" customHeight="1">
      <c r="A70" s="1" t="s">
        <v>43</v>
      </c>
      <c r="G70" s="1">
        <v>47</v>
      </c>
      <c r="H70" s="1">
        <v>1</v>
      </c>
    </row>
    <row r="71" spans="1:21" ht="13.5" customHeight="1">
      <c r="A71" s="1" t="s">
        <v>44</v>
      </c>
      <c r="G71" s="1">
        <v>49</v>
      </c>
      <c r="H71" s="1">
        <v>2</v>
      </c>
    </row>
    <row r="72" spans="1:21" ht="13.5" customHeight="1">
      <c r="A72" s="1" t="s">
        <v>45</v>
      </c>
    </row>
    <row r="73" spans="1:21">
      <c r="A73" s="1" t="s">
        <v>46</v>
      </c>
    </row>
    <row r="74" spans="1:21" ht="13.5" customHeight="1"/>
    <row r="75" spans="1:21">
      <c r="O75" s="1" t="s">
        <v>219</v>
      </c>
    </row>
    <row r="76" spans="1:21">
      <c r="A76" s="1" t="s">
        <v>47</v>
      </c>
      <c r="B76" s="1">
        <v>9</v>
      </c>
      <c r="O76" s="1" t="s">
        <v>214</v>
      </c>
    </row>
    <row r="77" spans="1:21">
      <c r="A77" s="1" t="s">
        <v>48</v>
      </c>
      <c r="P77" s="1" t="s">
        <v>215</v>
      </c>
    </row>
    <row r="78" spans="1:21">
      <c r="A78" s="1" t="s">
        <v>49</v>
      </c>
      <c r="P78" s="1" t="s">
        <v>179</v>
      </c>
      <c r="R78" s="1" t="s">
        <v>216</v>
      </c>
      <c r="T78" s="1" t="s">
        <v>50</v>
      </c>
    </row>
    <row r="79" spans="1:21">
      <c r="P79" s="1" t="s">
        <v>178</v>
      </c>
      <c r="Q79" s="1" t="s">
        <v>184</v>
      </c>
      <c r="R79" s="1" t="s">
        <v>178</v>
      </c>
      <c r="S79" s="1" t="s">
        <v>184</v>
      </c>
      <c r="T79" s="1" t="s">
        <v>178</v>
      </c>
      <c r="U79" s="1" t="s">
        <v>184</v>
      </c>
    </row>
    <row r="80" spans="1:21">
      <c r="O80" s="1" t="s">
        <v>244</v>
      </c>
      <c r="P80" s="1">
        <v>9</v>
      </c>
      <c r="Q80" s="103">
        <v>1</v>
      </c>
      <c r="R80" s="1">
        <v>0</v>
      </c>
      <c r="S80" s="103">
        <v>0</v>
      </c>
      <c r="T80" s="1">
        <v>9</v>
      </c>
      <c r="U80" s="103">
        <v>1</v>
      </c>
    </row>
    <row r="81" spans="15:19">
      <c r="O81" s="1" t="s">
        <v>237</v>
      </c>
    </row>
    <row r="85" spans="15:19">
      <c r="O85" s="1" t="s">
        <v>245</v>
      </c>
    </row>
    <row r="86" spans="15:19">
      <c r="O86" s="1" t="s">
        <v>121</v>
      </c>
    </row>
    <row r="87" spans="15:19">
      <c r="Q87" s="1" t="s">
        <v>99</v>
      </c>
      <c r="S87" s="1" t="s">
        <v>50</v>
      </c>
    </row>
    <row r="88" spans="15:19">
      <c r="Q88" s="1" t="s">
        <v>35</v>
      </c>
      <c r="R88" s="1" t="s">
        <v>36</v>
      </c>
    </row>
    <row r="89" spans="15:19">
      <c r="O89" s="1" t="s">
        <v>240</v>
      </c>
      <c r="P89" s="1">
        <v>36</v>
      </c>
      <c r="Q89" s="1">
        <v>0</v>
      </c>
      <c r="R89" s="1">
        <v>1</v>
      </c>
      <c r="S89" s="1">
        <v>1</v>
      </c>
    </row>
    <row r="90" spans="15:19">
      <c r="P90" s="1">
        <v>39</v>
      </c>
      <c r="Q90" s="1">
        <v>1</v>
      </c>
      <c r="R90" s="1">
        <v>0</v>
      </c>
      <c r="S90" s="1">
        <v>1</v>
      </c>
    </row>
    <row r="91" spans="15:19">
      <c r="P91" s="1">
        <v>41</v>
      </c>
      <c r="Q91" s="1">
        <v>1</v>
      </c>
      <c r="R91" s="1">
        <v>0</v>
      </c>
      <c r="S91" s="1">
        <v>1</v>
      </c>
    </row>
    <row r="92" spans="15:19">
      <c r="P92" s="1">
        <v>42</v>
      </c>
      <c r="Q92" s="1">
        <v>2</v>
      </c>
      <c r="R92" s="1">
        <v>0</v>
      </c>
      <c r="S92" s="1">
        <v>2</v>
      </c>
    </row>
    <row r="93" spans="15:19">
      <c r="P93" s="1">
        <v>43</v>
      </c>
      <c r="Q93" s="1">
        <v>1</v>
      </c>
      <c r="R93" s="1">
        <v>0</v>
      </c>
      <c r="S93" s="1">
        <v>1</v>
      </c>
    </row>
    <row r="94" spans="15:19">
      <c r="P94" s="1">
        <v>47</v>
      </c>
      <c r="Q94" s="1">
        <v>1</v>
      </c>
      <c r="R94" s="1">
        <v>0</v>
      </c>
      <c r="S94" s="1">
        <v>1</v>
      </c>
    </row>
    <row r="95" spans="15:19">
      <c r="P95" s="1">
        <v>49</v>
      </c>
      <c r="Q95" s="1">
        <v>1</v>
      </c>
      <c r="R95" s="1">
        <v>1</v>
      </c>
      <c r="S95" s="1">
        <v>2</v>
      </c>
    </row>
    <row r="96" spans="15:19">
      <c r="O96" s="1" t="s">
        <v>50</v>
      </c>
      <c r="Q96" s="1">
        <v>7</v>
      </c>
      <c r="R96" s="1">
        <v>2</v>
      </c>
      <c r="S96" s="1">
        <v>9</v>
      </c>
    </row>
    <row r="97" spans="1:20">
      <c r="O97" s="1" t="s">
        <v>237</v>
      </c>
    </row>
    <row r="100" spans="1:20">
      <c r="O100" s="1" t="s">
        <v>219</v>
      </c>
    </row>
    <row r="101" spans="1:20">
      <c r="O101" s="1" t="s">
        <v>167</v>
      </c>
    </row>
    <row r="102" spans="1:20" ht="18.75">
      <c r="A102" s="19"/>
      <c r="O102" s="1" t="s">
        <v>248</v>
      </c>
    </row>
    <row r="103" spans="1:20">
      <c r="O103" s="1" t="s">
        <v>178</v>
      </c>
      <c r="P103" s="1" t="s">
        <v>179</v>
      </c>
      <c r="Q103" s="1">
        <v>9</v>
      </c>
    </row>
    <row r="104" spans="1:20">
      <c r="P104" s="1" t="s">
        <v>180</v>
      </c>
      <c r="Q104" s="1">
        <v>0</v>
      </c>
    </row>
    <row r="105" spans="1:20">
      <c r="O105" s="1" t="s">
        <v>237</v>
      </c>
    </row>
    <row r="109" spans="1:20">
      <c r="O109" s="1" t="s">
        <v>249</v>
      </c>
    </row>
    <row r="110" spans="1:20">
      <c r="Q110" s="1" t="s">
        <v>183</v>
      </c>
      <c r="R110" s="1" t="s">
        <v>184</v>
      </c>
      <c r="S110" s="1" t="s">
        <v>185</v>
      </c>
      <c r="T110" s="1" t="s">
        <v>186</v>
      </c>
    </row>
    <row r="111" spans="1:20">
      <c r="O111" s="1" t="s">
        <v>179</v>
      </c>
      <c r="P111" s="1" t="s">
        <v>250</v>
      </c>
      <c r="Q111" s="1">
        <v>9</v>
      </c>
      <c r="R111" s="1">
        <v>100</v>
      </c>
      <c r="S111" s="1">
        <v>100</v>
      </c>
      <c r="T111" s="1">
        <v>100</v>
      </c>
    </row>
    <row r="112" spans="1:20">
      <c r="O112" s="1" t="s">
        <v>237</v>
      </c>
    </row>
  </sheetData>
  <sheetProtection sheet="1" objects="1" scenarios="1"/>
  <mergeCells count="17">
    <mergeCell ref="A7:M7"/>
    <mergeCell ref="A1:N1"/>
    <mergeCell ref="A3:M3"/>
    <mergeCell ref="A4:M4"/>
    <mergeCell ref="A5:M5"/>
    <mergeCell ref="A6:M6"/>
    <mergeCell ref="A8:M8"/>
    <mergeCell ref="A9:M9"/>
    <mergeCell ref="A10:M10"/>
    <mergeCell ref="B30:H30"/>
    <mergeCell ref="I30:J30"/>
    <mergeCell ref="K30:N30"/>
    <mergeCell ref="A52:N52"/>
    <mergeCell ref="A53:N53"/>
    <mergeCell ref="A54:N54"/>
    <mergeCell ref="A55:N55"/>
    <mergeCell ref="A56:N56"/>
  </mergeCells>
  <printOptions horizontalCentered="1"/>
  <pageMargins left="0" right="0" top="1.1811023622047245" bottom="0" header="0.59055118110236227" footer="0"/>
  <pageSetup paperSize="9" scale="43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Alumnos</vt:lpstr>
      <vt:lpstr>PDI</vt:lpstr>
      <vt:lpstr>PDI!a</vt:lpstr>
      <vt:lpstr>Alumnos!Área_de_impresión</vt:lpstr>
      <vt:lpstr>PDI!Área_de_impresión</vt:lpstr>
      <vt:lpstr>PDI!p</vt:lpstr>
      <vt:lpstr>PDI!pp</vt:lpstr>
      <vt:lpstr>PDI!ppp</vt:lpstr>
      <vt:lpstr>Alumnos!Print_Area</vt:lpstr>
      <vt:lpstr>PDI!Print_Area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2021-09-15T09:51:25Z</dcterms:modified>
</cp:coreProperties>
</file>