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20\MASTER\"/>
    </mc:Choice>
  </mc:AlternateContent>
  <bookViews>
    <workbookView xWindow="0" yWindow="0" windowWidth="24000" windowHeight="13635" activeTab="1"/>
  </bookViews>
  <sheets>
    <sheet name="Alumnos" sheetId="9" r:id="rId1"/>
    <sheet name="PDI" sheetId="7" r:id="rId2"/>
  </sheets>
  <definedNames>
    <definedName name="a" localSheetId="1">PDI!$A$1:$M$47</definedName>
    <definedName name="_xlnm.Print_Area" localSheetId="0">Alumnos!$A$1:$N$172</definedName>
    <definedName name="_xlnm.Print_Area" localSheetId="1">PDI!$A$1:$T$54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Alumnos!$A$1:$N$99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5" i="7" l="1"/>
  <c r="A75" i="7"/>
  <c r="N48" i="7"/>
  <c r="M48" i="7"/>
  <c r="L48" i="7"/>
  <c r="K48" i="7"/>
  <c r="G48" i="7"/>
  <c r="F48" i="7"/>
  <c r="E48" i="7"/>
  <c r="D48" i="7"/>
  <c r="C48" i="7"/>
  <c r="B48" i="7"/>
  <c r="N47" i="7"/>
  <c r="M47" i="7"/>
  <c r="L47" i="7"/>
  <c r="K47" i="7"/>
  <c r="G47" i="7"/>
  <c r="F47" i="7"/>
  <c r="E47" i="7"/>
  <c r="D47" i="7"/>
  <c r="C47" i="7"/>
  <c r="B47" i="7"/>
  <c r="N46" i="7"/>
  <c r="M46" i="7"/>
  <c r="L46" i="7"/>
  <c r="K46" i="7"/>
  <c r="G46" i="7"/>
  <c r="F46" i="7"/>
  <c r="E46" i="7"/>
  <c r="D46" i="7"/>
  <c r="C46" i="7"/>
  <c r="B46" i="7"/>
  <c r="N45" i="7"/>
  <c r="M45" i="7"/>
  <c r="L45" i="7"/>
  <c r="K45" i="7"/>
  <c r="G45" i="7"/>
  <c r="F45" i="7"/>
  <c r="E45" i="7"/>
  <c r="D45" i="7"/>
  <c r="C45" i="7"/>
  <c r="B45" i="7"/>
  <c r="N44" i="7"/>
  <c r="M44" i="7"/>
  <c r="L44" i="7"/>
  <c r="K44" i="7"/>
  <c r="G44" i="7"/>
  <c r="F44" i="7"/>
  <c r="E44" i="7"/>
  <c r="D44" i="7"/>
  <c r="C44" i="7"/>
  <c r="H44" i="7" s="1"/>
  <c r="B44" i="7"/>
  <c r="N43" i="7"/>
  <c r="M43" i="7"/>
  <c r="L43" i="7"/>
  <c r="K43" i="7"/>
  <c r="G43" i="7"/>
  <c r="F43" i="7"/>
  <c r="E43" i="7"/>
  <c r="D43" i="7"/>
  <c r="C43" i="7"/>
  <c r="B43" i="7"/>
  <c r="N42" i="7"/>
  <c r="M42" i="7"/>
  <c r="L42" i="7"/>
  <c r="K42" i="7"/>
  <c r="G42" i="7"/>
  <c r="F42" i="7"/>
  <c r="E42" i="7"/>
  <c r="D42" i="7"/>
  <c r="C42" i="7"/>
  <c r="B42" i="7"/>
  <c r="N41" i="7"/>
  <c r="M41" i="7"/>
  <c r="L41" i="7"/>
  <c r="K41" i="7"/>
  <c r="G41" i="7"/>
  <c r="F41" i="7"/>
  <c r="E41" i="7"/>
  <c r="D41" i="7"/>
  <c r="C41" i="7"/>
  <c r="B41" i="7"/>
  <c r="N40" i="7"/>
  <c r="M40" i="7"/>
  <c r="L40" i="7"/>
  <c r="K40" i="7"/>
  <c r="G40" i="7"/>
  <c r="F40" i="7"/>
  <c r="E40" i="7"/>
  <c r="D40" i="7"/>
  <c r="C40" i="7"/>
  <c r="B40" i="7"/>
  <c r="N39" i="7"/>
  <c r="M39" i="7"/>
  <c r="L39" i="7"/>
  <c r="K39" i="7"/>
  <c r="G39" i="7"/>
  <c r="F39" i="7"/>
  <c r="E39" i="7"/>
  <c r="D39" i="7"/>
  <c r="C39" i="7"/>
  <c r="B39" i="7"/>
  <c r="N38" i="7"/>
  <c r="M38" i="7"/>
  <c r="L38" i="7"/>
  <c r="K38" i="7"/>
  <c r="G38" i="7"/>
  <c r="F38" i="7"/>
  <c r="E38" i="7"/>
  <c r="D38" i="7"/>
  <c r="C38" i="7"/>
  <c r="B38" i="7"/>
  <c r="N37" i="7"/>
  <c r="M37" i="7"/>
  <c r="L37" i="7"/>
  <c r="K37" i="7"/>
  <c r="G37" i="7"/>
  <c r="F37" i="7"/>
  <c r="E37" i="7"/>
  <c r="D37" i="7"/>
  <c r="C37" i="7"/>
  <c r="B37" i="7"/>
  <c r="N36" i="7"/>
  <c r="M36" i="7"/>
  <c r="L36" i="7"/>
  <c r="K36" i="7"/>
  <c r="G36" i="7"/>
  <c r="F36" i="7"/>
  <c r="E36" i="7"/>
  <c r="D36" i="7"/>
  <c r="C36" i="7"/>
  <c r="B36" i="7"/>
  <c r="N35" i="7"/>
  <c r="M35" i="7"/>
  <c r="L35" i="7"/>
  <c r="K35" i="7"/>
  <c r="G35" i="7"/>
  <c r="F35" i="7"/>
  <c r="E35" i="7"/>
  <c r="D35" i="7"/>
  <c r="C35" i="7"/>
  <c r="B35" i="7"/>
  <c r="N34" i="7"/>
  <c r="M34" i="7"/>
  <c r="L34" i="7"/>
  <c r="K34" i="7"/>
  <c r="G34" i="7"/>
  <c r="F34" i="7"/>
  <c r="E34" i="7"/>
  <c r="D34" i="7"/>
  <c r="C34" i="7"/>
  <c r="B34" i="7"/>
  <c r="N33" i="7"/>
  <c r="M33" i="7"/>
  <c r="L33" i="7"/>
  <c r="K33" i="7"/>
  <c r="G33" i="7"/>
  <c r="F33" i="7"/>
  <c r="E33" i="7"/>
  <c r="D33" i="7"/>
  <c r="C33" i="7"/>
  <c r="B33" i="7"/>
  <c r="N32" i="7"/>
  <c r="M32" i="7"/>
  <c r="L32" i="7"/>
  <c r="K32" i="7"/>
  <c r="G32" i="7"/>
  <c r="F32" i="7"/>
  <c r="E32" i="7"/>
  <c r="D32" i="7"/>
  <c r="C32" i="7"/>
  <c r="B32" i="7"/>
  <c r="I33" i="7" l="1"/>
  <c r="H35" i="7"/>
  <c r="I43" i="7"/>
  <c r="J44" i="7"/>
  <c r="I47" i="7"/>
  <c r="I40" i="7"/>
  <c r="J32" i="7"/>
  <c r="H32" i="7"/>
  <c r="I36" i="7"/>
  <c r="H38" i="7"/>
  <c r="J38" i="7"/>
  <c r="J39" i="7"/>
  <c r="I39" i="7"/>
  <c r="I41" i="7"/>
  <c r="J41" i="7"/>
  <c r="H46" i="7"/>
  <c r="J46" i="7"/>
  <c r="J47" i="7"/>
  <c r="I48" i="7"/>
  <c r="I32" i="7"/>
  <c r="J36" i="7"/>
  <c r="I37" i="7"/>
  <c r="J37" i="7"/>
  <c r="H42" i="7"/>
  <c r="J42" i="7"/>
  <c r="J43" i="7"/>
  <c r="I45" i="7"/>
  <c r="J45" i="7"/>
  <c r="J48" i="7"/>
  <c r="J33" i="7"/>
  <c r="H34" i="7"/>
  <c r="J34" i="7"/>
  <c r="J35" i="7"/>
  <c r="I35" i="7"/>
  <c r="J40" i="7"/>
  <c r="H40" i="7"/>
  <c r="I44" i="7"/>
  <c r="H36" i="7"/>
  <c r="H48" i="7"/>
  <c r="I34" i="7"/>
  <c r="I38" i="7"/>
  <c r="H39" i="7"/>
  <c r="I42" i="7"/>
  <c r="H43" i="7"/>
  <c r="I46" i="7"/>
  <c r="H47" i="7"/>
  <c r="H33" i="7"/>
  <c r="H37" i="7"/>
  <c r="H41" i="7"/>
  <c r="H45" i="7"/>
  <c r="F179" i="9" l="1"/>
  <c r="N92" i="9"/>
  <c r="M92" i="9"/>
  <c r="L92" i="9"/>
  <c r="K92" i="9"/>
  <c r="G92" i="9"/>
  <c r="F92" i="9"/>
  <c r="E92" i="9"/>
  <c r="D92" i="9"/>
  <c r="C92" i="9"/>
  <c r="B92" i="9"/>
  <c r="N91" i="9"/>
  <c r="M91" i="9"/>
  <c r="L91" i="9"/>
  <c r="K91" i="9"/>
  <c r="G91" i="9"/>
  <c r="F91" i="9"/>
  <c r="E91" i="9"/>
  <c r="D91" i="9"/>
  <c r="C91" i="9"/>
  <c r="B91" i="9"/>
  <c r="N90" i="9"/>
  <c r="M90" i="9"/>
  <c r="L90" i="9"/>
  <c r="K90" i="9"/>
  <c r="G90" i="9"/>
  <c r="F90" i="9"/>
  <c r="E90" i="9"/>
  <c r="D90" i="9"/>
  <c r="C90" i="9"/>
  <c r="B90" i="9"/>
  <c r="N89" i="9"/>
  <c r="M89" i="9"/>
  <c r="L89" i="9"/>
  <c r="K89" i="9"/>
  <c r="G89" i="9"/>
  <c r="F89" i="9"/>
  <c r="E89" i="9"/>
  <c r="D89" i="9"/>
  <c r="C89" i="9"/>
  <c r="B89" i="9"/>
  <c r="N84" i="9"/>
  <c r="M84" i="9"/>
  <c r="L84" i="9"/>
  <c r="K84" i="9"/>
  <c r="G84" i="9"/>
  <c r="F84" i="9"/>
  <c r="E84" i="9"/>
  <c r="D84" i="9"/>
  <c r="C84" i="9"/>
  <c r="B84" i="9"/>
  <c r="N83" i="9"/>
  <c r="M83" i="9"/>
  <c r="L83" i="9"/>
  <c r="K83" i="9"/>
  <c r="G83" i="9"/>
  <c r="F83" i="9"/>
  <c r="E83" i="9"/>
  <c r="D83" i="9"/>
  <c r="C83" i="9"/>
  <c r="B83" i="9"/>
  <c r="N82" i="9"/>
  <c r="M82" i="9"/>
  <c r="L82" i="9"/>
  <c r="K82" i="9"/>
  <c r="G82" i="9"/>
  <c r="F82" i="9"/>
  <c r="E82" i="9"/>
  <c r="D82" i="9"/>
  <c r="C82" i="9"/>
  <c r="B82" i="9"/>
  <c r="N81" i="9"/>
  <c r="M81" i="9"/>
  <c r="L81" i="9"/>
  <c r="K81" i="9"/>
  <c r="G81" i="9"/>
  <c r="F81" i="9"/>
  <c r="E81" i="9"/>
  <c r="D81" i="9"/>
  <c r="C81" i="9"/>
  <c r="B81" i="9"/>
  <c r="N80" i="9"/>
  <c r="M80" i="9"/>
  <c r="L80" i="9"/>
  <c r="K80" i="9"/>
  <c r="G80" i="9"/>
  <c r="F80" i="9"/>
  <c r="E80" i="9"/>
  <c r="D80" i="9"/>
  <c r="C80" i="9"/>
  <c r="B80" i="9"/>
  <c r="N79" i="9"/>
  <c r="M79" i="9"/>
  <c r="L79" i="9"/>
  <c r="K79" i="9"/>
  <c r="G79" i="9"/>
  <c r="F79" i="9"/>
  <c r="E79" i="9"/>
  <c r="D79" i="9"/>
  <c r="C79" i="9"/>
  <c r="B79" i="9"/>
  <c r="N73" i="9"/>
  <c r="M73" i="9"/>
  <c r="L73" i="9"/>
  <c r="K73" i="9"/>
  <c r="G73" i="9"/>
  <c r="F73" i="9"/>
  <c r="E73" i="9"/>
  <c r="D73" i="9"/>
  <c r="C73" i="9"/>
  <c r="B73" i="9"/>
  <c r="N72" i="9"/>
  <c r="M72" i="9"/>
  <c r="L72" i="9"/>
  <c r="K72" i="9"/>
  <c r="G72" i="9"/>
  <c r="F72" i="9"/>
  <c r="E72" i="9"/>
  <c r="D72" i="9"/>
  <c r="C72" i="9"/>
  <c r="B72" i="9"/>
  <c r="N71" i="9"/>
  <c r="M71" i="9"/>
  <c r="L71" i="9"/>
  <c r="K71" i="9"/>
  <c r="G71" i="9"/>
  <c r="F71" i="9"/>
  <c r="E71" i="9"/>
  <c r="D71" i="9"/>
  <c r="C71" i="9"/>
  <c r="B71" i="9"/>
  <c r="N70" i="9"/>
  <c r="M70" i="9"/>
  <c r="L70" i="9"/>
  <c r="K70" i="9"/>
  <c r="G70" i="9"/>
  <c r="F70" i="9"/>
  <c r="E70" i="9"/>
  <c r="D70" i="9"/>
  <c r="C70" i="9"/>
  <c r="B70" i="9"/>
  <c r="N69" i="9"/>
  <c r="M69" i="9"/>
  <c r="L69" i="9"/>
  <c r="K69" i="9"/>
  <c r="G69" i="9"/>
  <c r="F69" i="9"/>
  <c r="E69" i="9"/>
  <c r="D69" i="9"/>
  <c r="C69" i="9"/>
  <c r="B69" i="9"/>
  <c r="N68" i="9"/>
  <c r="M68" i="9"/>
  <c r="L68" i="9"/>
  <c r="K68" i="9"/>
  <c r="G68" i="9"/>
  <c r="F68" i="9"/>
  <c r="E68" i="9"/>
  <c r="D68" i="9"/>
  <c r="C68" i="9"/>
  <c r="B68" i="9"/>
  <c r="N67" i="9"/>
  <c r="M67" i="9"/>
  <c r="L67" i="9"/>
  <c r="K67" i="9"/>
  <c r="G67" i="9"/>
  <c r="F67" i="9"/>
  <c r="E67" i="9"/>
  <c r="D67" i="9"/>
  <c r="C67" i="9"/>
  <c r="B67" i="9"/>
  <c r="N66" i="9"/>
  <c r="M66" i="9"/>
  <c r="L66" i="9"/>
  <c r="K66" i="9"/>
  <c r="G66" i="9"/>
  <c r="F66" i="9"/>
  <c r="E66" i="9"/>
  <c r="D66" i="9"/>
  <c r="C66" i="9"/>
  <c r="B66" i="9"/>
  <c r="N65" i="9"/>
  <c r="M65" i="9"/>
  <c r="L65" i="9"/>
  <c r="K65" i="9"/>
  <c r="G65" i="9"/>
  <c r="F65" i="9"/>
  <c r="E65" i="9"/>
  <c r="D65" i="9"/>
  <c r="C65" i="9"/>
  <c r="B65" i="9"/>
  <c r="N64" i="9"/>
  <c r="M64" i="9"/>
  <c r="L64" i="9"/>
  <c r="K64" i="9"/>
  <c r="G64" i="9"/>
  <c r="F64" i="9"/>
  <c r="E64" i="9"/>
  <c r="D64" i="9"/>
  <c r="C64" i="9"/>
  <c r="B64" i="9"/>
  <c r="N63" i="9"/>
  <c r="M63" i="9"/>
  <c r="L63" i="9"/>
  <c r="K63" i="9"/>
  <c r="G63" i="9"/>
  <c r="F63" i="9"/>
  <c r="E63" i="9"/>
  <c r="D63" i="9"/>
  <c r="C63" i="9"/>
  <c r="B63" i="9"/>
  <c r="N62" i="9"/>
  <c r="M62" i="9"/>
  <c r="L62" i="9"/>
  <c r="K62" i="9"/>
  <c r="G62" i="9"/>
  <c r="F62" i="9"/>
  <c r="E62" i="9"/>
  <c r="D62" i="9"/>
  <c r="C62" i="9"/>
  <c r="B62" i="9"/>
  <c r="N61" i="9"/>
  <c r="M61" i="9"/>
  <c r="L61" i="9"/>
  <c r="K61" i="9"/>
  <c r="G61" i="9"/>
  <c r="F61" i="9"/>
  <c r="E61" i="9"/>
  <c r="D61" i="9"/>
  <c r="C61" i="9"/>
  <c r="B61" i="9"/>
  <c r="N60" i="9"/>
  <c r="M60" i="9"/>
  <c r="L60" i="9"/>
  <c r="K60" i="9"/>
  <c r="G60" i="9"/>
  <c r="F60" i="9"/>
  <c r="E60" i="9"/>
  <c r="D60" i="9"/>
  <c r="C60" i="9"/>
  <c r="B60" i="9"/>
  <c r="N54" i="9"/>
  <c r="M54" i="9"/>
  <c r="L54" i="9"/>
  <c r="K54" i="9"/>
  <c r="G54" i="9"/>
  <c r="F54" i="9"/>
  <c r="E54" i="9"/>
  <c r="D54" i="9"/>
  <c r="C54" i="9"/>
  <c r="B54" i="9"/>
  <c r="N53" i="9"/>
  <c r="M53" i="9"/>
  <c r="L53" i="9"/>
  <c r="K53" i="9"/>
  <c r="G53" i="9"/>
  <c r="F53" i="9"/>
  <c r="E53" i="9"/>
  <c r="D53" i="9"/>
  <c r="C53" i="9"/>
  <c r="B53" i="9"/>
  <c r="N52" i="9"/>
  <c r="M52" i="9"/>
  <c r="L52" i="9"/>
  <c r="K52" i="9"/>
  <c r="G52" i="9"/>
  <c r="F52" i="9"/>
  <c r="E52" i="9"/>
  <c r="D52" i="9"/>
  <c r="C52" i="9"/>
  <c r="B52" i="9"/>
  <c r="N51" i="9"/>
  <c r="M51" i="9"/>
  <c r="L51" i="9"/>
  <c r="K51" i="9"/>
  <c r="G51" i="9"/>
  <c r="F51" i="9"/>
  <c r="E51" i="9"/>
  <c r="D51" i="9"/>
  <c r="C51" i="9"/>
  <c r="B51" i="9"/>
  <c r="N50" i="9"/>
  <c r="M50" i="9"/>
  <c r="L50" i="9"/>
  <c r="K50" i="9"/>
  <c r="G50" i="9"/>
  <c r="F50" i="9"/>
  <c r="E50" i="9"/>
  <c r="D50" i="9"/>
  <c r="C50" i="9"/>
  <c r="B50" i="9"/>
  <c r="N49" i="9"/>
  <c r="M49" i="9"/>
  <c r="L49" i="9"/>
  <c r="K49" i="9"/>
  <c r="G49" i="9"/>
  <c r="F49" i="9"/>
  <c r="E49" i="9"/>
  <c r="D49" i="9"/>
  <c r="C49" i="9"/>
  <c r="B49" i="9"/>
  <c r="N48" i="9"/>
  <c r="M48" i="9"/>
  <c r="L48" i="9"/>
  <c r="K48" i="9"/>
  <c r="G48" i="9"/>
  <c r="F48" i="9"/>
  <c r="E48" i="9"/>
  <c r="D48" i="9"/>
  <c r="C48" i="9"/>
  <c r="B48" i="9"/>
  <c r="N47" i="9"/>
  <c r="M47" i="9"/>
  <c r="L47" i="9"/>
  <c r="K47" i="9"/>
  <c r="G47" i="9"/>
  <c r="F47" i="9"/>
  <c r="E47" i="9"/>
  <c r="D47" i="9"/>
  <c r="C47" i="9"/>
  <c r="B47" i="9"/>
  <c r="N46" i="9"/>
  <c r="M46" i="9"/>
  <c r="L46" i="9"/>
  <c r="K46" i="9"/>
  <c r="G46" i="9"/>
  <c r="F46" i="9"/>
  <c r="E46" i="9"/>
  <c r="D46" i="9"/>
  <c r="C46" i="9"/>
  <c r="B46" i="9"/>
  <c r="N45" i="9"/>
  <c r="M45" i="9"/>
  <c r="L45" i="9"/>
  <c r="K45" i="9"/>
  <c r="G45" i="9"/>
  <c r="F45" i="9"/>
  <c r="E45" i="9"/>
  <c r="D45" i="9"/>
  <c r="C45" i="9"/>
  <c r="B45" i="9"/>
  <c r="N44" i="9"/>
  <c r="M44" i="9"/>
  <c r="L44" i="9"/>
  <c r="K44" i="9"/>
  <c r="G44" i="9"/>
  <c r="F44" i="9"/>
  <c r="E44" i="9"/>
  <c r="D44" i="9"/>
  <c r="C44" i="9"/>
  <c r="B44" i="9"/>
  <c r="N43" i="9"/>
  <c r="M43" i="9"/>
  <c r="L43" i="9"/>
  <c r="K43" i="9"/>
  <c r="G43" i="9"/>
  <c r="F43" i="9"/>
  <c r="E43" i="9"/>
  <c r="D43" i="9"/>
  <c r="C43" i="9"/>
  <c r="B43" i="9"/>
  <c r="N42" i="9"/>
  <c r="M42" i="9"/>
  <c r="L42" i="9"/>
  <c r="K42" i="9"/>
  <c r="G42" i="9"/>
  <c r="F42" i="9"/>
  <c r="E42" i="9"/>
  <c r="D42" i="9"/>
  <c r="C42" i="9"/>
  <c r="B42" i="9"/>
  <c r="N41" i="9"/>
  <c r="M41" i="9"/>
  <c r="L41" i="9"/>
  <c r="K41" i="9"/>
  <c r="G41" i="9"/>
  <c r="F41" i="9"/>
  <c r="E41" i="9"/>
  <c r="D41" i="9"/>
  <c r="C41" i="9"/>
  <c r="B41" i="9"/>
  <c r="N40" i="9"/>
  <c r="M40" i="9"/>
  <c r="L40" i="9"/>
  <c r="K40" i="9"/>
  <c r="G40" i="9"/>
  <c r="F40" i="9"/>
  <c r="E40" i="9"/>
  <c r="D40" i="9"/>
  <c r="C40" i="9"/>
  <c r="B40" i="9"/>
  <c r="N39" i="9"/>
  <c r="M39" i="9"/>
  <c r="L39" i="9"/>
  <c r="K39" i="9"/>
  <c r="G39" i="9"/>
  <c r="F39" i="9"/>
  <c r="E39" i="9"/>
  <c r="D39" i="9"/>
  <c r="C39" i="9"/>
  <c r="B39" i="9"/>
  <c r="N38" i="9"/>
  <c r="M38" i="9"/>
  <c r="L38" i="9"/>
  <c r="K38" i="9"/>
  <c r="G38" i="9"/>
  <c r="F38" i="9"/>
  <c r="E38" i="9"/>
  <c r="D38" i="9"/>
  <c r="C38" i="9"/>
  <c r="B38" i="9"/>
  <c r="N37" i="9"/>
  <c r="M37" i="9"/>
  <c r="L37" i="9"/>
  <c r="K37" i="9"/>
  <c r="G37" i="9"/>
  <c r="F37" i="9"/>
  <c r="E37" i="9"/>
  <c r="D37" i="9"/>
  <c r="C37" i="9"/>
  <c r="B37" i="9"/>
  <c r="J39" i="9" l="1"/>
  <c r="I39" i="9"/>
  <c r="I40" i="9"/>
  <c r="J41" i="9"/>
  <c r="I42" i="9"/>
  <c r="J43" i="9"/>
  <c r="I44" i="9"/>
  <c r="J45" i="9"/>
  <c r="I46" i="9"/>
  <c r="J46" i="9"/>
  <c r="J47" i="9"/>
  <c r="I48" i="9"/>
  <c r="J49" i="9"/>
  <c r="I50" i="9"/>
  <c r="J50" i="9"/>
  <c r="J51" i="9"/>
  <c r="I52" i="9"/>
  <c r="J53" i="9"/>
  <c r="I54" i="9"/>
  <c r="J60" i="9"/>
  <c r="I61" i="9"/>
  <c r="J62" i="9"/>
  <c r="I63" i="9"/>
  <c r="J64" i="9"/>
  <c r="I65" i="9"/>
  <c r="J66" i="9"/>
  <c r="I67" i="9"/>
  <c r="J68" i="9"/>
  <c r="I69" i="9"/>
  <c r="I71" i="9"/>
  <c r="J72" i="9"/>
  <c r="I73" i="9"/>
  <c r="I80" i="9"/>
  <c r="J81" i="9"/>
  <c r="I82" i="9"/>
  <c r="I84" i="9"/>
  <c r="J89" i="9"/>
  <c r="I90" i="9"/>
  <c r="I92" i="9"/>
  <c r="J42" i="9"/>
  <c r="J54" i="9"/>
  <c r="J63" i="9"/>
  <c r="J67" i="9"/>
  <c r="J71" i="9"/>
  <c r="J80" i="9"/>
  <c r="J84" i="9"/>
  <c r="J92" i="9"/>
  <c r="H39" i="9"/>
  <c r="I43" i="9"/>
  <c r="I47" i="9"/>
  <c r="I51" i="9"/>
  <c r="I60" i="9"/>
  <c r="I64" i="9"/>
  <c r="I68" i="9"/>
  <c r="J70" i="9"/>
  <c r="I72" i="9"/>
  <c r="J79" i="9"/>
  <c r="I81" i="9"/>
  <c r="J83" i="9"/>
  <c r="I89" i="9"/>
  <c r="J91" i="9"/>
  <c r="H37" i="9"/>
  <c r="H40" i="9"/>
  <c r="H43" i="9"/>
  <c r="H44" i="9"/>
  <c r="H45" i="9"/>
  <c r="H47" i="9"/>
  <c r="H48" i="9"/>
  <c r="H49" i="9"/>
  <c r="H51" i="9"/>
  <c r="H52" i="9"/>
  <c r="H53" i="9"/>
  <c r="H60" i="9"/>
  <c r="H61" i="9"/>
  <c r="H62" i="9"/>
  <c r="H64" i="9"/>
  <c r="H65" i="9"/>
  <c r="H66" i="9"/>
  <c r="H69" i="9"/>
  <c r="H70" i="9"/>
  <c r="H73" i="9"/>
  <c r="H79" i="9"/>
  <c r="H82" i="9"/>
  <c r="H83" i="9"/>
  <c r="H90" i="9"/>
  <c r="H91" i="9"/>
  <c r="J37" i="9"/>
  <c r="I38" i="9"/>
  <c r="J38" i="9"/>
  <c r="H41" i="9"/>
  <c r="I45" i="9"/>
  <c r="I49" i="9"/>
  <c r="I53" i="9"/>
  <c r="I62" i="9"/>
  <c r="I66" i="9"/>
  <c r="H68" i="9"/>
  <c r="I70" i="9"/>
  <c r="H72" i="9"/>
  <c r="I79" i="9"/>
  <c r="H81" i="9"/>
  <c r="I83" i="9"/>
  <c r="H89" i="9"/>
  <c r="I91" i="9"/>
  <c r="I37" i="9"/>
  <c r="H38" i="9"/>
  <c r="J40" i="9"/>
  <c r="I41" i="9"/>
  <c r="H42" i="9"/>
  <c r="J44" i="9"/>
  <c r="H46" i="9"/>
  <c r="J48" i="9"/>
  <c r="H50" i="9"/>
  <c r="J52" i="9"/>
  <c r="H54" i="9"/>
  <c r="J61" i="9"/>
  <c r="H63" i="9"/>
  <c r="J65" i="9"/>
  <c r="H67" i="9"/>
  <c r="J69" i="9"/>
  <c r="H71" i="9"/>
  <c r="J73" i="9"/>
  <c r="H80" i="9"/>
  <c r="J82" i="9"/>
  <c r="H84" i="9"/>
  <c r="J90" i="9"/>
  <c r="H92" i="9"/>
  <c r="B72" i="7" l="1"/>
</calcChain>
</file>

<file path=xl/sharedStrings.xml><?xml version="1.0" encoding="utf-8"?>
<sst xmlns="http://schemas.openxmlformats.org/spreadsheetml/2006/main" count="530" uniqueCount="247">
  <si>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</si>
  <si>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</si>
  <si>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</si>
  <si>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</si>
  <si>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</si>
  <si>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</si>
  <si>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</si>
  <si>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</si>
  <si>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</si>
  <si>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</si>
  <si>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</si>
  <si>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</si>
  <si>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</si>
  <si>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</si>
  <si>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</si>
  <si>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</si>
  <si>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</si>
  <si>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</si>
  <si>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</si>
  <si>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</si>
  <si>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</si>
  <si>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</si>
  <si>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</si>
  <si>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</si>
  <si>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</si>
  <si>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</si>
  <si>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</si>
  <si>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</si>
  <si>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</si>
  <si>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</si>
  <si>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INFORME DE RESULTADOS DE LA ENCUESTA A PDI DEL MÁSTER EN SEGURIDAD INFORMÁTICA</t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</si>
  <si>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</si>
  <si>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</si>
  <si>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</si>
  <si>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</si>
  <si>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</si>
  <si>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.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</si>
  <si>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</si>
  <si>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</si>
  <si>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</si>
  <si>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</si>
  <si>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</si>
  <si>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</si>
  <si>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</si>
  <si>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</si>
  <si>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</si>
  <si>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</si>
  <si>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</si>
  <si>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b Existen múltiples modos. Se muestra el valor más pequeño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</si>
  <si>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</si>
  <si>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</si>
  <si>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</si>
  <si>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</si>
  <si>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</si>
  <si>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Estadísticosa</t>
  </si>
  <si>
    <t>La coordinación entre las materias/asignaturas de un mismo módulo. :</t>
  </si>
  <si>
    <t>Número de semanas: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</si>
  <si>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</si>
  <si>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</si>
  <si>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</si>
  <si>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La coordinación entre las materias de un mismo curso. :</t>
  </si>
  <si>
    <t>N</t>
  </si>
  <si>
    <t>Válido</t>
  </si>
  <si>
    <t>'En general, el grado de satisfacción con el Máster.' :</t>
  </si>
  <si>
    <t>Perdidos</t>
  </si>
  <si>
    <t>Relativas a las PRÁCTICAS:</t>
  </si>
  <si>
    <t>Tabla de frecuencia</t>
  </si>
  <si>
    <t>El ambiente de trabajo. :</t>
  </si>
  <si>
    <t>Las instalaciones del Centro y las condiciones de seguridad e higiene. :</t>
  </si>
  <si>
    <t>Frecuencia</t>
  </si>
  <si>
    <t>Porcentaje</t>
  </si>
  <si>
    <t>Porcentaje válido</t>
  </si>
  <si>
    <t>Porcentaje acumulado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</si>
  <si>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</si>
  <si>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</si>
  <si>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</si>
  <si>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</si>
  <si>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</si>
  <si>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</si>
  <si>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</si>
  <si>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</si>
  <si>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</si>
  <si>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</si>
  <si>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</si>
  <si>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No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</si>
  <si>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</si>
  <si>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</si>
  <si>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</si>
  <si>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</si>
  <si>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</si>
  <si>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</si>
  <si>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</si>
  <si>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</si>
  <si>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Relativas a la orientación académica y profesional: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</si>
  <si>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</si>
  <si>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</si>
  <si>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</si>
  <si>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</si>
  <si>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Número de semanas:a</t>
  </si>
  <si>
    <t>Señale los puntos fuertes más significativos del programa de movilidad en el que ha participado:a</t>
  </si>
  <si>
    <t>Preguntas tipo texto:(respuestas literales):</t>
  </si>
  <si>
    <t>Respecto a las prácticas:</t>
  </si>
  <si>
    <t>Enumera las principales actividades desarrolladas en la empresa/institución</t>
  </si>
  <si>
    <t>Señale los puntos débiles más significativos del programa de movilidad en el que ha participado:a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</si>
  <si>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</si>
  <si>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</si>
  <si>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</si>
  <si>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</si>
  <si>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Resumen de procesamiento de casosa</t>
  </si>
  <si>
    <t>Casos</t>
  </si>
  <si>
    <t>Perdido</t>
  </si>
  <si>
    <t xml:space="preserve">Recuento </t>
  </si>
  <si>
    <t>Sexo:</t>
  </si>
  <si>
    <t>Edad:</t>
  </si>
  <si>
    <t>Prácticas Externas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</si>
  <si>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</si>
  <si>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</si>
  <si>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</si>
  <si>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</si>
  <si>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</si>
  <si>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</si>
  <si>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</si>
  <si>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</si>
  <si>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</si>
  <si>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</si>
  <si>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</si>
  <si>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</si>
  <si>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</si>
  <si>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SEGURIDAD INFORMÁTICA</t>
  </si>
  <si>
    <t>Máster Universitario en Seguridad Informática</t>
  </si>
  <si>
    <t>Sexo:a</t>
  </si>
  <si>
    <t>Dedicación:a</t>
  </si>
  <si>
    <t>A tiempo completo</t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</si>
  <si>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</si>
  <si>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</si>
  <si>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</si>
  <si>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</si>
  <si>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</si>
  <si>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</si>
  <si>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</si>
  <si>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</si>
  <si>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</si>
  <si>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</si>
  <si>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</si>
  <si>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</si>
  <si>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</si>
  <si>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</si>
  <si>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</si>
  <si>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r>
      <t xml:space="preserve">Tipo de muestreo: </t>
    </r>
    <r>
      <rPr>
        <sz val="13"/>
        <color indexed="8"/>
        <rFont val="Arial Bold"/>
      </rPr>
      <t>aleatorio simple</t>
    </r>
  </si>
  <si>
    <r>
      <t>Fecha encuesta:</t>
    </r>
    <r>
      <rPr>
        <sz val="13"/>
        <color indexed="8"/>
        <rFont val="Arial Bold"/>
      </rPr>
      <t xml:space="preserve"> Julio 2020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</si>
  <si>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</si>
  <si>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Seleccione el Máster que ha cursado: = Máster Universitario en Seguridad Informática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</si>
  <si>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</si>
  <si>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</si>
  <si>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</si>
  <si>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</si>
  <si>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</si>
  <si>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</si>
  <si>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</si>
  <si>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</si>
  <si>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</si>
  <si>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</si>
  <si>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</si>
  <si>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</si>
  <si>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</si>
  <si>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</si>
  <si>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</si>
  <si>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</si>
  <si>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</si>
  <si>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</si>
  <si>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</si>
  <si>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</si>
  <si>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</si>
  <si>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</si>
  <si>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</si>
  <si>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</si>
  <si>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</si>
  <si>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</si>
  <si>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</si>
  <si>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</si>
  <si>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</si>
  <si>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</si>
  <si>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</si>
  <si>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</si>
  <si>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[En general, el grado de satisfacción con las prácticas realizadas] Valore su grado de satisfacción con las siguientes cuestiones relacionadas con las prácticas externas, recordando que: 1 = “Muy insatisfecho/a” 2 = “Insatisfecho/a” 3 = “Algo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</si>
  <si>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</si>
  <si>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</si>
  <si>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</si>
  <si>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</si>
  <si>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</si>
  <si>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</si>
  <si>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[Grado de conocimiento de las actividades de orientación académica organizadas para los alumnos de máster. ] Valore de 1 a 5 teniendo en cuenta que: 1 = “Muy insatisfecho/a” 2 = “Insatisfecho/a” 3 = “Algo satisfecho/a” 4 = “Bastante satisf</t>
  </si>
  <si>
    <t>[Grado de satisfacción con la orientación académica proporcionada por el coordinador y/o los profesores de este máster. ] Valore de 1 a 5 teniendo en cuenta que: 1 = “Muy insatisfecho/a” 2 = “Insatisfecho/a” 3 = “Algo satisfecho/a” 4 = “B</t>
  </si>
  <si>
    <t>[Grado de satisfacción con las actividades de orientación profesional organizadas por parte del coordinador y/o profesorado de este máster. ] Valore de 1 a 5 teniendo en cuenta que: 1 = “Muy insatisfecho/a” 2 = “Insatisfecho/a” 3 = “Algo satis</t>
  </si>
  <si>
    <t>[Grado de satisfacción con las actividades de orientación profesional organizadas por parte de la Dirección del Centro. ] Valore de 1 a 5 teniendo en cuenta que: 1 = “Muy insatisfecho/a” 2 = “Insatisfecho/a” 3 = “Algo satisfecho/a” 4 = “Ba</t>
  </si>
  <si>
    <t>a Seleccione el Máster que ha cursado: = Máster Universitario en Seguridad Informática</t>
  </si>
  <si>
    <t>Seleccione el Máster que ha cursado: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</si>
  <si>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</si>
  <si>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</si>
  <si>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</si>
  <si>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Dentro del Plan de Estudios del Máster, ¿ha participado en algún programa de movilidad interuniversitario?</t>
  </si>
  <si>
    <t>Dentro del Plan de Estudios del Máster, ¿ha realizado prácticas externas en alguna empresa o institución?a</t>
  </si>
  <si>
    <t>Si</t>
  </si>
  <si>
    <t>Respecto a la actividad desarrollada en la empresa o institución durante las prácticas externas del máster, responde a estas cuestiones:  Enumera las principales actividades desarrolladas en la empresa/institución:a</t>
  </si>
  <si>
    <t>Actividades de seguridad informática</t>
  </si>
  <si>
    <t>Mejora y control del sistema de seguridad de red industrial</t>
  </si>
  <si>
    <t>Horas de prácticas realizadas por el alumno:a</t>
  </si>
  <si>
    <t>No recuerdo la cantidad exacta pero superiores a 300 horas.</t>
  </si>
  <si>
    <t>No recuerdo la cantidad exacta pero superiores a 15 semanas.</t>
  </si>
  <si>
    <t>Dentro del Plan de Estudios del Máster, ¿ha participado en algún programa de movilidad interuniversitario?a</t>
  </si>
  <si>
    <t>Por favor, indique su edad: * Sexo:</t>
  </si>
  <si>
    <t>Tabla cruzada Por favor, indique su edad:*Sexo:a</t>
  </si>
  <si>
    <t>Femenino</t>
  </si>
  <si>
    <t>Masculino</t>
  </si>
  <si>
    <t>Por favor, indique su edad:</t>
  </si>
  <si>
    <t>Desarrollo de aplicación - Pruebas de rendimiento - Análisis de datos - Migración de diferentes bases de datos</t>
  </si>
  <si>
    <t>Seleccione el Máster en el que imparte docencia y al que valora en este cuestionario: = Máster Universitario en Seguridad Informática</t>
  </si>
  <si>
    <t>[1. La distribución temporal y coordinación de módulos y/o materias a lo largo del Máster444] Valore de 1 a 5, recordando que: 1 = "Muy insatisfecho/a" 2 = "Insatisfecho/a" 3 = "Ni insatisfecho/a ni satisfecho/a" 4 = "Satisfecho/a" 5 = "Muy satisfecho/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</si>
  <si>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</si>
  <si>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El interés, participación y motivación mostrados por el grupo de estudiantes.] Valore de 1 a 5, recordando que: 1 = "Muy insatisfecho/a" 2 = "Insatisfecho/a" 3 = "Ni insatisfecho/a ni satisfecho/a" 4 = "Satisfecho/a 5 = "Muy satisfecho/a"ns/nc = "No</t>
  </si>
  <si>
    <t>[4. Los resultados alcanzados en cuanto a la consecución de los objetivos y las competencias previstas por parte de los estudiantes ] Valore de 1 a 5, recordando que: 1 = "Muy insatisfecho/a" 2 = "Insatisfecho/a" 3 = "Ni insatisfecho/a ni satisfecho/a" 4</t>
  </si>
  <si>
    <t>[5. La satisfacción general con el grupo de estudiante] Valore de 1 a 5, recordando que: 1 = "Muy insatisfecho/a" 2 = "Insatisfecho/a" 3 = "Ni insatisfecho/a ni satisfecho/a" 4 = "Satisfecho/a" 5 = "Muy satisfecho/a"ns/nc = "No sabe/No contesta</t>
  </si>
  <si>
    <t>[6. La distribución en el Plan de Estudios entre créditos teóricos y prácticos ] Valore de 1 a 5, recordando que: 1 = "Muy insatisfecho/a" 2 = "Insatisfecho/a" 3 = "Ni insatisfecho/a ni satisfecho/a" 4 = "Satisfecho/a" 5 = "Muy satisfecho/a"ns/nc = "No</t>
  </si>
  <si>
    <t>[7.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</si>
  <si>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[8. La adecuación de los horarios] Valore de 1 a 5, recordando que: 1 = "Muy insatisfecho/a" 2 = "Insatisfecho/a" 3 = "Ni insatisfecho/a ni satisfecho/a" 4 = "Satisfecho/a" 5 = "Muy satisfecho/a"ns/nc = "No sabe/No contesta</t>
  </si>
  <si>
    <t>[9. La oferta de programas de movilidad ] Valore de 1 a 5, recordando que: 1 = "Muy insatisfecho/a" 2 = "Insatisfecho/a" 3 = "Ni insatisfecho/a ni satisfecho/a" 4 = "Satisfecho/a" 5 = "Muy satisfecho/a"ns/nc = "No sabe/No contesta</t>
  </si>
  <si>
    <t>[10. La oferta de prácticas externas del Máster] Valore de 1 a 5, recordando que: 1 = "Muy insatisfecho/a" 2 = "Insatisfecho/a" 3 = "Ni insatisfecho/a ni satisfecho/a" 4 = "Satisfecho/a" 5 = "Muy satisfecho/a"ns/nc =</t>
  </si>
  <si>
    <t>[11.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</si>
  <si>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[12. El equipamiento de las aulas disponibles para el Máster ] Valore de 1 a 5, recordando que: 1 = "Muy insatisfecho/a" 2 = "Insatisfecho/a" 3 = "Ni insatisfecho/a ni satisfecho/a" 4 = "Satisfecho/a" 5 = "Muy satisfecho/a"ns/nc = "No sabe/No contesta</t>
  </si>
  <si>
    <t>[13.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</si>
  <si>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[14. El sistema existente para dar respuesta a las sugerencias y reclamaciones ] Valore de 1 a 5, recordando que: 1 = "Muy insatisfecho/a" 2 = "Insatisfecho/a" 3 = "Ni insatisfecho/a ni satisfecho/a" 4 = "Satisfecho/a" 5 = "Muy satisfecho/a"ns/nc = "No sab</t>
  </si>
  <si>
    <t>[15. La gestión desarrollada por el equipo que coordina el Máster ] Valore de 1 a 5, recordando que: 1 = "Muy insatisfecho/a" 2 = "Insatisfecho/a" 3 = "Ni insatisfecho/a ni satisfecho/a" 4 = "Satisfecho/a" 5 = "Muy satisfecho/a"ns/nc = "No sabe/No contes</t>
  </si>
  <si>
    <t>[16.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</si>
  <si>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[17. En general, el grado de satisfacción con el Máster] Valore de 1 a 5, recordando que: 1 = "Muy insatisfecho/a" 2 = "Insatisfecho/a" 3 = "Ni insatisfecho/a ni satisfecho/a" 4 = "Satisfecho/a" 5 = "Muy satisfecho/a"ns/nc = "No sabe/No contesta</t>
  </si>
  <si>
    <t>a Seleccione el Máster en el que imparte docencia y al que valora en este cuestionario: = Máster Universitario en Seguridad Informática</t>
  </si>
  <si>
    <t>Seleccione el Máster en el que imparte docencia y al que valora en este cuestionario:</t>
  </si>
  <si>
    <t>Dedicación:</t>
  </si>
  <si>
    <t>Por favor, indique su edad:a</t>
  </si>
  <si>
    <t>A Tiempo Completo</t>
  </si>
  <si>
    <r>
      <t xml:space="preserve">Porcentaje de encuestas recogidas sobre profesores localizables (con e-mail): 7 </t>
    </r>
    <r>
      <rPr>
        <b/>
        <sz val="13"/>
        <color rgb="FF000000"/>
        <rFont val="Arial Bold"/>
      </rPr>
      <t>/ 11 = 63,64%</t>
    </r>
  </si>
  <si>
    <r>
      <t xml:space="preserve">Ttipo de muestreo: </t>
    </r>
    <r>
      <rPr>
        <sz val="13"/>
        <color indexed="8"/>
        <rFont val="Arial Bold"/>
      </rPr>
      <t>aleatorio simple</t>
    </r>
  </si>
  <si>
    <t>Fecha encuesta: Junio-Julio 2020</t>
  </si>
  <si>
    <r>
      <t xml:space="preserve">Tamaño Muestral: 26 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</si>
  <si>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6 / Nº encuestas necesarias: 26</t>
  </si>
  <si>
    <r>
      <t xml:space="preserve">Porcentaje de encuestas recogidas sobre alumnos localizables (con e-mail): 6 </t>
    </r>
    <r>
      <rPr>
        <b/>
        <sz val="13"/>
        <color rgb="FF000000"/>
        <rFont val="Calibri"/>
        <family val="2"/>
      </rPr>
      <t>/ 36 = 16,67 %</t>
    </r>
  </si>
  <si>
    <r>
      <t>Tamaño Muestral: 10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</si>
  <si>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7 / Nº encuestas necesarias: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</si>
</sst>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0" borderId="0" xfId="6"/>
    <xf numFmtId="0" fontId="9" fillId="6" borderId="16" xfId="0" applyFont="1" applyFill="1" applyBorder="1" applyAlignment="1">
      <alignment horizontal="left" vertical="center" wrapText="1"/>
    </xf>
    <xf numFmtId="164" fontId="15" fillId="0" borderId="1" xfId="7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6" fontId="15" fillId="0" borderId="1" xfId="7" applyNumberFormat="1" applyFont="1" applyBorder="1" applyAlignment="1">
      <alignment horizontal="center" vertical="center"/>
    </xf>
    <xf numFmtId="167" fontId="15" fillId="0" borderId="1" xfId="7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9" fillId="8" borderId="0" xfId="0" applyFont="1" applyFill="1" applyBorder="1" applyAlignment="1">
      <alignment horizontal="left" vertical="center" wrapText="1"/>
    </xf>
    <xf numFmtId="164" fontId="10" fillId="8" borderId="0" xfId="0" applyNumberFormat="1" applyFont="1" applyFill="1" applyBorder="1" applyAlignment="1">
      <alignment horizontal="center" vertical="center"/>
    </xf>
    <xf numFmtId="166" fontId="10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9" fillId="6" borderId="0" xfId="0" applyFont="1" applyFill="1" applyBorder="1" applyAlignment="1">
      <alignment horizontal="left" vertical="center" wrapText="1"/>
    </xf>
    <xf numFmtId="164" fontId="15" fillId="0" borderId="0" xfId="7" applyNumberFormat="1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 wrapText="1"/>
    </xf>
    <xf numFmtId="164" fontId="10" fillId="8" borderId="0" xfId="0" applyNumberFormat="1" applyFont="1" applyFill="1" applyBorder="1" applyAlignment="1">
      <alignment horizontal="right" vertical="center"/>
    </xf>
    <xf numFmtId="166" fontId="10" fillId="8" borderId="0" xfId="0" applyNumberFormat="1" applyFont="1" applyFill="1" applyBorder="1" applyAlignment="1">
      <alignment horizontal="right" vertical="center"/>
    </xf>
    <xf numFmtId="0" fontId="0" fillId="8" borderId="0" xfId="0" applyFill="1" applyAlignment="1"/>
    <xf numFmtId="164" fontId="10" fillId="8" borderId="1" xfId="0" applyNumberFormat="1" applyFont="1" applyFill="1" applyBorder="1" applyAlignment="1">
      <alignment horizontal="center" vertical="center"/>
    </xf>
    <xf numFmtId="9" fontId="10" fillId="8" borderId="1" xfId="5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" fillId="0" borderId="0" xfId="9"/>
    <xf numFmtId="10" fontId="0" fillId="0" borderId="0" xfId="0" applyNumberFormat="1"/>
    <xf numFmtId="0" fontId="21" fillId="0" borderId="0" xfId="10" applyFont="1" applyBorder="1" applyAlignment="1">
      <alignment vertical="top" wrapText="1"/>
    </xf>
    <xf numFmtId="0" fontId="22" fillId="0" borderId="0" xfId="10" applyFont="1" applyBorder="1" applyAlignment="1">
      <alignment vertical="top" wrapText="1"/>
    </xf>
    <xf numFmtId="0" fontId="21" fillId="0" borderId="0" xfId="1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4" fillId="0" borderId="0" xfId="11"/>
    <xf numFmtId="0" fontId="4" fillId="0" borderId="0" xfId="12"/>
    <xf numFmtId="49" fontId="0" fillId="0" borderId="0" xfId="0" applyNumberFormat="1" applyAlignment="1">
      <alignment wrapText="1"/>
    </xf>
    <xf numFmtId="0" fontId="0" fillId="0" borderId="0" xfId="0" applyFill="1" applyBorder="1" applyAlignment="1"/>
    <xf numFmtId="0" fontId="15" fillId="0" borderId="1" xfId="7" applyFont="1" applyBorder="1" applyAlignment="1">
      <alignment horizontal="center" vertical="center" wrapText="1"/>
    </xf>
    <xf numFmtId="9" fontId="15" fillId="0" borderId="0" xfId="5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8" xfId="8" applyFont="1" applyBorder="1" applyAlignment="1">
      <alignment vertical="center" wrapText="1"/>
    </xf>
    <xf numFmtId="0" fontId="19" fillId="0" borderId="9" xfId="8" applyFont="1" applyBorder="1" applyAlignment="1">
      <alignment vertical="center" wrapText="1"/>
    </xf>
    <xf numFmtId="0" fontId="19" fillId="0" borderId="10" xfId="8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0" fontId="4" fillId="0" borderId="0" xfId="1" applyNumberFormat="1"/>
    <xf numFmtId="164" fontId="10" fillId="0" borderId="1" xfId="13" applyNumberFormat="1" applyFont="1" applyBorder="1" applyAlignment="1">
      <alignment horizontal="center" vertical="center"/>
    </xf>
    <xf numFmtId="0" fontId="4" fillId="9" borderId="0" xfId="1" applyFont="1" applyFill="1"/>
    <xf numFmtId="0" fontId="4" fillId="0" borderId="0" xfId="1" applyFont="1"/>
    <xf numFmtId="0" fontId="0" fillId="0" borderId="8" xfId="0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0" xfId="8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9" fillId="0" borderId="1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9" fillId="0" borderId="8" xfId="8" applyFont="1" applyBorder="1" applyAlignment="1">
      <alignment horizontal="left" vertical="center" wrapText="1"/>
    </xf>
    <xf numFmtId="0" fontId="19" fillId="0" borderId="9" xfId="8" applyFont="1" applyBorder="1" applyAlignment="1">
      <alignment horizontal="left" vertical="center" wrapText="1"/>
    </xf>
    <xf numFmtId="0" fontId="19" fillId="0" borderId="10" xfId="8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1" fillId="5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</cellXfs>
  <cellStyles count="14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 2" xfId="11"/>
    <cellStyle name="Normal_Hoja1" xfId="10"/>
    <cellStyle name="Normal_Hoja1_1" xfId="8"/>
    <cellStyle name="Normal_Ingeniería industrial" xfId="6"/>
    <cellStyle name="Normal_Oliva 2" xfId="13"/>
    <cellStyle name="Normal_Psicologia general sanitaria" xfId="12"/>
    <cellStyle name="Normal_Sostenibilidad" xfId="9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C61-42F3-B2F9-F3D07AF52CA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61-42F3-B2F9-F3D07AF52C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Alumnos!$B$174:$B$175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1-42F3-B2F9-F3D07AF52C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Alumnos!$B$177:$B$185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F-4C3A-8397-15913237609B}"/>
            </c:ext>
          </c:extLst>
        </c:ser>
        <c:ser>
          <c:idx val="2"/>
          <c:order val="1"/>
          <c:tx>
            <c:strRef>
              <c:f>Alumnos!$C$176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Alumnos!$C$177:$C$185</c:f>
              <c:numCache>
                <c:formatCode>General</c:formatCode>
                <c:ptCount val="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F-4C3A-8397-15913237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423072"/>
        <c:axId val="402542816"/>
      </c:barChart>
      <c:catAx>
        <c:axId val="3394230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02542816"/>
        <c:crosses val="autoZero"/>
        <c:auto val="1"/>
        <c:lblAlgn val="ctr"/>
        <c:lblOffset val="100"/>
        <c:tickLblSkip val="1"/>
        <c:noMultiLvlLbl val="0"/>
      </c:catAx>
      <c:valAx>
        <c:axId val="40254281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9423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Alumnos!$F$176:$F$177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5-4F2C-A035-796D04BED2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Alumnos!$F$179:$F$180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9-4FCA-85A2-8F9F58AF30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3-4B4C-8EF0-580A3C23B6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65-433B-B808-D826040CD796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5-433B-B808-D826040CD7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Alumnos!$A$198:$A$207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Alumnos!$B$198:$B$207</c:f>
              <c:numCache>
                <c:formatCode>General</c:formatCode>
                <c:ptCount val="10"/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5-433B-B808-D826040CD7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513-4BCB-82F6-3BEC71D5F188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513-4BCB-82F6-3BEC71D5F1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3-4BCB-82F6-3BEC71D5F1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4-4847-B00A-54A84974A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66720"/>
        <c:axId val="321245360"/>
        <c:axId val="0"/>
      </c:area3DChart>
      <c:dateAx>
        <c:axId val="1199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245360"/>
        <c:crosses val="autoZero"/>
        <c:auto val="0"/>
        <c:lblOffset val="100"/>
        <c:baseTimeUnit val="days"/>
      </c:dateAx>
      <c:valAx>
        <c:axId val="32124536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996672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7</c:v>
                </c:pt>
                <c:pt idx="1">
                  <c:v>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67-4C57-962D-FAD83A79B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0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7-4C57-962D-FAD83A79B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6"/>
  <sheetViews>
    <sheetView view="pageBreakPreview" topLeftCell="A146" zoomScaleNormal="100" zoomScaleSheetLayoutView="100" workbookViewId="0">
      <selection activeCell="A164" sqref="A164"/>
    </sheetView>
  </sheetViews>
  <sheetFormatPr baseColWidth="10" defaultRowHeight="15"/>
  <cols>
    <col min="1" max="1" width="91.7109375" style="23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hidden="1" customWidth="1"/>
    <col min="16" max="16" width="16.140625" style="22" hidden="1" customWidth="1"/>
    <col min="17" max="32" width="11.42578125" hidden="1" customWidth="1"/>
  </cols>
  <sheetData>
    <row r="1" spans="1:32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t="s">
        <v>151</v>
      </c>
      <c r="W1" t="s">
        <v>151</v>
      </c>
    </row>
    <row r="2" spans="1:3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P2" s="22">
        <v>1</v>
      </c>
      <c r="Q2">
        <v>2</v>
      </c>
      <c r="R2">
        <v>3</v>
      </c>
      <c r="S2">
        <v>4</v>
      </c>
      <c r="T2">
        <v>5</v>
      </c>
      <c r="U2" t="s">
        <v>152</v>
      </c>
      <c r="V2" t="s">
        <v>31</v>
      </c>
      <c r="X2">
        <v>1</v>
      </c>
      <c r="Y2">
        <v>2</v>
      </c>
      <c r="Z2">
        <v>3</v>
      </c>
      <c r="AA2">
        <v>4</v>
      </c>
      <c r="AB2">
        <v>5</v>
      </c>
      <c r="AC2" t="s">
        <v>31</v>
      </c>
    </row>
    <row r="3" spans="1:32" ht="16.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"/>
      <c r="O3" t="s">
        <v>153</v>
      </c>
      <c r="P3" s="22">
        <v>0</v>
      </c>
      <c r="Q3">
        <v>1</v>
      </c>
      <c r="R3">
        <v>3</v>
      </c>
      <c r="S3">
        <v>0</v>
      </c>
      <c r="T3">
        <v>1</v>
      </c>
      <c r="U3">
        <v>1</v>
      </c>
      <c r="V3">
        <v>6</v>
      </c>
      <c r="W3" t="s">
        <v>153</v>
      </c>
      <c r="X3">
        <v>0</v>
      </c>
      <c r="Y3">
        <v>1</v>
      </c>
      <c r="Z3">
        <v>3</v>
      </c>
      <c r="AA3">
        <v>0</v>
      </c>
      <c r="AB3">
        <v>1</v>
      </c>
      <c r="AC3">
        <v>3.2</v>
      </c>
      <c r="AD3">
        <v>1.1000000000000001</v>
      </c>
      <c r="AE3">
        <v>3</v>
      </c>
      <c r="AF3">
        <v>3</v>
      </c>
    </row>
    <row r="4" spans="1:32" ht="20.25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O4" t="s">
        <v>154</v>
      </c>
      <c r="P4" s="22">
        <v>1</v>
      </c>
      <c r="Q4">
        <v>0</v>
      </c>
      <c r="R4">
        <v>1</v>
      </c>
      <c r="S4">
        <v>3</v>
      </c>
      <c r="T4">
        <v>1</v>
      </c>
      <c r="U4">
        <v>0</v>
      </c>
      <c r="V4">
        <v>6</v>
      </c>
      <c r="W4" t="s">
        <v>154</v>
      </c>
      <c r="X4">
        <v>1</v>
      </c>
      <c r="Y4">
        <v>0</v>
      </c>
      <c r="Z4">
        <v>1</v>
      </c>
      <c r="AA4">
        <v>3</v>
      </c>
      <c r="AB4">
        <v>1</v>
      </c>
      <c r="AC4">
        <v>3.5</v>
      </c>
      <c r="AD4">
        <v>1.38</v>
      </c>
      <c r="AE4">
        <v>4</v>
      </c>
      <c r="AF4">
        <v>4</v>
      </c>
    </row>
    <row r="5" spans="1:32" ht="16.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O5" t="s">
        <v>155</v>
      </c>
      <c r="P5" s="22">
        <v>1</v>
      </c>
      <c r="Q5">
        <v>0</v>
      </c>
      <c r="R5">
        <v>0</v>
      </c>
      <c r="S5">
        <v>2</v>
      </c>
      <c r="T5">
        <v>3</v>
      </c>
      <c r="U5">
        <v>0</v>
      </c>
      <c r="V5">
        <v>6</v>
      </c>
      <c r="W5" t="s">
        <v>155</v>
      </c>
      <c r="X5">
        <v>1</v>
      </c>
      <c r="Y5">
        <v>0</v>
      </c>
      <c r="Z5">
        <v>0</v>
      </c>
      <c r="AA5">
        <v>2</v>
      </c>
      <c r="AB5">
        <v>3</v>
      </c>
      <c r="AC5">
        <v>4</v>
      </c>
      <c r="AD5">
        <v>1.55</v>
      </c>
      <c r="AE5">
        <v>5</v>
      </c>
      <c r="AF5">
        <v>5</v>
      </c>
    </row>
    <row r="6" spans="1:32" ht="16.5">
      <c r="A6" s="110" t="s">
        <v>32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O6" t="s">
        <v>156</v>
      </c>
      <c r="P6" s="22">
        <v>1</v>
      </c>
      <c r="Q6">
        <v>0</v>
      </c>
      <c r="R6">
        <v>0</v>
      </c>
      <c r="S6">
        <v>4</v>
      </c>
      <c r="T6">
        <v>1</v>
      </c>
      <c r="U6">
        <v>0</v>
      </c>
      <c r="V6">
        <v>6</v>
      </c>
      <c r="W6" t="s">
        <v>156</v>
      </c>
      <c r="X6">
        <v>1</v>
      </c>
      <c r="Y6">
        <v>0</v>
      </c>
      <c r="Z6">
        <v>0</v>
      </c>
      <c r="AA6">
        <v>4</v>
      </c>
      <c r="AB6">
        <v>1</v>
      </c>
      <c r="AC6">
        <v>3.67</v>
      </c>
      <c r="AD6">
        <v>1.37</v>
      </c>
      <c r="AE6">
        <v>4</v>
      </c>
      <c r="AF6">
        <v>4</v>
      </c>
    </row>
    <row r="7" spans="1:32" ht="16.5">
      <c r="A7" s="110" t="s">
        <v>242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O7" t="s">
        <v>157</v>
      </c>
      <c r="P7" s="22">
        <v>1</v>
      </c>
      <c r="Q7">
        <v>0</v>
      </c>
      <c r="R7">
        <v>0</v>
      </c>
      <c r="S7">
        <v>3</v>
      </c>
      <c r="T7">
        <v>2</v>
      </c>
      <c r="U7">
        <v>0</v>
      </c>
      <c r="V7">
        <v>6</v>
      </c>
      <c r="W7" t="s">
        <v>157</v>
      </c>
      <c r="X7">
        <v>1</v>
      </c>
      <c r="Y7">
        <v>0</v>
      </c>
      <c r="Z7">
        <v>0</v>
      </c>
      <c r="AA7">
        <v>3</v>
      </c>
      <c r="AB7">
        <v>2</v>
      </c>
      <c r="AC7">
        <v>3.83</v>
      </c>
      <c r="AD7">
        <v>1.47</v>
      </c>
      <c r="AE7">
        <v>4</v>
      </c>
      <c r="AF7">
        <v>4</v>
      </c>
    </row>
    <row r="8" spans="1:32" ht="16.5">
      <c r="A8" s="110" t="s">
        <v>148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O8" t="s">
        <v>158</v>
      </c>
      <c r="P8" s="22">
        <v>0</v>
      </c>
      <c r="Q8">
        <v>1</v>
      </c>
      <c r="R8">
        <v>0</v>
      </c>
      <c r="S8">
        <v>0</v>
      </c>
      <c r="T8">
        <v>2</v>
      </c>
      <c r="U8">
        <v>3</v>
      </c>
      <c r="V8">
        <v>6</v>
      </c>
      <c r="W8" t="s">
        <v>158</v>
      </c>
      <c r="X8">
        <v>0</v>
      </c>
      <c r="Y8">
        <v>1</v>
      </c>
      <c r="Z8">
        <v>0</v>
      </c>
      <c r="AA8">
        <v>0</v>
      </c>
      <c r="AB8">
        <v>2</v>
      </c>
      <c r="AC8">
        <v>4</v>
      </c>
      <c r="AD8">
        <v>1.73</v>
      </c>
      <c r="AE8">
        <v>5</v>
      </c>
      <c r="AF8">
        <v>5</v>
      </c>
    </row>
    <row r="9" spans="1:32" ht="16.5">
      <c r="A9" s="110" t="s">
        <v>149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O9" t="s">
        <v>159</v>
      </c>
      <c r="P9" s="22">
        <v>0</v>
      </c>
      <c r="Q9">
        <v>1</v>
      </c>
      <c r="R9">
        <v>2</v>
      </c>
      <c r="S9">
        <v>1</v>
      </c>
      <c r="T9">
        <v>1</v>
      </c>
      <c r="U9">
        <v>1</v>
      </c>
      <c r="V9">
        <v>6</v>
      </c>
      <c r="W9" t="s">
        <v>159</v>
      </c>
      <c r="X9">
        <v>0</v>
      </c>
      <c r="Y9">
        <v>1</v>
      </c>
      <c r="Z9">
        <v>2</v>
      </c>
      <c r="AA9">
        <v>1</v>
      </c>
      <c r="AB9">
        <v>1</v>
      </c>
      <c r="AC9">
        <v>3.4</v>
      </c>
      <c r="AD9">
        <v>1.1399999999999999</v>
      </c>
      <c r="AE9">
        <v>3</v>
      </c>
      <c r="AF9">
        <v>3</v>
      </c>
    </row>
    <row r="10" spans="1:32" ht="16.5">
      <c r="A10" s="113" t="s">
        <v>150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O10" t="s">
        <v>160</v>
      </c>
      <c r="P10" s="22">
        <v>0</v>
      </c>
      <c r="Q10">
        <v>0</v>
      </c>
      <c r="R10">
        <v>2</v>
      </c>
      <c r="S10">
        <v>2</v>
      </c>
      <c r="T10">
        <v>2</v>
      </c>
      <c r="U10">
        <v>0</v>
      </c>
      <c r="V10">
        <v>6</v>
      </c>
      <c r="W10" t="s">
        <v>160</v>
      </c>
      <c r="X10">
        <v>0</v>
      </c>
      <c r="Y10">
        <v>0</v>
      </c>
      <c r="Z10">
        <v>2</v>
      </c>
      <c r="AA10">
        <v>2</v>
      </c>
      <c r="AB10">
        <v>2</v>
      </c>
      <c r="AC10">
        <v>4</v>
      </c>
      <c r="AD10">
        <v>0.89</v>
      </c>
      <c r="AE10">
        <v>4</v>
      </c>
      <c r="AF10">
        <v>3</v>
      </c>
    </row>
    <row r="11" spans="1:32" ht="16.5">
      <c r="A11" s="113" t="s">
        <v>243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O11" t="s">
        <v>161</v>
      </c>
      <c r="P11" s="22">
        <v>0</v>
      </c>
      <c r="Q11">
        <v>0</v>
      </c>
      <c r="R11">
        <v>2</v>
      </c>
      <c r="S11">
        <v>1</v>
      </c>
      <c r="T11">
        <v>3</v>
      </c>
      <c r="U11">
        <v>0</v>
      </c>
      <c r="V11">
        <v>6</v>
      </c>
      <c r="W11" t="s">
        <v>161</v>
      </c>
      <c r="X11">
        <v>0</v>
      </c>
      <c r="Y11">
        <v>0</v>
      </c>
      <c r="Z11">
        <v>2</v>
      </c>
      <c r="AA11">
        <v>1</v>
      </c>
      <c r="AB11">
        <v>3</v>
      </c>
      <c r="AC11">
        <v>4.17</v>
      </c>
      <c r="AD11">
        <v>0.98</v>
      </c>
      <c r="AE11">
        <v>5</v>
      </c>
      <c r="AF11">
        <v>5</v>
      </c>
    </row>
    <row r="12" spans="1:32" ht="17.25">
      <c r="A12" s="102" t="s">
        <v>244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t="s">
        <v>162</v>
      </c>
      <c r="P12" s="22">
        <v>0</v>
      </c>
      <c r="Q12">
        <v>0</v>
      </c>
      <c r="R12">
        <v>1</v>
      </c>
      <c r="S12">
        <v>3</v>
      </c>
      <c r="T12">
        <v>2</v>
      </c>
      <c r="U12">
        <v>0</v>
      </c>
      <c r="V12">
        <v>6</v>
      </c>
      <c r="W12" t="s">
        <v>162</v>
      </c>
      <c r="X12">
        <v>0</v>
      </c>
      <c r="Y12">
        <v>0</v>
      </c>
      <c r="Z12">
        <v>1</v>
      </c>
      <c r="AA12">
        <v>3</v>
      </c>
      <c r="AB12">
        <v>2</v>
      </c>
      <c r="AC12">
        <v>4.17</v>
      </c>
      <c r="AD12">
        <v>0.75</v>
      </c>
      <c r="AE12">
        <v>4</v>
      </c>
      <c r="AF12">
        <v>4</v>
      </c>
    </row>
    <row r="13" spans="1:32">
      <c r="O13" t="s">
        <v>163</v>
      </c>
      <c r="P13" s="22">
        <v>0</v>
      </c>
      <c r="Q13">
        <v>0</v>
      </c>
      <c r="R13">
        <v>2</v>
      </c>
      <c r="S13">
        <v>1</v>
      </c>
      <c r="T13">
        <v>3</v>
      </c>
      <c r="U13">
        <v>0</v>
      </c>
      <c r="V13">
        <v>6</v>
      </c>
      <c r="W13" t="s">
        <v>163</v>
      </c>
      <c r="X13">
        <v>0</v>
      </c>
      <c r="Y13">
        <v>0</v>
      </c>
      <c r="Z13">
        <v>2</v>
      </c>
      <c r="AA13">
        <v>1</v>
      </c>
      <c r="AB13">
        <v>3</v>
      </c>
      <c r="AC13">
        <v>4.17</v>
      </c>
      <c r="AD13">
        <v>0.98</v>
      </c>
      <c r="AE13">
        <v>5</v>
      </c>
      <c r="AF13">
        <v>5</v>
      </c>
    </row>
    <row r="14" spans="1:3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O14" t="s">
        <v>164</v>
      </c>
      <c r="P14" s="22">
        <v>0</v>
      </c>
      <c r="Q14">
        <v>0</v>
      </c>
      <c r="R14">
        <v>1</v>
      </c>
      <c r="S14">
        <v>2</v>
      </c>
      <c r="T14">
        <v>3</v>
      </c>
      <c r="U14">
        <v>0</v>
      </c>
      <c r="V14">
        <v>6</v>
      </c>
      <c r="W14" t="s">
        <v>164</v>
      </c>
      <c r="X14">
        <v>0</v>
      </c>
      <c r="Y14">
        <v>0</v>
      </c>
      <c r="Z14">
        <v>1</v>
      </c>
      <c r="AA14">
        <v>2</v>
      </c>
      <c r="AB14">
        <v>3</v>
      </c>
      <c r="AC14">
        <v>4.33</v>
      </c>
      <c r="AD14">
        <v>0.82</v>
      </c>
      <c r="AE14">
        <v>5</v>
      </c>
      <c r="AF14">
        <v>5</v>
      </c>
    </row>
    <row r="15" spans="1:32" ht="16.5">
      <c r="A15" s="24"/>
      <c r="B15" s="24"/>
      <c r="C15" s="24"/>
      <c r="D15" s="24"/>
      <c r="E15" s="24"/>
      <c r="F15" s="24"/>
      <c r="G15" s="24"/>
      <c r="H15" s="24"/>
      <c r="I15" s="24"/>
      <c r="J15" s="24"/>
      <c r="O15" t="s">
        <v>165</v>
      </c>
      <c r="P15" s="22">
        <v>0</v>
      </c>
      <c r="Q15">
        <v>0</v>
      </c>
      <c r="R15">
        <v>1</v>
      </c>
      <c r="S15">
        <v>3</v>
      </c>
      <c r="T15">
        <v>2</v>
      </c>
      <c r="U15">
        <v>0</v>
      </c>
      <c r="V15">
        <v>6</v>
      </c>
      <c r="W15" t="s">
        <v>165</v>
      </c>
      <c r="X15">
        <v>0</v>
      </c>
      <c r="Y15">
        <v>0</v>
      </c>
      <c r="Z15">
        <v>1</v>
      </c>
      <c r="AA15">
        <v>3</v>
      </c>
      <c r="AB15">
        <v>2</v>
      </c>
      <c r="AC15">
        <v>4.17</v>
      </c>
      <c r="AD15">
        <v>0.75</v>
      </c>
      <c r="AE15">
        <v>4</v>
      </c>
      <c r="AF15">
        <v>4</v>
      </c>
    </row>
    <row r="16" spans="1:32">
      <c r="O16" t="s">
        <v>166</v>
      </c>
      <c r="P16" s="22">
        <v>0</v>
      </c>
      <c r="Q16">
        <v>1</v>
      </c>
      <c r="R16">
        <v>1</v>
      </c>
      <c r="S16">
        <v>1</v>
      </c>
      <c r="T16">
        <v>0</v>
      </c>
      <c r="U16">
        <v>3</v>
      </c>
      <c r="V16">
        <v>6</v>
      </c>
      <c r="W16" t="s">
        <v>166</v>
      </c>
      <c r="X16">
        <v>0</v>
      </c>
      <c r="Y16">
        <v>1</v>
      </c>
      <c r="Z16">
        <v>1</v>
      </c>
      <c r="AA16">
        <v>1</v>
      </c>
      <c r="AB16">
        <v>0</v>
      </c>
      <c r="AC16">
        <v>3</v>
      </c>
      <c r="AD16">
        <v>1</v>
      </c>
      <c r="AE16">
        <v>3</v>
      </c>
      <c r="AF16">
        <v>2</v>
      </c>
    </row>
    <row r="17" spans="15:32">
      <c r="O17" t="s">
        <v>167</v>
      </c>
      <c r="P17" s="22">
        <v>0</v>
      </c>
      <c r="Q17">
        <v>1</v>
      </c>
      <c r="R17">
        <v>0</v>
      </c>
      <c r="S17">
        <v>3</v>
      </c>
      <c r="T17">
        <v>2</v>
      </c>
      <c r="U17">
        <v>0</v>
      </c>
      <c r="V17">
        <v>6</v>
      </c>
      <c r="W17" t="s">
        <v>167</v>
      </c>
      <c r="X17">
        <v>0</v>
      </c>
      <c r="Y17">
        <v>1</v>
      </c>
      <c r="Z17">
        <v>0</v>
      </c>
      <c r="AA17">
        <v>3</v>
      </c>
      <c r="AB17">
        <v>2</v>
      </c>
      <c r="AC17">
        <v>4</v>
      </c>
      <c r="AD17">
        <v>1.1000000000000001</v>
      </c>
      <c r="AE17">
        <v>4</v>
      </c>
      <c r="AF17">
        <v>4</v>
      </c>
    </row>
    <row r="18" spans="15:32">
      <c r="O18" t="s">
        <v>168</v>
      </c>
      <c r="P18" s="22">
        <v>0</v>
      </c>
      <c r="Q18">
        <v>1</v>
      </c>
      <c r="R18">
        <v>2</v>
      </c>
      <c r="S18">
        <v>2</v>
      </c>
      <c r="T18">
        <v>1</v>
      </c>
      <c r="U18">
        <v>0</v>
      </c>
      <c r="V18">
        <v>6</v>
      </c>
      <c r="W18" t="s">
        <v>168</v>
      </c>
      <c r="X18">
        <v>0</v>
      </c>
      <c r="Y18">
        <v>1</v>
      </c>
      <c r="Z18">
        <v>2</v>
      </c>
      <c r="AA18">
        <v>2</v>
      </c>
      <c r="AB18">
        <v>1</v>
      </c>
      <c r="AC18">
        <v>3.5</v>
      </c>
      <c r="AD18">
        <v>1.05</v>
      </c>
      <c r="AE18">
        <v>4</v>
      </c>
      <c r="AF18">
        <v>3</v>
      </c>
    </row>
    <row r="19" spans="15:32">
      <c r="O19" t="s">
        <v>169</v>
      </c>
      <c r="P19" s="22">
        <v>0</v>
      </c>
      <c r="Q19">
        <v>2</v>
      </c>
      <c r="R19">
        <v>1</v>
      </c>
      <c r="S19">
        <v>2</v>
      </c>
      <c r="T19">
        <v>1</v>
      </c>
      <c r="U19">
        <v>0</v>
      </c>
      <c r="V19">
        <v>6</v>
      </c>
      <c r="W19" t="s">
        <v>169</v>
      </c>
      <c r="X19">
        <v>0</v>
      </c>
      <c r="Y19">
        <v>2</v>
      </c>
      <c r="Z19">
        <v>1</v>
      </c>
      <c r="AA19">
        <v>2</v>
      </c>
      <c r="AB19">
        <v>1</v>
      </c>
      <c r="AC19">
        <v>3.33</v>
      </c>
      <c r="AD19">
        <v>1.21</v>
      </c>
      <c r="AE19">
        <v>4</v>
      </c>
      <c r="AF19">
        <v>2</v>
      </c>
    </row>
    <row r="20" spans="15:32">
      <c r="O20" t="s">
        <v>170</v>
      </c>
      <c r="P20" s="22">
        <v>0</v>
      </c>
      <c r="Q20">
        <v>1</v>
      </c>
      <c r="R20">
        <v>0</v>
      </c>
      <c r="S20">
        <v>2</v>
      </c>
      <c r="T20">
        <v>3</v>
      </c>
      <c r="U20">
        <v>0</v>
      </c>
      <c r="V20">
        <v>6</v>
      </c>
      <c r="W20" t="s">
        <v>170</v>
      </c>
      <c r="X20">
        <v>0</v>
      </c>
      <c r="Y20">
        <v>1</v>
      </c>
      <c r="Z20">
        <v>0</v>
      </c>
      <c r="AA20">
        <v>2</v>
      </c>
      <c r="AB20">
        <v>3</v>
      </c>
      <c r="AC20">
        <v>4.17</v>
      </c>
      <c r="AD20">
        <v>1.17</v>
      </c>
      <c r="AE20">
        <v>5</v>
      </c>
      <c r="AF20">
        <v>5</v>
      </c>
    </row>
    <row r="21" spans="15:32">
      <c r="O21" t="s">
        <v>171</v>
      </c>
      <c r="P21" s="22">
        <v>0</v>
      </c>
      <c r="Q21">
        <v>0</v>
      </c>
      <c r="R21">
        <v>0</v>
      </c>
      <c r="S21">
        <v>1</v>
      </c>
      <c r="T21">
        <v>2</v>
      </c>
      <c r="U21">
        <v>0</v>
      </c>
      <c r="V21">
        <v>3</v>
      </c>
      <c r="W21" t="s">
        <v>171</v>
      </c>
      <c r="X21">
        <v>0</v>
      </c>
      <c r="Y21">
        <v>0</v>
      </c>
      <c r="Z21">
        <v>0</v>
      </c>
      <c r="AA21">
        <v>1</v>
      </c>
      <c r="AB21">
        <v>2</v>
      </c>
      <c r="AC21">
        <v>4.67</v>
      </c>
      <c r="AD21">
        <v>0.57999999999999996</v>
      </c>
      <c r="AE21">
        <v>5</v>
      </c>
      <c r="AF21">
        <v>5</v>
      </c>
    </row>
    <row r="22" spans="15:32">
      <c r="O22" t="s">
        <v>172</v>
      </c>
      <c r="P22" s="22">
        <v>0</v>
      </c>
      <c r="Q22">
        <v>0</v>
      </c>
      <c r="R22">
        <v>0</v>
      </c>
      <c r="S22">
        <v>1</v>
      </c>
      <c r="T22">
        <v>2</v>
      </c>
      <c r="U22">
        <v>0</v>
      </c>
      <c r="V22">
        <v>3</v>
      </c>
      <c r="W22" t="s">
        <v>172</v>
      </c>
      <c r="X22">
        <v>0</v>
      </c>
      <c r="Y22">
        <v>0</v>
      </c>
      <c r="Z22">
        <v>0</v>
      </c>
      <c r="AA22">
        <v>1</v>
      </c>
      <c r="AB22">
        <v>2</v>
      </c>
      <c r="AC22">
        <v>4.67</v>
      </c>
      <c r="AD22">
        <v>0.57999999999999996</v>
      </c>
      <c r="AE22">
        <v>5</v>
      </c>
      <c r="AF22">
        <v>5</v>
      </c>
    </row>
    <row r="23" spans="15:32">
      <c r="O23" t="s">
        <v>173</v>
      </c>
      <c r="P23" s="22">
        <v>0</v>
      </c>
      <c r="Q23">
        <v>0</v>
      </c>
      <c r="R23">
        <v>0</v>
      </c>
      <c r="S23">
        <v>0</v>
      </c>
      <c r="T23">
        <v>3</v>
      </c>
      <c r="U23">
        <v>0</v>
      </c>
      <c r="V23">
        <v>3</v>
      </c>
      <c r="W23" t="s">
        <v>173</v>
      </c>
      <c r="X23">
        <v>0</v>
      </c>
      <c r="Y23">
        <v>0</v>
      </c>
      <c r="Z23">
        <v>0</v>
      </c>
      <c r="AA23">
        <v>0</v>
      </c>
      <c r="AB23">
        <v>3</v>
      </c>
      <c r="AC23">
        <v>5</v>
      </c>
      <c r="AD23">
        <v>0</v>
      </c>
      <c r="AE23">
        <v>5</v>
      </c>
      <c r="AF23">
        <v>5</v>
      </c>
    </row>
    <row r="24" spans="15:32">
      <c r="O24" t="s">
        <v>174</v>
      </c>
      <c r="P24" s="22">
        <v>0</v>
      </c>
      <c r="Q24">
        <v>0</v>
      </c>
      <c r="R24">
        <v>0</v>
      </c>
      <c r="S24">
        <v>0</v>
      </c>
      <c r="T24">
        <v>3</v>
      </c>
      <c r="U24">
        <v>0</v>
      </c>
      <c r="V24">
        <v>3</v>
      </c>
      <c r="W24" t="s">
        <v>174</v>
      </c>
      <c r="X24">
        <v>0</v>
      </c>
      <c r="Y24">
        <v>0</v>
      </c>
      <c r="Z24">
        <v>0</v>
      </c>
      <c r="AA24">
        <v>0</v>
      </c>
      <c r="AB24">
        <v>3</v>
      </c>
      <c r="AC24">
        <v>5</v>
      </c>
      <c r="AD24">
        <v>0</v>
      </c>
      <c r="AE24">
        <v>5</v>
      </c>
      <c r="AF24">
        <v>5</v>
      </c>
    </row>
    <row r="25" spans="15:32">
      <c r="O25" t="s">
        <v>175</v>
      </c>
      <c r="P25" s="22">
        <v>0</v>
      </c>
      <c r="Q25">
        <v>0</v>
      </c>
      <c r="R25">
        <v>0</v>
      </c>
      <c r="S25">
        <v>0</v>
      </c>
      <c r="T25">
        <v>2</v>
      </c>
      <c r="U25">
        <v>1</v>
      </c>
      <c r="V25">
        <v>3</v>
      </c>
      <c r="W25" t="s">
        <v>175</v>
      </c>
      <c r="X25">
        <v>0</v>
      </c>
      <c r="Y25">
        <v>0</v>
      </c>
      <c r="Z25">
        <v>0</v>
      </c>
      <c r="AA25">
        <v>0</v>
      </c>
      <c r="AB25">
        <v>2</v>
      </c>
      <c r="AC25">
        <v>5</v>
      </c>
      <c r="AD25">
        <v>0</v>
      </c>
      <c r="AE25">
        <v>5</v>
      </c>
      <c r="AF25">
        <v>5</v>
      </c>
    </row>
    <row r="26" spans="15:32">
      <c r="O26" t="s">
        <v>176</v>
      </c>
      <c r="P26" s="22">
        <v>0</v>
      </c>
      <c r="Q26">
        <v>0</v>
      </c>
      <c r="R26">
        <v>0</v>
      </c>
      <c r="S26">
        <v>1</v>
      </c>
      <c r="T26">
        <v>2</v>
      </c>
      <c r="U26">
        <v>0</v>
      </c>
      <c r="V26">
        <v>3</v>
      </c>
      <c r="W26" t="s">
        <v>176</v>
      </c>
      <c r="X26">
        <v>0</v>
      </c>
      <c r="Y26">
        <v>0</v>
      </c>
      <c r="Z26">
        <v>0</v>
      </c>
      <c r="AA26">
        <v>1</v>
      </c>
      <c r="AB26">
        <v>2</v>
      </c>
      <c r="AC26">
        <v>4.67</v>
      </c>
      <c r="AD26">
        <v>0.57999999999999996</v>
      </c>
      <c r="AE26">
        <v>5</v>
      </c>
      <c r="AF26">
        <v>5</v>
      </c>
    </row>
    <row r="27" spans="15:32">
      <c r="O27" t="s">
        <v>177</v>
      </c>
      <c r="P27" s="22">
        <v>0</v>
      </c>
      <c r="Q27">
        <v>0</v>
      </c>
      <c r="R27">
        <v>0</v>
      </c>
      <c r="S27">
        <v>1</v>
      </c>
      <c r="T27">
        <v>2</v>
      </c>
      <c r="U27">
        <v>0</v>
      </c>
      <c r="V27">
        <v>3</v>
      </c>
      <c r="W27" t="s">
        <v>177</v>
      </c>
      <c r="X27">
        <v>0</v>
      </c>
      <c r="Y27">
        <v>0</v>
      </c>
      <c r="Z27">
        <v>0</v>
      </c>
      <c r="AA27">
        <v>1</v>
      </c>
      <c r="AB27">
        <v>2</v>
      </c>
      <c r="AC27">
        <v>4.67</v>
      </c>
      <c r="AD27">
        <v>0.57999999999999996</v>
      </c>
      <c r="AE27">
        <v>5</v>
      </c>
      <c r="AF27">
        <v>5</v>
      </c>
    </row>
    <row r="28" spans="15:32">
      <c r="O28" t="s">
        <v>178</v>
      </c>
      <c r="P28" s="22">
        <v>0</v>
      </c>
      <c r="Q28">
        <v>0</v>
      </c>
      <c r="R28">
        <v>0</v>
      </c>
      <c r="S28">
        <v>1</v>
      </c>
      <c r="T28">
        <v>2</v>
      </c>
      <c r="U28">
        <v>0</v>
      </c>
      <c r="V28">
        <v>3</v>
      </c>
      <c r="W28" t="s">
        <v>178</v>
      </c>
      <c r="X28">
        <v>0</v>
      </c>
      <c r="Y28">
        <v>0</v>
      </c>
      <c r="Z28">
        <v>0</v>
      </c>
      <c r="AA28">
        <v>1</v>
      </c>
      <c r="AB28">
        <v>2</v>
      </c>
      <c r="AC28">
        <v>4.67</v>
      </c>
      <c r="AD28">
        <v>0.57999999999999996</v>
      </c>
      <c r="AE28">
        <v>5</v>
      </c>
      <c r="AF28">
        <v>5</v>
      </c>
    </row>
    <row r="29" spans="15:32">
      <c r="O29" t="s">
        <v>179</v>
      </c>
      <c r="P29" s="22">
        <v>0</v>
      </c>
      <c r="Q29">
        <v>0</v>
      </c>
      <c r="R29">
        <v>0</v>
      </c>
      <c r="S29">
        <v>1</v>
      </c>
      <c r="T29">
        <v>2</v>
      </c>
      <c r="U29">
        <v>0</v>
      </c>
      <c r="V29">
        <v>3</v>
      </c>
      <c r="W29" t="s">
        <v>179</v>
      </c>
      <c r="X29">
        <v>0</v>
      </c>
      <c r="Y29">
        <v>0</v>
      </c>
      <c r="Z29">
        <v>0</v>
      </c>
      <c r="AA29">
        <v>1</v>
      </c>
      <c r="AB29">
        <v>2</v>
      </c>
      <c r="AC29">
        <v>4.67</v>
      </c>
      <c r="AD29">
        <v>0.57999999999999996</v>
      </c>
      <c r="AE29">
        <v>5</v>
      </c>
      <c r="AF29">
        <v>5</v>
      </c>
    </row>
    <row r="30" spans="15:32">
      <c r="O30" t="s">
        <v>180</v>
      </c>
      <c r="P30" s="22">
        <v>0</v>
      </c>
      <c r="Q30">
        <v>0</v>
      </c>
      <c r="R30">
        <v>0</v>
      </c>
      <c r="S30">
        <v>1</v>
      </c>
      <c r="T30">
        <v>2</v>
      </c>
      <c r="U30">
        <v>0</v>
      </c>
      <c r="V30">
        <v>3</v>
      </c>
      <c r="W30" t="s">
        <v>180</v>
      </c>
      <c r="X30">
        <v>0</v>
      </c>
      <c r="Y30">
        <v>0</v>
      </c>
      <c r="Z30">
        <v>0</v>
      </c>
      <c r="AA30">
        <v>1</v>
      </c>
      <c r="AB30">
        <v>2</v>
      </c>
      <c r="AC30">
        <v>4.67</v>
      </c>
      <c r="AD30">
        <v>0.57999999999999996</v>
      </c>
      <c r="AE30">
        <v>5</v>
      </c>
      <c r="AF30">
        <v>5</v>
      </c>
    </row>
    <row r="31" spans="15:32">
      <c r="O31" t="s">
        <v>181</v>
      </c>
      <c r="P31" s="22">
        <v>0</v>
      </c>
      <c r="Q31">
        <v>0</v>
      </c>
      <c r="R31">
        <v>0</v>
      </c>
      <c r="S31">
        <v>1</v>
      </c>
      <c r="T31">
        <v>2</v>
      </c>
      <c r="U31">
        <v>0</v>
      </c>
      <c r="V31">
        <v>3</v>
      </c>
      <c r="W31" t="s">
        <v>181</v>
      </c>
      <c r="X31">
        <v>0</v>
      </c>
      <c r="Y31">
        <v>0</v>
      </c>
      <c r="Z31">
        <v>0</v>
      </c>
      <c r="AA31">
        <v>1</v>
      </c>
      <c r="AB31">
        <v>2</v>
      </c>
      <c r="AC31">
        <v>4.67</v>
      </c>
      <c r="AD31">
        <v>0.57999999999999996</v>
      </c>
      <c r="AE31">
        <v>5</v>
      </c>
      <c r="AF31">
        <v>5</v>
      </c>
    </row>
    <row r="32" spans="15:32">
      <c r="O32" t="s">
        <v>182</v>
      </c>
      <c r="P32" s="22">
        <v>0</v>
      </c>
      <c r="Q32">
        <v>0</v>
      </c>
      <c r="R32">
        <v>1</v>
      </c>
      <c r="S32">
        <v>0</v>
      </c>
      <c r="T32">
        <v>2</v>
      </c>
      <c r="U32">
        <v>0</v>
      </c>
      <c r="V32">
        <v>3</v>
      </c>
      <c r="W32" t="s">
        <v>182</v>
      </c>
      <c r="X32">
        <v>0</v>
      </c>
      <c r="Y32">
        <v>0</v>
      </c>
      <c r="Z32">
        <v>1</v>
      </c>
      <c r="AA32">
        <v>0</v>
      </c>
      <c r="AB32">
        <v>2</v>
      </c>
      <c r="AC32">
        <v>4.33</v>
      </c>
      <c r="AD32">
        <v>1.1499999999999999</v>
      </c>
      <c r="AE32">
        <v>5</v>
      </c>
      <c r="AF32">
        <v>5</v>
      </c>
    </row>
    <row r="33" spans="1:32">
      <c r="A33" s="25" t="s">
        <v>2</v>
      </c>
      <c r="O33" t="s">
        <v>183</v>
      </c>
      <c r="P33" s="22">
        <v>0</v>
      </c>
      <c r="Q33">
        <v>0</v>
      </c>
      <c r="R33">
        <v>0</v>
      </c>
      <c r="S33">
        <v>1</v>
      </c>
      <c r="T33">
        <v>2</v>
      </c>
      <c r="U33">
        <v>0</v>
      </c>
      <c r="V33">
        <v>3</v>
      </c>
      <c r="W33" t="s">
        <v>183</v>
      </c>
      <c r="X33">
        <v>0</v>
      </c>
      <c r="Y33">
        <v>0</v>
      </c>
      <c r="Z33">
        <v>0</v>
      </c>
      <c r="AA33">
        <v>1</v>
      </c>
      <c r="AB33">
        <v>2</v>
      </c>
      <c r="AC33">
        <v>4.67</v>
      </c>
      <c r="AD33">
        <v>0.57999999999999996</v>
      </c>
      <c r="AE33">
        <v>5</v>
      </c>
      <c r="AF33">
        <v>5</v>
      </c>
    </row>
    <row r="34" spans="1:32">
      <c r="O34" t="s">
        <v>184</v>
      </c>
      <c r="P34" s="22">
        <v>0</v>
      </c>
      <c r="Q34">
        <v>0</v>
      </c>
      <c r="R34">
        <v>0</v>
      </c>
      <c r="S34">
        <v>1</v>
      </c>
      <c r="T34">
        <v>2</v>
      </c>
      <c r="U34">
        <v>0</v>
      </c>
      <c r="V34">
        <v>3</v>
      </c>
      <c r="W34" t="s">
        <v>184</v>
      </c>
      <c r="X34">
        <v>0</v>
      </c>
      <c r="Y34">
        <v>0</v>
      </c>
      <c r="Z34">
        <v>0</v>
      </c>
      <c r="AA34">
        <v>1</v>
      </c>
      <c r="AB34">
        <v>2</v>
      </c>
      <c r="AC34">
        <v>4.67</v>
      </c>
      <c r="AD34">
        <v>0.57999999999999996</v>
      </c>
      <c r="AE34">
        <v>5</v>
      </c>
      <c r="AF34">
        <v>5</v>
      </c>
    </row>
    <row r="35" spans="1:32" ht="30" customHeight="1" thickBot="1">
      <c r="B35" s="116" t="s">
        <v>33</v>
      </c>
      <c r="C35" s="116"/>
      <c r="D35" s="116"/>
      <c r="E35" s="116"/>
      <c r="F35" s="116"/>
      <c r="G35" s="116"/>
      <c r="H35" s="116"/>
      <c r="I35" s="117" t="s">
        <v>34</v>
      </c>
      <c r="J35" s="117"/>
      <c r="K35" s="117" t="s">
        <v>35</v>
      </c>
      <c r="L35" s="117"/>
      <c r="M35" s="117"/>
      <c r="N35" s="117"/>
      <c r="O35" t="s">
        <v>185</v>
      </c>
      <c r="P35" s="22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185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36</v>
      </c>
      <c r="AD35" t="s">
        <v>36</v>
      </c>
      <c r="AE35" t="s">
        <v>36</v>
      </c>
      <c r="AF35" t="s">
        <v>36</v>
      </c>
    </row>
    <row r="36" spans="1:32" ht="25.5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6</v>
      </c>
      <c r="H36" s="27" t="s">
        <v>31</v>
      </c>
      <c r="I36" s="27" t="s">
        <v>37</v>
      </c>
      <c r="J36" s="27" t="s">
        <v>9</v>
      </c>
      <c r="K36" s="27" t="s">
        <v>10</v>
      </c>
      <c r="L36" s="27" t="s">
        <v>11</v>
      </c>
      <c r="M36" s="27" t="s">
        <v>12</v>
      </c>
      <c r="N36" s="27" t="s">
        <v>13</v>
      </c>
      <c r="O36" t="s">
        <v>186</v>
      </c>
      <c r="P36" s="22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186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36</v>
      </c>
      <c r="AD36" t="s">
        <v>36</v>
      </c>
      <c r="AE36" t="s">
        <v>36</v>
      </c>
      <c r="AF36" t="s">
        <v>36</v>
      </c>
    </row>
    <row r="37" spans="1:32" ht="34.5" customHeight="1" thickBot="1">
      <c r="A37" s="29" t="s">
        <v>38</v>
      </c>
      <c r="B37" s="30">
        <f>+P3</f>
        <v>0</v>
      </c>
      <c r="C37" s="30">
        <f t="shared" ref="C37:G52" si="0">+Q3</f>
        <v>1</v>
      </c>
      <c r="D37" s="30">
        <f t="shared" si="0"/>
        <v>3</v>
      </c>
      <c r="E37" s="30">
        <f t="shared" si="0"/>
        <v>0</v>
      </c>
      <c r="F37" s="30">
        <f t="shared" si="0"/>
        <v>1</v>
      </c>
      <c r="G37" s="30">
        <f t="shared" si="0"/>
        <v>1</v>
      </c>
      <c r="H37" s="31">
        <f>SUM(B37:G37)</f>
        <v>6</v>
      </c>
      <c r="I37" s="32">
        <f t="shared" ref="I37:I54" si="1">(B37+C37)/(B37+C37+D37+E37+F37)</f>
        <v>0.2</v>
      </c>
      <c r="J37" s="32">
        <f t="shared" ref="J37:J54" si="2">(D37+E37+F37)/(B37+C37+D37+E37+F37)</f>
        <v>0.8</v>
      </c>
      <c r="K37" s="33">
        <f>+AC3</f>
        <v>3.2</v>
      </c>
      <c r="L37" s="33">
        <f t="shared" ref="L37:N52" si="3">+AD3</f>
        <v>1.1000000000000001</v>
      </c>
      <c r="M37" s="34">
        <f t="shared" si="3"/>
        <v>3</v>
      </c>
      <c r="N37" s="34">
        <f t="shared" si="3"/>
        <v>3</v>
      </c>
      <c r="O37" t="s">
        <v>187</v>
      </c>
      <c r="P37" s="22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187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36</v>
      </c>
      <c r="AD37" t="s">
        <v>36</v>
      </c>
      <c r="AE37" t="s">
        <v>36</v>
      </c>
      <c r="AF37" t="s">
        <v>36</v>
      </c>
    </row>
    <row r="38" spans="1:32" ht="26.25" thickBot="1">
      <c r="A38" s="29" t="s">
        <v>39</v>
      </c>
      <c r="B38" s="30">
        <f t="shared" ref="B38:G54" si="4">+P4</f>
        <v>1</v>
      </c>
      <c r="C38" s="30">
        <f t="shared" si="0"/>
        <v>0</v>
      </c>
      <c r="D38" s="30">
        <f t="shared" si="0"/>
        <v>1</v>
      </c>
      <c r="E38" s="30">
        <f t="shared" si="0"/>
        <v>3</v>
      </c>
      <c r="F38" s="30">
        <f t="shared" si="0"/>
        <v>1</v>
      </c>
      <c r="G38" s="30">
        <f t="shared" si="0"/>
        <v>0</v>
      </c>
      <c r="H38" s="31">
        <f t="shared" ref="H38:H54" si="5">SUM(B38:G38)</f>
        <v>6</v>
      </c>
      <c r="I38" s="32">
        <f t="shared" si="1"/>
        <v>0.16666666666666666</v>
      </c>
      <c r="J38" s="32">
        <f t="shared" si="2"/>
        <v>0.83333333333333337</v>
      </c>
      <c r="K38" s="33">
        <f t="shared" ref="K38:N54" si="6">+AC4</f>
        <v>3.5</v>
      </c>
      <c r="L38" s="33">
        <f t="shared" si="3"/>
        <v>1.38</v>
      </c>
      <c r="M38" s="34">
        <f t="shared" si="3"/>
        <v>4</v>
      </c>
      <c r="N38" s="34">
        <f t="shared" si="3"/>
        <v>4</v>
      </c>
      <c r="O38" t="s">
        <v>188</v>
      </c>
      <c r="P38" s="22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188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36</v>
      </c>
      <c r="AD38" t="s">
        <v>36</v>
      </c>
      <c r="AE38" t="s">
        <v>36</v>
      </c>
      <c r="AF38" t="s">
        <v>36</v>
      </c>
    </row>
    <row r="39" spans="1:32" ht="15.75" thickBot="1">
      <c r="A39" s="29" t="s">
        <v>40</v>
      </c>
      <c r="B39" s="30">
        <f t="shared" si="4"/>
        <v>1</v>
      </c>
      <c r="C39" s="30">
        <f t="shared" si="0"/>
        <v>0</v>
      </c>
      <c r="D39" s="30">
        <f t="shared" si="0"/>
        <v>0</v>
      </c>
      <c r="E39" s="30">
        <f t="shared" si="0"/>
        <v>2</v>
      </c>
      <c r="F39" s="30">
        <f t="shared" si="0"/>
        <v>3</v>
      </c>
      <c r="G39" s="30">
        <f t="shared" si="0"/>
        <v>0</v>
      </c>
      <c r="H39" s="31">
        <f t="shared" si="5"/>
        <v>6</v>
      </c>
      <c r="I39" s="32">
        <f t="shared" si="1"/>
        <v>0.16666666666666666</v>
      </c>
      <c r="J39" s="32">
        <f t="shared" si="2"/>
        <v>0.83333333333333337</v>
      </c>
      <c r="K39" s="33">
        <f t="shared" si="6"/>
        <v>4</v>
      </c>
      <c r="L39" s="33">
        <f t="shared" si="3"/>
        <v>1.55</v>
      </c>
      <c r="M39" s="34">
        <f t="shared" si="3"/>
        <v>5</v>
      </c>
      <c r="N39" s="34">
        <f t="shared" si="3"/>
        <v>5</v>
      </c>
      <c r="O39" t="s">
        <v>189</v>
      </c>
      <c r="P39" s="22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189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36</v>
      </c>
      <c r="AD39" t="s">
        <v>36</v>
      </c>
      <c r="AE39" t="s">
        <v>36</v>
      </c>
      <c r="AF39" t="s">
        <v>36</v>
      </c>
    </row>
    <row r="40" spans="1:32" ht="15.75" thickBot="1">
      <c r="A40" s="29" t="s">
        <v>41</v>
      </c>
      <c r="B40" s="30">
        <f t="shared" si="4"/>
        <v>1</v>
      </c>
      <c r="C40" s="30">
        <f t="shared" si="0"/>
        <v>0</v>
      </c>
      <c r="D40" s="30">
        <f t="shared" si="0"/>
        <v>0</v>
      </c>
      <c r="E40" s="30">
        <f t="shared" si="0"/>
        <v>4</v>
      </c>
      <c r="F40" s="30">
        <f t="shared" si="0"/>
        <v>1</v>
      </c>
      <c r="G40" s="30">
        <f t="shared" si="0"/>
        <v>0</v>
      </c>
      <c r="H40" s="31">
        <f t="shared" si="5"/>
        <v>6</v>
      </c>
      <c r="I40" s="32">
        <f t="shared" si="1"/>
        <v>0.16666666666666666</v>
      </c>
      <c r="J40" s="32">
        <f t="shared" si="2"/>
        <v>0.83333333333333337</v>
      </c>
      <c r="K40" s="33">
        <f t="shared" si="6"/>
        <v>3.67</v>
      </c>
      <c r="L40" s="33">
        <f t="shared" si="3"/>
        <v>1.37</v>
      </c>
      <c r="M40" s="34">
        <f t="shared" si="3"/>
        <v>4</v>
      </c>
      <c r="N40" s="34">
        <f t="shared" si="3"/>
        <v>4</v>
      </c>
      <c r="O40" t="s">
        <v>190</v>
      </c>
      <c r="P40" s="22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36</v>
      </c>
      <c r="AD40" t="s">
        <v>36</v>
      </c>
      <c r="AE40" t="s">
        <v>36</v>
      </c>
      <c r="AF40" t="s">
        <v>36</v>
      </c>
    </row>
    <row r="41" spans="1:32" ht="15.75" thickBot="1">
      <c r="A41" s="29" t="s">
        <v>42</v>
      </c>
      <c r="B41" s="30">
        <f t="shared" si="4"/>
        <v>1</v>
      </c>
      <c r="C41" s="30">
        <f t="shared" si="0"/>
        <v>0</v>
      </c>
      <c r="D41" s="30">
        <f t="shared" si="0"/>
        <v>0</v>
      </c>
      <c r="E41" s="30">
        <f t="shared" si="0"/>
        <v>3</v>
      </c>
      <c r="F41" s="30">
        <f t="shared" si="0"/>
        <v>2</v>
      </c>
      <c r="G41" s="30">
        <f t="shared" si="0"/>
        <v>0</v>
      </c>
      <c r="H41" s="31">
        <f t="shared" si="5"/>
        <v>6</v>
      </c>
      <c r="I41" s="32">
        <f t="shared" si="1"/>
        <v>0.16666666666666666</v>
      </c>
      <c r="J41" s="32">
        <f t="shared" si="2"/>
        <v>0.83333333333333337</v>
      </c>
      <c r="K41" s="33">
        <f t="shared" si="6"/>
        <v>3.83</v>
      </c>
      <c r="L41" s="33">
        <f t="shared" si="3"/>
        <v>1.47</v>
      </c>
      <c r="M41" s="34">
        <f t="shared" si="3"/>
        <v>4</v>
      </c>
      <c r="N41" s="34">
        <f t="shared" si="3"/>
        <v>4</v>
      </c>
      <c r="O41" t="s">
        <v>191</v>
      </c>
      <c r="P41" s="22">
        <v>0</v>
      </c>
      <c r="Q41">
        <v>1</v>
      </c>
      <c r="R41">
        <v>2</v>
      </c>
      <c r="S41">
        <v>1</v>
      </c>
      <c r="T41">
        <v>0</v>
      </c>
      <c r="U41">
        <v>1</v>
      </c>
      <c r="V41">
        <v>5</v>
      </c>
      <c r="W41" t="s">
        <v>191</v>
      </c>
      <c r="X41">
        <v>0</v>
      </c>
      <c r="Y41">
        <v>1</v>
      </c>
      <c r="Z41">
        <v>2</v>
      </c>
      <c r="AA41">
        <v>1</v>
      </c>
      <c r="AB41">
        <v>0</v>
      </c>
      <c r="AC41">
        <v>3</v>
      </c>
      <c r="AD41">
        <v>0.82</v>
      </c>
      <c r="AE41">
        <v>3</v>
      </c>
      <c r="AF41">
        <v>3</v>
      </c>
    </row>
    <row r="42" spans="1:32" ht="15.75" thickBot="1">
      <c r="A42" s="29" t="s">
        <v>43</v>
      </c>
      <c r="B42" s="30">
        <f t="shared" si="4"/>
        <v>0</v>
      </c>
      <c r="C42" s="30">
        <f t="shared" si="0"/>
        <v>1</v>
      </c>
      <c r="D42" s="30">
        <f t="shared" si="0"/>
        <v>0</v>
      </c>
      <c r="E42" s="30">
        <f t="shared" si="0"/>
        <v>0</v>
      </c>
      <c r="F42" s="30">
        <f t="shared" si="0"/>
        <v>2</v>
      </c>
      <c r="G42" s="30">
        <f t="shared" si="0"/>
        <v>3</v>
      </c>
      <c r="H42" s="31">
        <f t="shared" si="5"/>
        <v>6</v>
      </c>
      <c r="I42" s="32">
        <f t="shared" si="1"/>
        <v>0.33333333333333331</v>
      </c>
      <c r="J42" s="32">
        <f t="shared" si="2"/>
        <v>0.66666666666666663</v>
      </c>
      <c r="K42" s="33">
        <f t="shared" si="6"/>
        <v>4</v>
      </c>
      <c r="L42" s="33">
        <f t="shared" si="3"/>
        <v>1.73</v>
      </c>
      <c r="M42" s="34">
        <f t="shared" si="3"/>
        <v>5</v>
      </c>
      <c r="N42" s="34">
        <f t="shared" si="3"/>
        <v>5</v>
      </c>
      <c r="O42" t="s">
        <v>192</v>
      </c>
      <c r="P42" s="22">
        <v>0</v>
      </c>
      <c r="Q42">
        <v>0</v>
      </c>
      <c r="R42">
        <v>2</v>
      </c>
      <c r="S42">
        <v>1</v>
      </c>
      <c r="T42">
        <v>2</v>
      </c>
      <c r="U42">
        <v>0</v>
      </c>
      <c r="V42">
        <v>5</v>
      </c>
      <c r="W42" t="s">
        <v>192</v>
      </c>
      <c r="X42">
        <v>0</v>
      </c>
      <c r="Y42">
        <v>0</v>
      </c>
      <c r="Z42">
        <v>2</v>
      </c>
      <c r="AA42">
        <v>1</v>
      </c>
      <c r="AB42">
        <v>2</v>
      </c>
      <c r="AC42">
        <v>4</v>
      </c>
      <c r="AD42">
        <v>1</v>
      </c>
      <c r="AE42">
        <v>4</v>
      </c>
      <c r="AF42">
        <v>3</v>
      </c>
    </row>
    <row r="43" spans="1:32" ht="15.75" thickBot="1">
      <c r="A43" s="29" t="s">
        <v>44</v>
      </c>
      <c r="B43" s="30">
        <f t="shared" si="4"/>
        <v>0</v>
      </c>
      <c r="C43" s="30">
        <f t="shared" si="0"/>
        <v>1</v>
      </c>
      <c r="D43" s="30">
        <f t="shared" si="0"/>
        <v>2</v>
      </c>
      <c r="E43" s="30">
        <f t="shared" si="0"/>
        <v>1</v>
      </c>
      <c r="F43" s="30">
        <f t="shared" si="0"/>
        <v>1</v>
      </c>
      <c r="G43" s="30">
        <f t="shared" si="0"/>
        <v>1</v>
      </c>
      <c r="H43" s="31">
        <f t="shared" si="5"/>
        <v>6</v>
      </c>
      <c r="I43" s="32">
        <f t="shared" si="1"/>
        <v>0.2</v>
      </c>
      <c r="J43" s="32">
        <f t="shared" si="2"/>
        <v>0.8</v>
      </c>
      <c r="K43" s="33">
        <f t="shared" si="6"/>
        <v>3.4</v>
      </c>
      <c r="L43" s="33">
        <f t="shared" si="3"/>
        <v>1.1399999999999999</v>
      </c>
      <c r="M43" s="34">
        <f t="shared" si="3"/>
        <v>3</v>
      </c>
      <c r="N43" s="34">
        <f t="shared" si="3"/>
        <v>3</v>
      </c>
      <c r="O43" t="s">
        <v>193</v>
      </c>
      <c r="P43" s="22">
        <v>0</v>
      </c>
      <c r="Q43">
        <v>0</v>
      </c>
      <c r="R43">
        <v>2</v>
      </c>
      <c r="S43">
        <v>0</v>
      </c>
      <c r="T43">
        <v>2</v>
      </c>
      <c r="U43">
        <v>1</v>
      </c>
      <c r="V43">
        <v>5</v>
      </c>
      <c r="W43" t="s">
        <v>193</v>
      </c>
      <c r="X43">
        <v>0</v>
      </c>
      <c r="Y43">
        <v>0</v>
      </c>
      <c r="Z43">
        <v>2</v>
      </c>
      <c r="AA43">
        <v>0</v>
      </c>
      <c r="AB43">
        <v>2</v>
      </c>
      <c r="AC43">
        <v>4</v>
      </c>
      <c r="AD43">
        <v>1.1499999999999999</v>
      </c>
      <c r="AE43">
        <v>4</v>
      </c>
      <c r="AF43">
        <v>3</v>
      </c>
    </row>
    <row r="44" spans="1:32" ht="26.25" thickBot="1">
      <c r="A44" s="29" t="s">
        <v>45</v>
      </c>
      <c r="B44" s="30">
        <f t="shared" si="4"/>
        <v>0</v>
      </c>
      <c r="C44" s="30">
        <f t="shared" si="0"/>
        <v>0</v>
      </c>
      <c r="D44" s="30">
        <f t="shared" si="0"/>
        <v>2</v>
      </c>
      <c r="E44" s="30">
        <f t="shared" si="0"/>
        <v>2</v>
      </c>
      <c r="F44" s="30">
        <f t="shared" si="0"/>
        <v>2</v>
      </c>
      <c r="G44" s="30">
        <f t="shared" si="0"/>
        <v>0</v>
      </c>
      <c r="H44" s="31">
        <f t="shared" si="5"/>
        <v>6</v>
      </c>
      <c r="I44" s="32">
        <f t="shared" si="1"/>
        <v>0</v>
      </c>
      <c r="J44" s="32">
        <f t="shared" si="2"/>
        <v>1</v>
      </c>
      <c r="K44" s="33">
        <f t="shared" si="6"/>
        <v>4</v>
      </c>
      <c r="L44" s="33">
        <f t="shared" si="3"/>
        <v>0.89</v>
      </c>
      <c r="M44" s="34">
        <f t="shared" si="3"/>
        <v>4</v>
      </c>
      <c r="N44" s="34">
        <f t="shared" si="3"/>
        <v>3</v>
      </c>
      <c r="O44" t="s">
        <v>194</v>
      </c>
      <c r="P44" s="22">
        <v>0</v>
      </c>
      <c r="Q44">
        <v>0</v>
      </c>
      <c r="R44">
        <v>2</v>
      </c>
      <c r="S44">
        <v>0</v>
      </c>
      <c r="T44">
        <v>2</v>
      </c>
      <c r="U44">
        <v>1</v>
      </c>
      <c r="V44">
        <v>5</v>
      </c>
      <c r="W44" t="s">
        <v>194</v>
      </c>
      <c r="X44">
        <v>0</v>
      </c>
      <c r="Y44">
        <v>0</v>
      </c>
      <c r="Z44">
        <v>2</v>
      </c>
      <c r="AA44">
        <v>0</v>
      </c>
      <c r="AB44">
        <v>2</v>
      </c>
      <c r="AC44">
        <v>4</v>
      </c>
      <c r="AD44">
        <v>1.1499999999999999</v>
      </c>
      <c r="AE44">
        <v>4</v>
      </c>
      <c r="AF44">
        <v>3</v>
      </c>
    </row>
    <row r="45" spans="1:32" ht="15.75" thickBot="1">
      <c r="A45" s="29" t="s">
        <v>46</v>
      </c>
      <c r="B45" s="30">
        <f t="shared" si="4"/>
        <v>0</v>
      </c>
      <c r="C45" s="30">
        <f t="shared" si="0"/>
        <v>0</v>
      </c>
      <c r="D45" s="30">
        <f t="shared" si="0"/>
        <v>2</v>
      </c>
      <c r="E45" s="30">
        <f t="shared" si="0"/>
        <v>1</v>
      </c>
      <c r="F45" s="30">
        <f t="shared" si="0"/>
        <v>3</v>
      </c>
      <c r="G45" s="30">
        <f t="shared" si="0"/>
        <v>0</v>
      </c>
      <c r="H45" s="31">
        <f t="shared" si="5"/>
        <v>6</v>
      </c>
      <c r="I45" s="32">
        <f t="shared" si="1"/>
        <v>0</v>
      </c>
      <c r="J45" s="32">
        <f t="shared" si="2"/>
        <v>1</v>
      </c>
      <c r="K45" s="33">
        <f t="shared" si="6"/>
        <v>4.17</v>
      </c>
      <c r="L45" s="33">
        <f t="shared" si="3"/>
        <v>0.98</v>
      </c>
      <c r="M45" s="34">
        <f t="shared" si="3"/>
        <v>5</v>
      </c>
      <c r="N45" s="34">
        <f t="shared" si="3"/>
        <v>5</v>
      </c>
      <c r="O45" t="s">
        <v>195</v>
      </c>
      <c r="W45" t="s">
        <v>195</v>
      </c>
    </row>
    <row r="46" spans="1:32" ht="15.75" thickBot="1">
      <c r="A46" s="29" t="s">
        <v>47</v>
      </c>
      <c r="B46" s="30">
        <f t="shared" si="4"/>
        <v>0</v>
      </c>
      <c r="C46" s="30">
        <f t="shared" si="0"/>
        <v>0</v>
      </c>
      <c r="D46" s="30">
        <f t="shared" si="0"/>
        <v>1</v>
      </c>
      <c r="E46" s="30">
        <f t="shared" si="0"/>
        <v>3</v>
      </c>
      <c r="F46" s="30">
        <f t="shared" si="0"/>
        <v>2</v>
      </c>
      <c r="G46" s="30">
        <f t="shared" si="0"/>
        <v>0</v>
      </c>
      <c r="H46" s="31">
        <f t="shared" si="5"/>
        <v>6</v>
      </c>
      <c r="I46" s="32">
        <f t="shared" si="1"/>
        <v>0</v>
      </c>
      <c r="J46" s="32">
        <f t="shared" si="2"/>
        <v>1</v>
      </c>
      <c r="K46" s="33">
        <f t="shared" si="6"/>
        <v>4.17</v>
      </c>
      <c r="L46" s="33">
        <f t="shared" si="3"/>
        <v>0.75</v>
      </c>
      <c r="M46" s="34">
        <f t="shared" si="3"/>
        <v>4</v>
      </c>
      <c r="N46" s="34">
        <f t="shared" si="3"/>
        <v>4</v>
      </c>
      <c r="W46" t="s">
        <v>48</v>
      </c>
    </row>
    <row r="47" spans="1:32" ht="15.75" thickBot="1">
      <c r="A47" s="29" t="s">
        <v>49</v>
      </c>
      <c r="B47" s="30">
        <f t="shared" si="4"/>
        <v>0</v>
      </c>
      <c r="C47" s="30">
        <f t="shared" si="0"/>
        <v>0</v>
      </c>
      <c r="D47" s="30">
        <f t="shared" si="0"/>
        <v>2</v>
      </c>
      <c r="E47" s="30">
        <f t="shared" si="0"/>
        <v>1</v>
      </c>
      <c r="F47" s="30">
        <f t="shared" si="0"/>
        <v>3</v>
      </c>
      <c r="G47" s="30">
        <f t="shared" si="0"/>
        <v>0</v>
      </c>
      <c r="H47" s="31">
        <f t="shared" si="5"/>
        <v>6</v>
      </c>
      <c r="I47" s="32">
        <f t="shared" si="1"/>
        <v>0</v>
      </c>
      <c r="J47" s="32">
        <f t="shared" si="2"/>
        <v>1</v>
      </c>
      <c r="K47" s="33">
        <f t="shared" si="6"/>
        <v>4.17</v>
      </c>
      <c r="L47" s="33">
        <f t="shared" si="3"/>
        <v>0.98</v>
      </c>
      <c r="M47" s="34">
        <f t="shared" si="3"/>
        <v>5</v>
      </c>
      <c r="N47" s="34">
        <f t="shared" si="3"/>
        <v>5</v>
      </c>
    </row>
    <row r="48" spans="1:32" ht="15.75" thickBot="1">
      <c r="A48" s="29" t="s">
        <v>50</v>
      </c>
      <c r="B48" s="30">
        <f t="shared" si="4"/>
        <v>0</v>
      </c>
      <c r="C48" s="30">
        <f t="shared" si="0"/>
        <v>0</v>
      </c>
      <c r="D48" s="30">
        <f t="shared" si="0"/>
        <v>1</v>
      </c>
      <c r="E48" s="30">
        <f t="shared" si="0"/>
        <v>2</v>
      </c>
      <c r="F48" s="30">
        <f t="shared" si="0"/>
        <v>3</v>
      </c>
      <c r="G48" s="30">
        <f t="shared" si="0"/>
        <v>0</v>
      </c>
      <c r="H48" s="31">
        <f t="shared" si="5"/>
        <v>6</v>
      </c>
      <c r="I48" s="32">
        <f t="shared" si="1"/>
        <v>0</v>
      </c>
      <c r="J48" s="32">
        <f t="shared" si="2"/>
        <v>1</v>
      </c>
      <c r="K48" s="33">
        <f t="shared" si="6"/>
        <v>4.33</v>
      </c>
      <c r="L48" s="33">
        <f t="shared" si="3"/>
        <v>0.82</v>
      </c>
      <c r="M48" s="34">
        <f t="shared" si="3"/>
        <v>5</v>
      </c>
      <c r="N48" s="34">
        <f t="shared" si="3"/>
        <v>5</v>
      </c>
    </row>
    <row r="49" spans="1:25" ht="15.75" thickBot="1">
      <c r="A49" s="29" t="s">
        <v>51</v>
      </c>
      <c r="B49" s="30">
        <f t="shared" si="4"/>
        <v>0</v>
      </c>
      <c r="C49" s="30">
        <f t="shared" si="0"/>
        <v>0</v>
      </c>
      <c r="D49" s="30">
        <f t="shared" si="0"/>
        <v>1</v>
      </c>
      <c r="E49" s="30">
        <f t="shared" si="0"/>
        <v>3</v>
      </c>
      <c r="F49" s="30">
        <f t="shared" si="0"/>
        <v>2</v>
      </c>
      <c r="G49" s="30">
        <f t="shared" si="0"/>
        <v>0</v>
      </c>
      <c r="H49" s="31">
        <f t="shared" si="5"/>
        <v>6</v>
      </c>
      <c r="I49" s="32">
        <f t="shared" si="1"/>
        <v>0</v>
      </c>
      <c r="J49" s="32">
        <f t="shared" si="2"/>
        <v>1</v>
      </c>
      <c r="K49" s="33">
        <f t="shared" si="6"/>
        <v>4.17</v>
      </c>
      <c r="L49" s="33">
        <f t="shared" si="3"/>
        <v>0.75</v>
      </c>
      <c r="M49" s="34">
        <f t="shared" si="3"/>
        <v>4</v>
      </c>
      <c r="N49" s="34">
        <f t="shared" si="3"/>
        <v>4</v>
      </c>
    </row>
    <row r="50" spans="1:25" ht="15.75" thickBot="1">
      <c r="A50" s="29" t="s">
        <v>52</v>
      </c>
      <c r="B50" s="30">
        <f t="shared" si="4"/>
        <v>0</v>
      </c>
      <c r="C50" s="30">
        <f t="shared" si="0"/>
        <v>1</v>
      </c>
      <c r="D50" s="30">
        <f t="shared" si="0"/>
        <v>1</v>
      </c>
      <c r="E50" s="30">
        <f t="shared" si="0"/>
        <v>1</v>
      </c>
      <c r="F50" s="30">
        <f t="shared" si="0"/>
        <v>0</v>
      </c>
      <c r="G50" s="30">
        <f t="shared" si="0"/>
        <v>3</v>
      </c>
      <c r="H50" s="31">
        <f t="shared" si="5"/>
        <v>6</v>
      </c>
      <c r="I50" s="32">
        <f t="shared" si="1"/>
        <v>0.33333333333333331</v>
      </c>
      <c r="J50" s="32">
        <f t="shared" si="2"/>
        <v>0.66666666666666663</v>
      </c>
      <c r="K50" s="33">
        <f t="shared" si="6"/>
        <v>3</v>
      </c>
      <c r="L50" s="33">
        <f t="shared" si="3"/>
        <v>1</v>
      </c>
      <c r="M50" s="34">
        <f t="shared" si="3"/>
        <v>3</v>
      </c>
      <c r="N50" s="34">
        <f t="shared" si="3"/>
        <v>2</v>
      </c>
      <c r="O50" t="s">
        <v>151</v>
      </c>
    </row>
    <row r="51" spans="1:25" ht="15.75" thickBot="1">
      <c r="A51" s="29" t="s">
        <v>53</v>
      </c>
      <c r="B51" s="30">
        <f t="shared" si="4"/>
        <v>0</v>
      </c>
      <c r="C51" s="30">
        <f t="shared" si="0"/>
        <v>1</v>
      </c>
      <c r="D51" s="30">
        <f t="shared" si="0"/>
        <v>0</v>
      </c>
      <c r="E51" s="30">
        <f t="shared" si="0"/>
        <v>3</v>
      </c>
      <c r="F51" s="30">
        <f t="shared" si="0"/>
        <v>2</v>
      </c>
      <c r="G51" s="30">
        <f t="shared" si="0"/>
        <v>0</v>
      </c>
      <c r="H51" s="31">
        <f t="shared" si="5"/>
        <v>6</v>
      </c>
      <c r="I51" s="32">
        <f t="shared" si="1"/>
        <v>0.16666666666666666</v>
      </c>
      <c r="J51" s="32">
        <f t="shared" si="2"/>
        <v>0.83333333333333337</v>
      </c>
      <c r="K51" s="33">
        <f t="shared" si="6"/>
        <v>4</v>
      </c>
      <c r="L51" s="33">
        <f t="shared" si="3"/>
        <v>1.1000000000000001</v>
      </c>
      <c r="M51" s="34">
        <f t="shared" si="3"/>
        <v>4</v>
      </c>
      <c r="N51" s="34">
        <f t="shared" si="3"/>
        <v>4</v>
      </c>
      <c r="O51" t="s">
        <v>54</v>
      </c>
    </row>
    <row r="52" spans="1:25" ht="15.75" thickBot="1">
      <c r="A52" s="29" t="s">
        <v>55</v>
      </c>
      <c r="B52" s="30">
        <f t="shared" si="4"/>
        <v>0</v>
      </c>
      <c r="C52" s="30">
        <f t="shared" si="0"/>
        <v>1</v>
      </c>
      <c r="D52" s="30">
        <f t="shared" si="0"/>
        <v>2</v>
      </c>
      <c r="E52" s="30">
        <f t="shared" si="0"/>
        <v>2</v>
      </c>
      <c r="F52" s="30">
        <f t="shared" si="0"/>
        <v>1</v>
      </c>
      <c r="G52" s="30">
        <f t="shared" si="0"/>
        <v>0</v>
      </c>
      <c r="H52" s="31">
        <f t="shared" si="5"/>
        <v>6</v>
      </c>
      <c r="I52" s="32">
        <f t="shared" si="1"/>
        <v>0.16666666666666666</v>
      </c>
      <c r="J52" s="32">
        <f t="shared" si="2"/>
        <v>0.83333333333333337</v>
      </c>
      <c r="K52" s="33">
        <f t="shared" si="6"/>
        <v>3.5</v>
      </c>
      <c r="L52" s="33">
        <f t="shared" si="3"/>
        <v>1.05</v>
      </c>
      <c r="M52" s="34">
        <f t="shared" si="3"/>
        <v>4</v>
      </c>
      <c r="N52" s="34">
        <f t="shared" si="3"/>
        <v>3</v>
      </c>
      <c r="Q52" t="s">
        <v>196</v>
      </c>
      <c r="R52" t="s">
        <v>197</v>
      </c>
      <c r="S52" t="s">
        <v>198</v>
      </c>
      <c r="T52" t="s">
        <v>199</v>
      </c>
      <c r="U52" t="s">
        <v>56</v>
      </c>
      <c r="V52" t="s">
        <v>200</v>
      </c>
      <c r="W52" t="s">
        <v>57</v>
      </c>
      <c r="X52" t="s">
        <v>58</v>
      </c>
      <c r="Y52" t="s">
        <v>59</v>
      </c>
    </row>
    <row r="53" spans="1:25" ht="15.75" thickBot="1">
      <c r="A53" s="29" t="s">
        <v>60</v>
      </c>
      <c r="B53" s="30">
        <f t="shared" si="4"/>
        <v>0</v>
      </c>
      <c r="C53" s="30">
        <f t="shared" si="4"/>
        <v>2</v>
      </c>
      <c r="D53" s="30">
        <f t="shared" si="4"/>
        <v>1</v>
      </c>
      <c r="E53" s="30">
        <f t="shared" si="4"/>
        <v>2</v>
      </c>
      <c r="F53" s="30">
        <f t="shared" si="4"/>
        <v>1</v>
      </c>
      <c r="G53" s="30">
        <f t="shared" si="4"/>
        <v>0</v>
      </c>
      <c r="H53" s="31">
        <f t="shared" si="5"/>
        <v>6</v>
      </c>
      <c r="I53" s="32">
        <f t="shared" si="1"/>
        <v>0.33333333333333331</v>
      </c>
      <c r="J53" s="32">
        <f t="shared" si="2"/>
        <v>0.66666666666666663</v>
      </c>
      <c r="K53" s="33">
        <f t="shared" si="6"/>
        <v>3.33</v>
      </c>
      <c r="L53" s="33">
        <f t="shared" si="6"/>
        <v>1.21</v>
      </c>
      <c r="M53" s="34">
        <f t="shared" si="6"/>
        <v>4</v>
      </c>
      <c r="N53" s="34">
        <f t="shared" si="6"/>
        <v>2</v>
      </c>
      <c r="O53" t="s">
        <v>61</v>
      </c>
      <c r="P53" s="22" t="s">
        <v>62</v>
      </c>
      <c r="Q53">
        <v>6</v>
      </c>
      <c r="R53">
        <v>6</v>
      </c>
      <c r="S53">
        <v>6</v>
      </c>
      <c r="T53">
        <v>6</v>
      </c>
      <c r="U53">
        <v>6</v>
      </c>
      <c r="V53">
        <v>6</v>
      </c>
      <c r="W53">
        <v>6</v>
      </c>
      <c r="X53">
        <v>6</v>
      </c>
      <c r="Y53">
        <v>6</v>
      </c>
    </row>
    <row r="54" spans="1:25" ht="15.75" thickBot="1">
      <c r="A54" s="29" t="s">
        <v>63</v>
      </c>
      <c r="B54" s="30">
        <f t="shared" si="4"/>
        <v>0</v>
      </c>
      <c r="C54" s="30">
        <f t="shared" si="4"/>
        <v>1</v>
      </c>
      <c r="D54" s="30">
        <f t="shared" si="4"/>
        <v>0</v>
      </c>
      <c r="E54" s="30">
        <f t="shared" si="4"/>
        <v>2</v>
      </c>
      <c r="F54" s="30">
        <f t="shared" si="4"/>
        <v>3</v>
      </c>
      <c r="G54" s="30">
        <f t="shared" si="4"/>
        <v>0</v>
      </c>
      <c r="H54" s="31">
        <f t="shared" si="5"/>
        <v>6</v>
      </c>
      <c r="I54" s="32">
        <f t="shared" si="1"/>
        <v>0.16666666666666666</v>
      </c>
      <c r="J54" s="32">
        <f t="shared" si="2"/>
        <v>0.83333333333333337</v>
      </c>
      <c r="K54" s="33">
        <f t="shared" si="6"/>
        <v>4.17</v>
      </c>
      <c r="L54" s="33">
        <f t="shared" si="6"/>
        <v>1.17</v>
      </c>
      <c r="M54" s="34">
        <f t="shared" si="6"/>
        <v>5</v>
      </c>
      <c r="N54" s="34">
        <f t="shared" si="6"/>
        <v>5</v>
      </c>
      <c r="P54" s="22" t="s">
        <v>64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s="38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 s="38" t="s">
        <v>195</v>
      </c>
      <c r="P55" s="82"/>
    </row>
    <row r="56" spans="1:25" s="38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6"/>
      <c r="P56" s="82"/>
    </row>
    <row r="57" spans="1:25">
      <c r="A57" s="25" t="s">
        <v>2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</row>
    <row r="58" spans="1:25" ht="34.5" customHeight="1" thickBot="1">
      <c r="A58" s="42" t="s">
        <v>65</v>
      </c>
      <c r="B58" s="116" t="s">
        <v>33</v>
      </c>
      <c r="C58" s="116"/>
      <c r="D58" s="116"/>
      <c r="E58" s="116"/>
      <c r="F58" s="116"/>
      <c r="G58" s="116"/>
      <c r="H58" s="116"/>
      <c r="I58" s="117" t="s">
        <v>34</v>
      </c>
      <c r="J58" s="117"/>
      <c r="K58" s="117" t="s">
        <v>35</v>
      </c>
      <c r="L58" s="117"/>
      <c r="M58" s="117"/>
      <c r="N58" s="117"/>
    </row>
    <row r="59" spans="1:25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6</v>
      </c>
      <c r="H59" s="27" t="s">
        <v>31</v>
      </c>
      <c r="I59" s="27" t="s">
        <v>37</v>
      </c>
      <c r="J59" s="27" t="s">
        <v>9</v>
      </c>
      <c r="K59" s="27" t="s">
        <v>10</v>
      </c>
      <c r="L59" s="27" t="s">
        <v>11</v>
      </c>
      <c r="M59" s="27" t="s">
        <v>12</v>
      </c>
      <c r="N59" s="27" t="s">
        <v>13</v>
      </c>
      <c r="O59" t="s">
        <v>66</v>
      </c>
    </row>
    <row r="60" spans="1:25" ht="15.75" thickBot="1">
      <c r="A60" s="29" t="s">
        <v>67</v>
      </c>
      <c r="B60" s="30">
        <f>+P21</f>
        <v>0</v>
      </c>
      <c r="C60" s="30">
        <f t="shared" ref="C60:G73" si="7">+Q21</f>
        <v>0</v>
      </c>
      <c r="D60" s="30">
        <f t="shared" si="7"/>
        <v>0</v>
      </c>
      <c r="E60" s="30">
        <f t="shared" si="7"/>
        <v>1</v>
      </c>
      <c r="F60" s="30">
        <f t="shared" si="7"/>
        <v>2</v>
      </c>
      <c r="G60" s="30">
        <f t="shared" si="7"/>
        <v>0</v>
      </c>
      <c r="H60" s="31">
        <f>SUM(B60:G60)</f>
        <v>3</v>
      </c>
      <c r="I60" s="32">
        <f t="shared" ref="I60:I73" si="8">(B60+C60)/(B60+C60+D60+E60+F60)</f>
        <v>0</v>
      </c>
      <c r="J60" s="32">
        <f t="shared" ref="J60:J73" si="9">(D60+E60+F60)/(B60+C60+D60+E60+F60)</f>
        <v>1</v>
      </c>
      <c r="K60" s="33">
        <f>+AC21</f>
        <v>4.67</v>
      </c>
      <c r="L60" s="33">
        <f t="shared" ref="L60:N73" si="10">+AD21</f>
        <v>0.57999999999999996</v>
      </c>
      <c r="M60" s="34">
        <f t="shared" si="10"/>
        <v>5</v>
      </c>
      <c r="N60" s="34">
        <f t="shared" si="10"/>
        <v>5</v>
      </c>
      <c r="O60" t="s">
        <v>201</v>
      </c>
    </row>
    <row r="61" spans="1:25" ht="15.75" thickBot="1">
      <c r="A61" s="29" t="s">
        <v>68</v>
      </c>
      <c r="B61" s="30">
        <f t="shared" ref="B61:B73" si="11">+P22</f>
        <v>0</v>
      </c>
      <c r="C61" s="30">
        <f t="shared" si="7"/>
        <v>0</v>
      </c>
      <c r="D61" s="30">
        <f t="shared" si="7"/>
        <v>0</v>
      </c>
      <c r="E61" s="30">
        <f t="shared" si="7"/>
        <v>1</v>
      </c>
      <c r="F61" s="30">
        <f t="shared" si="7"/>
        <v>2</v>
      </c>
      <c r="G61" s="30">
        <f t="shared" si="7"/>
        <v>0</v>
      </c>
      <c r="H61" s="31">
        <f t="shared" ref="H61:H73" si="12">SUM(B61:G61)</f>
        <v>3</v>
      </c>
      <c r="I61" s="32">
        <f t="shared" si="8"/>
        <v>0</v>
      </c>
      <c r="J61" s="32">
        <f t="shared" si="9"/>
        <v>1</v>
      </c>
      <c r="K61" s="33">
        <f t="shared" ref="K61:K73" si="13">+AC22</f>
        <v>4.67</v>
      </c>
      <c r="L61" s="33">
        <f t="shared" si="10"/>
        <v>0.57999999999999996</v>
      </c>
      <c r="M61" s="34">
        <f t="shared" si="10"/>
        <v>5</v>
      </c>
      <c r="N61" s="34">
        <f t="shared" si="10"/>
        <v>5</v>
      </c>
      <c r="Q61" t="s">
        <v>69</v>
      </c>
      <c r="R61" t="s">
        <v>70</v>
      </c>
      <c r="S61" t="s">
        <v>71</v>
      </c>
      <c r="T61" t="s">
        <v>72</v>
      </c>
    </row>
    <row r="62" spans="1:25" ht="15.75" thickBot="1">
      <c r="A62" s="29" t="s">
        <v>73</v>
      </c>
      <c r="B62" s="30">
        <f t="shared" si="11"/>
        <v>0</v>
      </c>
      <c r="C62" s="30">
        <f t="shared" si="7"/>
        <v>0</v>
      </c>
      <c r="D62" s="30">
        <f t="shared" si="7"/>
        <v>0</v>
      </c>
      <c r="E62" s="30">
        <f t="shared" si="7"/>
        <v>0</v>
      </c>
      <c r="F62" s="30">
        <f t="shared" si="7"/>
        <v>3</v>
      </c>
      <c r="G62" s="30">
        <f t="shared" si="7"/>
        <v>0</v>
      </c>
      <c r="H62" s="31">
        <f t="shared" si="12"/>
        <v>3</v>
      </c>
      <c r="I62" s="32">
        <f t="shared" si="8"/>
        <v>0</v>
      </c>
      <c r="J62" s="32">
        <f t="shared" si="9"/>
        <v>1</v>
      </c>
      <c r="K62" s="33">
        <f t="shared" si="13"/>
        <v>5</v>
      </c>
      <c r="L62" s="33">
        <f t="shared" si="10"/>
        <v>0</v>
      </c>
      <c r="M62" s="34">
        <f t="shared" si="10"/>
        <v>5</v>
      </c>
      <c r="N62" s="34">
        <f t="shared" si="10"/>
        <v>5</v>
      </c>
      <c r="O62" t="s">
        <v>62</v>
      </c>
      <c r="P62" s="22" t="s">
        <v>202</v>
      </c>
      <c r="Q62">
        <v>4</v>
      </c>
      <c r="R62">
        <v>66.7</v>
      </c>
      <c r="S62">
        <v>66.7</v>
      </c>
      <c r="T62">
        <v>66.7</v>
      </c>
    </row>
    <row r="63" spans="1:25" ht="15.75" thickBot="1">
      <c r="A63" s="29" t="s">
        <v>74</v>
      </c>
      <c r="B63" s="30">
        <f t="shared" si="11"/>
        <v>0</v>
      </c>
      <c r="C63" s="30">
        <f t="shared" si="7"/>
        <v>0</v>
      </c>
      <c r="D63" s="30">
        <f t="shared" si="7"/>
        <v>0</v>
      </c>
      <c r="E63" s="30">
        <f t="shared" si="7"/>
        <v>0</v>
      </c>
      <c r="F63" s="30">
        <f t="shared" si="7"/>
        <v>3</v>
      </c>
      <c r="G63" s="30">
        <f t="shared" si="7"/>
        <v>0</v>
      </c>
      <c r="H63" s="31">
        <f t="shared" si="12"/>
        <v>3</v>
      </c>
      <c r="I63" s="32">
        <f t="shared" si="8"/>
        <v>0</v>
      </c>
      <c r="J63" s="32">
        <f t="shared" si="9"/>
        <v>1</v>
      </c>
      <c r="K63" s="33">
        <f t="shared" si="13"/>
        <v>5</v>
      </c>
      <c r="L63" s="33">
        <f t="shared" si="10"/>
        <v>0</v>
      </c>
      <c r="M63" s="34">
        <f t="shared" si="10"/>
        <v>5</v>
      </c>
      <c r="N63" s="34">
        <f t="shared" si="10"/>
        <v>5</v>
      </c>
      <c r="P63" s="22" t="s">
        <v>84</v>
      </c>
      <c r="Q63">
        <v>2</v>
      </c>
      <c r="R63">
        <v>33.299999999999997</v>
      </c>
      <c r="S63">
        <v>33.299999999999997</v>
      </c>
      <c r="T63">
        <v>100</v>
      </c>
    </row>
    <row r="64" spans="1:25" ht="15.75" thickBot="1">
      <c r="A64" s="29" t="s">
        <v>75</v>
      </c>
      <c r="B64" s="30">
        <f t="shared" si="11"/>
        <v>0</v>
      </c>
      <c r="C64" s="30">
        <f t="shared" si="7"/>
        <v>0</v>
      </c>
      <c r="D64" s="30">
        <f t="shared" si="7"/>
        <v>0</v>
      </c>
      <c r="E64" s="30">
        <f t="shared" si="7"/>
        <v>0</v>
      </c>
      <c r="F64" s="30">
        <f t="shared" si="7"/>
        <v>2</v>
      </c>
      <c r="G64" s="30">
        <f t="shared" si="7"/>
        <v>1</v>
      </c>
      <c r="H64" s="31">
        <f t="shared" si="12"/>
        <v>3</v>
      </c>
      <c r="I64" s="32">
        <f t="shared" si="8"/>
        <v>0</v>
      </c>
      <c r="J64" s="32">
        <f t="shared" si="9"/>
        <v>1</v>
      </c>
      <c r="K64" s="33">
        <f t="shared" si="13"/>
        <v>5</v>
      </c>
      <c r="L64" s="33">
        <f t="shared" si="10"/>
        <v>0</v>
      </c>
      <c r="M64" s="34">
        <f t="shared" si="10"/>
        <v>5</v>
      </c>
      <c r="N64" s="34">
        <f t="shared" si="10"/>
        <v>5</v>
      </c>
      <c r="P64" s="22" t="s">
        <v>31</v>
      </c>
      <c r="Q64">
        <v>6</v>
      </c>
      <c r="R64">
        <v>100</v>
      </c>
      <c r="S64">
        <v>100</v>
      </c>
    </row>
    <row r="65" spans="1:23" ht="15.75" thickBot="1">
      <c r="A65" s="29" t="s">
        <v>76</v>
      </c>
      <c r="B65" s="30">
        <f t="shared" si="11"/>
        <v>0</v>
      </c>
      <c r="C65" s="30">
        <f t="shared" si="7"/>
        <v>0</v>
      </c>
      <c r="D65" s="30">
        <f t="shared" si="7"/>
        <v>0</v>
      </c>
      <c r="E65" s="30">
        <f t="shared" si="7"/>
        <v>1</v>
      </c>
      <c r="F65" s="30">
        <f t="shared" si="7"/>
        <v>2</v>
      </c>
      <c r="G65" s="30">
        <f t="shared" si="7"/>
        <v>0</v>
      </c>
      <c r="H65" s="31">
        <f t="shared" si="12"/>
        <v>3</v>
      </c>
      <c r="I65" s="32">
        <f t="shared" si="8"/>
        <v>0</v>
      </c>
      <c r="J65" s="32">
        <f t="shared" si="9"/>
        <v>1</v>
      </c>
      <c r="K65" s="33">
        <f t="shared" si="13"/>
        <v>4.67</v>
      </c>
      <c r="L65" s="33">
        <f t="shared" si="10"/>
        <v>0.57999999999999996</v>
      </c>
      <c r="M65" s="34">
        <f t="shared" si="10"/>
        <v>5</v>
      </c>
      <c r="N65" s="34">
        <f t="shared" si="10"/>
        <v>5</v>
      </c>
      <c r="O65" t="s">
        <v>195</v>
      </c>
    </row>
    <row r="66" spans="1:23" ht="15.75" thickBot="1">
      <c r="A66" s="29" t="s">
        <v>77</v>
      </c>
      <c r="B66" s="30">
        <f t="shared" si="11"/>
        <v>0</v>
      </c>
      <c r="C66" s="30">
        <f t="shared" si="7"/>
        <v>0</v>
      </c>
      <c r="D66" s="30">
        <f t="shared" si="7"/>
        <v>0</v>
      </c>
      <c r="E66" s="30">
        <f t="shared" si="7"/>
        <v>1</v>
      </c>
      <c r="F66" s="30">
        <f t="shared" si="7"/>
        <v>2</v>
      </c>
      <c r="G66" s="30">
        <f t="shared" si="7"/>
        <v>0</v>
      </c>
      <c r="H66" s="31">
        <f t="shared" si="12"/>
        <v>3</v>
      </c>
      <c r="I66" s="32">
        <f t="shared" si="8"/>
        <v>0</v>
      </c>
      <c r="J66" s="32">
        <f t="shared" si="9"/>
        <v>1</v>
      </c>
      <c r="K66" s="33">
        <f t="shared" si="13"/>
        <v>4.67</v>
      </c>
      <c r="L66" s="33">
        <f t="shared" si="10"/>
        <v>0.57999999999999996</v>
      </c>
      <c r="M66" s="34">
        <f t="shared" si="10"/>
        <v>5</v>
      </c>
      <c r="N66" s="34">
        <f t="shared" si="10"/>
        <v>5</v>
      </c>
    </row>
    <row r="67" spans="1:23" ht="15.75" thickBot="1">
      <c r="A67" s="29" t="s">
        <v>78</v>
      </c>
      <c r="B67" s="30">
        <f t="shared" si="11"/>
        <v>0</v>
      </c>
      <c r="C67" s="30">
        <f t="shared" si="7"/>
        <v>0</v>
      </c>
      <c r="D67" s="30">
        <f t="shared" si="7"/>
        <v>0</v>
      </c>
      <c r="E67" s="30">
        <f t="shared" si="7"/>
        <v>1</v>
      </c>
      <c r="F67" s="30">
        <f t="shared" si="7"/>
        <v>2</v>
      </c>
      <c r="G67" s="30">
        <f t="shared" si="7"/>
        <v>0</v>
      </c>
      <c r="H67" s="31">
        <f t="shared" si="12"/>
        <v>3</v>
      </c>
      <c r="I67" s="32">
        <f t="shared" si="8"/>
        <v>0</v>
      </c>
      <c r="J67" s="32">
        <f t="shared" si="9"/>
        <v>1</v>
      </c>
      <c r="K67" s="33">
        <f t="shared" si="13"/>
        <v>4.67</v>
      </c>
      <c r="L67" s="33">
        <f t="shared" si="10"/>
        <v>0.57999999999999996</v>
      </c>
      <c r="M67" s="34">
        <f t="shared" si="10"/>
        <v>5</v>
      </c>
      <c r="N67" s="34">
        <f t="shared" si="10"/>
        <v>5</v>
      </c>
    </row>
    <row r="68" spans="1:23" ht="15.75" thickBot="1">
      <c r="A68" s="29" t="s">
        <v>79</v>
      </c>
      <c r="B68" s="30">
        <f t="shared" si="11"/>
        <v>0</v>
      </c>
      <c r="C68" s="30">
        <f t="shared" si="7"/>
        <v>0</v>
      </c>
      <c r="D68" s="30">
        <f t="shared" si="7"/>
        <v>0</v>
      </c>
      <c r="E68" s="30">
        <f t="shared" si="7"/>
        <v>1</v>
      </c>
      <c r="F68" s="30">
        <f t="shared" si="7"/>
        <v>2</v>
      </c>
      <c r="G68" s="30">
        <f t="shared" si="7"/>
        <v>0</v>
      </c>
      <c r="H68" s="31">
        <f t="shared" si="12"/>
        <v>3</v>
      </c>
      <c r="I68" s="32">
        <f t="shared" si="8"/>
        <v>0</v>
      </c>
      <c r="J68" s="32">
        <f t="shared" si="9"/>
        <v>1</v>
      </c>
      <c r="K68" s="33">
        <f t="shared" si="13"/>
        <v>4.67</v>
      </c>
      <c r="L68" s="33">
        <f t="shared" si="10"/>
        <v>0.57999999999999996</v>
      </c>
      <c r="M68" s="34">
        <f t="shared" si="10"/>
        <v>5</v>
      </c>
      <c r="N68" s="34">
        <f t="shared" si="10"/>
        <v>5</v>
      </c>
    </row>
    <row r="69" spans="1:23" ht="15.75" thickBot="1">
      <c r="A69" s="29" t="s">
        <v>80</v>
      </c>
      <c r="B69" s="30">
        <f t="shared" si="11"/>
        <v>0</v>
      </c>
      <c r="C69" s="30">
        <f t="shared" si="7"/>
        <v>0</v>
      </c>
      <c r="D69" s="30">
        <f t="shared" si="7"/>
        <v>0</v>
      </c>
      <c r="E69" s="30">
        <f t="shared" si="7"/>
        <v>1</v>
      </c>
      <c r="F69" s="30">
        <f t="shared" si="7"/>
        <v>2</v>
      </c>
      <c r="G69" s="30">
        <f t="shared" si="7"/>
        <v>0</v>
      </c>
      <c r="H69" s="31">
        <f t="shared" si="12"/>
        <v>3</v>
      </c>
      <c r="I69" s="32">
        <f t="shared" si="8"/>
        <v>0</v>
      </c>
      <c r="J69" s="32">
        <f t="shared" si="9"/>
        <v>1</v>
      </c>
      <c r="K69" s="33">
        <f t="shared" si="13"/>
        <v>4.67</v>
      </c>
      <c r="L69" s="33">
        <f t="shared" si="10"/>
        <v>0.57999999999999996</v>
      </c>
      <c r="M69" s="34">
        <f t="shared" si="10"/>
        <v>5</v>
      </c>
      <c r="N69" s="34">
        <f t="shared" si="10"/>
        <v>5</v>
      </c>
      <c r="O69" t="s">
        <v>203</v>
      </c>
    </row>
    <row r="70" spans="1:23" ht="15.75" thickBot="1">
      <c r="A70" s="29" t="s">
        <v>81</v>
      </c>
      <c r="B70" s="30">
        <f t="shared" si="11"/>
        <v>0</v>
      </c>
      <c r="C70" s="30">
        <f t="shared" si="7"/>
        <v>0</v>
      </c>
      <c r="D70" s="30">
        <f t="shared" si="7"/>
        <v>0</v>
      </c>
      <c r="E70" s="30">
        <f t="shared" si="7"/>
        <v>1</v>
      </c>
      <c r="F70" s="30">
        <f t="shared" si="7"/>
        <v>2</v>
      </c>
      <c r="G70" s="30">
        <f t="shared" si="7"/>
        <v>0</v>
      </c>
      <c r="H70" s="31">
        <f t="shared" si="12"/>
        <v>3</v>
      </c>
      <c r="I70" s="32">
        <f t="shared" si="8"/>
        <v>0</v>
      </c>
      <c r="J70" s="32">
        <f t="shared" si="9"/>
        <v>1</v>
      </c>
      <c r="K70" s="33">
        <f t="shared" si="13"/>
        <v>4.67</v>
      </c>
      <c r="L70" s="33">
        <f t="shared" si="10"/>
        <v>0.57999999999999996</v>
      </c>
      <c r="M70" s="34">
        <f t="shared" si="10"/>
        <v>5</v>
      </c>
      <c r="N70" s="34">
        <f t="shared" si="10"/>
        <v>5</v>
      </c>
      <c r="Q70" t="s">
        <v>69</v>
      </c>
      <c r="R70" t="s">
        <v>70</v>
      </c>
      <c r="S70" t="s">
        <v>71</v>
      </c>
      <c r="T70" t="s">
        <v>72</v>
      </c>
    </row>
    <row r="71" spans="1:23" ht="15.75" thickBot="1">
      <c r="A71" s="29" t="s">
        <v>82</v>
      </c>
      <c r="B71" s="30">
        <f t="shared" si="11"/>
        <v>0</v>
      </c>
      <c r="C71" s="30">
        <f t="shared" si="7"/>
        <v>0</v>
      </c>
      <c r="D71" s="30">
        <f t="shared" si="7"/>
        <v>1</v>
      </c>
      <c r="E71" s="30">
        <f t="shared" si="7"/>
        <v>0</v>
      </c>
      <c r="F71" s="30">
        <f t="shared" si="7"/>
        <v>2</v>
      </c>
      <c r="G71" s="30">
        <f t="shared" si="7"/>
        <v>0</v>
      </c>
      <c r="H71" s="31">
        <f t="shared" si="12"/>
        <v>3</v>
      </c>
      <c r="I71" s="32">
        <f t="shared" si="8"/>
        <v>0</v>
      </c>
      <c r="J71" s="32">
        <f t="shared" si="9"/>
        <v>1</v>
      </c>
      <c r="K71" s="33">
        <f t="shared" si="13"/>
        <v>4.33</v>
      </c>
      <c r="L71" s="33">
        <f t="shared" si="10"/>
        <v>1.1499999999999999</v>
      </c>
      <c r="M71" s="34">
        <f t="shared" si="10"/>
        <v>5</v>
      </c>
      <c r="N71" s="34">
        <f t="shared" si="10"/>
        <v>5</v>
      </c>
      <c r="O71" t="s">
        <v>62</v>
      </c>
      <c r="Q71">
        <v>3</v>
      </c>
      <c r="R71">
        <v>50</v>
      </c>
      <c r="S71">
        <v>50</v>
      </c>
      <c r="T71">
        <v>50</v>
      </c>
    </row>
    <row r="72" spans="1:23" ht="15.75" thickBot="1">
      <c r="A72" s="29" t="s">
        <v>83</v>
      </c>
      <c r="B72" s="30">
        <f t="shared" si="11"/>
        <v>0</v>
      </c>
      <c r="C72" s="30">
        <f t="shared" si="7"/>
        <v>0</v>
      </c>
      <c r="D72" s="30">
        <f t="shared" si="7"/>
        <v>0</v>
      </c>
      <c r="E72" s="30">
        <f t="shared" si="7"/>
        <v>1</v>
      </c>
      <c r="F72" s="30">
        <f t="shared" si="7"/>
        <v>2</v>
      </c>
      <c r="G72" s="30">
        <f t="shared" si="7"/>
        <v>0</v>
      </c>
      <c r="H72" s="31">
        <f t="shared" si="12"/>
        <v>3</v>
      </c>
      <c r="I72" s="32">
        <f t="shared" si="8"/>
        <v>0</v>
      </c>
      <c r="J72" s="32">
        <f t="shared" si="9"/>
        <v>1</v>
      </c>
      <c r="K72" s="33">
        <f t="shared" si="13"/>
        <v>4.67</v>
      </c>
      <c r="L72" s="33">
        <f t="shared" si="10"/>
        <v>0.57999999999999996</v>
      </c>
      <c r="M72" s="34">
        <f t="shared" si="10"/>
        <v>5</v>
      </c>
      <c r="N72" s="34">
        <f t="shared" si="10"/>
        <v>5</v>
      </c>
      <c r="P72" s="22" t="s">
        <v>215</v>
      </c>
      <c r="Q72">
        <v>1</v>
      </c>
      <c r="R72">
        <v>16.7</v>
      </c>
      <c r="S72">
        <v>16.7</v>
      </c>
      <c r="T72">
        <v>66.7</v>
      </c>
    </row>
    <row r="73" spans="1:23" ht="15.75" thickBot="1">
      <c r="A73" s="29" t="s">
        <v>85</v>
      </c>
      <c r="B73" s="30">
        <f t="shared" si="11"/>
        <v>0</v>
      </c>
      <c r="C73" s="30">
        <f t="shared" si="7"/>
        <v>0</v>
      </c>
      <c r="D73" s="30">
        <f t="shared" si="7"/>
        <v>0</v>
      </c>
      <c r="E73" s="30">
        <f t="shared" si="7"/>
        <v>1</v>
      </c>
      <c r="F73" s="30">
        <f t="shared" si="7"/>
        <v>2</v>
      </c>
      <c r="G73" s="30">
        <f t="shared" si="7"/>
        <v>0</v>
      </c>
      <c r="H73" s="31">
        <f t="shared" si="12"/>
        <v>3</v>
      </c>
      <c r="I73" s="32">
        <f t="shared" si="8"/>
        <v>0</v>
      </c>
      <c r="J73" s="32">
        <f t="shared" si="9"/>
        <v>1</v>
      </c>
      <c r="K73" s="33">
        <f t="shared" si="13"/>
        <v>4.67</v>
      </c>
      <c r="L73" s="33">
        <f t="shared" si="10"/>
        <v>0.57999999999999996</v>
      </c>
      <c r="M73" s="34">
        <f t="shared" si="10"/>
        <v>5</v>
      </c>
      <c r="N73" s="34">
        <f t="shared" si="10"/>
        <v>5</v>
      </c>
      <c r="P73" s="22" t="s">
        <v>204</v>
      </c>
      <c r="Q73">
        <v>1</v>
      </c>
      <c r="R73">
        <v>16.7</v>
      </c>
      <c r="S73">
        <v>16.7</v>
      </c>
      <c r="T73">
        <v>83.3</v>
      </c>
    </row>
    <row r="74" spans="1:23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/>
      <c r="P74" s="22" t="s">
        <v>205</v>
      </c>
      <c r="Q74">
        <v>1</v>
      </c>
      <c r="R74">
        <v>16.7</v>
      </c>
      <c r="S74">
        <v>16.7</v>
      </c>
      <c r="T74">
        <v>100</v>
      </c>
      <c r="U74"/>
      <c r="V74"/>
      <c r="W74"/>
    </row>
    <row r="75" spans="1:23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P75" s="53" t="s">
        <v>31</v>
      </c>
      <c r="Q75" s="47">
        <v>6</v>
      </c>
      <c r="R75" s="47">
        <v>100</v>
      </c>
      <c r="S75" s="47">
        <v>100</v>
      </c>
    </row>
    <row r="76" spans="1:23">
      <c r="A76" s="25" t="s">
        <v>2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O76" s="47" t="s">
        <v>195</v>
      </c>
      <c r="P76" s="53"/>
      <c r="Q76" s="47"/>
      <c r="R76" s="47"/>
      <c r="S76" s="47"/>
      <c r="T76" s="47"/>
      <c r="U76" s="47"/>
      <c r="V76" s="47"/>
      <c r="W76" s="47"/>
    </row>
    <row r="77" spans="1:23" ht="35.25" customHeight="1" thickBot="1">
      <c r="A77" s="42" t="s">
        <v>86</v>
      </c>
      <c r="B77" s="116" t="s">
        <v>33</v>
      </c>
      <c r="C77" s="116"/>
      <c r="D77" s="116"/>
      <c r="E77" s="116"/>
      <c r="F77" s="116"/>
      <c r="G77" s="116"/>
      <c r="H77" s="116"/>
      <c r="I77" s="117" t="s">
        <v>34</v>
      </c>
      <c r="J77" s="117"/>
      <c r="K77" s="117" t="s">
        <v>35</v>
      </c>
      <c r="L77" s="117"/>
      <c r="M77" s="117"/>
      <c r="N77" s="117"/>
    </row>
    <row r="78" spans="1:23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6</v>
      </c>
      <c r="H78" s="27" t="s">
        <v>31</v>
      </c>
      <c r="I78" s="27" t="s">
        <v>37</v>
      </c>
      <c r="J78" s="27" t="s">
        <v>9</v>
      </c>
      <c r="K78" s="27" t="s">
        <v>10</v>
      </c>
      <c r="L78" s="27" t="s">
        <v>11</v>
      </c>
      <c r="M78" s="27" t="s">
        <v>12</v>
      </c>
      <c r="N78" s="27" t="s">
        <v>13</v>
      </c>
    </row>
    <row r="79" spans="1:23" ht="15.75" thickBot="1">
      <c r="A79" s="29" t="s">
        <v>87</v>
      </c>
      <c r="B79" s="30">
        <f>+P35</f>
        <v>0</v>
      </c>
      <c r="C79" s="30">
        <f t="shared" ref="C79:G84" si="14">+Q35</f>
        <v>0</v>
      </c>
      <c r="D79" s="30">
        <f t="shared" si="14"/>
        <v>0</v>
      </c>
      <c r="E79" s="30">
        <f t="shared" si="14"/>
        <v>0</v>
      </c>
      <c r="F79" s="30">
        <f t="shared" si="14"/>
        <v>0</v>
      </c>
      <c r="G79" s="30">
        <f t="shared" si="14"/>
        <v>0</v>
      </c>
      <c r="H79" s="30">
        <f>SUM(B79:G79)</f>
        <v>0</v>
      </c>
      <c r="I79" s="32" t="e">
        <f t="shared" ref="I79:I84" si="15">(B79+C79)/(B79+C79+D79+E79+F79)</f>
        <v>#DIV/0!</v>
      </c>
      <c r="J79" s="32" t="e">
        <f t="shared" ref="J79:J84" si="16">(D79+E79+F79)/(B79+C79+D79+E79+F79)</f>
        <v>#DIV/0!</v>
      </c>
      <c r="K79" s="83" t="str">
        <f>+AC35</f>
        <v>.</v>
      </c>
      <c r="L79" s="83" t="str">
        <f t="shared" ref="L79:N84" si="17">+AD35</f>
        <v>.</v>
      </c>
      <c r="M79" s="83" t="str">
        <f t="shared" si="17"/>
        <v>.</v>
      </c>
      <c r="N79" s="83" t="str">
        <f t="shared" si="17"/>
        <v>.</v>
      </c>
    </row>
    <row r="80" spans="1:23" ht="15.75" thickBot="1">
      <c r="A80" s="29" t="s">
        <v>88</v>
      </c>
      <c r="B80" s="30">
        <f t="shared" ref="B80:B84" si="18">+P36</f>
        <v>0</v>
      </c>
      <c r="C80" s="30">
        <f t="shared" si="14"/>
        <v>0</v>
      </c>
      <c r="D80" s="30">
        <f t="shared" si="14"/>
        <v>0</v>
      </c>
      <c r="E80" s="30">
        <f t="shared" si="14"/>
        <v>0</v>
      </c>
      <c r="F80" s="30">
        <f t="shared" si="14"/>
        <v>0</v>
      </c>
      <c r="G80" s="30">
        <f t="shared" si="14"/>
        <v>0</v>
      </c>
      <c r="H80" s="30">
        <f t="shared" ref="H80:H84" si="19">SUM(B80:G80)</f>
        <v>0</v>
      </c>
      <c r="I80" s="32" t="e">
        <f t="shared" si="15"/>
        <v>#DIV/0!</v>
      </c>
      <c r="J80" s="32" t="e">
        <f t="shared" si="16"/>
        <v>#DIV/0!</v>
      </c>
      <c r="K80" s="83" t="str">
        <f t="shared" ref="K80:K84" si="20">+AC36</f>
        <v>.</v>
      </c>
      <c r="L80" s="83" t="str">
        <f t="shared" si="17"/>
        <v>.</v>
      </c>
      <c r="M80" s="83" t="str">
        <f t="shared" si="17"/>
        <v>.</v>
      </c>
      <c r="N80" s="83" t="str">
        <f t="shared" si="17"/>
        <v>.</v>
      </c>
      <c r="O80" t="s">
        <v>206</v>
      </c>
    </row>
    <row r="81" spans="1:23" ht="15.75" thickBot="1">
      <c r="A81" s="29" t="s">
        <v>89</v>
      </c>
      <c r="B81" s="30">
        <f t="shared" si="18"/>
        <v>0</v>
      </c>
      <c r="C81" s="30">
        <f t="shared" si="14"/>
        <v>0</v>
      </c>
      <c r="D81" s="30">
        <f t="shared" si="14"/>
        <v>0</v>
      </c>
      <c r="E81" s="30">
        <f t="shared" si="14"/>
        <v>0</v>
      </c>
      <c r="F81" s="30">
        <f t="shared" si="14"/>
        <v>0</v>
      </c>
      <c r="G81" s="30">
        <f t="shared" si="14"/>
        <v>0</v>
      </c>
      <c r="H81" s="30">
        <f t="shared" si="19"/>
        <v>0</v>
      </c>
      <c r="I81" s="32" t="e">
        <f t="shared" si="15"/>
        <v>#DIV/0!</v>
      </c>
      <c r="J81" s="32" t="e">
        <f t="shared" si="16"/>
        <v>#DIV/0!</v>
      </c>
      <c r="K81" s="83" t="str">
        <f t="shared" si="20"/>
        <v>.</v>
      </c>
      <c r="L81" s="83" t="str">
        <f t="shared" si="17"/>
        <v>.</v>
      </c>
      <c r="M81" s="83" t="str">
        <f t="shared" si="17"/>
        <v>.</v>
      </c>
      <c r="N81" s="83" t="str">
        <f t="shared" si="17"/>
        <v>.</v>
      </c>
      <c r="Q81" t="s">
        <v>69</v>
      </c>
      <c r="R81" t="s">
        <v>70</v>
      </c>
      <c r="S81" t="s">
        <v>71</v>
      </c>
      <c r="T81" t="s">
        <v>72</v>
      </c>
    </row>
    <row r="82" spans="1:23" ht="15.75" thickBot="1">
      <c r="A82" s="29" t="s">
        <v>90</v>
      </c>
      <c r="B82" s="30">
        <f t="shared" si="18"/>
        <v>0</v>
      </c>
      <c r="C82" s="30">
        <f t="shared" si="14"/>
        <v>0</v>
      </c>
      <c r="D82" s="30">
        <f t="shared" si="14"/>
        <v>0</v>
      </c>
      <c r="E82" s="30">
        <f t="shared" si="14"/>
        <v>0</v>
      </c>
      <c r="F82" s="30">
        <f t="shared" si="14"/>
        <v>0</v>
      </c>
      <c r="G82" s="30">
        <f t="shared" si="14"/>
        <v>0</v>
      </c>
      <c r="H82" s="30">
        <f t="shared" si="19"/>
        <v>0</v>
      </c>
      <c r="I82" s="32" t="e">
        <f t="shared" si="15"/>
        <v>#DIV/0!</v>
      </c>
      <c r="J82" s="32" t="e">
        <f t="shared" si="16"/>
        <v>#DIV/0!</v>
      </c>
      <c r="K82" s="83" t="str">
        <f t="shared" si="20"/>
        <v>.</v>
      </c>
      <c r="L82" s="83" t="str">
        <f t="shared" si="17"/>
        <v>.</v>
      </c>
      <c r="M82" s="83" t="str">
        <f t="shared" si="17"/>
        <v>.</v>
      </c>
      <c r="N82" s="83" t="str">
        <f t="shared" si="17"/>
        <v>.</v>
      </c>
      <c r="O82" t="s">
        <v>62</v>
      </c>
      <c r="Q82">
        <v>3</v>
      </c>
      <c r="R82">
        <v>50</v>
      </c>
      <c r="S82">
        <v>50</v>
      </c>
      <c r="T82">
        <v>50</v>
      </c>
    </row>
    <row r="83" spans="1:23" ht="15.75" thickBot="1">
      <c r="A83" s="29" t="s">
        <v>91</v>
      </c>
      <c r="B83" s="30">
        <f t="shared" si="18"/>
        <v>0</v>
      </c>
      <c r="C83" s="30">
        <f t="shared" si="14"/>
        <v>0</v>
      </c>
      <c r="D83" s="30">
        <f t="shared" si="14"/>
        <v>0</v>
      </c>
      <c r="E83" s="30">
        <f t="shared" si="14"/>
        <v>0</v>
      </c>
      <c r="F83" s="30">
        <f t="shared" si="14"/>
        <v>0</v>
      </c>
      <c r="G83" s="30">
        <f t="shared" si="14"/>
        <v>0</v>
      </c>
      <c r="H83" s="30">
        <f t="shared" si="19"/>
        <v>0</v>
      </c>
      <c r="I83" s="32" t="e">
        <f t="shared" si="15"/>
        <v>#DIV/0!</v>
      </c>
      <c r="J83" s="32" t="e">
        <f t="shared" si="16"/>
        <v>#DIV/0!</v>
      </c>
      <c r="K83" s="83" t="str">
        <f t="shared" si="20"/>
        <v>.</v>
      </c>
      <c r="L83" s="83" t="str">
        <f t="shared" si="17"/>
        <v>.</v>
      </c>
      <c r="M83" s="83" t="str">
        <f t="shared" si="17"/>
        <v>.</v>
      </c>
      <c r="N83" s="83" t="str">
        <f t="shared" si="17"/>
        <v>.</v>
      </c>
      <c r="P83" s="22">
        <v>225</v>
      </c>
      <c r="Q83">
        <v>2</v>
      </c>
      <c r="R83">
        <v>33.299999999999997</v>
      </c>
      <c r="S83">
        <v>33.299999999999997</v>
      </c>
      <c r="T83">
        <v>83.3</v>
      </c>
    </row>
    <row r="84" spans="1:23" ht="15.75" thickBot="1">
      <c r="A84" s="29" t="s">
        <v>92</v>
      </c>
      <c r="B84" s="30">
        <f t="shared" si="18"/>
        <v>0</v>
      </c>
      <c r="C84" s="30">
        <f t="shared" si="14"/>
        <v>0</v>
      </c>
      <c r="D84" s="30">
        <f t="shared" si="14"/>
        <v>0</v>
      </c>
      <c r="E84" s="30">
        <f t="shared" si="14"/>
        <v>0</v>
      </c>
      <c r="F84" s="30">
        <f t="shared" si="14"/>
        <v>0</v>
      </c>
      <c r="G84" s="30">
        <f t="shared" si="14"/>
        <v>0</v>
      </c>
      <c r="H84" s="30">
        <f t="shared" si="19"/>
        <v>0</v>
      </c>
      <c r="I84" s="32" t="e">
        <f t="shared" si="15"/>
        <v>#DIV/0!</v>
      </c>
      <c r="J84" s="32" t="e">
        <f t="shared" si="16"/>
        <v>#DIV/0!</v>
      </c>
      <c r="K84" s="83" t="str">
        <f t="shared" si="20"/>
        <v>.</v>
      </c>
      <c r="L84" s="83" t="str">
        <f t="shared" si="17"/>
        <v>.</v>
      </c>
      <c r="M84" s="83" t="str">
        <f t="shared" si="17"/>
        <v>.</v>
      </c>
      <c r="N84" s="83" t="str">
        <f t="shared" si="17"/>
        <v>.</v>
      </c>
      <c r="P84" s="22" t="s">
        <v>207</v>
      </c>
      <c r="Q84">
        <v>1</v>
      </c>
      <c r="R84">
        <v>16.7</v>
      </c>
      <c r="S84">
        <v>16.7</v>
      </c>
      <c r="T84">
        <v>100</v>
      </c>
    </row>
    <row r="85" spans="1:23">
      <c r="A85" s="48"/>
      <c r="B85" s="49"/>
      <c r="C85" s="49"/>
      <c r="D85" s="49"/>
      <c r="E85" s="49"/>
      <c r="F85" s="49"/>
      <c r="G85" s="49"/>
      <c r="H85" s="49"/>
      <c r="I85" s="84"/>
      <c r="J85" s="84"/>
      <c r="K85" s="50"/>
      <c r="L85" s="50"/>
      <c r="M85" s="50"/>
      <c r="N85" s="50"/>
      <c r="P85" s="22" t="s">
        <v>31</v>
      </c>
      <c r="Q85">
        <v>6</v>
      </c>
      <c r="R85">
        <v>100</v>
      </c>
      <c r="S85">
        <v>100</v>
      </c>
    </row>
    <row r="86" spans="1:23" s="47" customFormat="1">
      <c r="A86" s="43"/>
      <c r="B86" s="51"/>
      <c r="C86" s="51"/>
      <c r="D86" s="51"/>
      <c r="E86" s="51"/>
      <c r="F86" s="51"/>
      <c r="G86" s="51"/>
      <c r="H86" s="51"/>
      <c r="I86" s="51"/>
      <c r="J86" s="51"/>
      <c r="K86" s="52"/>
      <c r="L86" s="52"/>
      <c r="M86" s="51"/>
      <c r="O86" t="s">
        <v>195</v>
      </c>
      <c r="P86" s="22"/>
      <c r="Q86"/>
      <c r="R86"/>
      <c r="S86"/>
      <c r="T86"/>
      <c r="U86"/>
      <c r="V86"/>
      <c r="W86"/>
    </row>
    <row r="87" spans="1:23" s="47" customFormat="1" ht="15.75" thickBot="1">
      <c r="A87" s="42" t="s">
        <v>93</v>
      </c>
      <c r="B87" s="118" t="s">
        <v>33</v>
      </c>
      <c r="C87" s="118"/>
      <c r="D87" s="118"/>
      <c r="E87" s="118"/>
      <c r="F87" s="118"/>
      <c r="G87" s="118"/>
      <c r="H87" s="118"/>
      <c r="I87" s="118" t="s">
        <v>34</v>
      </c>
      <c r="J87" s="118"/>
      <c r="K87" s="119" t="s">
        <v>35</v>
      </c>
      <c r="L87" s="119"/>
      <c r="M87" s="119"/>
      <c r="N87" s="119"/>
      <c r="P87" s="53"/>
    </row>
    <row r="88" spans="1:23" s="47" customFormat="1" ht="25.5">
      <c r="A88" s="26"/>
      <c r="B88" s="27">
        <v>1</v>
      </c>
      <c r="C88" s="27">
        <v>2</v>
      </c>
      <c r="D88" s="27">
        <v>3</v>
      </c>
      <c r="E88" s="27">
        <v>4</v>
      </c>
      <c r="F88" s="27">
        <v>5</v>
      </c>
      <c r="G88" s="27" t="s">
        <v>6</v>
      </c>
      <c r="H88" s="27" t="s">
        <v>31</v>
      </c>
      <c r="I88" s="27" t="s">
        <v>37</v>
      </c>
      <c r="J88" s="27" t="s">
        <v>9</v>
      </c>
      <c r="K88" s="27" t="s">
        <v>10</v>
      </c>
      <c r="L88" s="27" t="s">
        <v>11</v>
      </c>
      <c r="M88" s="27" t="s">
        <v>12</v>
      </c>
      <c r="N88" s="27" t="s">
        <v>13</v>
      </c>
      <c r="P88" s="53"/>
    </row>
    <row r="89" spans="1:23" s="47" customFormat="1" ht="15.75" thickBot="1">
      <c r="A89" s="29" t="s">
        <v>94</v>
      </c>
      <c r="B89" s="54">
        <f>+P41</f>
        <v>0</v>
      </c>
      <c r="C89" s="54">
        <f t="shared" ref="C89:G92" si="21">+Q41</f>
        <v>1</v>
      </c>
      <c r="D89" s="54">
        <f t="shared" si="21"/>
        <v>2</v>
      </c>
      <c r="E89" s="54">
        <f t="shared" si="21"/>
        <v>1</v>
      </c>
      <c r="F89" s="54">
        <f t="shared" si="21"/>
        <v>0</v>
      </c>
      <c r="G89" s="54">
        <f t="shared" si="21"/>
        <v>1</v>
      </c>
      <c r="H89" s="54">
        <f>SUM(B89:G89)</f>
        <v>5</v>
      </c>
      <c r="I89" s="55">
        <f t="shared" ref="I89:I92" si="22">(B89+C89)/(B89+C89+D89+E89+F89)</f>
        <v>0.25</v>
      </c>
      <c r="J89" s="55">
        <f t="shared" ref="J89:J92" si="23">(D89+E89+F89)/(B89+C89+D89+E89+F89)</f>
        <v>0.75</v>
      </c>
      <c r="K89" s="56">
        <f>+AC41</f>
        <v>3</v>
      </c>
      <c r="L89" s="56">
        <f t="shared" ref="L89:N92" si="24">+AD41</f>
        <v>0.82</v>
      </c>
      <c r="M89" s="57">
        <f t="shared" si="24"/>
        <v>3</v>
      </c>
      <c r="N89" s="57">
        <f t="shared" si="24"/>
        <v>3</v>
      </c>
      <c r="P89" s="53"/>
    </row>
    <row r="90" spans="1:23" s="47" customFormat="1" ht="26.25" thickBot="1">
      <c r="A90" s="29" t="s">
        <v>95</v>
      </c>
      <c r="B90" s="54">
        <f t="shared" ref="B90:B92" si="25">+P42</f>
        <v>0</v>
      </c>
      <c r="C90" s="54">
        <f t="shared" si="21"/>
        <v>0</v>
      </c>
      <c r="D90" s="54">
        <f t="shared" si="21"/>
        <v>2</v>
      </c>
      <c r="E90" s="54">
        <f t="shared" si="21"/>
        <v>1</v>
      </c>
      <c r="F90" s="54">
        <f t="shared" si="21"/>
        <v>2</v>
      </c>
      <c r="G90" s="54">
        <f t="shared" si="21"/>
        <v>0</v>
      </c>
      <c r="H90" s="54">
        <f t="shared" ref="H90:H92" si="26">SUM(B90:G90)</f>
        <v>5</v>
      </c>
      <c r="I90" s="55">
        <f t="shared" si="22"/>
        <v>0</v>
      </c>
      <c r="J90" s="55">
        <f t="shared" si="23"/>
        <v>1</v>
      </c>
      <c r="K90" s="56">
        <f t="shared" ref="K90:K92" si="27">+AC42</f>
        <v>4</v>
      </c>
      <c r="L90" s="56">
        <f t="shared" si="24"/>
        <v>1</v>
      </c>
      <c r="M90" s="57">
        <f t="shared" si="24"/>
        <v>4</v>
      </c>
      <c r="N90" s="57">
        <f t="shared" si="24"/>
        <v>3</v>
      </c>
      <c r="O90" s="47" t="s">
        <v>98</v>
      </c>
      <c r="P90" s="53"/>
    </row>
    <row r="91" spans="1:23" s="47" customFormat="1" ht="26.25" thickBot="1">
      <c r="A91" s="29" t="s">
        <v>96</v>
      </c>
      <c r="B91" s="54">
        <f t="shared" si="25"/>
        <v>0</v>
      </c>
      <c r="C91" s="54">
        <f t="shared" si="21"/>
        <v>0</v>
      </c>
      <c r="D91" s="54">
        <f t="shared" si="21"/>
        <v>2</v>
      </c>
      <c r="E91" s="54">
        <f t="shared" si="21"/>
        <v>0</v>
      </c>
      <c r="F91" s="54">
        <f t="shared" si="21"/>
        <v>2</v>
      </c>
      <c r="G91" s="54">
        <f t="shared" si="21"/>
        <v>1</v>
      </c>
      <c r="H91" s="54">
        <f t="shared" si="26"/>
        <v>5</v>
      </c>
      <c r="I91" s="55">
        <f t="shared" si="22"/>
        <v>0</v>
      </c>
      <c r="J91" s="55">
        <f t="shared" si="23"/>
        <v>1</v>
      </c>
      <c r="K91" s="56">
        <f t="shared" si="27"/>
        <v>4</v>
      </c>
      <c r="L91" s="56">
        <f t="shared" si="24"/>
        <v>1.1499999999999999</v>
      </c>
      <c r="M91" s="57">
        <f t="shared" si="24"/>
        <v>4</v>
      </c>
      <c r="N91" s="57">
        <f t="shared" si="24"/>
        <v>3</v>
      </c>
      <c r="P91" s="53"/>
      <c r="Q91" s="47" t="s">
        <v>69</v>
      </c>
      <c r="R91" s="47" t="s">
        <v>70</v>
      </c>
      <c r="S91" s="47" t="s">
        <v>71</v>
      </c>
      <c r="T91" s="47" t="s">
        <v>72</v>
      </c>
    </row>
    <row r="92" spans="1:23" s="47" customFormat="1" ht="26.25" thickBot="1">
      <c r="A92" s="29" t="s">
        <v>97</v>
      </c>
      <c r="B92" s="54">
        <f t="shared" si="25"/>
        <v>0</v>
      </c>
      <c r="C92" s="54">
        <f t="shared" si="21"/>
        <v>0</v>
      </c>
      <c r="D92" s="54">
        <f t="shared" si="21"/>
        <v>2</v>
      </c>
      <c r="E92" s="54">
        <f t="shared" si="21"/>
        <v>0</v>
      </c>
      <c r="F92" s="54">
        <f t="shared" si="21"/>
        <v>2</v>
      </c>
      <c r="G92" s="54">
        <f t="shared" si="21"/>
        <v>1</v>
      </c>
      <c r="H92" s="54">
        <f t="shared" si="26"/>
        <v>5</v>
      </c>
      <c r="I92" s="55">
        <f t="shared" si="22"/>
        <v>0</v>
      </c>
      <c r="J92" s="55">
        <f t="shared" si="23"/>
        <v>1</v>
      </c>
      <c r="K92" s="56">
        <f t="shared" si="27"/>
        <v>4</v>
      </c>
      <c r="L92" s="56">
        <f t="shared" si="24"/>
        <v>1.1499999999999999</v>
      </c>
      <c r="M92" s="57">
        <f t="shared" si="24"/>
        <v>4</v>
      </c>
      <c r="N92" s="57">
        <f t="shared" si="24"/>
        <v>3</v>
      </c>
      <c r="O92" s="47" t="s">
        <v>62</v>
      </c>
      <c r="P92" s="53"/>
      <c r="Q92" s="47">
        <v>3</v>
      </c>
      <c r="R92" s="47">
        <v>50</v>
      </c>
      <c r="S92" s="47">
        <v>50</v>
      </c>
      <c r="T92" s="47">
        <v>50</v>
      </c>
    </row>
    <row r="93" spans="1:23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47"/>
      <c r="P93" s="53">
        <v>10</v>
      </c>
      <c r="Q93" s="47">
        <v>2</v>
      </c>
      <c r="R93" s="47">
        <v>33.299999999999997</v>
      </c>
      <c r="S93" s="47">
        <v>33.299999999999997</v>
      </c>
      <c r="T93" s="47">
        <v>83.3</v>
      </c>
      <c r="U93" s="47"/>
      <c r="V93" s="47"/>
      <c r="W93" s="47"/>
    </row>
    <row r="94" spans="1:23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P94" s="22" t="s">
        <v>208</v>
      </c>
      <c r="Q94">
        <v>1</v>
      </c>
      <c r="R94">
        <v>16.7</v>
      </c>
      <c r="S94">
        <v>16.7</v>
      </c>
      <c r="T94">
        <v>100</v>
      </c>
    </row>
    <row r="95" spans="1:23" s="58" customFormat="1" ht="1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/>
      <c r="P95" s="22" t="s">
        <v>31</v>
      </c>
      <c r="Q95">
        <v>6</v>
      </c>
      <c r="R95">
        <v>100</v>
      </c>
      <c r="S95">
        <v>100</v>
      </c>
      <c r="T95"/>
      <c r="U95"/>
      <c r="V95"/>
      <c r="W95"/>
    </row>
    <row r="96" spans="1:23" s="58" customFormat="1" ht="150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58" t="s">
        <v>195</v>
      </c>
      <c r="P96" s="59"/>
    </row>
    <row r="97" spans="1:23" s="58" customFormat="1" ht="1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P97" s="59"/>
    </row>
    <row r="98" spans="1:23" s="58" customFormat="1" ht="1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P98" s="59"/>
    </row>
    <row r="99" spans="1:23" s="58" customFormat="1" ht="1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P99" s="59"/>
    </row>
    <row r="100" spans="1:23" s="58" customFormat="1" ht="180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58" t="s">
        <v>209</v>
      </c>
      <c r="P100" s="59"/>
    </row>
    <row r="101" spans="1:23" s="59" customFormat="1" ht="30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58"/>
      <c r="Q101" s="58" t="s">
        <v>69</v>
      </c>
      <c r="R101" s="58" t="s">
        <v>70</v>
      </c>
      <c r="S101" s="58" t="s">
        <v>71</v>
      </c>
      <c r="T101" s="58" t="s">
        <v>72</v>
      </c>
      <c r="U101" s="58"/>
      <c r="V101" s="58"/>
      <c r="W101" s="58"/>
    </row>
    <row r="102" spans="1:23" s="59" customForma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59" t="s">
        <v>62</v>
      </c>
      <c r="Q102" s="59">
        <v>1</v>
      </c>
      <c r="R102" s="59">
        <v>16.7</v>
      </c>
      <c r="S102" s="59">
        <v>16.7</v>
      </c>
      <c r="T102" s="59">
        <v>16.7</v>
      </c>
    </row>
    <row r="103" spans="1:23" s="59" customForma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P103" s="59" t="s">
        <v>84</v>
      </c>
      <c r="Q103" s="59">
        <v>5</v>
      </c>
      <c r="R103" s="59">
        <v>83.3</v>
      </c>
      <c r="S103" s="59">
        <v>83.3</v>
      </c>
      <c r="T103" s="59">
        <v>100</v>
      </c>
    </row>
    <row r="104" spans="1:23" s="61" customFormat="1" ht="1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59"/>
      <c r="P104" s="59" t="s">
        <v>31</v>
      </c>
      <c r="Q104" s="59">
        <v>6</v>
      </c>
      <c r="R104" s="59">
        <v>100</v>
      </c>
      <c r="S104" s="59">
        <v>100</v>
      </c>
      <c r="T104" s="59"/>
      <c r="U104" s="59"/>
      <c r="V104" s="59"/>
      <c r="W104" s="59"/>
    </row>
    <row r="105" spans="1:23" s="61" customFormat="1" ht="1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58" t="s">
        <v>195</v>
      </c>
      <c r="P105" s="59"/>
      <c r="Q105" s="58"/>
      <c r="R105" s="58"/>
      <c r="S105" s="58"/>
      <c r="T105" s="58"/>
      <c r="U105" s="58"/>
      <c r="V105" s="58"/>
    </row>
    <row r="106" spans="1:23" s="61" customFormat="1" ht="1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58"/>
      <c r="P106" s="59"/>
      <c r="Q106" s="58"/>
      <c r="R106" s="58"/>
      <c r="S106" s="58"/>
      <c r="T106" s="58"/>
      <c r="U106" s="58"/>
      <c r="V106" s="58"/>
    </row>
    <row r="107" spans="1:23" s="61" customFormat="1" ht="1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58"/>
      <c r="P107" s="59"/>
      <c r="Q107" s="58"/>
      <c r="R107" s="58"/>
      <c r="S107" s="58"/>
      <c r="T107" s="58"/>
      <c r="U107" s="58"/>
      <c r="V107" s="58"/>
    </row>
    <row r="108" spans="1:23" s="61" customFormat="1" ht="15.7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58"/>
      <c r="P108" s="59"/>
      <c r="Q108" s="58"/>
      <c r="R108" s="58"/>
      <c r="S108" s="58"/>
      <c r="T108" s="58"/>
      <c r="U108" s="58"/>
      <c r="V108" s="58"/>
    </row>
    <row r="109" spans="1:23" s="61" customFormat="1" ht="1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59" t="s">
        <v>99</v>
      </c>
      <c r="P109" s="59"/>
      <c r="Q109" s="59"/>
      <c r="R109" s="59"/>
      <c r="S109" s="59"/>
      <c r="T109" s="59"/>
      <c r="U109" s="59"/>
      <c r="V109" s="59"/>
    </row>
    <row r="110" spans="1:23" s="61" customFormat="1" ht="1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59"/>
      <c r="P110" s="59"/>
      <c r="Q110" s="59" t="s">
        <v>69</v>
      </c>
      <c r="R110" s="59" t="s">
        <v>70</v>
      </c>
      <c r="S110" s="59" t="s">
        <v>71</v>
      </c>
      <c r="T110" s="59" t="s">
        <v>72</v>
      </c>
      <c r="U110" s="59"/>
      <c r="V110" s="59"/>
    </row>
    <row r="111" spans="1:23" s="64" customFormat="1" ht="1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59" t="s">
        <v>62</v>
      </c>
      <c r="P111" s="59"/>
      <c r="Q111" s="59">
        <v>6</v>
      </c>
      <c r="R111" s="59">
        <v>100</v>
      </c>
      <c r="S111" s="59">
        <v>100</v>
      </c>
      <c r="T111" s="59">
        <v>100</v>
      </c>
      <c r="U111" s="59"/>
      <c r="V111" s="59"/>
      <c r="W111" s="61"/>
    </row>
    <row r="112" spans="1:23" s="64" customFormat="1" ht="15.7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61" t="s">
        <v>195</v>
      </c>
      <c r="P112" s="61"/>
      <c r="Q112" s="61"/>
      <c r="R112" s="61"/>
      <c r="S112" s="61"/>
      <c r="T112" s="61"/>
      <c r="U112" s="61"/>
      <c r="V112" s="61"/>
    </row>
    <row r="113" spans="1:23" s="64" customFormat="1" ht="18.7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60"/>
      <c r="P113" s="60"/>
      <c r="Q113" s="60"/>
      <c r="R113" s="60"/>
      <c r="S113" s="60"/>
      <c r="T113" s="60"/>
      <c r="U113" s="60"/>
      <c r="V113" s="60"/>
    </row>
    <row r="114" spans="1:23" s="64" customFormat="1" ht="15.7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60"/>
      <c r="P114" s="60"/>
      <c r="Q114" s="60"/>
      <c r="R114" s="60"/>
      <c r="S114" s="60"/>
      <c r="T114" s="60"/>
      <c r="U114" s="60"/>
      <c r="V114" s="60"/>
    </row>
    <row r="115" spans="1:23" s="64" customFormat="1" ht="18.7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60"/>
      <c r="P115" s="60"/>
      <c r="Q115" s="60"/>
      <c r="R115" s="60"/>
      <c r="S115" s="60"/>
      <c r="T115" s="60"/>
      <c r="U115" s="60"/>
      <c r="V115" s="60"/>
    </row>
    <row r="116" spans="1:23" s="64" customFormat="1" ht="18.7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60" t="s">
        <v>103</v>
      </c>
      <c r="P116" s="60"/>
      <c r="Q116" s="60"/>
      <c r="R116" s="60"/>
      <c r="S116" s="60"/>
      <c r="T116" s="60"/>
      <c r="U116" s="60"/>
      <c r="V116" s="60"/>
    </row>
    <row r="117" spans="1:23" s="64" customFormat="1" ht="10.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60"/>
      <c r="P117" s="60"/>
      <c r="Q117" s="60" t="s">
        <v>69</v>
      </c>
      <c r="R117" s="60" t="s">
        <v>70</v>
      </c>
      <c r="S117" s="60" t="s">
        <v>71</v>
      </c>
      <c r="T117" s="60" t="s">
        <v>72</v>
      </c>
      <c r="U117" s="60"/>
      <c r="V117" s="60"/>
    </row>
    <row r="118" spans="1:23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60" t="s">
        <v>62</v>
      </c>
      <c r="P118" s="60"/>
      <c r="Q118" s="60">
        <v>6</v>
      </c>
      <c r="R118" s="60">
        <v>100</v>
      </c>
      <c r="S118" s="60">
        <v>100</v>
      </c>
      <c r="T118" s="60">
        <v>100</v>
      </c>
      <c r="U118" s="60"/>
      <c r="V118" s="60"/>
      <c r="W118" s="64"/>
    </row>
    <row r="119" spans="1:23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62" t="s">
        <v>195</v>
      </c>
      <c r="P119" s="63"/>
      <c r="Q119" s="62"/>
      <c r="R119" s="62"/>
      <c r="S119" s="62"/>
      <c r="T119" s="62"/>
      <c r="U119" s="62"/>
      <c r="V119" s="62"/>
    </row>
    <row r="120" spans="1:23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62"/>
      <c r="P120" s="63"/>
      <c r="Q120" s="62"/>
      <c r="R120" s="62"/>
      <c r="S120" s="62"/>
      <c r="T120" s="62"/>
      <c r="U120" s="62"/>
      <c r="V120" s="62"/>
    </row>
    <row r="121" spans="1:23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62"/>
      <c r="P121" s="63"/>
      <c r="Q121" s="62"/>
      <c r="R121" s="62"/>
      <c r="S121" s="62"/>
      <c r="T121" s="62"/>
      <c r="U121" s="62"/>
      <c r="V121" s="62"/>
    </row>
    <row r="122" spans="1:23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62"/>
      <c r="P122" s="63"/>
      <c r="Q122" s="62"/>
      <c r="R122" s="62"/>
      <c r="S122" s="62"/>
      <c r="T122" s="62"/>
      <c r="U122" s="62"/>
      <c r="V122" s="62"/>
    </row>
    <row r="123" spans="1:23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62"/>
      <c r="P123" s="63"/>
      <c r="Q123" s="62"/>
      <c r="R123" s="62"/>
      <c r="S123" s="62"/>
      <c r="T123" s="62"/>
      <c r="U123" s="62"/>
      <c r="V123" s="62"/>
    </row>
    <row r="124" spans="1:23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62"/>
      <c r="P124" s="63"/>
      <c r="Q124" s="62"/>
      <c r="R124" s="62"/>
      <c r="S124" s="62"/>
      <c r="T124" s="62"/>
      <c r="U124" s="62"/>
      <c r="V124" s="62"/>
    </row>
    <row r="125" spans="1:23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62"/>
      <c r="P125" s="63"/>
      <c r="Q125" s="62"/>
      <c r="R125" s="62"/>
      <c r="S125" s="62"/>
      <c r="T125" s="62"/>
      <c r="U125" s="62"/>
      <c r="V125" s="62"/>
    </row>
    <row r="126" spans="1:23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62"/>
      <c r="P126" s="63"/>
      <c r="Q126" s="62"/>
      <c r="R126" s="62"/>
      <c r="S126" s="62"/>
      <c r="T126" s="62"/>
      <c r="U126" s="62"/>
      <c r="V126" s="62"/>
    </row>
    <row r="127" spans="1:23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1:23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t="s">
        <v>195</v>
      </c>
    </row>
    <row r="129" spans="1:23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1:23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1:23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1:23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1:23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1:23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1:23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t="s">
        <v>151</v>
      </c>
    </row>
    <row r="136" spans="1:23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t="s">
        <v>108</v>
      </c>
    </row>
    <row r="137" spans="1:23" ht="15.75">
      <c r="A137" s="65" t="s">
        <v>100</v>
      </c>
      <c r="P137" s="22" t="s">
        <v>109</v>
      </c>
    </row>
    <row r="138" spans="1:23" ht="15.75">
      <c r="A138" s="66" t="s">
        <v>101</v>
      </c>
      <c r="P138" s="22" t="s">
        <v>62</v>
      </c>
      <c r="R138" t="s">
        <v>110</v>
      </c>
      <c r="T138" t="s">
        <v>31</v>
      </c>
    </row>
    <row r="139" spans="1:23">
      <c r="A139" s="125" t="s">
        <v>102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7"/>
      <c r="P139" s="22" t="s">
        <v>61</v>
      </c>
      <c r="Q139" t="s">
        <v>70</v>
      </c>
      <c r="R139" t="s">
        <v>61</v>
      </c>
      <c r="S139" t="s">
        <v>70</v>
      </c>
      <c r="T139" t="s">
        <v>61</v>
      </c>
      <c r="U139" t="s">
        <v>70</v>
      </c>
    </row>
    <row r="140" spans="1:23" s="67" customFormat="1">
      <c r="A140" s="22" t="s">
        <v>215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6"/>
      <c r="O140" t="s">
        <v>210</v>
      </c>
      <c r="P140" s="22">
        <v>6</v>
      </c>
      <c r="Q140" s="73">
        <v>1</v>
      </c>
      <c r="R140">
        <v>0</v>
      </c>
      <c r="S140" s="73">
        <v>0</v>
      </c>
      <c r="T140">
        <v>6</v>
      </c>
      <c r="U140" s="73">
        <v>1</v>
      </c>
      <c r="V140"/>
      <c r="W140"/>
    </row>
    <row r="141" spans="1:23" s="67" customFormat="1">
      <c r="A141" s="99" t="s">
        <v>204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6"/>
      <c r="O141" t="s">
        <v>195</v>
      </c>
      <c r="P141" s="22"/>
      <c r="Q141"/>
      <c r="R141"/>
      <c r="S141"/>
      <c r="T141"/>
      <c r="U141"/>
      <c r="V141"/>
    </row>
    <row r="142" spans="1:23" s="67" customFormat="1">
      <c r="A142" s="87" t="s">
        <v>205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1"/>
      <c r="O142"/>
      <c r="P142" s="22"/>
      <c r="Q142"/>
      <c r="R142"/>
      <c r="S142"/>
      <c r="T142"/>
      <c r="U142"/>
      <c r="V142"/>
    </row>
    <row r="143" spans="1:23" s="67" customFormat="1">
      <c r="A143" s="99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6"/>
      <c r="O143"/>
      <c r="P143" s="22"/>
      <c r="Q143"/>
      <c r="R143"/>
      <c r="S143"/>
      <c r="T143"/>
      <c r="U143"/>
      <c r="V143"/>
    </row>
    <row r="144" spans="1:23" s="67" customFormat="1">
      <c r="A144" s="99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6"/>
      <c r="O144"/>
      <c r="P144" s="22"/>
      <c r="Q144"/>
      <c r="R144"/>
      <c r="S144"/>
      <c r="T144"/>
      <c r="U144"/>
      <c r="V144"/>
    </row>
    <row r="145" spans="1:23" s="67" customFormat="1" ht="15.75">
      <c r="A145" s="66" t="s">
        <v>104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O145" t="s">
        <v>211</v>
      </c>
      <c r="P145" s="22"/>
      <c r="Q145"/>
      <c r="R145"/>
      <c r="S145"/>
      <c r="T145"/>
      <c r="U145"/>
      <c r="V145"/>
    </row>
    <row r="146" spans="1:23" s="67" customFormat="1">
      <c r="A146" s="120" t="s">
        <v>105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O146" t="s">
        <v>111</v>
      </c>
      <c r="P146" s="22"/>
      <c r="Q146"/>
      <c r="R146"/>
      <c r="S146"/>
      <c r="T146"/>
      <c r="U146"/>
      <c r="V146"/>
    </row>
    <row r="147" spans="1:23" s="67" customFormat="1">
      <c r="A147" s="121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3"/>
      <c r="O147"/>
      <c r="P147" s="22"/>
      <c r="Q147" t="s">
        <v>112</v>
      </c>
      <c r="R147"/>
      <c r="S147" t="s">
        <v>31</v>
      </c>
      <c r="T147"/>
      <c r="U147"/>
      <c r="V147"/>
    </row>
    <row r="148" spans="1:23" s="67" customFormat="1">
      <c r="A148" s="9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/>
      <c r="P148" s="68"/>
      <c r="Q148" s="67" t="s">
        <v>212</v>
      </c>
      <c r="R148" s="67" t="s">
        <v>213</v>
      </c>
    </row>
    <row r="149" spans="1:23" s="67" customFormat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4"/>
      <c r="O149" s="67" t="s">
        <v>214</v>
      </c>
      <c r="P149" s="68">
        <v>25</v>
      </c>
      <c r="Q149" s="67">
        <v>0</v>
      </c>
      <c r="R149" s="67">
        <v>1</v>
      </c>
      <c r="S149" s="67">
        <v>1</v>
      </c>
    </row>
    <row r="150" spans="1:23" s="67" customForma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P150" s="68">
        <v>32</v>
      </c>
      <c r="Q150" s="67">
        <v>0</v>
      </c>
      <c r="R150" s="67">
        <v>1</v>
      </c>
      <c r="S150" s="67">
        <v>1</v>
      </c>
    </row>
    <row r="151" spans="1:23" s="67" customForma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P151" s="68">
        <v>40</v>
      </c>
      <c r="Q151" s="67">
        <v>0</v>
      </c>
      <c r="R151" s="67">
        <v>2</v>
      </c>
      <c r="S151" s="67">
        <v>2</v>
      </c>
    </row>
    <row r="152" spans="1:23" s="69" customFormat="1" ht="18" customHeight="1">
      <c r="A152" s="9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4"/>
      <c r="M152" s="67"/>
      <c r="N152" s="67"/>
      <c r="O152" s="67"/>
      <c r="P152" s="68">
        <v>47</v>
      </c>
      <c r="Q152" s="67">
        <v>1</v>
      </c>
      <c r="R152" s="67">
        <v>0</v>
      </c>
      <c r="S152" s="67">
        <v>1</v>
      </c>
      <c r="T152" s="67"/>
      <c r="U152" s="67"/>
      <c r="V152" s="67"/>
      <c r="W152" s="67"/>
    </row>
    <row r="153" spans="1:23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4"/>
      <c r="M153" s="67"/>
      <c r="N153" s="67"/>
      <c r="O153" s="67"/>
      <c r="P153" s="68">
        <v>48</v>
      </c>
      <c r="Q153" s="67">
        <v>0</v>
      </c>
      <c r="R153" s="67">
        <v>1</v>
      </c>
      <c r="S153" s="67">
        <v>1</v>
      </c>
      <c r="T153" s="67"/>
      <c r="U153" s="67"/>
      <c r="V153" s="67"/>
      <c r="W153" s="69"/>
    </row>
    <row r="154" spans="1:23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O154" s="67" t="s">
        <v>31</v>
      </c>
      <c r="P154" s="68"/>
      <c r="Q154" s="67">
        <v>1</v>
      </c>
      <c r="R154" s="67">
        <v>5</v>
      </c>
      <c r="S154" s="67">
        <v>6</v>
      </c>
      <c r="T154" s="67"/>
      <c r="U154" s="67"/>
      <c r="V154" s="67"/>
    </row>
    <row r="155" spans="1:23">
      <c r="A155" s="120" t="s">
        <v>106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O155" s="67" t="s">
        <v>195</v>
      </c>
      <c r="P155" s="68"/>
      <c r="Q155" s="67"/>
      <c r="R155" s="67"/>
      <c r="S155" s="67"/>
      <c r="T155" s="67"/>
      <c r="U155" s="67"/>
      <c r="V155" s="67"/>
    </row>
    <row r="156" spans="1:23">
      <c r="A156" s="133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5"/>
      <c r="O156" s="67"/>
      <c r="P156" s="68"/>
      <c r="Q156" s="67"/>
      <c r="R156" s="67"/>
      <c r="S156" s="67"/>
      <c r="T156" s="67"/>
      <c r="U156" s="67"/>
      <c r="V156" s="67"/>
    </row>
    <row r="157" spans="1:23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O157" s="67"/>
      <c r="P157" s="68"/>
      <c r="Q157" s="67"/>
      <c r="R157" s="67"/>
      <c r="S157" s="67"/>
      <c r="T157" s="67"/>
      <c r="U157" s="67"/>
      <c r="V157" s="67"/>
    </row>
    <row r="158" spans="1:23">
      <c r="A158" s="8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O158" s="67"/>
      <c r="P158" s="68"/>
      <c r="Q158" s="67"/>
      <c r="R158" s="67"/>
      <c r="S158" s="67"/>
      <c r="T158" s="67"/>
      <c r="U158" s="67"/>
      <c r="V158" s="67"/>
    </row>
    <row r="159" spans="1:23">
      <c r="A159" s="8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9"/>
      <c r="O159" s="67"/>
      <c r="P159" s="68"/>
      <c r="Q159" s="67"/>
      <c r="R159" s="67"/>
      <c r="S159" s="67"/>
      <c r="T159" s="67"/>
      <c r="U159" s="67"/>
      <c r="V159" s="67"/>
    </row>
    <row r="160" spans="1:23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O160" s="69"/>
      <c r="P160" s="70"/>
      <c r="Q160" s="69"/>
      <c r="R160" s="69"/>
      <c r="S160" s="69"/>
      <c r="T160" s="69"/>
      <c r="U160" s="69"/>
      <c r="V160" s="69"/>
    </row>
    <row r="161" spans="1:23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9"/>
    </row>
    <row r="162" spans="1:23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9"/>
    </row>
    <row r="163" spans="1:23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Q163" s="73"/>
      <c r="S163" s="73"/>
      <c r="U163" s="73"/>
    </row>
    <row r="164" spans="1:23" ht="15.75">
      <c r="A164" s="66" t="s">
        <v>107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23">
      <c r="A165" s="130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2"/>
    </row>
    <row r="166" spans="1:23" ht="51.75" customHeight="1">
      <c r="A166" s="136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8"/>
    </row>
    <row r="167" spans="1:23">
      <c r="A167" s="136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8"/>
    </row>
    <row r="168" spans="1:23" ht="29.25" customHeight="1">
      <c r="A168" s="136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8"/>
    </row>
    <row r="169" spans="1:23">
      <c r="A169" s="136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8"/>
    </row>
    <row r="170" spans="1:23" ht="16.5" customHeight="1">
      <c r="A170" s="136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8"/>
    </row>
    <row r="171" spans="1:23" ht="36.75" customHeight="1">
      <c r="A171" s="136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8"/>
    </row>
    <row r="172" spans="1:23" ht="33" customHeight="1">
      <c r="A172" s="90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1:23" ht="28.5" customHeight="1">
      <c r="A173" s="74" t="s">
        <v>112</v>
      </c>
      <c r="B173" s="75"/>
      <c r="C173" s="75"/>
    </row>
    <row r="174" spans="1:23">
      <c r="A174" s="74" t="s">
        <v>17</v>
      </c>
      <c r="B174" s="74">
        <v>5</v>
      </c>
      <c r="C174" s="74"/>
    </row>
    <row r="175" spans="1:23" s="23" customFormat="1">
      <c r="A175" s="74" t="s">
        <v>18</v>
      </c>
      <c r="B175" s="74">
        <v>1</v>
      </c>
      <c r="C175" s="74"/>
      <c r="D175"/>
      <c r="E175" t="s">
        <v>114</v>
      </c>
      <c r="F175"/>
      <c r="G175"/>
      <c r="H175"/>
      <c r="I175"/>
      <c r="J175"/>
      <c r="K175"/>
      <c r="L175"/>
      <c r="M175"/>
      <c r="N175"/>
      <c r="O175"/>
      <c r="P175" s="22"/>
      <c r="Q175"/>
      <c r="R175"/>
      <c r="S175"/>
      <c r="T175"/>
      <c r="U175"/>
      <c r="V175"/>
      <c r="W175"/>
    </row>
    <row r="176" spans="1:23">
      <c r="A176" s="74" t="s">
        <v>113</v>
      </c>
      <c r="B176" s="74" t="s">
        <v>17</v>
      </c>
      <c r="C176" s="74" t="s">
        <v>18</v>
      </c>
      <c r="E176" s="76" t="s">
        <v>115</v>
      </c>
      <c r="F176">
        <v>4</v>
      </c>
      <c r="W176" s="23"/>
    </row>
    <row r="177" spans="1:22" ht="21" customHeight="1">
      <c r="A177" s="74" t="s">
        <v>116</v>
      </c>
      <c r="B177" s="74"/>
      <c r="C177" s="74"/>
      <c r="E177" t="s">
        <v>117</v>
      </c>
      <c r="F177">
        <v>2</v>
      </c>
    </row>
    <row r="178" spans="1:22" ht="46.5" customHeight="1">
      <c r="A178" s="74" t="s">
        <v>118</v>
      </c>
      <c r="B178" s="74">
        <v>1</v>
      </c>
      <c r="C178" s="74"/>
      <c r="E178" t="s">
        <v>119</v>
      </c>
    </row>
    <row r="179" spans="1:22">
      <c r="A179" s="74" t="s">
        <v>21</v>
      </c>
      <c r="B179" s="74">
        <v>1</v>
      </c>
      <c r="C179" s="74"/>
      <c r="E179" t="s">
        <v>115</v>
      </c>
      <c r="F179">
        <f>+Q107</f>
        <v>0</v>
      </c>
    </row>
    <row r="180" spans="1:22" ht="16.5" customHeight="1">
      <c r="A180" s="77" t="s">
        <v>22</v>
      </c>
      <c r="B180" s="78"/>
      <c r="C180" s="78"/>
      <c r="E180" t="s">
        <v>117</v>
      </c>
      <c r="F180">
        <v>6</v>
      </c>
    </row>
    <row r="181" spans="1:22" ht="15.75">
      <c r="A181" s="77" t="s">
        <v>23</v>
      </c>
      <c r="B181" s="77">
        <v>2</v>
      </c>
      <c r="C181" s="77"/>
    </row>
    <row r="182" spans="1:22" ht="15.75">
      <c r="A182" s="77" t="s">
        <v>24</v>
      </c>
      <c r="B182" s="78">
        <v>1</v>
      </c>
      <c r="C182" s="78">
        <v>1</v>
      </c>
    </row>
    <row r="183" spans="1:22" ht="15.75">
      <c r="A183" s="77" t="s">
        <v>25</v>
      </c>
      <c r="B183" s="78"/>
      <c r="C183" s="78"/>
      <c r="O183" s="23"/>
      <c r="Q183" s="23"/>
      <c r="R183" s="23"/>
      <c r="S183" s="23"/>
      <c r="T183" s="23"/>
      <c r="U183" s="23"/>
      <c r="V183" s="23"/>
    </row>
    <row r="184" spans="1:22" ht="15.75">
      <c r="A184" s="77" t="s">
        <v>26</v>
      </c>
      <c r="B184" s="78"/>
      <c r="C184" s="78"/>
      <c r="H184" t="s">
        <v>212</v>
      </c>
      <c r="I184" t="s">
        <v>213</v>
      </c>
    </row>
    <row r="185" spans="1:22" ht="15.75">
      <c r="A185" s="77" t="s">
        <v>120</v>
      </c>
      <c r="B185" s="78"/>
      <c r="C185" s="78"/>
      <c r="G185">
        <v>25</v>
      </c>
      <c r="H185">
        <v>0</v>
      </c>
      <c r="I185">
        <v>1</v>
      </c>
    </row>
    <row r="186" spans="1:22">
      <c r="A186" s="23" t="s">
        <v>121</v>
      </c>
      <c r="G186">
        <v>32</v>
      </c>
      <c r="H186">
        <v>0</v>
      </c>
      <c r="I186">
        <v>1</v>
      </c>
      <c r="L186" s="79"/>
      <c r="N186" s="72"/>
    </row>
    <row r="187" spans="1:22">
      <c r="A187" s="58">
        <v>0</v>
      </c>
      <c r="G187">
        <v>40</v>
      </c>
      <c r="H187">
        <v>0</v>
      </c>
      <c r="I187">
        <v>2</v>
      </c>
      <c r="K187" s="28"/>
      <c r="L187" s="79"/>
    </row>
    <row r="188" spans="1:22" ht="15.75">
      <c r="A188" s="23" t="s">
        <v>122</v>
      </c>
      <c r="B188" s="78"/>
      <c r="G188">
        <v>47</v>
      </c>
      <c r="H188">
        <v>1</v>
      </c>
      <c r="I188">
        <v>0</v>
      </c>
      <c r="K188" s="28"/>
      <c r="L188" s="79"/>
      <c r="M188" s="80"/>
    </row>
    <row r="189" spans="1:22" ht="15.75">
      <c r="A189" s="81" t="s">
        <v>123</v>
      </c>
      <c r="B189" s="78"/>
      <c r="G189">
        <v>48</v>
      </c>
      <c r="H189">
        <v>0</v>
      </c>
      <c r="I189">
        <v>1</v>
      </c>
      <c r="K189" s="28"/>
      <c r="L189" s="79"/>
      <c r="M189" s="80"/>
    </row>
    <row r="190" spans="1:22">
      <c r="A190" s="81" t="s">
        <v>124</v>
      </c>
      <c r="H190">
        <v>1</v>
      </c>
      <c r="I190">
        <v>5</v>
      </c>
      <c r="K190" s="28"/>
      <c r="L190" s="79"/>
      <c r="M190" s="80"/>
    </row>
    <row r="191" spans="1:22">
      <c r="A191" s="23" t="s">
        <v>125</v>
      </c>
      <c r="K191" s="28"/>
      <c r="L191" s="79"/>
      <c r="M191" s="80"/>
    </row>
    <row r="192" spans="1:22">
      <c r="A192" s="23" t="s">
        <v>116</v>
      </c>
      <c r="B192">
        <v>3</v>
      </c>
      <c r="K192" s="28"/>
      <c r="M192" s="80"/>
    </row>
    <row r="193" spans="1:12">
      <c r="A193" s="23" t="s">
        <v>118</v>
      </c>
      <c r="K193" s="28"/>
    </row>
    <row r="194" spans="1:12">
      <c r="A194" s="23" t="s">
        <v>21</v>
      </c>
      <c r="K194" s="28"/>
      <c r="L194" s="80"/>
    </row>
    <row r="195" spans="1:12">
      <c r="A195" s="23" t="s">
        <v>22</v>
      </c>
      <c r="K195" s="28"/>
      <c r="L195" s="80"/>
    </row>
    <row r="196" spans="1:12">
      <c r="A196" s="23" t="s">
        <v>126</v>
      </c>
      <c r="K196" s="28"/>
    </row>
    <row r="197" spans="1:12">
      <c r="A197" s="23" t="s">
        <v>127</v>
      </c>
      <c r="K197" s="28"/>
    </row>
    <row r="198" spans="1:12">
      <c r="A198" s="58">
        <v>0</v>
      </c>
      <c r="K198" s="28"/>
    </row>
    <row r="199" spans="1:12">
      <c r="A199" s="23" t="s">
        <v>122</v>
      </c>
      <c r="K199" s="28"/>
    </row>
    <row r="200" spans="1:12" ht="16.5" customHeight="1">
      <c r="A200" s="23" t="s">
        <v>123</v>
      </c>
      <c r="K200" s="28"/>
    </row>
    <row r="201" spans="1:12" ht="16.5" customHeight="1">
      <c r="A201" s="23" t="s">
        <v>124</v>
      </c>
      <c r="B201">
        <v>2</v>
      </c>
      <c r="K201" s="28"/>
    </row>
    <row r="202" spans="1:12" ht="16.5" customHeight="1">
      <c r="A202" s="23" t="s">
        <v>125</v>
      </c>
      <c r="B202">
        <v>1</v>
      </c>
      <c r="K202" s="28"/>
    </row>
    <row r="203" spans="1:12" ht="15.75" customHeight="1">
      <c r="A203" s="23" t="s">
        <v>116</v>
      </c>
      <c r="K203" s="28"/>
    </row>
    <row r="204" spans="1:12" ht="15.75" customHeight="1">
      <c r="A204" s="23" t="s">
        <v>118</v>
      </c>
      <c r="K204" s="28"/>
    </row>
    <row r="205" spans="1:12" ht="15.75" customHeight="1">
      <c r="A205" s="23" t="s">
        <v>21</v>
      </c>
      <c r="K205" s="28"/>
    </row>
    <row r="206" spans="1:12">
      <c r="A206" s="23" t="s">
        <v>22</v>
      </c>
      <c r="K206" s="28"/>
    </row>
    <row r="207" spans="1:12" ht="15.75" customHeight="1">
      <c r="A207" s="23" t="s">
        <v>126</v>
      </c>
      <c r="K207" s="28"/>
    </row>
    <row r="208" spans="1:12" ht="15.75" customHeight="1">
      <c r="K208" s="28"/>
    </row>
    <row r="209" spans="11:11" ht="15.75" customHeight="1">
      <c r="K209" s="28"/>
    </row>
    <row r="212" spans="11:11" ht="15.75" customHeight="1"/>
    <row r="225" spans="2:23" ht="15.75" customHeight="1"/>
    <row r="226" spans="2:23" ht="15.75" customHeight="1"/>
    <row r="238" spans="2:23" s="23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22"/>
      <c r="Q238" s="73"/>
      <c r="R238"/>
      <c r="S238" s="73"/>
      <c r="T238"/>
      <c r="U238" s="73"/>
      <c r="V238"/>
      <c r="W238"/>
    </row>
    <row r="239" spans="2:23">
      <c r="W239" s="23"/>
    </row>
    <row r="246" spans="15:22">
      <c r="O246" s="23"/>
      <c r="Q246" s="23"/>
      <c r="R246" s="23"/>
      <c r="S246" s="23"/>
      <c r="T246" s="23"/>
      <c r="U246" s="23"/>
      <c r="V246" s="23"/>
    </row>
  </sheetData>
  <sheetProtection sheet="1" objects="1" scenarios="1"/>
  <mergeCells count="40">
    <mergeCell ref="A170:L170"/>
    <mergeCell ref="A171:L171"/>
    <mergeCell ref="A166:L166"/>
    <mergeCell ref="A167:L167"/>
    <mergeCell ref="A168:L168"/>
    <mergeCell ref="A169:L169"/>
    <mergeCell ref="A163:L163"/>
    <mergeCell ref="A165:L165"/>
    <mergeCell ref="A154:L154"/>
    <mergeCell ref="A155:L155"/>
    <mergeCell ref="A156:L156"/>
    <mergeCell ref="A146:L146"/>
    <mergeCell ref="A147:L147"/>
    <mergeCell ref="A93:N113"/>
    <mergeCell ref="A114:N136"/>
    <mergeCell ref="A139:L139"/>
    <mergeCell ref="B77:H77"/>
    <mergeCell ref="I77:J77"/>
    <mergeCell ref="K77:N77"/>
    <mergeCell ref="B87:H87"/>
    <mergeCell ref="I87:J87"/>
    <mergeCell ref="K87:N87"/>
    <mergeCell ref="B35:H35"/>
    <mergeCell ref="I35:J35"/>
    <mergeCell ref="K35:N35"/>
    <mergeCell ref="B58:H58"/>
    <mergeCell ref="I58:J58"/>
    <mergeCell ref="K58:N58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tabSelected="1" view="pageBreakPreview" topLeftCell="A20" zoomScaleNormal="100" zoomScaleSheetLayoutView="100" workbookViewId="0">
      <selection activeCell="U27" sqref="U27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22" width="16.7109375" style="2" hidden="1" customWidth="1"/>
    <col min="23" max="32" width="11.42578125" style="2" hidden="1" customWidth="1"/>
    <col min="33" max="16384" width="11.42578125" style="2"/>
  </cols>
  <sheetData>
    <row r="1" spans="1:32" ht="32.25" customHeight="1">
      <c r="A1" s="142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" t="s">
        <v>216</v>
      </c>
      <c r="W1" s="2" t="s">
        <v>216</v>
      </c>
    </row>
    <row r="2" spans="1:32" ht="16.5">
      <c r="B2" s="8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152</v>
      </c>
      <c r="V2" s="2" t="s">
        <v>31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31</v>
      </c>
    </row>
    <row r="3" spans="1:32" ht="16.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4"/>
      <c r="O3" s="2" t="s">
        <v>217</v>
      </c>
      <c r="P3" s="2">
        <v>0</v>
      </c>
      <c r="Q3" s="2">
        <v>0</v>
      </c>
      <c r="R3" s="2">
        <v>0</v>
      </c>
      <c r="S3" s="2">
        <v>2</v>
      </c>
      <c r="T3" s="2">
        <v>5</v>
      </c>
      <c r="U3" s="2">
        <v>0</v>
      </c>
      <c r="V3" s="2">
        <v>7</v>
      </c>
      <c r="W3" s="2" t="s">
        <v>217</v>
      </c>
      <c r="X3" s="2">
        <v>0</v>
      </c>
      <c r="Y3" s="2">
        <v>0</v>
      </c>
      <c r="Z3" s="2">
        <v>0</v>
      </c>
      <c r="AA3" s="2">
        <v>2</v>
      </c>
      <c r="AB3" s="2">
        <v>5</v>
      </c>
      <c r="AC3" s="2">
        <v>4.71</v>
      </c>
      <c r="AD3" s="2">
        <v>0.49</v>
      </c>
      <c r="AE3" s="2">
        <v>5</v>
      </c>
      <c r="AF3" s="2">
        <v>5</v>
      </c>
    </row>
    <row r="4" spans="1:32" ht="16.5">
      <c r="A4" s="139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2" t="s">
        <v>218</v>
      </c>
      <c r="P4" s="2">
        <v>0</v>
      </c>
      <c r="Q4" s="2">
        <v>0</v>
      </c>
      <c r="R4" s="2">
        <v>1</v>
      </c>
      <c r="S4" s="2">
        <v>1</v>
      </c>
      <c r="T4" s="2">
        <v>5</v>
      </c>
      <c r="U4" s="2">
        <v>0</v>
      </c>
      <c r="V4" s="2">
        <v>7</v>
      </c>
      <c r="W4" s="2" t="s">
        <v>218</v>
      </c>
      <c r="X4" s="2">
        <v>0</v>
      </c>
      <c r="Y4" s="2">
        <v>0</v>
      </c>
      <c r="Z4" s="2">
        <v>1</v>
      </c>
      <c r="AA4" s="2">
        <v>1</v>
      </c>
      <c r="AB4" s="2">
        <v>5</v>
      </c>
      <c r="AC4" s="2">
        <v>4.57</v>
      </c>
      <c r="AD4" s="2">
        <v>0.79</v>
      </c>
      <c r="AE4" s="2">
        <v>5</v>
      </c>
      <c r="AF4" s="2">
        <v>5</v>
      </c>
    </row>
    <row r="5" spans="1:32" ht="16.5">
      <c r="A5" s="139" t="s">
        <v>245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5"/>
      <c r="O5" s="97" t="s">
        <v>219</v>
      </c>
      <c r="P5" s="2">
        <v>0</v>
      </c>
      <c r="Q5" s="2">
        <v>0</v>
      </c>
      <c r="R5" s="2">
        <v>1</v>
      </c>
      <c r="S5" s="2">
        <v>2</v>
      </c>
      <c r="T5" s="2">
        <v>4</v>
      </c>
      <c r="U5" s="2">
        <v>0</v>
      </c>
      <c r="V5" s="2">
        <v>7</v>
      </c>
      <c r="W5" s="2" t="s">
        <v>219</v>
      </c>
      <c r="X5" s="2">
        <v>0</v>
      </c>
      <c r="Y5" s="2">
        <v>0</v>
      </c>
      <c r="Z5" s="2">
        <v>1</v>
      </c>
      <c r="AA5" s="2">
        <v>2</v>
      </c>
      <c r="AB5" s="2">
        <v>4</v>
      </c>
      <c r="AC5" s="2">
        <v>4.43</v>
      </c>
      <c r="AD5" s="2">
        <v>0.79</v>
      </c>
      <c r="AE5" s="2">
        <v>5</v>
      </c>
      <c r="AF5" s="2">
        <v>5</v>
      </c>
    </row>
    <row r="6" spans="1:32" ht="16.5">
      <c r="A6" s="139" t="s">
        <v>240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5"/>
      <c r="O6" s="2" t="s">
        <v>220</v>
      </c>
      <c r="P6" s="2">
        <v>0</v>
      </c>
      <c r="Q6" s="2">
        <v>0</v>
      </c>
      <c r="R6" s="2">
        <v>0</v>
      </c>
      <c r="S6" s="2">
        <v>4</v>
      </c>
      <c r="T6" s="2">
        <v>3</v>
      </c>
      <c r="U6" s="2">
        <v>0</v>
      </c>
      <c r="V6" s="2">
        <v>7</v>
      </c>
      <c r="W6" s="2" t="s">
        <v>220</v>
      </c>
      <c r="X6" s="2">
        <v>0</v>
      </c>
      <c r="Y6" s="2">
        <v>0</v>
      </c>
      <c r="Z6" s="2">
        <v>0</v>
      </c>
      <c r="AA6" s="2">
        <v>4</v>
      </c>
      <c r="AB6" s="2">
        <v>3</v>
      </c>
      <c r="AC6" s="2">
        <v>4.43</v>
      </c>
      <c r="AD6" s="2">
        <v>0.53</v>
      </c>
      <c r="AE6" s="2">
        <v>4</v>
      </c>
      <c r="AF6" s="2">
        <v>4</v>
      </c>
    </row>
    <row r="7" spans="1:32" ht="16.5">
      <c r="A7" s="139" t="s">
        <v>241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5"/>
      <c r="O7" s="98" t="s">
        <v>221</v>
      </c>
      <c r="P7" s="2">
        <v>0</v>
      </c>
      <c r="Q7" s="2">
        <v>0</v>
      </c>
      <c r="R7" s="2">
        <v>2</v>
      </c>
      <c r="S7" s="2">
        <v>3</v>
      </c>
      <c r="T7" s="2">
        <v>2</v>
      </c>
      <c r="U7" s="2">
        <v>0</v>
      </c>
      <c r="V7" s="2">
        <v>7</v>
      </c>
      <c r="W7" s="2" t="s">
        <v>221</v>
      </c>
      <c r="X7" s="2">
        <v>0</v>
      </c>
      <c r="Y7" s="2">
        <v>0</v>
      </c>
      <c r="Z7" s="2">
        <v>2</v>
      </c>
      <c r="AA7" s="2">
        <v>3</v>
      </c>
      <c r="AB7" s="2">
        <v>2</v>
      </c>
      <c r="AC7" s="2">
        <v>4</v>
      </c>
      <c r="AD7" s="2">
        <v>0.82</v>
      </c>
      <c r="AE7" s="2">
        <v>4</v>
      </c>
      <c r="AF7" s="2">
        <v>4</v>
      </c>
    </row>
    <row r="8" spans="1:32" ht="16.5">
      <c r="A8" s="145" t="s">
        <v>150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6"/>
      <c r="O8" s="2" t="s">
        <v>222</v>
      </c>
      <c r="P8" s="2">
        <v>0</v>
      </c>
      <c r="Q8" s="2">
        <v>0</v>
      </c>
      <c r="R8" s="2">
        <v>0</v>
      </c>
      <c r="S8" s="2">
        <v>3</v>
      </c>
      <c r="T8" s="2">
        <v>4</v>
      </c>
      <c r="U8" s="2">
        <v>0</v>
      </c>
      <c r="V8" s="2">
        <v>7</v>
      </c>
      <c r="W8" s="2" t="s">
        <v>222</v>
      </c>
      <c r="X8" s="2">
        <v>0</v>
      </c>
      <c r="Y8" s="2">
        <v>0</v>
      </c>
      <c r="Z8" s="2">
        <v>0</v>
      </c>
      <c r="AA8" s="2">
        <v>3</v>
      </c>
      <c r="AB8" s="2">
        <v>4</v>
      </c>
      <c r="AC8" s="2">
        <v>4.57</v>
      </c>
      <c r="AD8" s="2">
        <v>0.53</v>
      </c>
      <c r="AE8" s="2">
        <v>5</v>
      </c>
      <c r="AF8" s="2">
        <v>5</v>
      </c>
    </row>
    <row r="9" spans="1:32" ht="16.5">
      <c r="A9" s="145" t="s">
        <v>246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6"/>
      <c r="O9" s="2" t="s">
        <v>223</v>
      </c>
      <c r="P9" s="2">
        <v>0</v>
      </c>
      <c r="Q9" s="2">
        <v>0</v>
      </c>
      <c r="R9" s="2">
        <v>1</v>
      </c>
      <c r="S9" s="2">
        <v>0</v>
      </c>
      <c r="T9" s="2">
        <v>6</v>
      </c>
      <c r="U9" s="2">
        <v>0</v>
      </c>
      <c r="V9" s="2">
        <v>7</v>
      </c>
      <c r="W9" s="2" t="s">
        <v>223</v>
      </c>
      <c r="X9" s="2">
        <v>0</v>
      </c>
      <c r="Y9" s="2">
        <v>0</v>
      </c>
      <c r="Z9" s="2">
        <v>1</v>
      </c>
      <c r="AA9" s="2">
        <v>0</v>
      </c>
      <c r="AB9" s="2">
        <v>6</v>
      </c>
      <c r="AC9" s="2">
        <v>4.71</v>
      </c>
      <c r="AD9" s="2">
        <v>0.76</v>
      </c>
      <c r="AE9" s="2">
        <v>5</v>
      </c>
      <c r="AF9" s="2">
        <v>5</v>
      </c>
    </row>
    <row r="10" spans="1:32" ht="16.5">
      <c r="A10" s="148" t="s">
        <v>239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6"/>
      <c r="O10" s="2" t="s">
        <v>224</v>
      </c>
      <c r="P10" s="2">
        <v>0</v>
      </c>
      <c r="Q10" s="2">
        <v>0</v>
      </c>
      <c r="R10" s="2">
        <v>0</v>
      </c>
      <c r="S10" s="2">
        <v>3</v>
      </c>
      <c r="T10" s="2">
        <v>4</v>
      </c>
      <c r="U10" s="2">
        <v>0</v>
      </c>
      <c r="V10" s="2">
        <v>7</v>
      </c>
      <c r="W10" s="2" t="s">
        <v>224</v>
      </c>
      <c r="X10" s="2">
        <v>0</v>
      </c>
      <c r="Y10" s="2">
        <v>0</v>
      </c>
      <c r="Z10" s="2">
        <v>0</v>
      </c>
      <c r="AA10" s="2">
        <v>3</v>
      </c>
      <c r="AB10" s="2">
        <v>4</v>
      </c>
      <c r="AC10" s="2">
        <v>4.57</v>
      </c>
      <c r="AD10" s="2">
        <v>0.53</v>
      </c>
      <c r="AE10" s="2">
        <v>5</v>
      </c>
      <c r="AF10" s="2">
        <v>5</v>
      </c>
    </row>
    <row r="11" spans="1:32" ht="22.5" customHeight="1">
      <c r="A11" s="9"/>
      <c r="B11" s="9"/>
      <c r="C11" s="9"/>
      <c r="D11" s="9"/>
      <c r="O11" s="2" t="s">
        <v>225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6</v>
      </c>
      <c r="V11" s="2">
        <v>7</v>
      </c>
      <c r="W11" s="2" t="s">
        <v>225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5</v>
      </c>
      <c r="AD11" s="2" t="s">
        <v>36</v>
      </c>
      <c r="AE11" s="2">
        <v>5</v>
      </c>
      <c r="AF11" s="2">
        <v>5</v>
      </c>
    </row>
    <row r="12" spans="1:32" ht="24" customHeight="1">
      <c r="A12" s="9"/>
      <c r="B12" s="9"/>
      <c r="C12" s="9"/>
      <c r="D12" s="9"/>
      <c r="O12" s="2" t="s">
        <v>226</v>
      </c>
      <c r="P12" s="2">
        <v>0</v>
      </c>
      <c r="Q12" s="2">
        <v>0</v>
      </c>
      <c r="R12" s="2">
        <v>0</v>
      </c>
      <c r="S12" s="2">
        <v>1</v>
      </c>
      <c r="T12" s="2">
        <v>2</v>
      </c>
      <c r="U12" s="2">
        <v>4</v>
      </c>
      <c r="V12" s="2">
        <v>7</v>
      </c>
      <c r="W12" s="2" t="s">
        <v>226</v>
      </c>
      <c r="X12" s="2">
        <v>0</v>
      </c>
      <c r="Y12" s="2">
        <v>0</v>
      </c>
      <c r="Z12" s="2">
        <v>0</v>
      </c>
      <c r="AA12" s="2">
        <v>1</v>
      </c>
      <c r="AB12" s="2">
        <v>2</v>
      </c>
      <c r="AC12" s="2">
        <v>4.67</v>
      </c>
      <c r="AD12" s="2">
        <v>0.57999999999999996</v>
      </c>
      <c r="AE12" s="2">
        <v>5</v>
      </c>
      <c r="AF12" s="2">
        <v>5</v>
      </c>
    </row>
    <row r="13" spans="1:32" ht="34.5" customHeight="1">
      <c r="A13" s="9"/>
      <c r="B13" s="9"/>
      <c r="C13" s="9"/>
      <c r="D13" s="9"/>
      <c r="O13" s="2" t="s">
        <v>227</v>
      </c>
      <c r="P13" s="2">
        <v>0</v>
      </c>
      <c r="Q13" s="2">
        <v>0</v>
      </c>
      <c r="R13" s="2">
        <v>1</v>
      </c>
      <c r="S13" s="2">
        <v>2</v>
      </c>
      <c r="T13" s="2">
        <v>3</v>
      </c>
      <c r="U13" s="2">
        <v>1</v>
      </c>
      <c r="V13" s="2">
        <v>7</v>
      </c>
      <c r="W13" s="2" t="s">
        <v>227</v>
      </c>
      <c r="X13" s="2">
        <v>0</v>
      </c>
      <c r="Y13" s="2">
        <v>0</v>
      </c>
      <c r="Z13" s="2">
        <v>1</v>
      </c>
      <c r="AA13" s="2">
        <v>2</v>
      </c>
      <c r="AB13" s="2">
        <v>3</v>
      </c>
      <c r="AC13" s="2">
        <v>4.33</v>
      </c>
      <c r="AD13" s="2">
        <v>0.82</v>
      </c>
      <c r="AE13" s="2">
        <v>5</v>
      </c>
      <c r="AF13" s="2">
        <v>5</v>
      </c>
    </row>
    <row r="14" spans="1:32" ht="34.5" customHeight="1">
      <c r="A14" s="9"/>
      <c r="B14" s="9"/>
      <c r="C14" s="9"/>
      <c r="D14" s="9"/>
      <c r="O14" s="2" t="s">
        <v>228</v>
      </c>
      <c r="P14" s="2">
        <v>0</v>
      </c>
      <c r="Q14" s="2">
        <v>0</v>
      </c>
      <c r="R14" s="2">
        <v>0</v>
      </c>
      <c r="S14" s="2">
        <v>1</v>
      </c>
      <c r="T14" s="2">
        <v>6</v>
      </c>
      <c r="U14" s="2">
        <v>0</v>
      </c>
      <c r="V14" s="2">
        <v>7</v>
      </c>
      <c r="W14" s="2" t="s">
        <v>228</v>
      </c>
      <c r="X14" s="2">
        <v>0</v>
      </c>
      <c r="Y14" s="2">
        <v>0</v>
      </c>
      <c r="Z14" s="2">
        <v>0</v>
      </c>
      <c r="AA14" s="2">
        <v>1</v>
      </c>
      <c r="AB14" s="2">
        <v>6</v>
      </c>
      <c r="AC14" s="2">
        <v>4.8600000000000003</v>
      </c>
      <c r="AD14" s="2">
        <v>0.38</v>
      </c>
      <c r="AE14" s="2">
        <v>5</v>
      </c>
      <c r="AF14" s="2">
        <v>5</v>
      </c>
    </row>
    <row r="15" spans="1:32" ht="34.5" customHeight="1">
      <c r="A15" s="9"/>
      <c r="B15" s="9"/>
      <c r="C15" s="9"/>
      <c r="D15" s="9"/>
      <c r="O15" s="2" t="s">
        <v>229</v>
      </c>
      <c r="P15" s="2">
        <v>0</v>
      </c>
      <c r="Q15" s="2">
        <v>0</v>
      </c>
      <c r="R15" s="2">
        <v>1</v>
      </c>
      <c r="S15" s="2">
        <v>0</v>
      </c>
      <c r="T15" s="2">
        <v>6</v>
      </c>
      <c r="U15" s="2">
        <v>0</v>
      </c>
      <c r="V15" s="2">
        <v>7</v>
      </c>
      <c r="W15" s="2" t="s">
        <v>229</v>
      </c>
      <c r="X15" s="2">
        <v>0</v>
      </c>
      <c r="Y15" s="2">
        <v>0</v>
      </c>
      <c r="Z15" s="2">
        <v>1</v>
      </c>
      <c r="AA15" s="2">
        <v>0</v>
      </c>
      <c r="AB15" s="2">
        <v>6</v>
      </c>
      <c r="AC15" s="2">
        <v>4.71</v>
      </c>
      <c r="AD15" s="2">
        <v>0.76</v>
      </c>
      <c r="AE15" s="2">
        <v>5</v>
      </c>
      <c r="AF15" s="2">
        <v>5</v>
      </c>
    </row>
    <row r="16" spans="1:32" ht="34.5" customHeight="1">
      <c r="A16" s="9"/>
      <c r="B16" s="9"/>
      <c r="C16" s="9"/>
      <c r="D16" s="9"/>
      <c r="O16" s="2" t="s">
        <v>230</v>
      </c>
      <c r="P16" s="2">
        <v>0</v>
      </c>
      <c r="Q16" s="2">
        <v>0</v>
      </c>
      <c r="R16" s="2">
        <v>0</v>
      </c>
      <c r="S16" s="2">
        <v>1</v>
      </c>
      <c r="T16" s="2">
        <v>2</v>
      </c>
      <c r="U16" s="2">
        <v>4</v>
      </c>
      <c r="V16" s="2">
        <v>7</v>
      </c>
      <c r="W16" s="2" t="s">
        <v>230</v>
      </c>
      <c r="X16" s="2">
        <v>0</v>
      </c>
      <c r="Y16" s="2">
        <v>0</v>
      </c>
      <c r="Z16" s="2">
        <v>0</v>
      </c>
      <c r="AA16" s="2">
        <v>1</v>
      </c>
      <c r="AB16" s="2">
        <v>2</v>
      </c>
      <c r="AC16" s="2">
        <v>4.67</v>
      </c>
      <c r="AD16" s="2">
        <v>0.57999999999999996</v>
      </c>
      <c r="AE16" s="2">
        <v>5</v>
      </c>
      <c r="AF16" s="2">
        <v>5</v>
      </c>
    </row>
    <row r="17" spans="1:32" ht="34.5" customHeight="1">
      <c r="A17" s="9"/>
      <c r="B17" s="9"/>
      <c r="C17" s="9"/>
      <c r="D17" s="9"/>
      <c r="O17" s="2" t="s">
        <v>231</v>
      </c>
      <c r="P17" s="2">
        <v>0</v>
      </c>
      <c r="Q17" s="2">
        <v>0</v>
      </c>
      <c r="R17" s="2">
        <v>0</v>
      </c>
      <c r="S17" s="2">
        <v>1</v>
      </c>
      <c r="T17" s="2">
        <v>6</v>
      </c>
      <c r="U17" s="2">
        <v>0</v>
      </c>
      <c r="V17" s="2">
        <v>7</v>
      </c>
      <c r="W17" s="2" t="s">
        <v>231</v>
      </c>
      <c r="X17" s="2">
        <v>0</v>
      </c>
      <c r="Y17" s="2">
        <v>0</v>
      </c>
      <c r="Z17" s="2">
        <v>0</v>
      </c>
      <c r="AA17" s="2">
        <v>1</v>
      </c>
      <c r="AB17" s="2">
        <v>6</v>
      </c>
      <c r="AC17" s="2">
        <v>4.8600000000000003</v>
      </c>
      <c r="AD17" s="2">
        <v>0.38</v>
      </c>
      <c r="AE17" s="2">
        <v>5</v>
      </c>
      <c r="AF17" s="2">
        <v>5</v>
      </c>
    </row>
    <row r="18" spans="1:32" ht="34.5" customHeight="1">
      <c r="A18" s="9"/>
      <c r="B18" s="9"/>
      <c r="C18" s="9"/>
      <c r="D18" s="9"/>
      <c r="O18" s="2" t="s">
        <v>232</v>
      </c>
      <c r="P18" s="2">
        <v>0</v>
      </c>
      <c r="Q18" s="2">
        <v>0</v>
      </c>
      <c r="R18" s="2">
        <v>0</v>
      </c>
      <c r="S18" s="2">
        <v>3</v>
      </c>
      <c r="T18" s="2">
        <v>4</v>
      </c>
      <c r="U18" s="2">
        <v>0</v>
      </c>
      <c r="V18" s="2">
        <v>7</v>
      </c>
      <c r="W18" s="2" t="s">
        <v>232</v>
      </c>
      <c r="X18" s="2">
        <v>0</v>
      </c>
      <c r="Y18" s="2">
        <v>0</v>
      </c>
      <c r="Z18" s="2">
        <v>0</v>
      </c>
      <c r="AA18" s="2">
        <v>3</v>
      </c>
      <c r="AB18" s="2">
        <v>4</v>
      </c>
      <c r="AC18" s="2">
        <v>4.57</v>
      </c>
      <c r="AD18" s="2">
        <v>0.53</v>
      </c>
      <c r="AE18" s="2">
        <v>5</v>
      </c>
      <c r="AF18" s="2">
        <v>5</v>
      </c>
    </row>
    <row r="19" spans="1:32" ht="34.5" customHeight="1">
      <c r="A19" s="9"/>
      <c r="B19" s="9"/>
      <c r="C19" s="9"/>
      <c r="D19" s="9"/>
      <c r="O19" s="2" t="s">
        <v>233</v>
      </c>
      <c r="P19" s="2">
        <v>0</v>
      </c>
      <c r="Q19" s="2">
        <v>0</v>
      </c>
      <c r="R19" s="2">
        <v>0</v>
      </c>
      <c r="S19" s="2">
        <v>4</v>
      </c>
      <c r="T19" s="2">
        <v>3</v>
      </c>
      <c r="U19" s="2">
        <v>0</v>
      </c>
      <c r="V19" s="2">
        <v>7</v>
      </c>
      <c r="W19" s="2" t="s">
        <v>233</v>
      </c>
      <c r="X19" s="2">
        <v>0</v>
      </c>
      <c r="Y19" s="2">
        <v>0</v>
      </c>
      <c r="Z19" s="2">
        <v>0</v>
      </c>
      <c r="AA19" s="2">
        <v>4</v>
      </c>
      <c r="AB19" s="2">
        <v>3</v>
      </c>
      <c r="AC19" s="2">
        <v>4.43</v>
      </c>
      <c r="AD19" s="2">
        <v>0.53</v>
      </c>
      <c r="AE19" s="2">
        <v>4</v>
      </c>
      <c r="AF19" s="2">
        <v>4</v>
      </c>
    </row>
    <row r="20" spans="1:32" ht="34.5" customHeight="1">
      <c r="A20" s="9"/>
      <c r="B20" s="9"/>
      <c r="C20" s="9"/>
      <c r="D20" s="9"/>
      <c r="O20" s="2" t="s">
        <v>234</v>
      </c>
      <c r="W20" s="2" t="s">
        <v>234</v>
      </c>
    </row>
    <row r="21" spans="1:32" ht="34.5" customHeight="1">
      <c r="A21" s="9"/>
      <c r="B21" s="9"/>
      <c r="C21" s="9"/>
      <c r="D21" s="9"/>
    </row>
    <row r="22" spans="1:32" ht="34.5" customHeight="1">
      <c r="A22" s="9"/>
      <c r="B22" s="9"/>
      <c r="C22" s="9"/>
      <c r="D22" s="9"/>
    </row>
    <row r="23" spans="1:32" ht="34.5" customHeight="1">
      <c r="A23" s="9"/>
      <c r="B23" s="9"/>
      <c r="C23" s="9"/>
      <c r="D23" s="9"/>
    </row>
    <row r="24" spans="1:32" ht="34.5" customHeight="1">
      <c r="A24" s="9"/>
      <c r="B24" s="9"/>
      <c r="C24" s="9"/>
      <c r="D24" s="9"/>
    </row>
    <row r="25" spans="1:32" ht="34.5" customHeight="1">
      <c r="A25" s="9"/>
      <c r="B25" s="9"/>
      <c r="C25" s="9"/>
      <c r="D25" s="9"/>
      <c r="O25" s="2" t="s">
        <v>216</v>
      </c>
    </row>
    <row r="26" spans="1:32" ht="34.5" customHeight="1">
      <c r="A26" s="9"/>
      <c r="B26" s="9"/>
      <c r="C26" s="9"/>
      <c r="D26" s="9"/>
      <c r="O26" s="2" t="s">
        <v>54</v>
      </c>
    </row>
    <row r="27" spans="1:32" ht="34.5" customHeight="1">
      <c r="A27" s="9"/>
      <c r="B27" s="9"/>
      <c r="C27" s="9"/>
      <c r="D27" s="9"/>
      <c r="O27" s="10"/>
      <c r="Q27" s="2" t="s">
        <v>235</v>
      </c>
      <c r="R27" s="2" t="s">
        <v>214</v>
      </c>
      <c r="S27" s="2" t="s">
        <v>112</v>
      </c>
      <c r="T27" s="2" t="s">
        <v>236</v>
      </c>
      <c r="U27" s="2" t="s">
        <v>59</v>
      </c>
    </row>
    <row r="28" spans="1:32" ht="34.5" customHeight="1">
      <c r="A28" s="9"/>
      <c r="B28" s="9"/>
      <c r="C28" s="9"/>
      <c r="D28" s="9"/>
      <c r="O28" s="2" t="s">
        <v>61</v>
      </c>
      <c r="P28" s="2" t="s">
        <v>62</v>
      </c>
      <c r="Q28" s="2">
        <v>7</v>
      </c>
      <c r="R28" s="2">
        <v>7</v>
      </c>
      <c r="S28" s="2">
        <v>7</v>
      </c>
      <c r="T28" s="2">
        <v>7</v>
      </c>
      <c r="U28" s="2">
        <v>7</v>
      </c>
    </row>
    <row r="29" spans="1:32" ht="16.5" customHeight="1">
      <c r="A29" s="11" t="s">
        <v>2</v>
      </c>
      <c r="P29" s="2" t="s">
        <v>64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32" ht="33" customHeight="1" thickBot="1">
      <c r="A30" s="12"/>
      <c r="B30" s="151" t="s">
        <v>3</v>
      </c>
      <c r="C30" s="151"/>
      <c r="D30" s="151"/>
      <c r="E30" s="151"/>
      <c r="F30" s="151"/>
      <c r="G30" s="151"/>
      <c r="H30" s="151"/>
      <c r="I30" s="152" t="s">
        <v>4</v>
      </c>
      <c r="J30" s="152"/>
      <c r="K30" s="151" t="s">
        <v>5</v>
      </c>
      <c r="L30" s="151"/>
      <c r="M30" s="151"/>
      <c r="N30" s="151"/>
      <c r="O30" s="2" t="s">
        <v>234</v>
      </c>
    </row>
    <row r="31" spans="1:32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5" t="s">
        <v>13</v>
      </c>
    </row>
    <row r="32" spans="1:32" ht="41.25" customHeight="1" thickBot="1">
      <c r="A32" s="16" t="s">
        <v>14</v>
      </c>
      <c r="B32" s="96">
        <f>+P3</f>
        <v>0</v>
      </c>
      <c r="C32" s="96">
        <f t="shared" ref="C32:G47" si="0">+Q3</f>
        <v>0</v>
      </c>
      <c r="D32" s="96">
        <f t="shared" si="0"/>
        <v>0</v>
      </c>
      <c r="E32" s="96">
        <f t="shared" si="0"/>
        <v>2</v>
      </c>
      <c r="F32" s="96">
        <f t="shared" si="0"/>
        <v>5</v>
      </c>
      <c r="G32" s="96">
        <f t="shared" si="0"/>
        <v>0</v>
      </c>
      <c r="H32" s="96">
        <f>SUM(B32:G32)</f>
        <v>7</v>
      </c>
      <c r="I32" s="18">
        <f>(B32+C32)/(B32+C32+D32+E32+F32)</f>
        <v>0</v>
      </c>
      <c r="J32" s="18">
        <f>(D32+E32+F32)/(B32+C32+D32+E32+F32)</f>
        <v>1</v>
      </c>
      <c r="K32" s="19">
        <f>+AC3</f>
        <v>4.71</v>
      </c>
      <c r="L32" s="19">
        <f t="shared" ref="L32:N47" si="1">+AD3</f>
        <v>0.49</v>
      </c>
      <c r="M32" s="17">
        <f t="shared" si="1"/>
        <v>5</v>
      </c>
      <c r="N32" s="17">
        <f t="shared" si="1"/>
        <v>5</v>
      </c>
    </row>
    <row r="33" spans="1:20" ht="35.25" customHeight="1" thickBot="1">
      <c r="A33" s="16" t="s">
        <v>15</v>
      </c>
      <c r="B33" s="96">
        <f t="shared" ref="B33:G48" si="2">+P4</f>
        <v>0</v>
      </c>
      <c r="C33" s="96">
        <f t="shared" si="0"/>
        <v>0</v>
      </c>
      <c r="D33" s="96">
        <f t="shared" si="0"/>
        <v>1</v>
      </c>
      <c r="E33" s="96">
        <f t="shared" si="0"/>
        <v>1</v>
      </c>
      <c r="F33" s="96">
        <f t="shared" si="0"/>
        <v>5</v>
      </c>
      <c r="G33" s="96">
        <f t="shared" si="0"/>
        <v>0</v>
      </c>
      <c r="H33" s="96">
        <f t="shared" ref="H33:H48" si="3">SUM(B33:G33)</f>
        <v>7</v>
      </c>
      <c r="I33" s="18">
        <f t="shared" ref="I33:I48" si="4">(B33+C33)/(B33+C33+D33+E33+F33)</f>
        <v>0</v>
      </c>
      <c r="J33" s="18">
        <f t="shared" ref="J33:J48" si="5">(D33+E33+F33)/(B33+C33+D33+E33+F33)</f>
        <v>1</v>
      </c>
      <c r="K33" s="19">
        <f t="shared" ref="K33:N48" si="6">+AC4</f>
        <v>4.57</v>
      </c>
      <c r="L33" s="19">
        <f t="shared" si="1"/>
        <v>0.79</v>
      </c>
      <c r="M33" s="17">
        <f t="shared" si="1"/>
        <v>5</v>
      </c>
      <c r="N33" s="17">
        <f t="shared" si="1"/>
        <v>5</v>
      </c>
    </row>
    <row r="34" spans="1:20" ht="58.5" customHeight="1" thickBot="1">
      <c r="A34" s="16" t="s">
        <v>133</v>
      </c>
      <c r="B34" s="96">
        <f t="shared" si="2"/>
        <v>0</v>
      </c>
      <c r="C34" s="96">
        <f t="shared" si="0"/>
        <v>0</v>
      </c>
      <c r="D34" s="96">
        <f t="shared" si="0"/>
        <v>1</v>
      </c>
      <c r="E34" s="96">
        <f t="shared" si="0"/>
        <v>2</v>
      </c>
      <c r="F34" s="96">
        <f t="shared" si="0"/>
        <v>4</v>
      </c>
      <c r="G34" s="96">
        <f t="shared" si="0"/>
        <v>0</v>
      </c>
      <c r="H34" s="96">
        <f t="shared" si="3"/>
        <v>7</v>
      </c>
      <c r="I34" s="18">
        <f t="shared" si="4"/>
        <v>0</v>
      </c>
      <c r="J34" s="18">
        <f t="shared" si="5"/>
        <v>1</v>
      </c>
      <c r="K34" s="19">
        <f t="shared" si="6"/>
        <v>4.43</v>
      </c>
      <c r="L34" s="19">
        <f t="shared" si="1"/>
        <v>0.79</v>
      </c>
      <c r="M34" s="17">
        <f t="shared" si="1"/>
        <v>5</v>
      </c>
      <c r="N34" s="17">
        <f t="shared" si="1"/>
        <v>5</v>
      </c>
      <c r="O34" s="2" t="s">
        <v>66</v>
      </c>
    </row>
    <row r="35" spans="1:20" ht="41.25" customHeight="1" thickBot="1">
      <c r="A35" s="16" t="s">
        <v>134</v>
      </c>
      <c r="B35" s="96">
        <f t="shared" si="2"/>
        <v>0</v>
      </c>
      <c r="C35" s="96">
        <f t="shared" si="0"/>
        <v>0</v>
      </c>
      <c r="D35" s="96">
        <f t="shared" si="0"/>
        <v>0</v>
      </c>
      <c r="E35" s="96">
        <f t="shared" si="0"/>
        <v>4</v>
      </c>
      <c r="F35" s="96">
        <f t="shared" si="0"/>
        <v>3</v>
      </c>
      <c r="G35" s="96">
        <f t="shared" si="0"/>
        <v>0</v>
      </c>
      <c r="H35" s="96">
        <f t="shared" si="3"/>
        <v>7</v>
      </c>
      <c r="I35" s="18">
        <f t="shared" si="4"/>
        <v>0</v>
      </c>
      <c r="J35" s="18">
        <f t="shared" si="5"/>
        <v>1</v>
      </c>
      <c r="K35" s="19">
        <f t="shared" si="6"/>
        <v>4.43</v>
      </c>
      <c r="L35" s="19">
        <f t="shared" si="1"/>
        <v>0.53</v>
      </c>
      <c r="M35" s="17">
        <f t="shared" si="1"/>
        <v>4</v>
      </c>
      <c r="N35" s="17">
        <f t="shared" si="1"/>
        <v>4</v>
      </c>
      <c r="O35" s="2" t="s">
        <v>237</v>
      </c>
    </row>
    <row r="36" spans="1:20" ht="54" customHeight="1" thickBot="1">
      <c r="A36" s="16" t="s">
        <v>135</v>
      </c>
      <c r="B36" s="96">
        <f t="shared" si="2"/>
        <v>0</v>
      </c>
      <c r="C36" s="96">
        <f t="shared" si="0"/>
        <v>0</v>
      </c>
      <c r="D36" s="96">
        <f t="shared" si="0"/>
        <v>2</v>
      </c>
      <c r="E36" s="96">
        <f t="shared" si="0"/>
        <v>3</v>
      </c>
      <c r="F36" s="96">
        <f t="shared" si="0"/>
        <v>2</v>
      </c>
      <c r="G36" s="96">
        <f t="shared" si="0"/>
        <v>0</v>
      </c>
      <c r="H36" s="96">
        <f t="shared" si="3"/>
        <v>7</v>
      </c>
      <c r="I36" s="18">
        <f t="shared" si="4"/>
        <v>0</v>
      </c>
      <c r="J36" s="18">
        <f t="shared" si="5"/>
        <v>1</v>
      </c>
      <c r="K36" s="19">
        <f t="shared" si="6"/>
        <v>4</v>
      </c>
      <c r="L36" s="19">
        <f t="shared" si="1"/>
        <v>0.82</v>
      </c>
      <c r="M36" s="17">
        <f t="shared" si="1"/>
        <v>4</v>
      </c>
      <c r="N36" s="17">
        <f t="shared" si="1"/>
        <v>4</v>
      </c>
      <c r="Q36" s="2" t="s">
        <v>69</v>
      </c>
      <c r="R36" s="2" t="s">
        <v>70</v>
      </c>
      <c r="S36" s="2" t="s">
        <v>71</v>
      </c>
      <c r="T36" s="2" t="s">
        <v>72</v>
      </c>
    </row>
    <row r="37" spans="1:20" ht="41.25" customHeight="1" thickBot="1">
      <c r="A37" s="16" t="s">
        <v>136</v>
      </c>
      <c r="B37" s="96">
        <f t="shared" si="2"/>
        <v>0</v>
      </c>
      <c r="C37" s="96">
        <f t="shared" si="0"/>
        <v>0</v>
      </c>
      <c r="D37" s="96">
        <f t="shared" si="0"/>
        <v>0</v>
      </c>
      <c r="E37" s="96">
        <f t="shared" si="0"/>
        <v>3</v>
      </c>
      <c r="F37" s="96">
        <f t="shared" si="0"/>
        <v>4</v>
      </c>
      <c r="G37" s="96">
        <f t="shared" si="0"/>
        <v>0</v>
      </c>
      <c r="H37" s="96">
        <f t="shared" si="3"/>
        <v>7</v>
      </c>
      <c r="I37" s="18">
        <f t="shared" si="4"/>
        <v>0</v>
      </c>
      <c r="J37" s="18">
        <f t="shared" si="5"/>
        <v>1</v>
      </c>
      <c r="K37" s="19">
        <f t="shared" si="6"/>
        <v>4.57</v>
      </c>
      <c r="L37" s="19">
        <f t="shared" si="1"/>
        <v>0.53</v>
      </c>
      <c r="M37" s="17">
        <f t="shared" si="1"/>
        <v>5</v>
      </c>
      <c r="N37" s="17">
        <f t="shared" si="1"/>
        <v>5</v>
      </c>
      <c r="O37" s="2" t="s">
        <v>62</v>
      </c>
      <c r="P37" s="2">
        <v>37</v>
      </c>
      <c r="Q37" s="2">
        <v>1</v>
      </c>
      <c r="R37" s="2">
        <v>14.3</v>
      </c>
      <c r="S37" s="2">
        <v>14.3</v>
      </c>
      <c r="T37" s="2">
        <v>14.3</v>
      </c>
    </row>
    <row r="38" spans="1:20" ht="41.25" customHeight="1" thickBot="1">
      <c r="A38" s="16" t="s">
        <v>137</v>
      </c>
      <c r="B38" s="96">
        <f t="shared" si="2"/>
        <v>0</v>
      </c>
      <c r="C38" s="96">
        <f t="shared" si="0"/>
        <v>0</v>
      </c>
      <c r="D38" s="96">
        <f t="shared" si="0"/>
        <v>1</v>
      </c>
      <c r="E38" s="96">
        <f t="shared" si="0"/>
        <v>0</v>
      </c>
      <c r="F38" s="96">
        <f t="shared" si="0"/>
        <v>6</v>
      </c>
      <c r="G38" s="96">
        <f t="shared" si="0"/>
        <v>0</v>
      </c>
      <c r="H38" s="96">
        <f t="shared" si="3"/>
        <v>7</v>
      </c>
      <c r="I38" s="18">
        <f t="shared" si="4"/>
        <v>0</v>
      </c>
      <c r="J38" s="18">
        <f t="shared" si="5"/>
        <v>1</v>
      </c>
      <c r="K38" s="19">
        <f t="shared" si="6"/>
        <v>4.71</v>
      </c>
      <c r="L38" s="19">
        <f t="shared" si="1"/>
        <v>0.76</v>
      </c>
      <c r="M38" s="17">
        <f t="shared" si="1"/>
        <v>5</v>
      </c>
      <c r="N38" s="17">
        <f t="shared" si="1"/>
        <v>5</v>
      </c>
      <c r="P38" s="2">
        <v>41</v>
      </c>
      <c r="Q38" s="2">
        <v>1</v>
      </c>
      <c r="R38" s="2">
        <v>14.3</v>
      </c>
      <c r="S38" s="2">
        <v>14.3</v>
      </c>
      <c r="T38" s="2">
        <v>28.6</v>
      </c>
    </row>
    <row r="39" spans="1:20" ht="41.25" customHeight="1" thickBot="1">
      <c r="A39" s="16" t="s">
        <v>138</v>
      </c>
      <c r="B39" s="96">
        <f t="shared" si="2"/>
        <v>0</v>
      </c>
      <c r="C39" s="96">
        <f t="shared" si="0"/>
        <v>0</v>
      </c>
      <c r="D39" s="96">
        <f t="shared" si="0"/>
        <v>0</v>
      </c>
      <c r="E39" s="96">
        <f t="shared" si="0"/>
        <v>3</v>
      </c>
      <c r="F39" s="96">
        <f t="shared" si="0"/>
        <v>4</v>
      </c>
      <c r="G39" s="96">
        <f t="shared" si="0"/>
        <v>0</v>
      </c>
      <c r="H39" s="96">
        <f t="shared" si="3"/>
        <v>7</v>
      </c>
      <c r="I39" s="18">
        <f t="shared" si="4"/>
        <v>0</v>
      </c>
      <c r="J39" s="18">
        <f t="shared" si="5"/>
        <v>1</v>
      </c>
      <c r="K39" s="19">
        <f t="shared" si="6"/>
        <v>4.57</v>
      </c>
      <c r="L39" s="19">
        <f t="shared" si="1"/>
        <v>0.53</v>
      </c>
      <c r="M39" s="17">
        <f t="shared" si="1"/>
        <v>5</v>
      </c>
      <c r="N39" s="17">
        <f t="shared" si="1"/>
        <v>5</v>
      </c>
      <c r="P39" s="2">
        <v>44</v>
      </c>
      <c r="Q39" s="2">
        <v>1</v>
      </c>
      <c r="R39" s="2">
        <v>14.3</v>
      </c>
      <c r="S39" s="2">
        <v>14.3</v>
      </c>
      <c r="T39" s="2">
        <v>42.9</v>
      </c>
    </row>
    <row r="40" spans="1:20" ht="54.75" customHeight="1" thickBot="1">
      <c r="A40" s="16" t="s">
        <v>139</v>
      </c>
      <c r="B40" s="96">
        <f t="shared" si="2"/>
        <v>0</v>
      </c>
      <c r="C40" s="96">
        <f t="shared" si="0"/>
        <v>0</v>
      </c>
      <c r="D40" s="96">
        <f t="shared" si="0"/>
        <v>0</v>
      </c>
      <c r="E40" s="96">
        <f t="shared" si="0"/>
        <v>0</v>
      </c>
      <c r="F40" s="96">
        <f t="shared" si="0"/>
        <v>1</v>
      </c>
      <c r="G40" s="96">
        <f t="shared" si="0"/>
        <v>6</v>
      </c>
      <c r="H40" s="96">
        <f t="shared" si="3"/>
        <v>7</v>
      </c>
      <c r="I40" s="18">
        <f t="shared" si="4"/>
        <v>0</v>
      </c>
      <c r="J40" s="18">
        <f t="shared" si="5"/>
        <v>1</v>
      </c>
      <c r="K40" s="19">
        <f t="shared" si="6"/>
        <v>5</v>
      </c>
      <c r="L40" s="19" t="str">
        <f t="shared" si="1"/>
        <v>.</v>
      </c>
      <c r="M40" s="17">
        <f t="shared" si="1"/>
        <v>5</v>
      </c>
      <c r="N40" s="17">
        <f t="shared" si="1"/>
        <v>5</v>
      </c>
      <c r="P40" s="2">
        <v>45</v>
      </c>
      <c r="Q40" s="2">
        <v>1</v>
      </c>
      <c r="R40" s="2">
        <v>14.3</v>
      </c>
      <c r="S40" s="2">
        <v>14.3</v>
      </c>
      <c r="T40" s="2">
        <v>57.1</v>
      </c>
    </row>
    <row r="41" spans="1:20" ht="41.25" customHeight="1" thickBot="1">
      <c r="A41" s="16" t="s">
        <v>140</v>
      </c>
      <c r="B41" s="96">
        <f t="shared" si="2"/>
        <v>0</v>
      </c>
      <c r="C41" s="96">
        <f t="shared" si="0"/>
        <v>0</v>
      </c>
      <c r="D41" s="96">
        <f t="shared" si="0"/>
        <v>0</v>
      </c>
      <c r="E41" s="96">
        <f t="shared" si="0"/>
        <v>1</v>
      </c>
      <c r="F41" s="96">
        <f t="shared" si="0"/>
        <v>2</v>
      </c>
      <c r="G41" s="96">
        <f t="shared" si="0"/>
        <v>4</v>
      </c>
      <c r="H41" s="96">
        <f t="shared" si="3"/>
        <v>7</v>
      </c>
      <c r="I41" s="18">
        <f t="shared" si="4"/>
        <v>0</v>
      </c>
      <c r="J41" s="18">
        <f t="shared" si="5"/>
        <v>1</v>
      </c>
      <c r="K41" s="19">
        <f t="shared" si="6"/>
        <v>4.67</v>
      </c>
      <c r="L41" s="19">
        <f t="shared" si="1"/>
        <v>0.57999999999999996</v>
      </c>
      <c r="M41" s="17">
        <f t="shared" si="1"/>
        <v>5</v>
      </c>
      <c r="N41" s="17">
        <f t="shared" si="1"/>
        <v>5</v>
      </c>
      <c r="P41" s="2">
        <v>47</v>
      </c>
      <c r="Q41" s="2">
        <v>2</v>
      </c>
      <c r="R41" s="2">
        <v>28.6</v>
      </c>
      <c r="S41" s="2">
        <v>28.6</v>
      </c>
      <c r="T41" s="2">
        <v>85.7</v>
      </c>
    </row>
    <row r="42" spans="1:20" ht="41.25" customHeight="1" thickBot="1">
      <c r="A42" s="16" t="s">
        <v>141</v>
      </c>
      <c r="B42" s="96">
        <f t="shared" si="2"/>
        <v>0</v>
      </c>
      <c r="C42" s="96">
        <f t="shared" si="0"/>
        <v>0</v>
      </c>
      <c r="D42" s="96">
        <f t="shared" si="0"/>
        <v>1</v>
      </c>
      <c r="E42" s="96">
        <f t="shared" si="0"/>
        <v>2</v>
      </c>
      <c r="F42" s="96">
        <f t="shared" si="0"/>
        <v>3</v>
      </c>
      <c r="G42" s="96">
        <f t="shared" si="0"/>
        <v>1</v>
      </c>
      <c r="H42" s="96">
        <f t="shared" si="3"/>
        <v>7</v>
      </c>
      <c r="I42" s="18">
        <f t="shared" si="4"/>
        <v>0</v>
      </c>
      <c r="J42" s="18">
        <f t="shared" si="5"/>
        <v>1</v>
      </c>
      <c r="K42" s="19">
        <f t="shared" si="6"/>
        <v>4.33</v>
      </c>
      <c r="L42" s="19">
        <f t="shared" si="1"/>
        <v>0.82</v>
      </c>
      <c r="M42" s="17">
        <f t="shared" si="1"/>
        <v>5</v>
      </c>
      <c r="N42" s="17">
        <f t="shared" si="1"/>
        <v>5</v>
      </c>
      <c r="P42" s="2">
        <v>58</v>
      </c>
      <c r="Q42" s="2">
        <v>1</v>
      </c>
      <c r="R42" s="2">
        <v>14.3</v>
      </c>
      <c r="S42" s="2">
        <v>14.3</v>
      </c>
      <c r="T42" s="2">
        <v>100</v>
      </c>
    </row>
    <row r="43" spans="1:20" ht="41.25" customHeight="1" thickBot="1">
      <c r="A43" s="16" t="s">
        <v>142</v>
      </c>
      <c r="B43" s="96">
        <f t="shared" si="2"/>
        <v>0</v>
      </c>
      <c r="C43" s="96">
        <f t="shared" si="0"/>
        <v>0</v>
      </c>
      <c r="D43" s="96">
        <f t="shared" si="0"/>
        <v>0</v>
      </c>
      <c r="E43" s="96">
        <f t="shared" si="0"/>
        <v>1</v>
      </c>
      <c r="F43" s="96">
        <f t="shared" si="0"/>
        <v>6</v>
      </c>
      <c r="G43" s="96">
        <f t="shared" si="0"/>
        <v>0</v>
      </c>
      <c r="H43" s="96">
        <f t="shared" si="3"/>
        <v>7</v>
      </c>
      <c r="I43" s="18">
        <f t="shared" si="4"/>
        <v>0</v>
      </c>
      <c r="J43" s="18">
        <f t="shared" si="5"/>
        <v>1</v>
      </c>
      <c r="K43" s="19">
        <f t="shared" si="6"/>
        <v>4.8600000000000003</v>
      </c>
      <c r="L43" s="19">
        <f t="shared" si="1"/>
        <v>0.38</v>
      </c>
      <c r="M43" s="17">
        <f t="shared" si="1"/>
        <v>5</v>
      </c>
      <c r="N43" s="17">
        <f t="shared" si="1"/>
        <v>5</v>
      </c>
      <c r="P43" s="2" t="s">
        <v>31</v>
      </c>
      <c r="Q43" s="2">
        <v>7</v>
      </c>
      <c r="R43" s="2">
        <v>100</v>
      </c>
      <c r="S43" s="2">
        <v>100</v>
      </c>
    </row>
    <row r="44" spans="1:20" ht="41.25" customHeight="1" thickBot="1">
      <c r="A44" s="16" t="s">
        <v>143</v>
      </c>
      <c r="B44" s="96">
        <f t="shared" si="2"/>
        <v>0</v>
      </c>
      <c r="C44" s="96">
        <f t="shared" si="0"/>
        <v>0</v>
      </c>
      <c r="D44" s="96">
        <f t="shared" si="0"/>
        <v>1</v>
      </c>
      <c r="E44" s="96">
        <f t="shared" si="0"/>
        <v>0</v>
      </c>
      <c r="F44" s="96">
        <f t="shared" si="0"/>
        <v>6</v>
      </c>
      <c r="G44" s="96">
        <f t="shared" si="0"/>
        <v>0</v>
      </c>
      <c r="H44" s="96">
        <f t="shared" si="3"/>
        <v>7</v>
      </c>
      <c r="I44" s="18">
        <f t="shared" si="4"/>
        <v>0</v>
      </c>
      <c r="J44" s="18">
        <f t="shared" si="5"/>
        <v>1</v>
      </c>
      <c r="K44" s="19">
        <f t="shared" si="6"/>
        <v>4.71</v>
      </c>
      <c r="L44" s="19">
        <f t="shared" si="1"/>
        <v>0.76</v>
      </c>
      <c r="M44" s="17">
        <f t="shared" si="1"/>
        <v>5</v>
      </c>
      <c r="N44" s="17">
        <f t="shared" si="1"/>
        <v>5</v>
      </c>
      <c r="O44" s="2" t="s">
        <v>234</v>
      </c>
    </row>
    <row r="45" spans="1:20" ht="41.25" customHeight="1" thickBot="1">
      <c r="A45" s="16" t="s">
        <v>144</v>
      </c>
      <c r="B45" s="96">
        <f t="shared" si="2"/>
        <v>0</v>
      </c>
      <c r="C45" s="96">
        <f t="shared" si="0"/>
        <v>0</v>
      </c>
      <c r="D45" s="96">
        <f t="shared" si="0"/>
        <v>0</v>
      </c>
      <c r="E45" s="96">
        <f t="shared" si="0"/>
        <v>1</v>
      </c>
      <c r="F45" s="96">
        <f t="shared" si="0"/>
        <v>2</v>
      </c>
      <c r="G45" s="96">
        <f t="shared" si="0"/>
        <v>4</v>
      </c>
      <c r="H45" s="96">
        <f t="shared" si="3"/>
        <v>7</v>
      </c>
      <c r="I45" s="18">
        <f t="shared" si="4"/>
        <v>0</v>
      </c>
      <c r="J45" s="18">
        <f t="shared" si="5"/>
        <v>1</v>
      </c>
      <c r="K45" s="19">
        <f t="shared" si="6"/>
        <v>4.67</v>
      </c>
      <c r="L45" s="19">
        <f t="shared" si="1"/>
        <v>0.57999999999999996</v>
      </c>
      <c r="M45" s="17">
        <f t="shared" si="1"/>
        <v>5</v>
      </c>
      <c r="N45" s="17">
        <f t="shared" si="1"/>
        <v>5</v>
      </c>
    </row>
    <row r="46" spans="1:20" ht="41.25" customHeight="1" thickBot="1">
      <c r="A46" s="16" t="s">
        <v>145</v>
      </c>
      <c r="B46" s="96">
        <f t="shared" si="2"/>
        <v>0</v>
      </c>
      <c r="C46" s="96">
        <f t="shared" si="0"/>
        <v>0</v>
      </c>
      <c r="D46" s="96">
        <f t="shared" si="0"/>
        <v>0</v>
      </c>
      <c r="E46" s="96">
        <f t="shared" si="0"/>
        <v>1</v>
      </c>
      <c r="F46" s="96">
        <f t="shared" si="0"/>
        <v>6</v>
      </c>
      <c r="G46" s="96">
        <f t="shared" si="0"/>
        <v>0</v>
      </c>
      <c r="H46" s="96">
        <f t="shared" si="3"/>
        <v>7</v>
      </c>
      <c r="I46" s="18">
        <f t="shared" si="4"/>
        <v>0</v>
      </c>
      <c r="J46" s="18">
        <f t="shared" si="5"/>
        <v>1</v>
      </c>
      <c r="K46" s="19">
        <f t="shared" si="6"/>
        <v>4.8600000000000003</v>
      </c>
      <c r="L46" s="19">
        <f t="shared" si="1"/>
        <v>0.38</v>
      </c>
      <c r="M46" s="17">
        <f t="shared" si="1"/>
        <v>5</v>
      </c>
      <c r="N46" s="17">
        <f t="shared" si="1"/>
        <v>5</v>
      </c>
    </row>
    <row r="47" spans="1:20" ht="32.25" customHeight="1" thickBot="1">
      <c r="A47" s="16" t="s">
        <v>146</v>
      </c>
      <c r="B47" s="96">
        <f t="shared" si="2"/>
        <v>0</v>
      </c>
      <c r="C47" s="96">
        <f t="shared" si="0"/>
        <v>0</v>
      </c>
      <c r="D47" s="96">
        <f t="shared" si="0"/>
        <v>0</v>
      </c>
      <c r="E47" s="96">
        <f t="shared" si="0"/>
        <v>3</v>
      </c>
      <c r="F47" s="96">
        <f t="shared" si="0"/>
        <v>4</v>
      </c>
      <c r="G47" s="96">
        <f t="shared" si="0"/>
        <v>0</v>
      </c>
      <c r="H47" s="96">
        <f t="shared" si="3"/>
        <v>7</v>
      </c>
      <c r="I47" s="18">
        <f t="shared" si="4"/>
        <v>0</v>
      </c>
      <c r="J47" s="18">
        <f t="shared" si="5"/>
        <v>1</v>
      </c>
      <c r="K47" s="19">
        <f t="shared" si="6"/>
        <v>4.57</v>
      </c>
      <c r="L47" s="19">
        <f t="shared" si="1"/>
        <v>0.53</v>
      </c>
      <c r="M47" s="17">
        <f t="shared" si="1"/>
        <v>5</v>
      </c>
      <c r="N47" s="17">
        <f t="shared" si="1"/>
        <v>5</v>
      </c>
    </row>
    <row r="48" spans="1:20" ht="27" customHeight="1">
      <c r="A48" s="16" t="s">
        <v>147</v>
      </c>
      <c r="B48" s="96">
        <f t="shared" si="2"/>
        <v>0</v>
      </c>
      <c r="C48" s="96">
        <f t="shared" si="2"/>
        <v>0</v>
      </c>
      <c r="D48" s="96">
        <f t="shared" si="2"/>
        <v>0</v>
      </c>
      <c r="E48" s="96">
        <f t="shared" si="2"/>
        <v>4</v>
      </c>
      <c r="F48" s="96">
        <f t="shared" si="2"/>
        <v>3</v>
      </c>
      <c r="G48" s="96">
        <f t="shared" si="2"/>
        <v>0</v>
      </c>
      <c r="H48" s="96">
        <f t="shared" si="3"/>
        <v>7</v>
      </c>
      <c r="I48" s="18">
        <f t="shared" si="4"/>
        <v>0</v>
      </c>
      <c r="J48" s="18">
        <f t="shared" si="5"/>
        <v>1</v>
      </c>
      <c r="K48" s="19">
        <f t="shared" si="6"/>
        <v>4.43</v>
      </c>
      <c r="L48" s="19">
        <f t="shared" si="6"/>
        <v>0.53</v>
      </c>
      <c r="M48" s="17">
        <f t="shared" si="6"/>
        <v>4</v>
      </c>
      <c r="N48" s="17">
        <f t="shared" si="6"/>
        <v>4</v>
      </c>
      <c r="O48" s="2" t="s">
        <v>130</v>
      </c>
    </row>
    <row r="49" spans="1:20">
      <c r="Q49" s="2" t="s">
        <v>69</v>
      </c>
      <c r="R49" s="2" t="s">
        <v>70</v>
      </c>
      <c r="S49" s="2" t="s">
        <v>71</v>
      </c>
      <c r="T49" s="2" t="s">
        <v>72</v>
      </c>
    </row>
    <row r="50" spans="1:20" ht="15.75">
      <c r="A50" s="153" t="s">
        <v>16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2" t="s">
        <v>62</v>
      </c>
      <c r="P50" s="2" t="s">
        <v>212</v>
      </c>
      <c r="Q50" s="2">
        <v>1</v>
      </c>
      <c r="R50" s="2">
        <v>14.3</v>
      </c>
      <c r="S50" s="2">
        <v>14.3</v>
      </c>
      <c r="T50" s="2">
        <v>14.3</v>
      </c>
    </row>
    <row r="51" spans="1:20" ht="15.75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  <c r="P51" s="2" t="s">
        <v>213</v>
      </c>
      <c r="Q51" s="2">
        <v>6</v>
      </c>
      <c r="R51" s="2">
        <v>85.7</v>
      </c>
      <c r="S51" s="2">
        <v>85.7</v>
      </c>
      <c r="T51" s="2">
        <v>100</v>
      </c>
    </row>
    <row r="52" spans="1:20" ht="15.7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P52" s="2" t="s">
        <v>31</v>
      </c>
      <c r="Q52" s="2">
        <v>7</v>
      </c>
      <c r="R52" s="2">
        <v>100</v>
      </c>
      <c r="S52" s="2">
        <v>100</v>
      </c>
    </row>
    <row r="53" spans="1:20" ht="15.7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9"/>
      <c r="O53" s="2" t="s">
        <v>234</v>
      </c>
    </row>
    <row r="54" spans="1:20" ht="15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</row>
    <row r="55" spans="1:2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20" ht="13.5" customHeight="1">
      <c r="O57" s="2" t="s">
        <v>131</v>
      </c>
    </row>
    <row r="58" spans="1:20">
      <c r="Q58" s="2" t="s">
        <v>69</v>
      </c>
      <c r="R58" s="2" t="s">
        <v>70</v>
      </c>
      <c r="S58" s="2" t="s">
        <v>71</v>
      </c>
      <c r="T58" s="2" t="s">
        <v>72</v>
      </c>
    </row>
    <row r="59" spans="1:20">
      <c r="A59" s="2" t="s">
        <v>17</v>
      </c>
      <c r="B59" s="2">
        <v>6</v>
      </c>
      <c r="O59" s="2" t="s">
        <v>62</v>
      </c>
      <c r="P59" s="2" t="s">
        <v>238</v>
      </c>
      <c r="Q59" s="2">
        <v>7</v>
      </c>
      <c r="R59" s="2">
        <v>100</v>
      </c>
      <c r="S59" s="2">
        <v>100</v>
      </c>
      <c r="T59" s="2">
        <v>100</v>
      </c>
    </row>
    <row r="60" spans="1:20">
      <c r="A60" s="2" t="s">
        <v>18</v>
      </c>
      <c r="B60" s="2">
        <v>1</v>
      </c>
      <c r="O60" s="2" t="s">
        <v>234</v>
      </c>
    </row>
    <row r="61" spans="1:20" ht="13.5" customHeight="1"/>
    <row r="62" spans="1:20" ht="13.5" customHeight="1">
      <c r="A62" s="2" t="s">
        <v>19</v>
      </c>
    </row>
    <row r="63" spans="1:20">
      <c r="A63" s="2" t="s">
        <v>20</v>
      </c>
    </row>
    <row r="64" spans="1:20" ht="13.5" customHeight="1">
      <c r="A64" s="2" t="s">
        <v>21</v>
      </c>
    </row>
    <row r="65" spans="1:21" ht="13.5" customHeight="1">
      <c r="A65" s="2" t="s">
        <v>22</v>
      </c>
      <c r="B65" s="2">
        <v>1</v>
      </c>
    </row>
    <row r="66" spans="1:21">
      <c r="A66" s="2" t="s">
        <v>23</v>
      </c>
      <c r="B66" s="2">
        <v>2</v>
      </c>
    </row>
    <row r="67" spans="1:21" ht="13.5" customHeight="1">
      <c r="A67" s="2" t="s">
        <v>24</v>
      </c>
      <c r="B67" s="2">
        <v>3</v>
      </c>
    </row>
    <row r="68" spans="1:21" ht="13.5" customHeight="1">
      <c r="A68" s="2" t="s">
        <v>25</v>
      </c>
    </row>
    <row r="69" spans="1:21" ht="13.5" customHeight="1">
      <c r="A69" s="2" t="s">
        <v>26</v>
      </c>
      <c r="B69" s="2">
        <v>1</v>
      </c>
    </row>
    <row r="70" spans="1:21">
      <c r="A70" s="2" t="s">
        <v>27</v>
      </c>
      <c r="O70" s="2" t="s">
        <v>234</v>
      </c>
    </row>
    <row r="71" spans="1:21">
      <c r="A71" s="2" t="s">
        <v>28</v>
      </c>
    </row>
    <row r="72" spans="1:21" ht="13.5" customHeight="1">
      <c r="A72" s="2" t="s">
        <v>29</v>
      </c>
      <c r="B72" s="2">
        <f>SUM(B64:B71)</f>
        <v>7</v>
      </c>
    </row>
    <row r="74" spans="1:21">
      <c r="A74" s="2" t="s">
        <v>132</v>
      </c>
      <c r="B74" s="2">
        <v>7</v>
      </c>
    </row>
    <row r="75" spans="1:21">
      <c r="A75" s="2">
        <f>+P122</f>
        <v>0</v>
      </c>
      <c r="B75" s="2">
        <f>+Q122</f>
        <v>0</v>
      </c>
      <c r="O75" s="2" t="s">
        <v>216</v>
      </c>
    </row>
    <row r="76" spans="1:21">
      <c r="O76" s="2" t="s">
        <v>108</v>
      </c>
    </row>
    <row r="77" spans="1:21">
      <c r="P77" s="2" t="s">
        <v>109</v>
      </c>
    </row>
    <row r="78" spans="1:21">
      <c r="P78" s="2" t="s">
        <v>62</v>
      </c>
      <c r="R78" s="2" t="s">
        <v>110</v>
      </c>
      <c r="T78" s="2" t="s">
        <v>31</v>
      </c>
    </row>
    <row r="79" spans="1:21">
      <c r="P79" s="2" t="s">
        <v>61</v>
      </c>
      <c r="Q79" s="2" t="s">
        <v>70</v>
      </c>
      <c r="R79" s="2" t="s">
        <v>61</v>
      </c>
      <c r="S79" s="2" t="s">
        <v>70</v>
      </c>
      <c r="T79" s="2" t="s">
        <v>61</v>
      </c>
      <c r="U79" s="2" t="s">
        <v>70</v>
      </c>
    </row>
    <row r="80" spans="1:21">
      <c r="O80" s="2" t="s">
        <v>210</v>
      </c>
      <c r="P80" s="2">
        <v>7</v>
      </c>
      <c r="Q80" s="95">
        <v>1</v>
      </c>
      <c r="R80" s="2">
        <v>0</v>
      </c>
      <c r="S80" s="95">
        <v>0</v>
      </c>
      <c r="T80" s="2">
        <v>7</v>
      </c>
      <c r="U80" s="95">
        <v>1</v>
      </c>
    </row>
    <row r="81" spans="15:21">
      <c r="O81" s="2" t="s">
        <v>234</v>
      </c>
    </row>
    <row r="85" spans="15:21">
      <c r="O85" s="2" t="s">
        <v>211</v>
      </c>
      <c r="Q85" s="95"/>
      <c r="S85" s="95"/>
      <c r="U85" s="95"/>
    </row>
    <row r="86" spans="15:21">
      <c r="O86" s="2" t="s">
        <v>111</v>
      </c>
    </row>
    <row r="87" spans="15:21">
      <c r="Q87" s="2" t="s">
        <v>112</v>
      </c>
      <c r="S87" s="2" t="s">
        <v>31</v>
      </c>
    </row>
    <row r="88" spans="15:21">
      <c r="Q88" s="2" t="s">
        <v>212</v>
      </c>
      <c r="R88" s="2" t="s">
        <v>213</v>
      </c>
    </row>
    <row r="89" spans="15:21">
      <c r="O89" s="2" t="s">
        <v>214</v>
      </c>
      <c r="P89" s="2">
        <v>37</v>
      </c>
      <c r="Q89" s="2">
        <v>0</v>
      </c>
      <c r="R89" s="2">
        <v>1</v>
      </c>
      <c r="S89" s="2">
        <v>1</v>
      </c>
    </row>
    <row r="90" spans="15:21">
      <c r="P90" s="2">
        <v>41</v>
      </c>
      <c r="Q90" s="2">
        <v>1</v>
      </c>
      <c r="R90" s="2">
        <v>0</v>
      </c>
      <c r="S90" s="2">
        <v>1</v>
      </c>
    </row>
    <row r="91" spans="15:21">
      <c r="P91" s="2">
        <v>44</v>
      </c>
      <c r="Q91" s="2">
        <v>0</v>
      </c>
      <c r="R91" s="2">
        <v>1</v>
      </c>
      <c r="S91" s="2">
        <v>1</v>
      </c>
    </row>
    <row r="92" spans="15:21">
      <c r="P92" s="2">
        <v>45</v>
      </c>
      <c r="Q92" s="2">
        <v>0</v>
      </c>
      <c r="R92" s="2">
        <v>1</v>
      </c>
      <c r="S92" s="2">
        <v>1</v>
      </c>
    </row>
    <row r="93" spans="15:21">
      <c r="P93" s="2">
        <v>47</v>
      </c>
      <c r="Q93" s="2">
        <v>0</v>
      </c>
      <c r="R93" s="2">
        <v>2</v>
      </c>
      <c r="S93" s="2">
        <v>2</v>
      </c>
    </row>
    <row r="94" spans="15:21">
      <c r="P94" s="2">
        <v>58</v>
      </c>
      <c r="Q94" s="2">
        <v>0</v>
      </c>
      <c r="R94" s="2">
        <v>1</v>
      </c>
      <c r="S94" s="2">
        <v>1</v>
      </c>
    </row>
    <row r="95" spans="15:21">
      <c r="O95" s="2" t="s">
        <v>31</v>
      </c>
      <c r="Q95" s="2">
        <v>1</v>
      </c>
      <c r="R95" s="2">
        <v>6</v>
      </c>
      <c r="S95" s="2">
        <v>7</v>
      </c>
    </row>
    <row r="96" spans="15:21">
      <c r="O96" s="2" t="s">
        <v>234</v>
      </c>
    </row>
    <row r="100" spans="1:1" ht="18.75">
      <c r="A100" s="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2021-09-15T11:57:08Z</dcterms:modified>
</cp:coreProperties>
</file>