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hortcut-targets-by-id\1BMqUsy8r1iYhdiI1KPTRX3k0mVmsQ7T_\PC UJA Puesto Base SPE\DATOS\WEBs que gestiona el servicio\SPE\REVISADO\resultados encuestas\audit PUBLI\FCE\2019\"/>
    </mc:Choice>
  </mc:AlternateContent>
  <bookViews>
    <workbookView xWindow="0" yWindow="0" windowWidth="28800" windowHeight="11700" tabRatio="784" activeTab="1"/>
  </bookViews>
  <sheets>
    <sheet name="Global" sheetId="1" r:id="rId1"/>
    <sheet name="Biologia" sheetId="3" r:id="rId2"/>
    <sheet name="CCAmbientales" sheetId="4" r:id="rId3"/>
    <sheet name="Quimica" sheetId="5" r:id="rId4"/>
    <sheet name="definiciones" sheetId="6" r:id="rId5"/>
  </sheets>
  <definedNames>
    <definedName name="_xlnm.Print_Area" localSheetId="1">Biologia!$A$1:$AL$165</definedName>
    <definedName name="_xlnm.Print_Area" localSheetId="2">CCAmbientales!$A$1:$AL$165</definedName>
    <definedName name="_xlnm.Print_Area" localSheetId="0">Global!$A$1:$AL$165</definedName>
    <definedName name="_xlnm.Print_Area" localSheetId="3">Quimica!$A$1:$AL$165</definedName>
  </definedNames>
  <calcPr calcId="162913"/>
</workbook>
</file>

<file path=xl/calcChain.xml><?xml version="1.0" encoding="utf-8"?>
<calcChain xmlns="http://schemas.openxmlformats.org/spreadsheetml/2006/main">
  <c r="AQ25" i="1" l="1"/>
  <c r="AT23" i="1"/>
  <c r="AO23" i="1"/>
  <c r="AP23" i="1"/>
  <c r="AQ23" i="1"/>
  <c r="AR23" i="1"/>
  <c r="AN23" i="1"/>
  <c r="B169" i="5" l="1"/>
  <c r="A169" i="5"/>
  <c r="B172" i="5"/>
  <c r="B171" i="5"/>
  <c r="B170" i="5"/>
  <c r="A172" i="5"/>
  <c r="A171" i="5"/>
  <c r="A170" i="5"/>
  <c r="AL165" i="5"/>
  <c r="AK165" i="5"/>
  <c r="AJ165" i="5"/>
  <c r="AI165" i="5"/>
  <c r="AA165" i="5"/>
  <c r="Z165" i="5"/>
  <c r="Y165" i="5"/>
  <c r="X165" i="5"/>
  <c r="W165" i="5"/>
  <c r="V165" i="5"/>
  <c r="AL164" i="5"/>
  <c r="AK164" i="5"/>
  <c r="AJ164" i="5"/>
  <c r="AI164" i="5"/>
  <c r="AA164" i="5"/>
  <c r="Z164" i="5"/>
  <c r="Y164" i="5"/>
  <c r="X164" i="5"/>
  <c r="W164" i="5"/>
  <c r="V164" i="5"/>
  <c r="AL163" i="5"/>
  <c r="AK163" i="5"/>
  <c r="AJ163" i="5"/>
  <c r="AI163" i="5"/>
  <c r="AA163" i="5"/>
  <c r="Z163" i="5"/>
  <c r="Y163" i="5"/>
  <c r="X163" i="5"/>
  <c r="W163" i="5"/>
  <c r="V163" i="5"/>
  <c r="AL162" i="5"/>
  <c r="AK162" i="5"/>
  <c r="AJ162" i="5"/>
  <c r="AI162" i="5"/>
  <c r="AA162" i="5"/>
  <c r="Z162" i="5"/>
  <c r="Y162" i="5"/>
  <c r="X162" i="5"/>
  <c r="W162" i="5"/>
  <c r="V162" i="5"/>
  <c r="AL161" i="5"/>
  <c r="AK161" i="5"/>
  <c r="AJ161" i="5"/>
  <c r="AI161" i="5"/>
  <c r="AA161" i="5"/>
  <c r="Z161" i="5"/>
  <c r="Y161" i="5"/>
  <c r="X161" i="5"/>
  <c r="W161" i="5"/>
  <c r="V161" i="5"/>
  <c r="AL160" i="5"/>
  <c r="AK160" i="5"/>
  <c r="AJ160" i="5"/>
  <c r="AI160" i="5"/>
  <c r="AA160" i="5"/>
  <c r="Z160" i="5"/>
  <c r="Y160" i="5"/>
  <c r="X160" i="5"/>
  <c r="W160" i="5"/>
  <c r="V160" i="5"/>
  <c r="AL159" i="5"/>
  <c r="AK159" i="5"/>
  <c r="AJ159" i="5"/>
  <c r="AI159" i="5"/>
  <c r="AA159" i="5"/>
  <c r="Z159" i="5"/>
  <c r="Y159" i="5"/>
  <c r="X159" i="5"/>
  <c r="W159" i="5"/>
  <c r="V159" i="5"/>
  <c r="AL158" i="5"/>
  <c r="AK158" i="5"/>
  <c r="AJ158" i="5"/>
  <c r="AI158" i="5"/>
  <c r="AA158" i="5"/>
  <c r="Z158" i="5"/>
  <c r="Y158" i="5"/>
  <c r="X158" i="5"/>
  <c r="W158" i="5"/>
  <c r="V158" i="5"/>
  <c r="AL136" i="5"/>
  <c r="AK136" i="5"/>
  <c r="AJ136" i="5"/>
  <c r="AI136" i="5"/>
  <c r="AA136" i="5"/>
  <c r="Z136" i="5"/>
  <c r="Y136" i="5"/>
  <c r="X136" i="5"/>
  <c r="W136" i="5"/>
  <c r="V136" i="5"/>
  <c r="AL135" i="5"/>
  <c r="AK135" i="5"/>
  <c r="AJ135" i="5"/>
  <c r="AI135" i="5"/>
  <c r="AA135" i="5"/>
  <c r="Z135" i="5"/>
  <c r="Y135" i="5"/>
  <c r="X135" i="5"/>
  <c r="W135" i="5"/>
  <c r="V135" i="5"/>
  <c r="AL110" i="5"/>
  <c r="AK110" i="5"/>
  <c r="AJ110" i="5"/>
  <c r="AI110" i="5"/>
  <c r="AA110" i="5"/>
  <c r="Z110" i="5"/>
  <c r="Y110" i="5"/>
  <c r="X110" i="5"/>
  <c r="W110" i="5"/>
  <c r="V110" i="5"/>
  <c r="AL92" i="5"/>
  <c r="AK92" i="5"/>
  <c r="AJ92" i="5"/>
  <c r="AI92" i="5"/>
  <c r="AA92" i="5"/>
  <c r="Z92" i="5"/>
  <c r="Y92" i="5"/>
  <c r="X92" i="5"/>
  <c r="W92" i="5"/>
  <c r="V92" i="5"/>
  <c r="AL79" i="5"/>
  <c r="AK79" i="5"/>
  <c r="AJ79" i="5"/>
  <c r="AI79" i="5"/>
  <c r="AA79" i="5"/>
  <c r="Z79" i="5"/>
  <c r="Y79" i="5"/>
  <c r="X79" i="5"/>
  <c r="W79" i="5"/>
  <c r="V79" i="5"/>
  <c r="AL78" i="5"/>
  <c r="AK78" i="5"/>
  <c r="AJ78" i="5"/>
  <c r="AI78" i="5"/>
  <c r="AA78" i="5"/>
  <c r="Z78" i="5"/>
  <c r="Y78" i="5"/>
  <c r="X78" i="5"/>
  <c r="W78" i="5"/>
  <c r="V78" i="5"/>
  <c r="AL76" i="5"/>
  <c r="AK76" i="5"/>
  <c r="AJ76" i="5"/>
  <c r="AI76" i="5"/>
  <c r="AA76" i="5"/>
  <c r="Z76" i="5"/>
  <c r="Y76" i="5"/>
  <c r="X76" i="5"/>
  <c r="W76" i="5"/>
  <c r="V76" i="5"/>
  <c r="AL75" i="5"/>
  <c r="AK75" i="5"/>
  <c r="AJ75" i="5"/>
  <c r="AI75" i="5"/>
  <c r="AA75" i="5"/>
  <c r="Z75" i="5"/>
  <c r="Y75" i="5"/>
  <c r="X75" i="5"/>
  <c r="W75" i="5"/>
  <c r="V75" i="5"/>
  <c r="L60" i="5"/>
  <c r="L59" i="5"/>
  <c r="L58" i="5"/>
  <c r="AL52" i="5"/>
  <c r="AK52" i="5"/>
  <c r="AJ52" i="5"/>
  <c r="AI52" i="5"/>
  <c r="AA52" i="5"/>
  <c r="Z52" i="5"/>
  <c r="Y52" i="5"/>
  <c r="X52" i="5"/>
  <c r="W52" i="5"/>
  <c r="V52" i="5"/>
  <c r="AL51" i="5"/>
  <c r="AK51" i="5"/>
  <c r="AJ51" i="5"/>
  <c r="AI51" i="5"/>
  <c r="AA51" i="5"/>
  <c r="Z51" i="5"/>
  <c r="Y51" i="5"/>
  <c r="X51" i="5"/>
  <c r="W51" i="5"/>
  <c r="V51" i="5"/>
  <c r="AL50" i="5"/>
  <c r="AK50" i="5"/>
  <c r="AJ50" i="5"/>
  <c r="AI50" i="5"/>
  <c r="AA50" i="5"/>
  <c r="Z50" i="5"/>
  <c r="Y50" i="5"/>
  <c r="X50" i="5"/>
  <c r="W50" i="5"/>
  <c r="V50" i="5"/>
  <c r="AL49" i="5"/>
  <c r="AK49" i="5"/>
  <c r="AJ49" i="5"/>
  <c r="AI49" i="5"/>
  <c r="AA49" i="5"/>
  <c r="Z49" i="5"/>
  <c r="Y49" i="5"/>
  <c r="X49" i="5"/>
  <c r="W49" i="5"/>
  <c r="V49" i="5"/>
  <c r="AL48" i="5"/>
  <c r="AK48" i="5"/>
  <c r="AJ48" i="5"/>
  <c r="AI48" i="5"/>
  <c r="AA48" i="5"/>
  <c r="Z48" i="5"/>
  <c r="Y48" i="5"/>
  <c r="X48" i="5"/>
  <c r="W48" i="5"/>
  <c r="V48" i="5"/>
  <c r="G31" i="5"/>
  <c r="G30" i="5"/>
  <c r="G29" i="5"/>
  <c r="G28" i="5"/>
  <c r="B172" i="4"/>
  <c r="B171" i="4"/>
  <c r="B170" i="4"/>
  <c r="B169" i="4"/>
  <c r="A172" i="4"/>
  <c r="A171" i="4"/>
  <c r="A170" i="4"/>
  <c r="A169" i="4"/>
  <c r="AL165" i="4"/>
  <c r="AK165" i="4"/>
  <c r="AJ165" i="4"/>
  <c r="AI165" i="4"/>
  <c r="AA165" i="4"/>
  <c r="Z165" i="4"/>
  <c r="Y165" i="4"/>
  <c r="X165" i="4"/>
  <c r="W165" i="4"/>
  <c r="V165" i="4"/>
  <c r="AL164" i="4"/>
  <c r="AK164" i="4"/>
  <c r="AJ164" i="4"/>
  <c r="AI164" i="4"/>
  <c r="AA164" i="4"/>
  <c r="Z164" i="4"/>
  <c r="Y164" i="4"/>
  <c r="X164" i="4"/>
  <c r="W164" i="4"/>
  <c r="V164" i="4"/>
  <c r="AL163" i="4"/>
  <c r="AK163" i="4"/>
  <c r="AJ163" i="4"/>
  <c r="AI163" i="4"/>
  <c r="AA163" i="4"/>
  <c r="Z163" i="4"/>
  <c r="Y163" i="4"/>
  <c r="X163" i="4"/>
  <c r="W163" i="4"/>
  <c r="V163" i="4"/>
  <c r="AL162" i="4"/>
  <c r="AK162" i="4"/>
  <c r="AJ162" i="4"/>
  <c r="AI162" i="4"/>
  <c r="AA162" i="4"/>
  <c r="Z162" i="4"/>
  <c r="Y162" i="4"/>
  <c r="X162" i="4"/>
  <c r="W162" i="4"/>
  <c r="V162" i="4"/>
  <c r="AL161" i="4"/>
  <c r="AK161" i="4"/>
  <c r="AJ161" i="4"/>
  <c r="AI161" i="4"/>
  <c r="AA161" i="4"/>
  <c r="Z161" i="4"/>
  <c r="Y161" i="4"/>
  <c r="X161" i="4"/>
  <c r="W161" i="4"/>
  <c r="V161" i="4"/>
  <c r="AL160" i="4"/>
  <c r="AK160" i="4"/>
  <c r="AJ160" i="4"/>
  <c r="AI160" i="4"/>
  <c r="AA160" i="4"/>
  <c r="Z160" i="4"/>
  <c r="Y160" i="4"/>
  <c r="X160" i="4"/>
  <c r="W160" i="4"/>
  <c r="V160" i="4"/>
  <c r="AL159" i="4"/>
  <c r="AK159" i="4"/>
  <c r="AJ159" i="4"/>
  <c r="AI159" i="4"/>
  <c r="AA159" i="4"/>
  <c r="Z159" i="4"/>
  <c r="Y159" i="4"/>
  <c r="X159" i="4"/>
  <c r="W159" i="4"/>
  <c r="V159" i="4"/>
  <c r="AL158" i="4"/>
  <c r="AK158" i="4"/>
  <c r="AJ158" i="4"/>
  <c r="AI158" i="4"/>
  <c r="AA158" i="4"/>
  <c r="Z158" i="4"/>
  <c r="Y158" i="4"/>
  <c r="X158" i="4"/>
  <c r="W158" i="4"/>
  <c r="V158" i="4"/>
  <c r="AL136" i="4"/>
  <c r="AK136" i="4"/>
  <c r="AJ136" i="4"/>
  <c r="AI136" i="4"/>
  <c r="AA136" i="4"/>
  <c r="Z136" i="4"/>
  <c r="Y136" i="4"/>
  <c r="X136" i="4"/>
  <c r="W136" i="4"/>
  <c r="V136" i="4"/>
  <c r="AL135" i="4"/>
  <c r="AK135" i="4"/>
  <c r="AJ135" i="4"/>
  <c r="AI135" i="4"/>
  <c r="AA135" i="4"/>
  <c r="Z135" i="4"/>
  <c r="Y135" i="4"/>
  <c r="X135" i="4"/>
  <c r="W135" i="4"/>
  <c r="V135" i="4"/>
  <c r="AL110" i="4"/>
  <c r="AK110" i="4"/>
  <c r="AJ110" i="4"/>
  <c r="AI110" i="4"/>
  <c r="AA110" i="4"/>
  <c r="Z110" i="4"/>
  <c r="Y110" i="4"/>
  <c r="X110" i="4"/>
  <c r="W110" i="4"/>
  <c r="V110" i="4"/>
  <c r="AL92" i="4"/>
  <c r="AK92" i="4"/>
  <c r="AJ92" i="4"/>
  <c r="AI92" i="4"/>
  <c r="AA92" i="4"/>
  <c r="Z92" i="4"/>
  <c r="Y92" i="4"/>
  <c r="X92" i="4"/>
  <c r="W92" i="4"/>
  <c r="V92" i="4"/>
  <c r="AL79" i="4"/>
  <c r="AK79" i="4"/>
  <c r="AJ79" i="4"/>
  <c r="AI79" i="4"/>
  <c r="AA79" i="4"/>
  <c r="Z79" i="4"/>
  <c r="Y79" i="4"/>
  <c r="X79" i="4"/>
  <c r="W79" i="4"/>
  <c r="V79" i="4"/>
  <c r="AL78" i="4"/>
  <c r="AK78" i="4"/>
  <c r="AJ78" i="4"/>
  <c r="AI78" i="4"/>
  <c r="AA78" i="4"/>
  <c r="Z78" i="4"/>
  <c r="Y78" i="4"/>
  <c r="X78" i="4"/>
  <c r="W78" i="4"/>
  <c r="V78" i="4"/>
  <c r="AL76" i="4"/>
  <c r="AK76" i="4"/>
  <c r="AJ76" i="4"/>
  <c r="AI76" i="4"/>
  <c r="AA76" i="4"/>
  <c r="Z76" i="4"/>
  <c r="Y76" i="4"/>
  <c r="X76" i="4"/>
  <c r="W76" i="4"/>
  <c r="V76" i="4"/>
  <c r="AL75" i="4"/>
  <c r="AK75" i="4"/>
  <c r="AJ75" i="4"/>
  <c r="AI75" i="4"/>
  <c r="AA75" i="4"/>
  <c r="Z75" i="4"/>
  <c r="Y75" i="4"/>
  <c r="X75" i="4"/>
  <c r="W75" i="4"/>
  <c r="V75" i="4"/>
  <c r="L60" i="4"/>
  <c r="L59" i="4"/>
  <c r="L58" i="4"/>
  <c r="AL52" i="4"/>
  <c r="AK52" i="4"/>
  <c r="AJ52" i="4"/>
  <c r="AI52" i="4"/>
  <c r="AA52" i="4"/>
  <c r="Z52" i="4"/>
  <c r="Y52" i="4"/>
  <c r="X52" i="4"/>
  <c r="W52" i="4"/>
  <c r="V52" i="4"/>
  <c r="AL51" i="4"/>
  <c r="AK51" i="4"/>
  <c r="AJ51" i="4"/>
  <c r="AI51" i="4"/>
  <c r="AA51" i="4"/>
  <c r="Z51" i="4"/>
  <c r="Y51" i="4"/>
  <c r="X51" i="4"/>
  <c r="W51" i="4"/>
  <c r="V51" i="4"/>
  <c r="AL50" i="4"/>
  <c r="AK50" i="4"/>
  <c r="AJ50" i="4"/>
  <c r="AI50" i="4"/>
  <c r="AA50" i="4"/>
  <c r="Z50" i="4"/>
  <c r="Y50" i="4"/>
  <c r="X50" i="4"/>
  <c r="W50" i="4"/>
  <c r="V50" i="4"/>
  <c r="AL49" i="4"/>
  <c r="AK49" i="4"/>
  <c r="AJ49" i="4"/>
  <c r="AI49" i="4"/>
  <c r="AA49" i="4"/>
  <c r="Z49" i="4"/>
  <c r="Y49" i="4"/>
  <c r="X49" i="4"/>
  <c r="W49" i="4"/>
  <c r="V49" i="4"/>
  <c r="AB49" i="4" s="1"/>
  <c r="AL48" i="4"/>
  <c r="AK48" i="4"/>
  <c r="AJ48" i="4"/>
  <c r="AI48" i="4"/>
  <c r="AA48" i="4"/>
  <c r="Z48" i="4"/>
  <c r="Y48" i="4"/>
  <c r="X48" i="4"/>
  <c r="W48" i="4"/>
  <c r="V48" i="4"/>
  <c r="G31" i="4"/>
  <c r="G30" i="4"/>
  <c r="G29" i="4"/>
  <c r="G28" i="4"/>
  <c r="B172" i="3"/>
  <c r="B171" i="3"/>
  <c r="B170" i="3"/>
  <c r="B169" i="3"/>
  <c r="A172" i="3"/>
  <c r="A171" i="3"/>
  <c r="A170" i="3"/>
  <c r="A169" i="3"/>
  <c r="L59" i="3"/>
  <c r="L60" i="3"/>
  <c r="L58" i="3"/>
  <c r="AJ158" i="3"/>
  <c r="AK158" i="3"/>
  <c r="AL158" i="3"/>
  <c r="AJ159" i="3"/>
  <c r="AK159" i="3"/>
  <c r="AL159" i="3"/>
  <c r="AJ160" i="3"/>
  <c r="AK160" i="3"/>
  <c r="AL160" i="3"/>
  <c r="AJ161" i="3"/>
  <c r="AK161" i="3"/>
  <c r="AL161" i="3"/>
  <c r="AJ162" i="3"/>
  <c r="AK162" i="3"/>
  <c r="AL162" i="3"/>
  <c r="AJ163" i="3"/>
  <c r="AK163" i="3"/>
  <c r="AL163" i="3"/>
  <c r="AJ164" i="3"/>
  <c r="AK164" i="3"/>
  <c r="AL164" i="3"/>
  <c r="AJ165" i="3"/>
  <c r="AK165" i="3"/>
  <c r="AL165" i="3"/>
  <c r="AI159" i="3"/>
  <c r="AI160" i="3"/>
  <c r="AI161" i="3"/>
  <c r="AI162" i="3"/>
  <c r="AI163" i="3"/>
  <c r="AI164" i="3"/>
  <c r="AI165" i="3"/>
  <c r="AI158" i="3"/>
  <c r="W158" i="3"/>
  <c r="X158" i="3"/>
  <c r="Y158" i="3"/>
  <c r="Z158" i="3"/>
  <c r="AA158" i="3"/>
  <c r="W159" i="3"/>
  <c r="X159" i="3"/>
  <c r="Y159" i="3"/>
  <c r="Z159" i="3"/>
  <c r="AA159" i="3"/>
  <c r="W160" i="3"/>
  <c r="X160" i="3"/>
  <c r="Y160" i="3"/>
  <c r="Z160" i="3"/>
  <c r="AA160" i="3"/>
  <c r="W161" i="3"/>
  <c r="X161" i="3"/>
  <c r="Y161" i="3"/>
  <c r="Z161" i="3"/>
  <c r="AA161" i="3"/>
  <c r="W162" i="3"/>
  <c r="X162" i="3"/>
  <c r="Y162" i="3"/>
  <c r="Z162" i="3"/>
  <c r="AA162" i="3"/>
  <c r="W163" i="3"/>
  <c r="X163" i="3"/>
  <c r="Y163" i="3"/>
  <c r="Z163" i="3"/>
  <c r="AA163" i="3"/>
  <c r="W164" i="3"/>
  <c r="X164" i="3"/>
  <c r="Y164" i="3"/>
  <c r="Z164" i="3"/>
  <c r="AA164" i="3"/>
  <c r="W165" i="3"/>
  <c r="X165" i="3"/>
  <c r="Y165" i="3"/>
  <c r="Z165" i="3"/>
  <c r="AA165" i="3"/>
  <c r="V159" i="3"/>
  <c r="AB159" i="3" s="1"/>
  <c r="V160" i="3"/>
  <c r="AB160" i="3" s="1"/>
  <c r="V161" i="3"/>
  <c r="AB161" i="3" s="1"/>
  <c r="V162" i="3"/>
  <c r="AB162" i="3" s="1"/>
  <c r="V163" i="3"/>
  <c r="AB163" i="3" s="1"/>
  <c r="V164" i="3"/>
  <c r="AB164" i="3" s="1"/>
  <c r="V165" i="3"/>
  <c r="AB165" i="3" s="1"/>
  <c r="V158" i="3"/>
  <c r="AB158" i="3" s="1"/>
  <c r="AJ135" i="3"/>
  <c r="AK135" i="3"/>
  <c r="AL135" i="3"/>
  <c r="AJ136" i="3"/>
  <c r="AK136" i="3"/>
  <c r="AL136" i="3"/>
  <c r="AI136" i="3"/>
  <c r="AI135" i="3"/>
  <c r="W135" i="3"/>
  <c r="X135" i="3"/>
  <c r="Y135" i="3"/>
  <c r="Z135" i="3"/>
  <c r="AA135" i="3"/>
  <c r="W136" i="3"/>
  <c r="X136" i="3"/>
  <c r="Y136" i="3"/>
  <c r="Z136" i="3"/>
  <c r="AA136" i="3"/>
  <c r="V136" i="3"/>
  <c r="AB136" i="3" s="1"/>
  <c r="V135" i="3"/>
  <c r="AB135" i="3" s="1"/>
  <c r="AJ110" i="3"/>
  <c r="AK110" i="3"/>
  <c r="AL110" i="3"/>
  <c r="AI110" i="3"/>
  <c r="W110" i="3"/>
  <c r="X110" i="3"/>
  <c r="Y110" i="3"/>
  <c r="Z110" i="3"/>
  <c r="AB110" i="3" s="1"/>
  <c r="AA110" i="3"/>
  <c r="V110" i="3"/>
  <c r="AJ92" i="3"/>
  <c r="AK92" i="3"/>
  <c r="AL92" i="3"/>
  <c r="AI92" i="3"/>
  <c r="W92" i="3"/>
  <c r="AB92" i="3" s="1"/>
  <c r="X92" i="3"/>
  <c r="Y92" i="3"/>
  <c r="Z92" i="3"/>
  <c r="AA92" i="3"/>
  <c r="V92" i="3"/>
  <c r="AJ78" i="3"/>
  <c r="AK78" i="3"/>
  <c r="AL78" i="3"/>
  <c r="AJ79" i="3"/>
  <c r="AK79" i="3"/>
  <c r="AL79" i="3"/>
  <c r="AI79" i="3"/>
  <c r="AI78" i="3"/>
  <c r="W78" i="3"/>
  <c r="X78" i="3"/>
  <c r="Y78" i="3"/>
  <c r="Z78" i="3"/>
  <c r="AA78" i="3"/>
  <c r="W79" i="3"/>
  <c r="X79" i="3"/>
  <c r="Y79" i="3"/>
  <c r="Z79" i="3"/>
  <c r="AA79" i="3"/>
  <c r="V79" i="3"/>
  <c r="AB79" i="3" s="1"/>
  <c r="V78" i="3"/>
  <c r="AB78" i="3" s="1"/>
  <c r="AJ75" i="3"/>
  <c r="AK75" i="3"/>
  <c r="AL75" i="3"/>
  <c r="AJ76" i="3"/>
  <c r="AK76" i="3"/>
  <c r="AL76" i="3"/>
  <c r="AI76" i="3"/>
  <c r="AI75" i="3"/>
  <c r="W75" i="3"/>
  <c r="X75" i="3"/>
  <c r="Y75" i="3"/>
  <c r="Z75" i="3"/>
  <c r="AA75" i="3"/>
  <c r="W76" i="3"/>
  <c r="X76" i="3"/>
  <c r="Y76" i="3"/>
  <c r="Z76" i="3"/>
  <c r="AA76" i="3"/>
  <c r="V76" i="3"/>
  <c r="AB76" i="3" s="1"/>
  <c r="V75" i="3"/>
  <c r="AB75" i="3" s="1"/>
  <c r="AJ48" i="3"/>
  <c r="AK48" i="3"/>
  <c r="AL48" i="3"/>
  <c r="AJ49" i="3"/>
  <c r="AK49" i="3"/>
  <c r="AL49" i="3"/>
  <c r="AJ50" i="3"/>
  <c r="AK50" i="3"/>
  <c r="AL50" i="3"/>
  <c r="AJ51" i="3"/>
  <c r="AK51" i="3"/>
  <c r="AL51" i="3"/>
  <c r="AJ52" i="3"/>
  <c r="AK52" i="3"/>
  <c r="AL52" i="3"/>
  <c r="AI49" i="3"/>
  <c r="AI50" i="3"/>
  <c r="AI51" i="3"/>
  <c r="AI52" i="3"/>
  <c r="AI48" i="3"/>
  <c r="W48" i="3"/>
  <c r="AB48" i="3" s="1"/>
  <c r="X48" i="3"/>
  <c r="Y48" i="3"/>
  <c r="Z48" i="3"/>
  <c r="AA48" i="3"/>
  <c r="AH48" i="3" s="1"/>
  <c r="W49" i="3"/>
  <c r="X49" i="3"/>
  <c r="Y49" i="3"/>
  <c r="AB49" i="3" s="1"/>
  <c r="AH49" i="3" s="1"/>
  <c r="Z49" i="3"/>
  <c r="AG49" i="3" s="1"/>
  <c r="AA49" i="3"/>
  <c r="W50" i="3"/>
  <c r="X50" i="3"/>
  <c r="Y50" i="3"/>
  <c r="AB50" i="3" s="1"/>
  <c r="AG50" i="3" s="1"/>
  <c r="Z50" i="3"/>
  <c r="AA50" i="3"/>
  <c r="AH50" i="3" s="1"/>
  <c r="W51" i="3"/>
  <c r="X51" i="3"/>
  <c r="Y51" i="3"/>
  <c r="Z51" i="3"/>
  <c r="AG51" i="3" s="1"/>
  <c r="AA51" i="3"/>
  <c r="W52" i="3"/>
  <c r="X52" i="3"/>
  <c r="Y52" i="3"/>
  <c r="Z52" i="3"/>
  <c r="AA52" i="3"/>
  <c r="V49" i="3"/>
  <c r="V50" i="3"/>
  <c r="V51" i="3"/>
  <c r="AB51" i="3" s="1"/>
  <c r="V52" i="3"/>
  <c r="AB52" i="3" s="1"/>
  <c r="AG52" i="3" s="1"/>
  <c r="V48" i="3"/>
  <c r="G29" i="3"/>
  <c r="G30" i="3"/>
  <c r="G31" i="3"/>
  <c r="G28" i="3"/>
  <c r="B172" i="1"/>
  <c r="L59" i="1"/>
  <c r="L60" i="1"/>
  <c r="L58" i="1"/>
  <c r="AH52" i="3" l="1"/>
  <c r="AH51" i="3"/>
  <c r="AB75" i="5"/>
  <c r="AE75" i="5" s="1"/>
  <c r="G32" i="4"/>
  <c r="AB52" i="5"/>
  <c r="AG52" i="5" s="1"/>
  <c r="AB78" i="5"/>
  <c r="AE78" i="5" s="1"/>
  <c r="AB79" i="5"/>
  <c r="AF79" i="5" s="1"/>
  <c r="AB92" i="5"/>
  <c r="AG92" i="5" s="1"/>
  <c r="AB135" i="5"/>
  <c r="AE135" i="5" s="1"/>
  <c r="AB136" i="5"/>
  <c r="AD136" i="5" s="1"/>
  <c r="AB158" i="5"/>
  <c r="AE158" i="5" s="1"/>
  <c r="AB160" i="5"/>
  <c r="AC160" i="5" s="1"/>
  <c r="AB161" i="5"/>
  <c r="AG161" i="5" s="1"/>
  <c r="AB162" i="5"/>
  <c r="AC162" i="5" s="1"/>
  <c r="AB165" i="5"/>
  <c r="AH165" i="5" s="1"/>
  <c r="AB76" i="5"/>
  <c r="AE76" i="5" s="1"/>
  <c r="AB110" i="5"/>
  <c r="AG110" i="5" s="1"/>
  <c r="AB159" i="5"/>
  <c r="AH159" i="5" s="1"/>
  <c r="AB163" i="5"/>
  <c r="AE163" i="5" s="1"/>
  <c r="AB48" i="5"/>
  <c r="AD48" i="5" s="1"/>
  <c r="AB50" i="5"/>
  <c r="AF50" i="5" s="1"/>
  <c r="AD79" i="5"/>
  <c r="AC92" i="5"/>
  <c r="AG158" i="5"/>
  <c r="AC158" i="5"/>
  <c r="AG160" i="5"/>
  <c r="AD165" i="5"/>
  <c r="AF165" i="5"/>
  <c r="AD78" i="5"/>
  <c r="AH158" i="5"/>
  <c r="AH160" i="5"/>
  <c r="AH162" i="5"/>
  <c r="AH76" i="5"/>
  <c r="AD76" i="5"/>
  <c r="AC79" i="5"/>
  <c r="AD110" i="5"/>
  <c r="AF159" i="5"/>
  <c r="AF163" i="5"/>
  <c r="AH163" i="5"/>
  <c r="AG163" i="5"/>
  <c r="AG165" i="5"/>
  <c r="AH52" i="5"/>
  <c r="AD161" i="5"/>
  <c r="AG162" i="5"/>
  <c r="AH78" i="5"/>
  <c r="AD158" i="5"/>
  <c r="AD160" i="5"/>
  <c r="AD162" i="5"/>
  <c r="AC48" i="5"/>
  <c r="AG50" i="5"/>
  <c r="AF92" i="5"/>
  <c r="AF158" i="5"/>
  <c r="AB51" i="5"/>
  <c r="AC51" i="5" s="1"/>
  <c r="G32" i="5"/>
  <c r="H31" i="5" s="1"/>
  <c r="AB49" i="5"/>
  <c r="AG49" i="5" s="1"/>
  <c r="AC76" i="5"/>
  <c r="AE79" i="5"/>
  <c r="AC163" i="5"/>
  <c r="AB164" i="5"/>
  <c r="AH164" i="5" s="1"/>
  <c r="AE165" i="5"/>
  <c r="H29" i="4"/>
  <c r="H31" i="4"/>
  <c r="AD49" i="4"/>
  <c r="AB76" i="4"/>
  <c r="AG76" i="4" s="1"/>
  <c r="AB159" i="4"/>
  <c r="AE159" i="4" s="1"/>
  <c r="AF49" i="4"/>
  <c r="AB163" i="4"/>
  <c r="AG163" i="4" s="1"/>
  <c r="AB164" i="4"/>
  <c r="AF164" i="4" s="1"/>
  <c r="AB165" i="4"/>
  <c r="AG165" i="4" s="1"/>
  <c r="AH49" i="4"/>
  <c r="AB110" i="4"/>
  <c r="AD110" i="4" s="1"/>
  <c r="AG164" i="4"/>
  <c r="AC164" i="4"/>
  <c r="H30" i="4"/>
  <c r="AG49" i="4"/>
  <c r="AF76" i="4"/>
  <c r="AF159" i="4"/>
  <c r="AG110" i="4"/>
  <c r="AE49" i="4"/>
  <c r="AD76" i="4"/>
  <c r="AH110" i="4"/>
  <c r="AH159" i="4"/>
  <c r="AD161" i="4"/>
  <c r="AD165" i="4"/>
  <c r="H28" i="4"/>
  <c r="AC49" i="4"/>
  <c r="AB50" i="4"/>
  <c r="AE50" i="4" s="1"/>
  <c r="AB78" i="4"/>
  <c r="AH78" i="4" s="1"/>
  <c r="AB135" i="4"/>
  <c r="AC135" i="4" s="1"/>
  <c r="AC159" i="4"/>
  <c r="AB160" i="4"/>
  <c r="AH160" i="4" s="1"/>
  <c r="AB51" i="4"/>
  <c r="AF51" i="4" s="1"/>
  <c r="AB79" i="4"/>
  <c r="AE79" i="4" s="1"/>
  <c r="AB136" i="4"/>
  <c r="AC136" i="4" s="1"/>
  <c r="AB161" i="4"/>
  <c r="AE161" i="4" s="1"/>
  <c r="AB48" i="4"/>
  <c r="AD48" i="4" s="1"/>
  <c r="AB52" i="4"/>
  <c r="AG52" i="4" s="1"/>
  <c r="AB75" i="4"/>
  <c r="AG75" i="4" s="1"/>
  <c r="AB92" i="4"/>
  <c r="AC92" i="4" s="1"/>
  <c r="AB158" i="4"/>
  <c r="AG158" i="4" s="1"/>
  <c r="AB162" i="4"/>
  <c r="AC162" i="4" s="1"/>
  <c r="AJ158" i="1"/>
  <c r="AK158" i="1"/>
  <c r="AL158" i="1"/>
  <c r="AJ159" i="1"/>
  <c r="AK159" i="1"/>
  <c r="AL159" i="1"/>
  <c r="AJ160" i="1"/>
  <c r="AK160" i="1"/>
  <c r="AL160" i="1"/>
  <c r="AJ161" i="1"/>
  <c r="AK161" i="1"/>
  <c r="AL161" i="1"/>
  <c r="AJ162" i="1"/>
  <c r="AK162" i="1"/>
  <c r="AL162" i="1"/>
  <c r="AJ163" i="1"/>
  <c r="AK163" i="1"/>
  <c r="AL163" i="1"/>
  <c r="AJ164" i="1"/>
  <c r="AK164" i="1"/>
  <c r="AL164" i="1"/>
  <c r="AJ165" i="1"/>
  <c r="AK165" i="1"/>
  <c r="AL165" i="1"/>
  <c r="AI159" i="1"/>
  <c r="AI160" i="1"/>
  <c r="AI161" i="1"/>
  <c r="AI162" i="1"/>
  <c r="AI163" i="1"/>
  <c r="AI164" i="1"/>
  <c r="AI165" i="1"/>
  <c r="AI158" i="1"/>
  <c r="W158" i="1"/>
  <c r="X158" i="1"/>
  <c r="Y158" i="1"/>
  <c r="Z158" i="1"/>
  <c r="AA158" i="1"/>
  <c r="W159" i="1"/>
  <c r="X159" i="1"/>
  <c r="Y159" i="1"/>
  <c r="Z159" i="1"/>
  <c r="AA159" i="1"/>
  <c r="W160" i="1"/>
  <c r="X160" i="1"/>
  <c r="Y160" i="1"/>
  <c r="Z160" i="1"/>
  <c r="AA160" i="1"/>
  <c r="W161" i="1"/>
  <c r="X161" i="1"/>
  <c r="Y161" i="1"/>
  <c r="Z161" i="1"/>
  <c r="AA161" i="1"/>
  <c r="W162" i="1"/>
  <c r="X162" i="1"/>
  <c r="Y162" i="1"/>
  <c r="Z162" i="1"/>
  <c r="AA162" i="1"/>
  <c r="W163" i="1"/>
  <c r="X163" i="1"/>
  <c r="Y163" i="1"/>
  <c r="Z163" i="1"/>
  <c r="AA163" i="1"/>
  <c r="W164" i="1"/>
  <c r="X164" i="1"/>
  <c r="Y164" i="1"/>
  <c r="Z164" i="1"/>
  <c r="AA164" i="1"/>
  <c r="W165" i="1"/>
  <c r="X165" i="1"/>
  <c r="Y165" i="1"/>
  <c r="Z165" i="1"/>
  <c r="AA165" i="1"/>
  <c r="V159" i="1"/>
  <c r="AB159" i="1" s="1"/>
  <c r="V160" i="1"/>
  <c r="AB160" i="1" s="1"/>
  <c r="V161" i="1"/>
  <c r="AB161" i="1" s="1"/>
  <c r="V162" i="1"/>
  <c r="AB162" i="1" s="1"/>
  <c r="V163" i="1"/>
  <c r="AB163" i="1" s="1"/>
  <c r="V164" i="1"/>
  <c r="AB164" i="1" s="1"/>
  <c r="V165" i="1"/>
  <c r="AB165" i="1" s="1"/>
  <c r="V158" i="1"/>
  <c r="AB158" i="1" s="1"/>
  <c r="AJ135" i="1"/>
  <c r="AK135" i="1"/>
  <c r="AL135" i="1"/>
  <c r="AJ136" i="1"/>
  <c r="AK136" i="1"/>
  <c r="AL136" i="1"/>
  <c r="AI136" i="1"/>
  <c r="AI135" i="1"/>
  <c r="W135" i="1"/>
  <c r="X135" i="1"/>
  <c r="Y135" i="1"/>
  <c r="Z135" i="1"/>
  <c r="AA135" i="1"/>
  <c r="W136" i="1"/>
  <c r="X136" i="1"/>
  <c r="Y136" i="1"/>
  <c r="Z136" i="1"/>
  <c r="AA136" i="1"/>
  <c r="V136" i="1"/>
  <c r="AB136" i="1" s="1"/>
  <c r="V135" i="1"/>
  <c r="AB135" i="1" s="1"/>
  <c r="AJ110" i="1"/>
  <c r="AK110" i="1"/>
  <c r="AL110" i="1"/>
  <c r="AI110" i="1"/>
  <c r="W110" i="1"/>
  <c r="X110" i="1"/>
  <c r="Y110" i="1"/>
  <c r="Z110" i="1"/>
  <c r="AA110" i="1"/>
  <c r="V110" i="1"/>
  <c r="AB110" i="1" s="1"/>
  <c r="AJ92" i="1"/>
  <c r="AK92" i="1"/>
  <c r="AL92" i="1"/>
  <c r="AI92" i="1"/>
  <c r="W92" i="1"/>
  <c r="X92" i="1"/>
  <c r="Y92" i="1"/>
  <c r="Z92" i="1"/>
  <c r="AA92" i="1"/>
  <c r="V92" i="1"/>
  <c r="AB92" i="1" s="1"/>
  <c r="AJ78" i="1"/>
  <c r="AK78" i="1"/>
  <c r="AL78" i="1"/>
  <c r="AJ79" i="1"/>
  <c r="AK79" i="1"/>
  <c r="AL79" i="1"/>
  <c r="AI79" i="1"/>
  <c r="AI78" i="1"/>
  <c r="W78" i="1"/>
  <c r="X78" i="1"/>
  <c r="Y78" i="1"/>
  <c r="Z78" i="1"/>
  <c r="AA78" i="1"/>
  <c r="W79" i="1"/>
  <c r="X79" i="1"/>
  <c r="Y79" i="1"/>
  <c r="Z79" i="1"/>
  <c r="AA79" i="1"/>
  <c r="V79" i="1"/>
  <c r="AB79" i="1" s="1"/>
  <c r="V78" i="1"/>
  <c r="AB78" i="1" s="1"/>
  <c r="AJ75" i="1"/>
  <c r="AK75" i="1"/>
  <c r="AL75" i="1"/>
  <c r="AJ76" i="1"/>
  <c r="AK76" i="1"/>
  <c r="AL76" i="1"/>
  <c r="AI76" i="1"/>
  <c r="AI75" i="1"/>
  <c r="W75" i="1"/>
  <c r="X75" i="1"/>
  <c r="Y75" i="1"/>
  <c r="Z75" i="1"/>
  <c r="AA75" i="1"/>
  <c r="W76" i="1"/>
  <c r="X76" i="1"/>
  <c r="Y76" i="1"/>
  <c r="Z76" i="1"/>
  <c r="AA76" i="1"/>
  <c r="V76" i="1"/>
  <c r="AB76" i="1" s="1"/>
  <c r="V75" i="1"/>
  <c r="AB75" i="1" s="1"/>
  <c r="B171" i="1"/>
  <c r="B170" i="1"/>
  <c r="B169" i="1"/>
  <c r="A172" i="1"/>
  <c r="A171" i="1"/>
  <c r="A170" i="1"/>
  <c r="A169" i="1"/>
  <c r="AJ48" i="1"/>
  <c r="AK48" i="1"/>
  <c r="AL48" i="1"/>
  <c r="AJ49" i="1"/>
  <c r="AK49" i="1"/>
  <c r="AL49" i="1"/>
  <c r="AJ50" i="1"/>
  <c r="AK50" i="1"/>
  <c r="AL50" i="1"/>
  <c r="AJ51" i="1"/>
  <c r="AK51" i="1"/>
  <c r="AL51" i="1"/>
  <c r="AJ52" i="1"/>
  <c r="AK52" i="1"/>
  <c r="AL52" i="1"/>
  <c r="AI49" i="1"/>
  <c r="AI50" i="1"/>
  <c r="AI51" i="1"/>
  <c r="AI52" i="1"/>
  <c r="AI48" i="1"/>
  <c r="W48" i="1"/>
  <c r="AB48" i="1" s="1"/>
  <c r="X48" i="1"/>
  <c r="Y48" i="1"/>
  <c r="Z48" i="1"/>
  <c r="AA48" i="1"/>
  <c r="W49" i="1"/>
  <c r="X49" i="1"/>
  <c r="Y49" i="1"/>
  <c r="AB49" i="1" s="1"/>
  <c r="Z49" i="1"/>
  <c r="AA49" i="1"/>
  <c r="W50" i="1"/>
  <c r="X50" i="1"/>
  <c r="Y50" i="1"/>
  <c r="AB50" i="1" s="1"/>
  <c r="Z50" i="1"/>
  <c r="AA50" i="1"/>
  <c r="W51" i="1"/>
  <c r="X51" i="1"/>
  <c r="Y51" i="1"/>
  <c r="Z51" i="1"/>
  <c r="AA51" i="1"/>
  <c r="W52" i="1"/>
  <c r="X52" i="1"/>
  <c r="Y52" i="1"/>
  <c r="Z52" i="1"/>
  <c r="AA52" i="1"/>
  <c r="V49" i="1"/>
  <c r="V50" i="1"/>
  <c r="V51" i="1"/>
  <c r="AB51" i="1" s="1"/>
  <c r="V52" i="1"/>
  <c r="AB52" i="1" s="1"/>
  <c r="V48" i="1"/>
  <c r="AA26" i="1"/>
  <c r="AA27" i="1"/>
  <c r="AA28" i="1"/>
  <c r="AA25" i="1"/>
  <c r="I26" i="1"/>
  <c r="I27" i="1"/>
  <c r="I25" i="1"/>
  <c r="AH164" i="4" l="1"/>
  <c r="AE161" i="5"/>
  <c r="AD52" i="5"/>
  <c r="AF162" i="5"/>
  <c r="AF78" i="5"/>
  <c r="AE48" i="5"/>
  <c r="AE162" i="5"/>
  <c r="AE165" i="4"/>
  <c r="AH165" i="4"/>
  <c r="AD159" i="4"/>
  <c r="AG159" i="4"/>
  <c r="AD164" i="4"/>
  <c r="AF160" i="5"/>
  <c r="AF75" i="5"/>
  <c r="AG48" i="5"/>
  <c r="AH92" i="5"/>
  <c r="AC78" i="5"/>
  <c r="AD163" i="5"/>
  <c r="AG76" i="5"/>
  <c r="AF52" i="5"/>
  <c r="AD92" i="5"/>
  <c r="AG75" i="5"/>
  <c r="AE160" i="5"/>
  <c r="AE92" i="5"/>
  <c r="AC52" i="5"/>
  <c r="AC165" i="4"/>
  <c r="AF165" i="4"/>
  <c r="AE164" i="4"/>
  <c r="AD75" i="5"/>
  <c r="AH75" i="5"/>
  <c r="AH110" i="5"/>
  <c r="AC75" i="5"/>
  <c r="AH136" i="5"/>
  <c r="AC161" i="5"/>
  <c r="AF76" i="5"/>
  <c r="AC135" i="5"/>
  <c r="AE52" i="5"/>
  <c r="AF48" i="5"/>
  <c r="AH50" i="5"/>
  <c r="AC159" i="5"/>
  <c r="AG159" i="5"/>
  <c r="AH79" i="5"/>
  <c r="AD50" i="5"/>
  <c r="AE136" i="5"/>
  <c r="AF135" i="5"/>
  <c r="AC50" i="5"/>
  <c r="AF136" i="5"/>
  <c r="AG78" i="5"/>
  <c r="AC165" i="5"/>
  <c r="AD159" i="5"/>
  <c r="AC136" i="5"/>
  <c r="AF110" i="5"/>
  <c r="AD164" i="5"/>
  <c r="AD135" i="5"/>
  <c r="AG135" i="5"/>
  <c r="AE159" i="5"/>
  <c r="AE110" i="5"/>
  <c r="AH48" i="5"/>
  <c r="AH161" i="5"/>
  <c r="AG136" i="5"/>
  <c r="AC110" i="5"/>
  <c r="AE50" i="5"/>
  <c r="AH135" i="5"/>
  <c r="AF161" i="5"/>
  <c r="AG79" i="5"/>
  <c r="H29" i="5"/>
  <c r="AF49" i="5"/>
  <c r="AH49" i="5"/>
  <c r="AD49" i="5"/>
  <c r="AE164" i="5"/>
  <c r="AG164" i="5"/>
  <c r="AC164" i="5"/>
  <c r="AF51" i="5"/>
  <c r="AH51" i="5"/>
  <c r="AD51" i="5"/>
  <c r="AC49" i="5"/>
  <c r="AF164" i="5"/>
  <c r="AE51" i="5"/>
  <c r="AE49" i="5"/>
  <c r="H28" i="5"/>
  <c r="AG51" i="5"/>
  <c r="H30" i="5"/>
  <c r="AE163" i="4"/>
  <c r="AH163" i="4"/>
  <c r="AD79" i="4"/>
  <c r="AE110" i="4"/>
  <c r="AC163" i="4"/>
  <c r="AC76" i="4"/>
  <c r="AD163" i="4"/>
  <c r="AF158" i="4"/>
  <c r="AH76" i="4"/>
  <c r="AF110" i="4"/>
  <c r="AE76" i="4"/>
  <c r="AC110" i="4"/>
  <c r="AG50" i="4"/>
  <c r="AF163" i="4"/>
  <c r="AF162" i="4"/>
  <c r="AD136" i="4"/>
  <c r="AF92" i="4"/>
  <c r="AC52" i="4"/>
  <c r="AE162" i="4"/>
  <c r="AE135" i="4"/>
  <c r="AC79" i="4"/>
  <c r="AF52" i="4"/>
  <c r="AH162" i="4"/>
  <c r="AD160" i="4"/>
  <c r="AF136" i="4"/>
  <c r="AH92" i="4"/>
  <c r="AD78" i="4"/>
  <c r="AE52" i="4"/>
  <c r="AG160" i="4"/>
  <c r="AC158" i="4"/>
  <c r="AG78" i="4"/>
  <c r="AC75" i="4"/>
  <c r="AH50" i="4"/>
  <c r="AH161" i="4"/>
  <c r="AF135" i="4"/>
  <c r="AH79" i="4"/>
  <c r="AE51" i="4"/>
  <c r="AG48" i="4"/>
  <c r="AG161" i="4"/>
  <c r="AE158" i="4"/>
  <c r="AE78" i="4"/>
  <c r="AH51" i="4"/>
  <c r="AD162" i="4"/>
  <c r="AH135" i="4"/>
  <c r="AD92" i="4"/>
  <c r="AG51" i="4"/>
  <c r="AE48" i="4"/>
  <c r="AG162" i="4"/>
  <c r="AC160" i="4"/>
  <c r="AE136" i="4"/>
  <c r="AG92" i="4"/>
  <c r="AC78" i="4"/>
  <c r="AH52" i="4"/>
  <c r="AD50" i="4"/>
  <c r="AF75" i="4"/>
  <c r="AC48" i="4"/>
  <c r="AC161" i="4"/>
  <c r="AG136" i="4"/>
  <c r="AE92" i="4"/>
  <c r="AD51" i="4"/>
  <c r="AF161" i="4"/>
  <c r="AH158" i="4"/>
  <c r="AD135" i="4"/>
  <c r="AF79" i="4"/>
  <c r="AH75" i="4"/>
  <c r="AC51" i="4"/>
  <c r="AG135" i="4"/>
  <c r="AD52" i="4"/>
  <c r="AH48" i="4"/>
  <c r="AF160" i="4"/>
  <c r="AH136" i="4"/>
  <c r="AF78" i="4"/>
  <c r="AC50" i="4"/>
  <c r="AF48" i="4"/>
  <c r="AE160" i="4"/>
  <c r="AG79" i="4"/>
  <c r="AE75" i="4"/>
  <c r="AF50" i="4"/>
  <c r="AD158" i="4"/>
  <c r="AD75" i="4"/>
  <c r="AC48" i="1"/>
  <c r="AC49" i="1"/>
  <c r="AC50" i="1"/>
  <c r="AC51" i="1"/>
  <c r="AC52" i="1"/>
  <c r="AH76" i="3" l="1"/>
  <c r="AG76" i="3"/>
  <c r="AF76" i="3"/>
  <c r="AE76" i="3"/>
  <c r="AD76" i="3"/>
  <c r="AC76" i="3"/>
  <c r="AH76" i="1" l="1"/>
  <c r="AG76" i="1"/>
  <c r="AF76" i="1"/>
  <c r="AE76" i="1"/>
  <c r="AD76" i="1"/>
  <c r="AC76" i="1"/>
  <c r="AH165" i="3" l="1"/>
  <c r="AG165" i="3"/>
  <c r="AF165" i="3"/>
  <c r="AE165" i="3"/>
  <c r="AD165" i="3"/>
  <c r="AC165" i="3"/>
  <c r="AH164" i="3"/>
  <c r="AG164" i="3"/>
  <c r="AF164" i="3"/>
  <c r="AE164" i="3"/>
  <c r="AD164" i="3"/>
  <c r="AC164" i="3"/>
  <c r="AH163" i="3"/>
  <c r="AG163" i="3"/>
  <c r="AF163" i="3"/>
  <c r="AE163" i="3"/>
  <c r="AD163" i="3"/>
  <c r="AC163" i="3"/>
  <c r="AH162" i="3"/>
  <c r="AG162" i="3"/>
  <c r="AF162" i="3"/>
  <c r="AE162" i="3"/>
  <c r="AD162" i="3"/>
  <c r="AC162" i="3"/>
  <c r="AH161" i="3"/>
  <c r="AG161" i="3"/>
  <c r="AF161" i="3"/>
  <c r="AE161" i="3"/>
  <c r="AD161" i="3"/>
  <c r="AC161" i="3"/>
  <c r="AH160" i="3"/>
  <c r="AG160" i="3"/>
  <c r="AF160" i="3"/>
  <c r="AE160" i="3"/>
  <c r="AD160" i="3"/>
  <c r="AC160" i="3"/>
  <c r="AH159" i="3"/>
  <c r="AG159" i="3"/>
  <c r="AF159" i="3"/>
  <c r="AE159" i="3"/>
  <c r="AD159" i="3"/>
  <c r="AC159" i="3"/>
  <c r="AH158" i="3"/>
  <c r="AG158" i="3"/>
  <c r="AF158" i="3"/>
  <c r="AE158" i="3"/>
  <c r="AD158" i="3"/>
  <c r="AC158" i="3"/>
  <c r="AH136" i="3"/>
  <c r="AG136" i="3"/>
  <c r="AF136" i="3"/>
  <c r="AE136" i="3"/>
  <c r="AD136" i="3"/>
  <c r="AC136" i="3"/>
  <c r="AH135" i="3"/>
  <c r="AG135" i="3"/>
  <c r="AF135" i="3"/>
  <c r="AE135" i="3"/>
  <c r="AD135" i="3"/>
  <c r="AC135" i="3"/>
  <c r="AH110" i="3"/>
  <c r="AG110" i="3"/>
  <c r="AF110" i="3"/>
  <c r="AE110" i="3"/>
  <c r="AD110" i="3"/>
  <c r="AC110" i="3"/>
  <c r="AH92" i="3"/>
  <c r="AG92" i="3"/>
  <c r="AF92" i="3"/>
  <c r="AE92" i="3"/>
  <c r="AD92" i="3"/>
  <c r="AC92" i="3"/>
  <c r="AH79" i="3"/>
  <c r="AG79" i="3"/>
  <c r="AF79" i="3"/>
  <c r="AE79" i="3"/>
  <c r="AD79" i="3"/>
  <c r="AC79" i="3"/>
  <c r="AH78" i="3"/>
  <c r="AG78" i="3"/>
  <c r="AF78" i="3"/>
  <c r="AE78" i="3"/>
  <c r="AD78" i="3"/>
  <c r="AC78" i="3"/>
  <c r="AH75" i="3"/>
  <c r="AG75" i="3"/>
  <c r="AF75" i="3"/>
  <c r="AE75" i="3"/>
  <c r="AD75" i="3"/>
  <c r="AC75" i="3"/>
  <c r="AF52" i="3"/>
  <c r="AE52" i="3"/>
  <c r="AD52" i="3"/>
  <c r="AC52" i="3"/>
  <c r="AF51" i="3"/>
  <c r="AE51" i="3"/>
  <c r="AD51" i="3"/>
  <c r="AC51" i="3"/>
  <c r="AF50" i="3"/>
  <c r="AE50" i="3"/>
  <c r="AD50" i="3"/>
  <c r="AC50" i="3"/>
  <c r="AF49" i="3"/>
  <c r="AE49" i="3"/>
  <c r="AD49" i="3"/>
  <c r="AC49" i="3"/>
  <c r="AG48" i="3"/>
  <c r="AF48" i="3"/>
  <c r="AE48" i="3"/>
  <c r="AD48" i="3"/>
  <c r="AC48" i="3"/>
  <c r="G32" i="3"/>
  <c r="H31" i="3" s="1"/>
  <c r="H28" i="3" l="1"/>
  <c r="H30" i="3"/>
  <c r="H29" i="3"/>
  <c r="AH165" i="1" l="1"/>
  <c r="AH164" i="1"/>
  <c r="AH163" i="1"/>
  <c r="AH162" i="1"/>
  <c r="AH161" i="1"/>
  <c r="AG160" i="1"/>
  <c r="AH159" i="1"/>
  <c r="AG158" i="1"/>
  <c r="AH136" i="1"/>
  <c r="AG135" i="1"/>
  <c r="AH110" i="1"/>
  <c r="AG92" i="1"/>
  <c r="AH79" i="1"/>
  <c r="AG78" i="1"/>
  <c r="AH75" i="1"/>
  <c r="AF52" i="1"/>
  <c r="AF51" i="1"/>
  <c r="AF50" i="1"/>
  <c r="AF48" i="1"/>
  <c r="AA29" i="1"/>
  <c r="AB28" i="1" s="1"/>
  <c r="I28" i="1"/>
  <c r="AC160" i="1" l="1"/>
  <c r="AG162" i="1"/>
  <c r="AC162" i="1"/>
  <c r="J27" i="1"/>
  <c r="J26" i="1"/>
  <c r="AE160" i="1"/>
  <c r="AE162" i="1"/>
  <c r="AC164" i="1"/>
  <c r="AG164" i="1"/>
  <c r="AE164" i="1"/>
  <c r="AB26" i="1"/>
  <c r="AB25" i="1"/>
  <c r="J25" i="1"/>
  <c r="AE48" i="1"/>
  <c r="AG48" i="1"/>
  <c r="AB27" i="1"/>
  <c r="AD48" i="1"/>
  <c r="AF49" i="1"/>
  <c r="AD49" i="1"/>
  <c r="AG49" i="1"/>
  <c r="AE49" i="1"/>
  <c r="AE50" i="1"/>
  <c r="AG50" i="1"/>
  <c r="AE51" i="1"/>
  <c r="AG51" i="1"/>
  <c r="AE52" i="1"/>
  <c r="AG52" i="1"/>
  <c r="AC75" i="1"/>
  <c r="AE75" i="1"/>
  <c r="AG75" i="1"/>
  <c r="AD78" i="1"/>
  <c r="AF78" i="1"/>
  <c r="AH78" i="1"/>
  <c r="AC79" i="1"/>
  <c r="AE79" i="1"/>
  <c r="AG79" i="1"/>
  <c r="AD92" i="1"/>
  <c r="AF92" i="1"/>
  <c r="AH92" i="1"/>
  <c r="AC110" i="1"/>
  <c r="AE110" i="1"/>
  <c r="AG110" i="1"/>
  <c r="AD135" i="1"/>
  <c r="AF135" i="1"/>
  <c r="AH135" i="1"/>
  <c r="AC136" i="1"/>
  <c r="AE136" i="1"/>
  <c r="AG136" i="1"/>
  <c r="AD158" i="1"/>
  <c r="AF158" i="1"/>
  <c r="AH158" i="1"/>
  <c r="AC159" i="1"/>
  <c r="AE159" i="1"/>
  <c r="AG159" i="1"/>
  <c r="AD160" i="1"/>
  <c r="AF160" i="1"/>
  <c r="AH160" i="1"/>
  <c r="AC161" i="1"/>
  <c r="AE161" i="1"/>
  <c r="AG161" i="1"/>
  <c r="AD162" i="1"/>
  <c r="AF162" i="1"/>
  <c r="AC163" i="1"/>
  <c r="AE163" i="1"/>
  <c r="AG163" i="1"/>
  <c r="AD164" i="1"/>
  <c r="AF164" i="1"/>
  <c r="AC165" i="1"/>
  <c r="AE165" i="1"/>
  <c r="AG165" i="1"/>
  <c r="AD50" i="1"/>
  <c r="AD51" i="1"/>
  <c r="AD52" i="1"/>
  <c r="AD75" i="1"/>
  <c r="AF75" i="1"/>
  <c r="AC78" i="1"/>
  <c r="AE78" i="1"/>
  <c r="AD79" i="1"/>
  <c r="AF79" i="1"/>
  <c r="AC92" i="1"/>
  <c r="AE92" i="1"/>
  <c r="AD110" i="1"/>
  <c r="AF110" i="1"/>
  <c r="AC135" i="1"/>
  <c r="AE135" i="1"/>
  <c r="AD136" i="1"/>
  <c r="AF136" i="1"/>
  <c r="AC158" i="1"/>
  <c r="AE158" i="1"/>
  <c r="AD159" i="1"/>
  <c r="AF159" i="1"/>
  <c r="AD161" i="1"/>
  <c r="AF161" i="1"/>
  <c r="AD163" i="1"/>
  <c r="AF163" i="1"/>
  <c r="AD165" i="1"/>
  <c r="AF165" i="1"/>
</calcChain>
</file>

<file path=xl/sharedStrings.xml><?xml version="1.0" encoding="utf-8"?>
<sst xmlns="http://schemas.openxmlformats.org/spreadsheetml/2006/main" count="1860" uniqueCount="198">
  <si>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</si>
  <si>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</si>
  <si>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</si>
  <si>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0. Datos Generales</t>
  </si>
  <si>
    <t>Grado en el que estás matriculado:</t>
  </si>
  <si>
    <t>Curso en el que estás matriculado de más créditos:</t>
  </si>
  <si>
    <t>Grado en Biología</t>
  </si>
  <si>
    <t>Primero</t>
  </si>
  <si>
    <t>Grado en Ciencias Ambientales</t>
  </si>
  <si>
    <t>Segundo</t>
  </si>
  <si>
    <t>Grado en Química</t>
  </si>
  <si>
    <t>Tercero</t>
  </si>
  <si>
    <t>Cuarto</t>
  </si>
  <si>
    <t>Total</t>
  </si>
  <si>
    <t>FRECUENCIAS ABSOLUTAS</t>
  </si>
  <si>
    <t>FRECUENCIAS RELATIVAS</t>
  </si>
  <si>
    <t>MEDIDAS ESTADÍSTICAS</t>
  </si>
  <si>
    <t>1. Valora de 1 a 5 los siguientes criterios según su importancia para tu elección de estos estudios:</t>
  </si>
  <si>
    <t>TOTAL</t>
  </si>
  <si>
    <t>Media</t>
  </si>
  <si>
    <t>Desv. Típica</t>
  </si>
  <si>
    <t>Mediana</t>
  </si>
  <si>
    <t>Moda</t>
  </si>
  <si>
    <t>Primer Curso</t>
  </si>
  <si>
    <t>1.1</t>
  </si>
  <si>
    <t>Me resultan atractivos e interesantes</t>
  </si>
  <si>
    <t>1.2</t>
  </si>
  <si>
    <t>Las salidas profesionales</t>
  </si>
  <si>
    <t>1.3</t>
  </si>
  <si>
    <t>Por mi nota de acceso no tenía una opción mejor</t>
  </si>
  <si>
    <t>1.4</t>
  </si>
  <si>
    <t>Por proximidad al domicilio familiar</t>
  </si>
  <si>
    <t>1.5</t>
  </si>
  <si>
    <t>Me merece confianza esta Universidad</t>
  </si>
  <si>
    <t>Tercer Curso</t>
  </si>
  <si>
    <t>Cuarto Curso</t>
  </si>
  <si>
    <t>2. He conocido la existencia de esta titulación en la Universidad de Jaén a través de:</t>
  </si>
  <si>
    <t>Sí</t>
  </si>
  <si>
    <t>No</t>
  </si>
  <si>
    <t>Visita del Instituto a la Universidad</t>
  </si>
  <si>
    <t>Información que llega al Instituto</t>
  </si>
  <si>
    <t>Página Web</t>
  </si>
  <si>
    <t>Anuncios en medios de comunicación</t>
  </si>
  <si>
    <t>Otros</t>
  </si>
  <si>
    <t>3. Valora de 1 a 5 los siguientes criterios:</t>
  </si>
  <si>
    <t>ns/nc</t>
  </si>
  <si>
    <t>3.1</t>
  </si>
  <si>
    <t>He recibido una orientación adecuada al comenzar mis estudios (ubicación de aulas, laboratorios, biblioteca, etc.; dónde y a quién acudir para obtener información, horarios, etc.).</t>
  </si>
  <si>
    <t>3.2</t>
  </si>
  <si>
    <t>He recibido una orientación adecuada durante el desarrollo de mis estudios (contenido curricular, movilidad, prácticas externas, preparación para la inserción laboral, etc.).</t>
  </si>
  <si>
    <t xml:space="preserve">'He recibido una orientación adecuada durante el desarrollo de mis estudios (contenido curricular, movilidad, prácticas externas, preparación para la inserción laboral, etc.).' : </t>
  </si>
  <si>
    <t>3.3</t>
  </si>
  <si>
    <t>Me llega información sobre las actividades culturales, de divulgación científica, deportivas, de cooperación, salud, etc. organizadas por la Universidad o Facultad.</t>
  </si>
  <si>
    <t xml:space="preserve">'Me llega información sobre las actividades culturales, de divulgación científica, deportivas, de cooperación, salud, etc. organizadas por la Universidad o Facultad.' : </t>
  </si>
  <si>
    <t>4, ¿He  participado en las actividades del plan de acción tutorial?</t>
  </si>
  <si>
    <t>Desv, Típica</t>
  </si>
  <si>
    <t xml:space="preserve">Considero adecuadas las acciones del Plan de Acción Tutorial para la orientación de estudiantes. : </t>
  </si>
  <si>
    <t>5, ¿He consultado la información que la Escuela publica sobre el Título en su página web?</t>
  </si>
  <si>
    <t xml:space="preserve">Considero suficiente y relevante la información que está publicada sobre el Título : </t>
  </si>
  <si>
    <t>6. ¿Sé dónde puedo consultar las guías docentes de las asignaturas?</t>
  </si>
  <si>
    <t xml:space="preserve">Me ha resultado útil la información que aparece en las guías docentes de las asignaturas. </t>
  </si>
  <si>
    <t>Se respeta la planificación de las actividades programadas en las guías.</t>
  </si>
  <si>
    <t>7. ¿Consulto las guías docentes de las asignaturas que estoy cursando?</t>
  </si>
  <si>
    <t>8. Valora de 1 a 5 los siguientes criterios:</t>
  </si>
  <si>
    <t>Los créditos asignados a las asignaturas guardan proporción con el tiempo necesario para superarlas (considerando horas de asistencia a clase, realización de trabajos y estudio personal).</t>
  </si>
  <si>
    <t>La coordinación entre el profesorado en cuanto a planificación y metodología docente es adecuada.</t>
  </si>
  <si>
    <t xml:space="preserve">La coordinación entre el profesorado en cuanto a planificación y metodología docente es adecuada. : </t>
  </si>
  <si>
    <t>La coordinación entre el profesorado en cuanto a las competencias y contenidos de las distintas asignaturas es adecuada.</t>
  </si>
  <si>
    <t xml:space="preserve">La coordinación entre el profesorado en cuanto a las competencias y contenidos de las distintas asignaturas es adecuada. : </t>
  </si>
  <si>
    <t>Estoy satisfecho con la organización de los horarios de todas las actividades docentes (clases ,seminarios, prácticas, tutorías).</t>
  </si>
  <si>
    <t xml:space="preserve">'Estoy satisfecho con la organización de los horarios de todas las actividades docentes (clases ,seminarios, prácticas, tutorías).' : </t>
  </si>
  <si>
    <t>Las aulas (acondicionamiento, equipamiento, iluminación, mobiliario, etc.) son adecuadas para el desarrollo de la enseñanza.</t>
  </si>
  <si>
    <t xml:space="preserve">'Las aulas (acondicionamiento, equipamiento, iluminación, mobiliario, etc.) son adecuadas para el desarrollo de la enseñanza.' : </t>
  </si>
  <si>
    <t>Los espacios destinados al trabajo personal se adecuan a las necesidades del estudiante.</t>
  </si>
  <si>
    <t xml:space="preserve">Los espacios destinados al trabajo personal se adecuan a las necesidades del estudiante. : </t>
  </si>
  <si>
    <t>Los laboratorios, espacios experimentales y su equipamiento son adecuados.</t>
  </si>
  <si>
    <t xml:space="preserve">'Los laboratorios, espacios experimentales y su equipamiento son adecuados.' : </t>
  </si>
  <si>
    <t xml:space="preserve">Los fondos bibliográficos de la biblioteca son suficientes. </t>
  </si>
  <si>
    <t xml:space="preserve">Los fondos bibliográficos de la biblioteca son suficientes. : </t>
  </si>
  <si>
    <t xml:space="preserve"> </t>
  </si>
  <si>
    <t>Segundo Curso</t>
  </si>
  <si>
    <t>DEFINICIONES DE MEDIDAS ESTADÍSTICAS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</si>
  <si>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</si>
  <si>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</si>
  <si>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</si>
  <si>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</si>
  <si>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</si>
  <si>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</si>
  <si>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</si>
  <si>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</si>
  <si>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t>MEDIA</t>
  </si>
  <si>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</si>
  <si>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</si>
  <si>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</si>
  <si>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</si>
  <si>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</si>
  <si>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</si>
  <si>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</si>
  <si>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t>VARIANZA</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</si>
  <si>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</si>
  <si>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</si>
  <si>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t>Observaciones:</t>
  </si>
  <si>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</si>
  <si>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</si>
  <si>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</si>
  <si>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t>MEDIANA</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</si>
  <si>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</si>
  <si>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</si>
  <si>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</si>
  <si>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EJEMPLOS:</t>
  </si>
  <si>
    <t>Orden</t>
  </si>
  <si>
    <t>Observación</t>
  </si>
  <si>
    <t>1º</t>
  </si>
  <si>
    <t>2º</t>
  </si>
  <si>
    <t>3º</t>
  </si>
  <si>
    <t>Me = 400</t>
  </si>
  <si>
    <t>4º</t>
  </si>
  <si>
    <t>5º</t>
  </si>
  <si>
    <t xml:space="preserve">1º    </t>
  </si>
  <si>
    <t>Me = (200+400)/2 = 300</t>
  </si>
  <si>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</si>
  <si>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t>MODA</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</si>
  <si>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</si>
  <si>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</si>
  <si>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</si>
  <si>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3.4</t>
  </si>
  <si>
    <t>Estudiantes de 1er curso</t>
  </si>
  <si>
    <t>Estudiantes de 2º; 3er y 4ºcurso</t>
  </si>
  <si>
    <t>a Señala el grado en el que estás matriculado: = Grado en Biología</t>
  </si>
  <si>
    <r>
      <t xml:space="preserve">RESULTADOS DE LA ENCUESTA DE  SATISFACCIÓN DE ESTUDIANTES DE LA FACULTAD DE CIENCIAS EXPERIMENTALES: </t>
    </r>
    <r>
      <rPr>
        <b/>
        <sz val="16"/>
        <color rgb="FFFF0000"/>
        <rFont val="Arial"/>
        <family val="2"/>
      </rPr>
      <t>Global. Curso Académico 2018-19</t>
    </r>
  </si>
  <si>
    <t>NS/NC</t>
  </si>
  <si>
    <t>Ns/Nc</t>
  </si>
  <si>
    <t>[Me resultan atractivos e interesantes            ] Valora de 1 a 5 los siguientes criterios según su importancia para tu elección de estos estudios; donde 1 es el menos importante y 5 el más importante:</t>
  </si>
  <si>
    <t>[Las salidas profesionales            ] Valora de 1 a 5 los siguientes criterios según su importancia para tu elección de estos estudios; donde 1 es el menos importante y 5 el más importante:</t>
  </si>
  <si>
    <t>[Por mi nota de acceso no tenía una opción mejor            ] Valora de 1 a 5 los siguientes criterios según su importancia para tu elección de estos estudios; donde 1 es el menos importante y 5 el más importante:</t>
  </si>
  <si>
    <t>[Por proximidad al domicilio familiar            ] Valora de 1 a 5 los siguientes criterios según su importancia para tu elección de estos estudios; donde 1 es el menos importante y 5 el más importante:</t>
  </si>
  <si>
    <t>[Me merece confianza esta Universidad] Valora de 1 a 5 los siguientes criterios según su importancia para tu elección de estos estudios; donde 1 es el menos importante y 5 el más importante:</t>
  </si>
  <si>
    <t>[He recibido una orientación adecuada al comenzar mis estudios (ubicación de aulas, laboratorios, biblioteca, etc.; dónde y a quién acudir para obtener información, horarios, etc.).          ] Valore de 1 a 5, teniendo en cuenta que: 1 = "Muy en desa</t>
  </si>
  <si>
    <t>[Me llega información sobre las actividades culturales, de divulgación científica, deportivas, de cooperación, salud, etc. organizadas por la Universidad o Facultad. ] Valore de 1 a 5, teniendo en cuenta que: 1 = "Muy en desacuerdo"2 = "En desacuerdo"</t>
  </si>
  <si>
    <t>[He recibido una orientación adecuada durante el desarrollo de mis estudios (contenido curricular, movilidad, prácticas externas, preparación para la inserción laboral, etc.).              ] Valore de 1 a 5, teniendo en cuenta que:1 = "Muy en desacuerd</t>
  </si>
  <si>
    <t>[Me llega información sobre las actividades culturales, de divulgación científica, deportivas, de cooperación, salud, etc. organizadas por la Universidad o Facultad.] Valore de 1 a 5, teniendo en cuenta que:1 = "Muy en desacuerdo"   2 = "En desacuerd</t>
  </si>
  <si>
    <t>[Considero adecuadas las acciones del Plan de Acción Tutorial para la orientación de estudiantes. ] Valore de 1 a 5, recordando que: 1 = "Muy en desacuerdo", 2 = "En desacuerdo" 3 = "Ni en desacuerdo ni de acuerdo"  4 = De acuerdo"  5 = "Muy de acue</t>
  </si>
  <si>
    <t>[Considero suficiente y relevante la información que está publicada sobre el Título ] Valore de 1 a 5, recordando que: 1 = "Muy en desacuerdo" 2 = "En desacuerdo" 3 = "Ni en desacuerdo ni de acuerdo" 4 = "De acuerdo" 5 = "Muy de acuerdo" ns/nc = "</t>
  </si>
  <si>
    <t>[Me ha resultado útil la información que aparece en las guías docentes de las asignaturas              ] Valore de 1 a 5, recordando que: 1 = "Muy en desacuerdo" 2 = "En desacuerdo" 3 = "Ni en desacuerdo ni de acuerdo" 4 = "De acuerdo" 5 = "Muy de</t>
  </si>
  <si>
    <t>[Se respeta la planificación de las actividades programadas en las guías ] Valore de 1 a 5, recordando que: 1 = "Muy en desacuerdo" 2 = "En desacuerdo" 3 = "Ni en desacuerdo ni de acuerdo" 4 = "De acuerdo" 5 = "Muy de acuerdo" ns/nc = "No sabe/No c</t>
  </si>
  <si>
    <t>[Los créditos asignados a las asignaturas guardan proporción con el tiempo necesario para superarlas (considerando horas de asistencia a clase, realización de trabajos y estudio personal).              ] Valore de 1 a 5, recordando que:1 = "Muy en desac</t>
  </si>
  <si>
    <t>[La coordinación entre el profesorado en cuanto a planificación y metodología docente es adecuada.              ] Valore de 1 a 5, recordando que:1 = "Muy en desacuerdo" 2 = "En desacuerdo" 3 = "Ni en desacuerdo ni de acuerdo" 4 = "De acuerdo" 5 = "</t>
  </si>
  <si>
    <t>[La coordinación entre el profesorado en cuanto a las competencias y contenidos de las distintas asignaturas es adecuada.              ] Valore de 1 a 5, recordando que:1 = "Muy en desacuerdo" 2 = "En desacuerdo" 3 = "Ni en desacuerdo ni de acuerdo" 4</t>
  </si>
  <si>
    <t>[Estoy satisfecho con la organización de los horarios de todas las actividades docentes (clases ,seminarios, prácticas, tutorías).              ] Valore de 1 a 5, recordando que:1 = "Muy en desacuerdo" 2 = "En desacuerdo" 3 = "Ni en desacuerdo ni de a</t>
  </si>
  <si>
    <t>[Las aulas (acondicionamiento, equipamiento, iluminación, mobiliario, etc.) son adecuadas para el desarrollo de la enseñanza.              ] Valore de 1 a 5, recordando que:1 = "Muy en desacuerdo" 2 = "En desacuerdo" 3 = "Ni en desacuerdo ni de acuerdo</t>
  </si>
  <si>
    <t>[Los espacios destinados al trabajo personal se adecuan a las necesidades del estudiante.              ] Valore de 1 a 5, recordando que:1 = "Muy en desacuerdo" 2 = "En desacuerdo" 3 = "Ni en desacuerdo ni de acuerdo" 4 = "De acuerdo" 5 = "Muy de acuer</t>
  </si>
  <si>
    <t>[Los laboratorios, espacios experimentales y su equipamiento son adecuados.              ] Valore de 1 a 5, recordando que:1 = "Muy en desacuerdo" 2 = "En desacuerdo" 3 = "Ni en desacuerdo ni de acuerdo" 4 = "De acuerdo 5 = "Muy de acuerdo" ns/nc = "N</t>
  </si>
  <si>
    <t>[Los fondos bibliográficos de la biblioteca son suficientes. ] Valore de 1 a 5, recordando que:1 = "Muy en desacuerdo" 2 = "En desacuerdo" 3 = "Ni en desacuerdo ni de acuerdo" 4 = "De acuerdo" 5 = "Muy de acuerdo" ns/nc = "No sabe/No contesta"</t>
  </si>
  <si>
    <t>a Existen múltiples modos. Se muestra el valor más pequeño</t>
  </si>
  <si>
    <t>Tabla de frecuencia</t>
  </si>
  <si>
    <t>Señala el grado en el que estás matriculado:</t>
  </si>
  <si>
    <t>Frecuencia</t>
  </si>
  <si>
    <t>Porcentaje</t>
  </si>
  <si>
    <t>Porcentaje válido</t>
  </si>
  <si>
    <t>Porcentaje acumulado</t>
  </si>
  <si>
    <t>Válido</t>
  </si>
  <si>
    <t>Señala el curso en el que estás matriculado de un mayor número de créditos:</t>
  </si>
  <si>
    <t>He conocido la existencia de esta titulación en la Universidad de Jaén a través de:</t>
  </si>
  <si>
    <t>[Otro] He conocido la existencia de esta titulación en la Universidad de Jaén a través de:</t>
  </si>
  <si>
    <t>Adjudicaciones</t>
  </si>
  <si>
    <t>amigos</t>
  </si>
  <si>
    <t>Buscando grados relacionados a las ciencias puras</t>
  </si>
  <si>
    <t>Me infrome donde podia hacer biologia</t>
  </si>
  <si>
    <t>Por mis gustos sobre los animales y la experimentación</t>
  </si>
  <si>
    <t>¿Has participado en las actividades del Plan de Acción Tutorial?</t>
  </si>
  <si>
    <t>¿Has consultado la información que la Facultad publica sobre la titulación en su página web?</t>
  </si>
  <si>
    <t>¿Sabes dónde puedes consultar las guías docentes de las asignaturas?</t>
  </si>
  <si>
    <t>¿Consultas las guías docentes de las asignaturas que estás cursando?</t>
  </si>
  <si>
    <t>Observaciones/Sugerencias:</t>
  </si>
  <si>
    <t>Señala el grado en el que estás matriculado: = Grado en Biología</t>
  </si>
  <si>
    <t>Estadísticosa</t>
  </si>
  <si>
    <t>N</t>
  </si>
  <si>
    <t>Perdidos</t>
  </si>
  <si>
    <t>Señala el curso en el que estás matriculado de un mayor número de créditos:a</t>
  </si>
  <si>
    <t>He conocido la existencia de esta titulación en la Universidad de Jaén a través de:a</t>
  </si>
  <si>
    <t>[Otro] He conocido la existencia de esta titulación en la Universidad de Jaén a través de:a</t>
  </si>
  <si>
    <t>¿Has participado en las actividades del Plan de Acción Tutorial?a</t>
  </si>
  <si>
    <t>¿Has consultado la información que la Facultad publica sobre la titulación en su página web?a</t>
  </si>
  <si>
    <t>¿Sabes dónde puedes consultar las guías docentes de las asignaturas?a</t>
  </si>
  <si>
    <t>¿Consultas las guías docentes de las asignaturas que estás cursando?a</t>
  </si>
  <si>
    <r>
      <t xml:space="preserve">RESULTADOS DE LA ENCUESTA DE  SATISFACCIÓN DE ESTUDIANTES DE LA FACULTAD DE CIENCIAS EXPERIMENTALES: </t>
    </r>
    <r>
      <rPr>
        <b/>
        <sz val="16"/>
        <color rgb="FFFF0000"/>
        <rFont val="Arial"/>
        <family val="2"/>
      </rPr>
      <t>Grado de Biología. Curso Académico 2018-19</t>
    </r>
  </si>
  <si>
    <t>Señala el grado en el que estás matriculado: = Grado en Ciencias Ambientales</t>
  </si>
  <si>
    <t>a Señala el grado en el que estás matriculado: = Grado en Ciencias Ambientales</t>
  </si>
  <si>
    <t>UNIVERSIDAD DE JAÉN</t>
  </si>
  <si>
    <t>a</t>
  </si>
  <si>
    <t>4b</t>
  </si>
  <si>
    <t>b Existen múltiples modos. Se muestra el valor más pequeño</t>
  </si>
  <si>
    <r>
      <t xml:space="preserve">RESULTADOS DE LA ENCUESTA DE  SATISFACCIÓN DE ESTUDIANTES DE LA FACULTAD DE CIENCIAS EXPERIMENTALES: </t>
    </r>
    <r>
      <rPr>
        <b/>
        <sz val="16"/>
        <color rgb="FFFF0000"/>
        <rFont val="Arial"/>
        <family val="2"/>
      </rPr>
      <t>Grado de Ciencias Ambientales. Curso Académico 2018-19</t>
    </r>
  </si>
  <si>
    <r>
      <t xml:space="preserve">RESULTADOS DE LA ENCUESTA DE  SATISFACCIÓN DE ESTUDIANTES DE LA FACULTAD DE CIENCIAS EXPERIMENTALES: </t>
    </r>
    <r>
      <rPr>
        <b/>
        <sz val="16"/>
        <color rgb="FFFF0000"/>
        <rFont val="Arial"/>
        <family val="2"/>
      </rPr>
      <t>Grado de Química. Curso Académico 2018-19</t>
    </r>
  </si>
  <si>
    <t>Señala el grado en el que estás matriculado: = Grado en Química</t>
  </si>
  <si>
    <t>a Señala el grado en el que estás matriculado: = Grado en Química</t>
  </si>
  <si>
    <t>2b</t>
  </si>
  <si>
    <t>mdia global: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</si>
</sst>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
    <numFmt numFmtId="166" formatCode="####.00"/>
  </numFmts>
  <fonts count="53">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16"/>
      <color rgb="FFFF0000"/>
      <name val="Arial"/>
      <family val="2"/>
    </font>
    <font>
      <sz val="11"/>
      <color theme="1"/>
      <name val="Times New Roman"/>
      <family val="1"/>
    </font>
    <font>
      <sz val="10"/>
      <name val="Arial"/>
      <family val="2"/>
    </font>
    <font>
      <sz val="9"/>
      <color indexed="8"/>
      <name val="Arial"/>
      <family val="2"/>
    </font>
    <font>
      <b/>
      <sz val="16"/>
      <name val="Calibri"/>
      <family val="2"/>
      <scheme val="minor"/>
    </font>
    <font>
      <sz val="16"/>
      <color theme="1"/>
      <name val="Calibri"/>
      <family val="2"/>
      <scheme val="minor"/>
    </font>
    <font>
      <sz val="14"/>
      <color indexed="8"/>
      <name val="Calibri"/>
      <family val="2"/>
      <scheme val="minor"/>
    </font>
    <font>
      <sz val="14"/>
      <color theme="1"/>
      <name val="Calibri"/>
      <family val="2"/>
      <scheme val="minor"/>
    </font>
    <font>
      <b/>
      <sz val="9"/>
      <color indexed="8"/>
      <name val="Arial Bold"/>
    </font>
    <font>
      <sz val="14"/>
      <name val="Calibri"/>
      <family val="2"/>
      <scheme val="minor"/>
    </font>
    <font>
      <b/>
      <sz val="14"/>
      <color theme="0"/>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sz val="11"/>
      <name val="Calibri"/>
      <family val="2"/>
      <scheme val="minor"/>
    </font>
    <font>
      <b/>
      <sz val="14"/>
      <name val="Calibri"/>
      <family val="2"/>
      <scheme val="minor"/>
    </font>
    <font>
      <sz val="9"/>
      <color indexed="8"/>
      <name val="Calibri"/>
      <family val="2"/>
      <scheme val="minor"/>
    </font>
    <font>
      <b/>
      <sz val="10"/>
      <name val="Calibri"/>
      <family val="2"/>
      <scheme val="minor"/>
    </font>
    <font>
      <sz val="8"/>
      <name val="Calibri"/>
      <family val="2"/>
      <scheme val="minor"/>
    </font>
    <font>
      <b/>
      <sz val="12"/>
      <color theme="1"/>
      <name val="Calibri"/>
      <family val="2"/>
      <scheme val="minor"/>
    </font>
    <font>
      <b/>
      <sz val="11"/>
      <color theme="0"/>
      <name val="Times New Roman"/>
      <family val="1"/>
    </font>
    <font>
      <b/>
      <u/>
      <sz val="10"/>
      <color theme="1"/>
      <name val="Times New Roman"/>
      <family val="1"/>
    </font>
    <font>
      <sz val="10"/>
      <color theme="1"/>
      <name val="Times New Roman"/>
      <family val="1"/>
    </font>
    <font>
      <b/>
      <sz val="12"/>
      <color theme="1"/>
      <name val="Times New Roman"/>
      <family val="1"/>
    </font>
    <font>
      <sz val="12"/>
      <color indexed="8"/>
      <name val="Times New Roman"/>
      <family val="1"/>
    </font>
    <font>
      <vertAlign val="subscript"/>
      <sz val="12"/>
      <color indexed="8"/>
      <name val="Times New Roman"/>
      <family val="1"/>
    </font>
    <font>
      <sz val="12"/>
      <color theme="1"/>
      <name val="Times New Roman"/>
      <family val="1"/>
    </font>
    <font>
      <b/>
      <sz val="12"/>
      <color indexed="8"/>
      <name val="Times New Roman"/>
      <family val="1"/>
    </font>
    <font>
      <b/>
      <sz val="16"/>
      <color theme="1"/>
      <name val="Times New Roman"/>
      <family val="1"/>
    </font>
    <font>
      <sz val="16"/>
      <color theme="1"/>
      <name val="Times New Roman"/>
      <family val="1"/>
    </font>
    <font>
      <b/>
      <u/>
      <sz val="11"/>
      <color theme="1"/>
      <name val="Times New Roman"/>
      <family val="1"/>
    </font>
    <font>
      <b/>
      <sz val="11"/>
      <color indexed="8"/>
      <name val="Times New Roman"/>
      <family val="1"/>
    </font>
    <font>
      <sz val="11"/>
      <color indexed="8"/>
      <name val="Times New Roman"/>
      <family val="1"/>
    </font>
    <font>
      <i/>
      <sz val="11"/>
      <color theme="1"/>
      <name val="Times New Roman"/>
      <family val="1"/>
    </font>
    <font>
      <b/>
      <sz val="11"/>
      <color theme="1"/>
      <name val="Times New Roman"/>
      <family val="1"/>
    </font>
    <font>
      <b/>
      <vertAlign val="subscript"/>
      <sz val="11"/>
      <color indexed="8"/>
      <name val="Times New Roman"/>
      <family val="1"/>
    </font>
    <font>
      <sz val="7"/>
      <color indexed="8"/>
      <name val="Times New Roman"/>
      <family val="1"/>
    </font>
    <font>
      <b/>
      <sz val="12"/>
      <name val="Times New Roman"/>
      <family val="1"/>
    </font>
    <font>
      <b/>
      <sz val="12"/>
      <name val="Calibri"/>
      <family val="2"/>
    </font>
    <font>
      <sz val="12"/>
      <name val="Calibri"/>
      <family val="2"/>
    </font>
    <font>
      <b/>
      <sz val="12"/>
      <color theme="0"/>
      <name val="Calibri"/>
      <family val="2"/>
    </font>
    <font>
      <b/>
      <sz val="10"/>
      <color theme="0"/>
      <name val="Calibri"/>
      <family val="2"/>
    </font>
    <font>
      <sz val="12"/>
      <color theme="1"/>
      <name val="Calibri"/>
      <family val="2"/>
    </font>
  </fonts>
  <fills count="11">
    <fill>
      <patternFill patternType="none"/>
    </fill>
    <fill>
      <patternFill patternType="gray125"/>
    </fill>
    <fill>
      <patternFill patternType="solid">
        <fgColor theme="3" tint="0.59999389629810485"/>
        <bgColor indexed="64"/>
      </patternFill>
    </fill>
    <fill>
      <patternFill patternType="solid">
        <fgColor rgb="FF00B0F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rgb="FF92D05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9" fontId="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237">
    <xf numFmtId="0" fontId="0" fillId="0" borderId="0" xfId="0"/>
    <xf numFmtId="0" fontId="0" fillId="0" borderId="0" xfId="0" applyAlignment="1"/>
    <xf numFmtId="0" fontId="8" fillId="0" borderId="0" xfId="0" applyFont="1" applyAlignment="1">
      <alignment horizontal="center" vertical="center" wrapText="1" shrinkToFit="1"/>
    </xf>
    <xf numFmtId="0" fontId="10" fillId="0" borderId="0" xfId="0" applyFont="1"/>
    <xf numFmtId="0" fontId="11" fillId="0" borderId="0" xfId="2" applyFill="1" applyBorder="1" applyAlignment="1">
      <alignment vertical="center" wrapText="1"/>
    </xf>
    <xf numFmtId="0" fontId="11" fillId="0" borderId="0" xfId="2" applyFont="1" applyFill="1" applyBorder="1" applyAlignment="1">
      <alignment vertical="center"/>
    </xf>
    <xf numFmtId="0" fontId="12" fillId="0" borderId="0" xfId="2" applyFont="1" applyFill="1" applyBorder="1" applyAlignment="1">
      <alignment horizontal="center" wrapText="1"/>
    </xf>
    <xf numFmtId="0" fontId="11" fillId="0" borderId="0" xfId="2"/>
    <xf numFmtId="0" fontId="12" fillId="0" borderId="0" xfId="2" applyFont="1" applyFill="1" applyBorder="1" applyAlignment="1">
      <alignment vertical="top" wrapText="1"/>
    </xf>
    <xf numFmtId="0" fontId="12" fillId="0" borderId="0" xfId="2" applyFont="1" applyFill="1" applyBorder="1" applyAlignment="1">
      <alignment horizontal="left" vertical="top" wrapText="1"/>
    </xf>
    <xf numFmtId="164" fontId="12" fillId="0" borderId="0" xfId="2" applyNumberFormat="1" applyFont="1" applyFill="1" applyBorder="1" applyAlignment="1">
      <alignment horizontal="right" vertical="top"/>
    </xf>
    <xf numFmtId="165" fontId="12" fillId="0" borderId="0" xfId="2" applyNumberFormat="1" applyFont="1" applyFill="1" applyBorder="1" applyAlignment="1">
      <alignment horizontal="right" vertical="top"/>
    </xf>
    <xf numFmtId="0" fontId="13" fillId="0" borderId="0" xfId="0" applyFont="1" applyFill="1" applyBorder="1" applyAlignment="1">
      <alignment horizontal="left" vertical="center" wrapText="1"/>
    </xf>
    <xf numFmtId="0" fontId="10" fillId="0" borderId="0" xfId="0" applyFont="1" applyFill="1"/>
    <xf numFmtId="0" fontId="11" fillId="0" borderId="0" xfId="2" applyFill="1"/>
    <xf numFmtId="0" fontId="0" fillId="0" borderId="0" xfId="0" applyFill="1"/>
    <xf numFmtId="0" fontId="14" fillId="0" borderId="0" xfId="0" applyFont="1" applyAlignment="1">
      <alignment vertical="center"/>
    </xf>
    <xf numFmtId="0" fontId="11" fillId="0" borderId="0" xfId="2" applyFill="1" applyBorder="1" applyAlignment="1">
      <alignment horizontal="center" vertical="center"/>
    </xf>
    <xf numFmtId="10" fontId="16" fillId="0" borderId="1" xfId="1" applyNumberFormat="1" applyFont="1" applyBorder="1" applyAlignment="1">
      <alignment horizontal="center" vertical="center" wrapText="1"/>
    </xf>
    <xf numFmtId="0" fontId="15" fillId="0" borderId="1" xfId="2" applyFont="1" applyBorder="1" applyAlignment="1">
      <alignment vertical="center" wrapText="1"/>
    </xf>
    <xf numFmtId="164" fontId="15" fillId="0" borderId="1" xfId="2" applyNumberFormat="1" applyFont="1" applyBorder="1" applyAlignment="1">
      <alignment vertical="center"/>
    </xf>
    <xf numFmtId="10" fontId="15" fillId="0" borderId="1" xfId="1" applyNumberFormat="1" applyFont="1" applyBorder="1" applyAlignment="1">
      <alignment vertical="center"/>
    </xf>
    <xf numFmtId="0" fontId="15" fillId="0" borderId="0" xfId="2" applyFont="1" applyBorder="1" applyAlignment="1">
      <alignment vertical="center" wrapText="1"/>
    </xf>
    <xf numFmtId="0" fontId="16" fillId="0" borderId="2" xfId="0" applyFont="1" applyBorder="1" applyAlignment="1">
      <alignment horizontal="center" vertical="center" wrapText="1"/>
    </xf>
    <xf numFmtId="10" fontId="16" fillId="0" borderId="0" xfId="1" applyNumberFormat="1" applyFont="1" applyBorder="1" applyAlignment="1">
      <alignment horizontal="center" vertical="center" wrapText="1"/>
    </xf>
    <xf numFmtId="0" fontId="16" fillId="0" borderId="0" xfId="0" applyFont="1" applyBorder="1" applyAlignment="1">
      <alignment horizontal="center" vertical="center" wrapText="1"/>
    </xf>
    <xf numFmtId="165" fontId="15" fillId="0" borderId="0" xfId="2" applyNumberFormat="1" applyFont="1" applyBorder="1" applyAlignment="1">
      <alignment vertical="center"/>
    </xf>
    <xf numFmtId="0" fontId="16" fillId="0" borderId="0" xfId="0" applyFont="1"/>
    <xf numFmtId="0" fontId="17" fillId="0" borderId="0" xfId="3" applyFont="1" applyBorder="1" applyAlignment="1">
      <alignment vertical="center" wrapText="1"/>
    </xf>
    <xf numFmtId="0" fontId="11" fillId="0" borderId="0" xfId="3" applyFont="1" applyBorder="1" applyAlignment="1">
      <alignment vertical="center"/>
    </xf>
    <xf numFmtId="0" fontId="11" fillId="0" borderId="0" xfId="3"/>
    <xf numFmtId="0" fontId="11" fillId="0" borderId="0" xfId="3" applyBorder="1" applyAlignment="1">
      <alignment vertical="center" wrapText="1"/>
    </xf>
    <xf numFmtId="0" fontId="12" fillId="0" borderId="0" xfId="3" applyFont="1" applyBorder="1" applyAlignment="1">
      <alignment horizontal="center" wrapText="1"/>
    </xf>
    <xf numFmtId="0" fontId="12" fillId="0" borderId="0" xfId="3" applyFont="1" applyBorder="1" applyAlignment="1">
      <alignment vertical="top" wrapText="1"/>
    </xf>
    <xf numFmtId="0" fontId="12" fillId="0" borderId="0" xfId="3" applyFont="1" applyBorder="1" applyAlignment="1">
      <alignment horizontal="left" vertical="top" wrapText="1"/>
    </xf>
    <xf numFmtId="164" fontId="12" fillId="0" borderId="0" xfId="3" applyNumberFormat="1" applyFont="1" applyBorder="1" applyAlignment="1">
      <alignment horizontal="right" vertical="top"/>
    </xf>
    <xf numFmtId="165" fontId="12" fillId="0" borderId="0" xfId="3" applyNumberFormat="1" applyFont="1" applyBorder="1" applyAlignment="1">
      <alignment horizontal="right" vertical="top"/>
    </xf>
    <xf numFmtId="0" fontId="11" fillId="0" borderId="0" xfId="3" applyBorder="1" applyAlignment="1">
      <alignment horizontal="center" vertical="center"/>
    </xf>
    <xf numFmtId="0" fontId="0" fillId="0" borderId="0" xfId="0" applyFont="1"/>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0" fillId="0" borderId="0" xfId="0" applyAlignment="1">
      <alignment wrapText="1"/>
    </xf>
    <xf numFmtId="0" fontId="18" fillId="0" borderId="1" xfId="0" applyFont="1" applyFill="1" applyBorder="1" applyAlignment="1">
      <alignment horizontal="center" vertical="center" wrapText="1"/>
    </xf>
    <xf numFmtId="10" fontId="15" fillId="0" borderId="1" xfId="1" applyNumberFormat="1" applyFont="1" applyBorder="1" applyAlignment="1">
      <alignment horizontal="center" vertical="center" wrapText="1"/>
    </xf>
    <xf numFmtId="0" fontId="0" fillId="0" borderId="0" xfId="0" applyFont="1" applyFill="1" applyAlignment="1">
      <alignment wrapText="1"/>
    </xf>
    <xf numFmtId="0" fontId="20" fillId="7" borderId="7" xfId="0" applyFont="1" applyFill="1" applyBorder="1" applyAlignment="1">
      <alignment horizontal="center" vertical="center" wrapText="1"/>
    </xf>
    <xf numFmtId="0" fontId="0" fillId="0" borderId="0" xfId="0" applyFont="1" applyAlignment="1">
      <alignment wrapText="1"/>
    </xf>
    <xf numFmtId="0" fontId="20" fillId="7" borderId="7" xfId="0" applyFont="1" applyFill="1" applyBorder="1" applyAlignment="1">
      <alignment vertical="center" wrapText="1"/>
    </xf>
    <xf numFmtId="0" fontId="18" fillId="7" borderId="0" xfId="0" applyFont="1" applyFill="1" applyBorder="1" applyAlignment="1">
      <alignment horizontal="center" vertical="center" wrapText="1"/>
    </xf>
    <xf numFmtId="0" fontId="20" fillId="7" borderId="0" xfId="0" applyFont="1" applyFill="1" applyBorder="1" applyAlignment="1">
      <alignment vertical="center" wrapText="1"/>
    </xf>
    <xf numFmtId="0" fontId="20" fillId="7" borderId="0"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2" fillId="7" borderId="0"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23" fillId="0" borderId="0" xfId="6" applyFont="1" applyBorder="1" applyAlignment="1">
      <alignment horizontal="left" vertical="top" wrapText="1"/>
    </xf>
    <xf numFmtId="0" fontId="22" fillId="7" borderId="0" xfId="0" applyFont="1" applyFill="1" applyBorder="1" applyAlignment="1">
      <alignment vertical="center" wrapText="1"/>
    </xf>
    <xf numFmtId="0" fontId="14" fillId="0" borderId="0" xfId="0" applyFont="1"/>
    <xf numFmtId="0" fontId="24"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5" borderId="15"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6" fillId="0" borderId="0" xfId="6" applyFont="1" applyBorder="1" applyAlignment="1">
      <alignment horizontal="left" vertical="top" wrapText="1"/>
    </xf>
    <xf numFmtId="10" fontId="16" fillId="0" borderId="0" xfId="0" applyNumberFormat="1" applyFont="1" applyBorder="1" applyAlignment="1">
      <alignment vertical="center" wrapText="1"/>
    </xf>
    <xf numFmtId="10" fontId="16" fillId="0" borderId="0" xfId="0" applyNumberFormat="1" applyFont="1" applyBorder="1" applyAlignment="1">
      <alignment horizontal="center" vertical="center" wrapText="1"/>
    </xf>
    <xf numFmtId="0" fontId="13" fillId="0" borderId="0" xfId="0" applyFont="1" applyFill="1" applyBorder="1" applyAlignment="1">
      <alignment vertical="center" wrapText="1"/>
    </xf>
    <xf numFmtId="0" fontId="0" fillId="0" borderId="0" xfId="0" applyFont="1" applyFill="1" applyBorder="1" applyAlignment="1">
      <alignment wrapText="1"/>
    </xf>
    <xf numFmtId="0" fontId="0" fillId="0" borderId="0" xfId="0" applyFill="1" applyBorder="1" applyAlignment="1">
      <alignment wrapText="1"/>
    </xf>
    <xf numFmtId="0" fontId="20" fillId="7" borderId="0" xfId="0" applyFont="1" applyFill="1" applyBorder="1" applyAlignment="1">
      <alignment horizontal="left" vertical="center" wrapText="1"/>
    </xf>
    <xf numFmtId="0" fontId="27" fillId="0" borderId="3" xfId="0" applyFont="1" applyFill="1" applyBorder="1" applyAlignment="1">
      <alignment vertical="center" wrapText="1"/>
    </xf>
    <xf numFmtId="0" fontId="19" fillId="6"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0" fillId="0" borderId="0" xfId="0" applyFill="1" applyAlignment="1">
      <alignment wrapText="1"/>
    </xf>
    <xf numFmtId="10" fontId="18"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164" fontId="15" fillId="0" borderId="0" xfId="7" applyNumberFormat="1" applyFont="1" applyBorder="1" applyAlignment="1">
      <alignment horizontal="center" vertical="center" wrapText="1"/>
    </xf>
    <xf numFmtId="164" fontId="15" fillId="0" borderId="0" xfId="5" applyNumberFormat="1" applyFont="1" applyBorder="1" applyAlignment="1">
      <alignment horizontal="center" vertical="center" wrapText="1"/>
    </xf>
    <xf numFmtId="10" fontId="15" fillId="0" borderId="0" xfId="1" applyNumberFormat="1" applyFont="1" applyBorder="1" applyAlignment="1">
      <alignment horizontal="center" vertical="center" wrapText="1"/>
    </xf>
    <xf numFmtId="166" fontId="15" fillId="0" borderId="0" xfId="7" applyNumberFormat="1" applyFont="1" applyBorder="1" applyAlignment="1">
      <alignment horizontal="center" vertical="center" wrapText="1"/>
    </xf>
    <xf numFmtId="0" fontId="28" fillId="0" borderId="0" xfId="0" applyFont="1" applyAlignment="1">
      <alignment horizontal="center" vertical="center" wrapText="1"/>
    </xf>
    <xf numFmtId="166" fontId="29" fillId="0" borderId="0" xfId="0" applyNumberFormat="1" applyFont="1" applyAlignment="1">
      <alignment horizontal="center"/>
    </xf>
    <xf numFmtId="0" fontId="0" fillId="0" borderId="0" xfId="0" applyFont="1" applyBorder="1"/>
    <xf numFmtId="0" fontId="11" fillId="0" borderId="0" xfId="4"/>
    <xf numFmtId="0" fontId="10" fillId="0" borderId="0" xfId="0" applyFont="1" applyAlignment="1">
      <alignment horizontal="center"/>
    </xf>
    <xf numFmtId="0" fontId="4" fillId="0" borderId="0" xfId="0" applyFont="1" applyAlignment="1"/>
    <xf numFmtId="0" fontId="6" fillId="0" borderId="0" xfId="0" applyFont="1" applyAlignment="1">
      <alignment wrapText="1"/>
    </xf>
    <xf numFmtId="0" fontId="6" fillId="0" borderId="0" xfId="0" applyFont="1" applyAlignment="1"/>
    <xf numFmtId="0" fontId="7" fillId="0" borderId="0" xfId="0" applyFont="1" applyAlignment="1">
      <alignment vertical="center" wrapText="1" shrinkToFit="1"/>
    </xf>
    <xf numFmtId="0" fontId="31" fillId="0" borderId="0" xfId="0" applyFont="1" applyAlignment="1">
      <alignment horizontal="justify"/>
    </xf>
    <xf numFmtId="0" fontId="32" fillId="0" borderId="0" xfId="0" applyFont="1" applyAlignment="1">
      <alignment horizontal="justify"/>
    </xf>
    <xf numFmtId="0" fontId="36" fillId="0" borderId="0" xfId="0" applyFont="1"/>
    <xf numFmtId="0" fontId="36" fillId="0" borderId="0" xfId="0" applyFont="1" applyAlignment="1">
      <alignment horizontal="justify"/>
    </xf>
    <xf numFmtId="49" fontId="36" fillId="0" borderId="0" xfId="0" applyNumberFormat="1" applyFont="1" applyAlignment="1">
      <alignment horizontal="justify"/>
    </xf>
    <xf numFmtId="49" fontId="36" fillId="0" borderId="0" xfId="0" applyNumberFormat="1" applyFont="1"/>
    <xf numFmtId="0" fontId="36" fillId="0" borderId="0" xfId="0" applyNumberFormat="1" applyFont="1" applyAlignment="1">
      <alignment horizontal="left" vertical="center" wrapText="1"/>
    </xf>
    <xf numFmtId="0" fontId="10" fillId="0" borderId="0" xfId="0" applyNumberFormat="1" applyFont="1" applyAlignment="1">
      <alignment horizontal="left" vertical="center" wrapText="1"/>
    </xf>
    <xf numFmtId="0" fontId="38" fillId="10" borderId="31" xfId="0" applyFont="1" applyFill="1" applyBorder="1" applyAlignment="1">
      <alignment vertical="center"/>
    </xf>
    <xf numFmtId="0" fontId="39" fillId="10" borderId="32" xfId="0" applyFont="1" applyFill="1" applyBorder="1"/>
    <xf numFmtId="0" fontId="39" fillId="10" borderId="33" xfId="0" applyFont="1" applyFill="1" applyBorder="1"/>
    <xf numFmtId="0" fontId="10" fillId="0" borderId="0" xfId="0" applyFont="1" applyAlignment="1">
      <alignment horizontal="justify"/>
    </xf>
    <xf numFmtId="0" fontId="43" fillId="0" borderId="0" xfId="0" applyFont="1" applyAlignment="1">
      <alignment horizontal="justify"/>
    </xf>
    <xf numFmtId="0" fontId="44" fillId="0" borderId="34" xfId="0" applyFont="1" applyBorder="1" applyAlignment="1">
      <alignment horizontal="justify" vertical="top" wrapText="1"/>
    </xf>
    <xf numFmtId="0" fontId="44" fillId="0" borderId="35" xfId="0" applyFont="1" applyBorder="1" applyAlignment="1">
      <alignment horizontal="justify" vertical="top" wrapText="1"/>
    </xf>
    <xf numFmtId="0" fontId="44" fillId="0" borderId="36" xfId="0" applyFont="1" applyBorder="1" applyAlignment="1">
      <alignment horizontal="justify" vertical="top" wrapText="1"/>
    </xf>
    <xf numFmtId="0" fontId="10" fillId="0" borderId="37" xfId="0" applyFont="1" applyBorder="1" applyAlignment="1">
      <alignment horizontal="justify" vertical="top" wrapText="1"/>
    </xf>
    <xf numFmtId="0" fontId="10" fillId="0" borderId="29" xfId="0" applyFont="1" applyBorder="1" applyAlignment="1">
      <alignment horizontal="justify" vertical="top" wrapText="1"/>
    </xf>
    <xf numFmtId="0" fontId="10" fillId="0" borderId="38" xfId="0" applyFont="1" applyBorder="1" applyAlignment="1">
      <alignment horizontal="justify" vertical="top" wrapText="1"/>
    </xf>
    <xf numFmtId="0" fontId="10" fillId="0" borderId="39" xfId="0" applyFont="1" applyBorder="1" applyAlignment="1">
      <alignment horizontal="justify" vertical="top" wrapText="1"/>
    </xf>
    <xf numFmtId="0" fontId="10" fillId="0" borderId="40" xfId="0" applyFont="1" applyBorder="1" applyAlignment="1">
      <alignment horizontal="justify" vertical="top" wrapText="1"/>
    </xf>
    <xf numFmtId="0" fontId="10" fillId="0" borderId="41" xfId="0" applyFont="1" applyBorder="1" applyAlignment="1">
      <alignment horizontal="justify" vertical="top" wrapText="1"/>
    </xf>
    <xf numFmtId="0" fontId="10" fillId="0" borderId="0" xfId="0" applyFont="1" applyAlignment="1">
      <alignment horizontal="left" vertical="center"/>
    </xf>
    <xf numFmtId="0" fontId="40" fillId="0" borderId="0" xfId="0" applyFont="1" applyAlignment="1">
      <alignment horizontal="left" vertical="center" wrapText="1"/>
    </xf>
    <xf numFmtId="0" fontId="40" fillId="0" borderId="0" xfId="0" applyFont="1"/>
    <xf numFmtId="0" fontId="10" fillId="0" borderId="0" xfId="0" applyFont="1" applyAlignment="1">
      <alignment horizontal="left" vertical="center" wrapText="1"/>
    </xf>
    <xf numFmtId="0" fontId="44" fillId="0" borderId="0" xfId="0" applyFont="1"/>
    <xf numFmtId="0" fontId="44" fillId="10" borderId="0" xfId="0" applyFont="1" applyFill="1"/>
    <xf numFmtId="0" fontId="44" fillId="0" borderId="0" xfId="0" applyFont="1" applyAlignment="1">
      <alignment horizontal="justify"/>
    </xf>
    <xf numFmtId="0" fontId="16" fillId="0" borderId="1" xfId="0" applyFont="1" applyBorder="1"/>
    <xf numFmtId="0" fontId="50" fillId="6" borderId="7" xfId="0" applyFont="1" applyFill="1" applyBorder="1" applyAlignment="1">
      <alignment horizontal="center" vertical="center" wrapText="1"/>
    </xf>
    <xf numFmtId="0" fontId="51" fillId="5" borderId="43" xfId="0" applyFont="1" applyFill="1" applyBorder="1" applyAlignment="1">
      <alignment horizontal="center" vertical="center" wrapText="1"/>
    </xf>
    <xf numFmtId="0" fontId="51" fillId="5" borderId="44" xfId="0" applyFont="1" applyFill="1" applyBorder="1" applyAlignment="1">
      <alignment horizontal="center" vertical="center" wrapText="1"/>
    </xf>
    <xf numFmtId="0" fontId="52" fillId="0" borderId="0" xfId="0" applyFont="1" applyAlignment="1">
      <alignment wrapText="1"/>
    </xf>
    <xf numFmtId="0" fontId="49" fillId="5" borderId="5"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49" fillId="5" borderId="18" xfId="0" applyFont="1" applyFill="1" applyBorder="1" applyAlignment="1">
      <alignment horizontal="center" vertical="center" wrapText="1"/>
    </xf>
    <xf numFmtId="0" fontId="51" fillId="5" borderId="45" xfId="0" applyFont="1" applyFill="1" applyBorder="1" applyAlignment="1">
      <alignment horizontal="center" vertical="center" wrapText="1"/>
    </xf>
    <xf numFmtId="0" fontId="8" fillId="0" borderId="0" xfId="0" applyFont="1" applyAlignment="1">
      <alignment horizontal="center" vertical="center" wrapText="1" shrinkToFit="1"/>
    </xf>
    <xf numFmtId="0" fontId="8" fillId="0" borderId="0" xfId="0" applyFont="1" applyAlignment="1">
      <alignment horizontal="center" vertical="center" wrapText="1" shrinkToFit="1"/>
    </xf>
    <xf numFmtId="0" fontId="49" fillId="5" borderId="6" xfId="0" applyFont="1" applyFill="1" applyBorder="1" applyAlignment="1">
      <alignment horizontal="center" vertical="center" wrapText="1"/>
    </xf>
    <xf numFmtId="0" fontId="16" fillId="0" borderId="1" xfId="0" applyFont="1" applyBorder="1" applyAlignment="1">
      <alignment horizontal="center"/>
    </xf>
    <xf numFmtId="0" fontId="16" fillId="0" borderId="1" xfId="0" applyFont="1" applyFill="1" applyBorder="1" applyAlignment="1">
      <alignment horizontal="center"/>
    </xf>
    <xf numFmtId="0" fontId="16" fillId="0" borderId="1" xfId="0" applyFont="1" applyBorder="1" applyAlignment="1">
      <alignment horizontal="center" vertical="center"/>
    </xf>
    <xf numFmtId="0" fontId="0" fillId="0" borderId="0" xfId="0" applyAlignment="1"/>
    <xf numFmtId="0" fontId="8" fillId="0" borderId="0" xfId="0" applyFont="1" applyAlignment="1">
      <alignment horizontal="center" vertical="center" wrapText="1" shrinkToFit="1"/>
    </xf>
    <xf numFmtId="0" fontId="22" fillId="7" borderId="0" xfId="0" applyFont="1" applyFill="1" applyBorder="1" applyAlignment="1">
      <alignment horizontal="left" vertical="center" wrapText="1"/>
    </xf>
    <xf numFmtId="0" fontId="23" fillId="0" borderId="0" xfId="6" applyFont="1" applyBorder="1" applyAlignment="1">
      <alignment horizontal="left" vertical="top" wrapText="1"/>
    </xf>
    <xf numFmtId="0" fontId="49" fillId="5" borderId="6"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48" fillId="8" borderId="1" xfId="0" applyFont="1" applyFill="1" applyBorder="1" applyAlignment="1">
      <alignment horizontal="left" vertical="center" wrapText="1"/>
    </xf>
    <xf numFmtId="0" fontId="49" fillId="5" borderId="11" xfId="0" applyFont="1" applyFill="1" applyBorder="1" applyAlignment="1">
      <alignment horizontal="center" vertical="center" wrapText="1"/>
    </xf>
    <xf numFmtId="0" fontId="49" fillId="5" borderId="42" xfId="0" applyFont="1" applyFill="1" applyBorder="1" applyAlignment="1">
      <alignment horizontal="center" vertical="center" wrapText="1"/>
    </xf>
    <xf numFmtId="0" fontId="15" fillId="0" borderId="1" xfId="4" applyFont="1" applyBorder="1" applyAlignment="1">
      <alignment horizontal="left" vertical="center" wrapText="1"/>
    </xf>
    <xf numFmtId="0" fontId="15" fillId="0" borderId="10" xfId="4" applyFont="1" applyBorder="1" applyAlignment="1">
      <alignment horizontal="left" vertical="center" wrapText="1"/>
    </xf>
    <xf numFmtId="0" fontId="2" fillId="4" borderId="2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2" fillId="7" borderId="0"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2" fillId="4" borderId="20"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3" fillId="8" borderId="0"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8" fillId="2" borderId="11" xfId="0" applyFont="1" applyFill="1" applyBorder="1" applyAlignment="1">
      <alignment horizontal="left" vertical="center" wrapText="1"/>
    </xf>
    <xf numFmtId="0" fontId="49" fillId="5" borderId="6" xfId="0" applyFont="1" applyFill="1" applyBorder="1" applyAlignment="1">
      <alignment horizontal="center" vertical="center" wrapText="1"/>
    </xf>
    <xf numFmtId="0" fontId="22" fillId="7" borderId="1" xfId="0" applyFont="1" applyFill="1" applyBorder="1" applyAlignment="1">
      <alignment horizontal="left" vertical="center" wrapText="1"/>
    </xf>
    <xf numFmtId="0" fontId="23" fillId="0" borderId="0" xfId="6" applyFont="1" applyBorder="1" applyAlignment="1">
      <alignment horizontal="left" vertical="top" wrapText="1"/>
    </xf>
    <xf numFmtId="0" fontId="22" fillId="7" borderId="10" xfId="0" applyFont="1" applyFill="1" applyBorder="1" applyAlignment="1">
      <alignment horizontal="center" vertical="center" wrapText="1"/>
    </xf>
    <xf numFmtId="0" fontId="22" fillId="7" borderId="42"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5" fillId="0" borderId="1" xfId="2" applyFont="1" applyBorder="1" applyAlignment="1">
      <alignment horizontal="left" vertical="center" wrapText="1"/>
    </xf>
    <xf numFmtId="0" fontId="3" fillId="3" borderId="7"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0" fillId="0" borderId="0" xfId="0" applyAlignment="1"/>
    <xf numFmtId="0" fontId="4" fillId="0" borderId="0" xfId="0" applyFont="1" applyAlignment="1">
      <alignment horizontal="center"/>
    </xf>
    <xf numFmtId="0" fontId="7" fillId="0" borderId="0" xfId="0" applyFont="1" applyAlignment="1">
      <alignment horizontal="center" vertical="center" wrapText="1" shrinkToFit="1"/>
    </xf>
    <xf numFmtId="0" fontId="8" fillId="0" borderId="0" xfId="0" applyFont="1" applyAlignment="1">
      <alignment horizontal="center" vertical="center" wrapText="1" shrinkToFit="1"/>
    </xf>
    <xf numFmtId="0" fontId="47" fillId="0" borderId="21" xfId="0" applyFont="1" applyFill="1" applyBorder="1" applyAlignment="1">
      <alignment horizontal="justify" vertical="center" wrapText="1"/>
    </xf>
    <xf numFmtId="0" fontId="47" fillId="0" borderId="22" xfId="0" applyFont="1" applyFill="1" applyBorder="1" applyAlignment="1">
      <alignment horizontal="justify" vertical="center" wrapText="1"/>
    </xf>
    <xf numFmtId="0" fontId="47" fillId="0" borderId="23" xfId="0" applyFont="1" applyFill="1" applyBorder="1" applyAlignment="1">
      <alignment horizontal="justify" vertical="center" wrapText="1"/>
    </xf>
    <xf numFmtId="0" fontId="47" fillId="0" borderId="20" xfId="0" applyFont="1" applyFill="1" applyBorder="1" applyAlignment="1">
      <alignment horizontal="justify" vertical="center" wrapText="1"/>
    </xf>
    <xf numFmtId="0" fontId="47" fillId="0" borderId="0" xfId="0" applyFont="1" applyFill="1" applyBorder="1" applyAlignment="1">
      <alignment horizontal="justify" vertical="center" wrapText="1"/>
    </xf>
    <xf numFmtId="0" fontId="47" fillId="0" borderId="30" xfId="0" applyFont="1" applyFill="1" applyBorder="1" applyAlignment="1">
      <alignment horizontal="justify" vertical="center" wrapText="1"/>
    </xf>
    <xf numFmtId="0" fontId="47" fillId="0" borderId="28" xfId="0" applyFont="1" applyFill="1" applyBorder="1" applyAlignment="1">
      <alignment horizontal="justify" vertical="center" wrapText="1"/>
    </xf>
    <xf numFmtId="0" fontId="47" fillId="0" borderId="27" xfId="0" applyFont="1" applyFill="1" applyBorder="1" applyAlignment="1">
      <alignment horizontal="justify" vertical="center" wrapText="1"/>
    </xf>
    <xf numFmtId="0" fontId="47" fillId="0" borderId="29" xfId="0" applyFont="1" applyFill="1" applyBorder="1" applyAlignment="1">
      <alignment horizontal="justify" vertical="center" wrapText="1"/>
    </xf>
    <xf numFmtId="0" fontId="40" fillId="0" borderId="0" xfId="0" applyFont="1" applyAlignment="1">
      <alignment horizontal="left" vertical="center" wrapText="1"/>
    </xf>
    <xf numFmtId="0" fontId="10" fillId="0" borderId="0" xfId="0" applyFont="1" applyAlignment="1">
      <alignment horizontal="left" vertical="center" wrapText="1"/>
    </xf>
    <xf numFmtId="0" fontId="33" fillId="0" borderId="0" xfId="0" applyFont="1" applyAlignment="1">
      <alignment horizontal="left" vertical="center"/>
    </xf>
    <xf numFmtId="0" fontId="36" fillId="0" borderId="0" xfId="0" applyFont="1" applyAlignment="1">
      <alignment horizontal="left" vertical="center" wrapText="1"/>
    </xf>
    <xf numFmtId="0" fontId="36" fillId="0" borderId="0" xfId="0" applyNumberFormat="1" applyFont="1" applyAlignment="1">
      <alignment horizontal="left" vertical="center" wrapText="1"/>
    </xf>
    <xf numFmtId="0" fontId="36" fillId="0" borderId="30" xfId="0" applyNumberFormat="1" applyFont="1" applyBorder="1" applyAlignment="1">
      <alignment horizontal="left" vertical="center" wrapText="1"/>
    </xf>
    <xf numFmtId="0" fontId="10" fillId="0" borderId="0" xfId="0" applyFont="1" applyAlignment="1">
      <alignment horizontal="left" vertical="center"/>
    </xf>
    <xf numFmtId="0" fontId="44" fillId="0" borderId="21" xfId="0" applyNumberFormat="1" applyFont="1" applyBorder="1" applyAlignment="1">
      <alignment horizontal="justify" vertical="center" wrapText="1"/>
    </xf>
    <xf numFmtId="0" fontId="44" fillId="0" borderId="22" xfId="0" applyNumberFormat="1" applyFont="1" applyBorder="1" applyAlignment="1">
      <alignment horizontal="justify" vertical="center" wrapText="1"/>
    </xf>
    <xf numFmtId="0" fontId="44" fillId="0" borderId="23" xfId="0" applyNumberFormat="1" applyFont="1" applyBorder="1" applyAlignment="1">
      <alignment horizontal="justify" vertical="center" wrapText="1"/>
    </xf>
    <xf numFmtId="0" fontId="44" fillId="0" borderId="20" xfId="0" applyNumberFormat="1" applyFont="1" applyBorder="1" applyAlignment="1">
      <alignment horizontal="justify" vertical="center" wrapText="1"/>
    </xf>
    <xf numFmtId="0" fontId="44" fillId="0" borderId="0" xfId="0" applyNumberFormat="1" applyFont="1" applyBorder="1" applyAlignment="1">
      <alignment horizontal="justify" vertical="center" wrapText="1"/>
    </xf>
    <xf numFmtId="0" fontId="44" fillId="0" borderId="30" xfId="0" applyNumberFormat="1" applyFont="1" applyBorder="1" applyAlignment="1">
      <alignment horizontal="justify" vertical="center" wrapText="1"/>
    </xf>
    <xf numFmtId="0" fontId="44" fillId="0" borderId="28" xfId="0" applyNumberFormat="1" applyFont="1" applyBorder="1" applyAlignment="1">
      <alignment horizontal="justify" vertical="center" wrapText="1"/>
    </xf>
    <xf numFmtId="0" fontId="44" fillId="0" borderId="27" xfId="0" applyNumberFormat="1" applyFont="1" applyBorder="1" applyAlignment="1">
      <alignment horizontal="justify" vertical="center" wrapText="1"/>
    </xf>
    <xf numFmtId="0" fontId="44" fillId="0" borderId="29" xfId="0" applyNumberFormat="1" applyFont="1" applyBorder="1" applyAlignment="1">
      <alignment horizontal="justify" vertical="center" wrapText="1"/>
    </xf>
    <xf numFmtId="0" fontId="4" fillId="0" borderId="0" xfId="0" applyFont="1" applyAlignment="1">
      <alignment horizontal="center" vertical="center"/>
    </xf>
    <xf numFmtId="0" fontId="6" fillId="0" borderId="0" xfId="0" applyFont="1" applyAlignment="1">
      <alignment horizontal="center" wrapText="1"/>
    </xf>
    <xf numFmtId="0" fontId="6" fillId="0" borderId="0" xfId="0" applyFont="1" applyAlignment="1">
      <alignment horizontal="center" vertical="center"/>
    </xf>
    <xf numFmtId="0" fontId="30"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8" xfId="0" applyFont="1" applyFill="1" applyBorder="1" applyAlignment="1">
      <alignment horizontal="center" vertical="center" wrapText="1"/>
    </xf>
    <xf numFmtId="0" fontId="30" fillId="9" borderId="27" xfId="0" applyFont="1" applyFill="1" applyBorder="1" applyAlignment="1">
      <alignment horizontal="center" vertical="center" wrapText="1"/>
    </xf>
    <xf numFmtId="0" fontId="30" fillId="9" borderId="29" xfId="0" applyFont="1" applyFill="1" applyBorder="1" applyAlignment="1">
      <alignment horizontal="center" vertical="center" wrapText="1"/>
    </xf>
  </cellXfs>
  <cellStyles count="9">
    <cellStyle name="Normal" xfId="0" builtinId="0"/>
    <cellStyle name="Normal 2" xfId="8"/>
    <cellStyle name="Normal_Biología" xfId="6"/>
    <cellStyle name="Normal_Global" xfId="7"/>
    <cellStyle name="Normal_Global_1" xfId="2"/>
    <cellStyle name="Normal_Global_2" xfId="3"/>
    <cellStyle name="Normal_Hoja1 2" xfId="5"/>
    <cellStyle name="Normal_Hoja3"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442C-49AB-A2EB-0C35412DAF73}"/>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442C-49AB-A2EB-0C35412DAF73}"/>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442C-49AB-A2EB-0C35412DAF73}"/>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442C-49AB-A2EB-0C35412DAF73}"/>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442C-49AB-A2EB-0C35412DAF73}"/>
                </c:ex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442C-49AB-A2EB-0C35412DAF73}"/>
                </c:ex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Global!$L$58:$L$62</c:f>
              <c:numCache>
                <c:formatCode>General</c:formatCode>
                <c:ptCount val="5"/>
                <c:pt idx="0">
                  <c:v>53</c:v>
                </c:pt>
                <c:pt idx="1">
                  <c:v>12</c:v>
                </c:pt>
                <c:pt idx="2">
                  <c:v>49</c:v>
                </c:pt>
                <c:pt idx="4">
                  <c:v>5</c:v>
                </c:pt>
              </c:numCache>
            </c:numRef>
          </c:val>
          <c:extLst xmlns:c16r2="http://schemas.microsoft.com/office/drawing/2015/06/chart">
            <c:ext xmlns:c16="http://schemas.microsoft.com/office/drawing/2014/chart" uri="{C3380CC4-5D6E-409C-BE32-E72D297353CC}">
              <c16:uniqueId val="{00000009-442C-49AB-A2EB-0C35412DAF73}"/>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Global!$M$58:$M$62</c:f>
              <c:numCache>
                <c:formatCode>General</c:formatCode>
                <c:ptCount val="5"/>
              </c:numCache>
            </c:numRef>
          </c:val>
          <c:extLst xmlns:c16r2="http://schemas.microsoft.com/office/drawing/2015/06/chart">
            <c:ext xmlns:c16="http://schemas.microsoft.com/office/drawing/2014/chart" uri="{C3380CC4-5D6E-409C-BE32-E72D297353CC}">
              <c16:uniqueId val="{0000000A-442C-49AB-A2EB-0C35412DAF73}"/>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8615500768420368"/>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96AD-4F80-AD72-8DE2A09929CC}"/>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96AD-4F80-AD72-8DE2A09929CC}"/>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96AD-4F80-AD72-8DE2A09929CC}"/>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96AD-4F80-AD72-8DE2A09929CC}"/>
                </c:ext>
                <c:ext xmlns:c15="http://schemas.microsoft.com/office/drawing/2012/chart" uri="{CE6537A1-D6FC-4f65-9D91-7224C49458BB}">
                  <c15:layout/>
                </c:ext>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96AD-4F80-AD72-8DE2A09929CC}"/>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Biologia!$A$168:$B$168</c:f>
              <c:strCache>
                <c:ptCount val="2"/>
                <c:pt idx="0">
                  <c:v>Sí</c:v>
                </c:pt>
                <c:pt idx="1">
                  <c:v>No</c:v>
                </c:pt>
              </c:strCache>
            </c:strRef>
          </c:cat>
          <c:val>
            <c:numRef>
              <c:f>Biologia!$A$171:$B$171</c:f>
              <c:numCache>
                <c:formatCode>General</c:formatCode>
                <c:ptCount val="2"/>
                <c:pt idx="0">
                  <c:v>158</c:v>
                </c:pt>
                <c:pt idx="1">
                  <c:v>3</c:v>
                </c:pt>
              </c:numCache>
            </c:numRef>
          </c:val>
          <c:extLst xmlns:c16r2="http://schemas.microsoft.com/office/drawing/2015/06/chart">
            <c:ext xmlns:c16="http://schemas.microsoft.com/office/drawing/2014/chart" uri="{C3380CC4-5D6E-409C-BE32-E72D297353CC}">
              <c16:uniqueId val="{00000006-96AD-4F80-AD72-8DE2A09929CC}"/>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DC0F-41D7-8571-5C71FF15C865}"/>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DC0F-41D7-8571-5C71FF15C865}"/>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DC0F-41D7-8571-5C71FF15C865}"/>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Biologia!$A$168:$B$168</c:f>
              <c:strCache>
                <c:ptCount val="2"/>
                <c:pt idx="0">
                  <c:v>Sí</c:v>
                </c:pt>
                <c:pt idx="1">
                  <c:v>No</c:v>
                </c:pt>
              </c:strCache>
            </c:strRef>
          </c:cat>
          <c:val>
            <c:numRef>
              <c:f>Biologia!$A$172:$B$172</c:f>
              <c:numCache>
                <c:formatCode>General</c:formatCode>
                <c:ptCount val="2"/>
                <c:pt idx="0">
                  <c:v>143</c:v>
                </c:pt>
                <c:pt idx="1">
                  <c:v>15</c:v>
                </c:pt>
              </c:numCache>
            </c:numRef>
          </c:val>
          <c:extLst xmlns:c16r2="http://schemas.microsoft.com/office/drawing/2015/06/chart">
            <c:ext xmlns:c16="http://schemas.microsoft.com/office/drawing/2014/chart" uri="{C3380CC4-5D6E-409C-BE32-E72D297353CC}">
              <c16:uniqueId val="{00000006-DC0F-41D7-8571-5C71FF15C865}"/>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55E0-4E4C-ADE1-D1F9799B202A}"/>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55E0-4E4C-ADE1-D1F9799B202A}"/>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55E0-4E4C-ADE1-D1F9799B202A}"/>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Biologia!$A$168:$B$168</c:f>
              <c:strCache>
                <c:ptCount val="2"/>
                <c:pt idx="0">
                  <c:v>Sí</c:v>
                </c:pt>
                <c:pt idx="1">
                  <c:v>No</c:v>
                </c:pt>
              </c:strCache>
            </c:strRef>
          </c:cat>
          <c:val>
            <c:numRef>
              <c:f>Biologia!$A$169:$B$169</c:f>
              <c:numCache>
                <c:formatCode>General</c:formatCode>
                <c:ptCount val="2"/>
                <c:pt idx="0">
                  <c:v>97</c:v>
                </c:pt>
                <c:pt idx="1">
                  <c:v>64</c:v>
                </c:pt>
              </c:numCache>
            </c:numRef>
          </c:val>
          <c:extLst xmlns:c16r2="http://schemas.microsoft.com/office/drawing/2015/06/chart">
            <c:ext xmlns:c16="http://schemas.microsoft.com/office/drawing/2014/chart" uri="{C3380CC4-5D6E-409C-BE32-E72D297353CC}">
              <c16:uniqueId val="{00000006-55E0-4E4C-ADE1-D1F9799B202A}"/>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Biologia!$C$28:$C$31</c:f>
              <c:strCache>
                <c:ptCount val="4"/>
                <c:pt idx="0">
                  <c:v>Primer Curso</c:v>
                </c:pt>
                <c:pt idx="1">
                  <c:v>Segundo Curso</c:v>
                </c:pt>
                <c:pt idx="2">
                  <c:v>Tercer Curso</c:v>
                </c:pt>
                <c:pt idx="3">
                  <c:v>Cuarto Curso</c:v>
                </c:pt>
              </c:strCache>
            </c:strRef>
          </c:cat>
          <c:val>
            <c:numRef>
              <c:f>Biologia!$G$28:$G$31</c:f>
              <c:numCache>
                <c:formatCode>General</c:formatCode>
                <c:ptCount val="4"/>
                <c:pt idx="0">
                  <c:v>60</c:v>
                </c:pt>
                <c:pt idx="1">
                  <c:v>32</c:v>
                </c:pt>
                <c:pt idx="2">
                  <c:v>29</c:v>
                </c:pt>
                <c:pt idx="3">
                  <c:v>40</c:v>
                </c:pt>
              </c:numCache>
            </c:numRef>
          </c:val>
          <c:extLst xmlns:c16r2="http://schemas.microsoft.com/office/drawing/2015/06/chart">
            <c:ext xmlns:c16="http://schemas.microsoft.com/office/drawing/2014/chart" uri="{C3380CC4-5D6E-409C-BE32-E72D297353CC}">
              <c16:uniqueId val="{00000000-AE4D-40EC-B696-9CF1594F3F24}"/>
            </c:ext>
          </c:extLst>
        </c:ser>
        <c:dLbls>
          <c:showLegendKey val="0"/>
          <c:showVal val="1"/>
          <c:showCatName val="0"/>
          <c:showSerName val="0"/>
          <c:showPercent val="0"/>
          <c:showBubbleSize val="0"/>
        </c:dLbls>
        <c:gapWidth val="75"/>
        <c:axId val="550057952"/>
        <c:axId val="550057168"/>
      </c:barChart>
      <c:catAx>
        <c:axId val="550057952"/>
        <c:scaling>
          <c:orientation val="minMax"/>
        </c:scaling>
        <c:delete val="0"/>
        <c:axPos val="b"/>
        <c:numFmt formatCode="General" sourceLinked="0"/>
        <c:majorTickMark val="none"/>
        <c:minorTickMark val="none"/>
        <c:tickLblPos val="nextTo"/>
        <c:txPr>
          <a:bodyPr/>
          <a:lstStyle/>
          <a:p>
            <a:pPr>
              <a:defRPr sz="1600" b="1"/>
            </a:pPr>
            <a:endParaRPr lang="es-ES"/>
          </a:p>
        </c:txPr>
        <c:crossAx val="550057168"/>
        <c:crosses val="autoZero"/>
        <c:auto val="1"/>
        <c:lblAlgn val="ctr"/>
        <c:lblOffset val="100"/>
        <c:noMultiLvlLbl val="0"/>
      </c:catAx>
      <c:valAx>
        <c:axId val="550057168"/>
        <c:scaling>
          <c:orientation val="minMax"/>
        </c:scaling>
        <c:delete val="0"/>
        <c:axPos val="l"/>
        <c:numFmt formatCode="General" sourceLinked="1"/>
        <c:majorTickMark val="none"/>
        <c:minorTickMark val="none"/>
        <c:tickLblPos val="nextTo"/>
        <c:crossAx val="550057952"/>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15A3-4468-B2F6-F3A739FD0012}"/>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15A3-4468-B2F6-F3A739FD0012}"/>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15A3-4468-B2F6-F3A739FD0012}"/>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15A3-4468-B2F6-F3A739FD0012}"/>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15A3-4468-B2F6-F3A739FD0012}"/>
                </c:ex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15A3-4468-B2F6-F3A739FD0012}"/>
                </c:ex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CCAmbientales!$G$58:$K$62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CCAmbientales!$L$58:$L$62</c:f>
              <c:numCache>
                <c:formatCode>General</c:formatCode>
                <c:ptCount val="5"/>
                <c:pt idx="0">
                  <c:v>8</c:v>
                </c:pt>
                <c:pt idx="1">
                  <c:v>1</c:v>
                </c:pt>
                <c:pt idx="2">
                  <c:v>10</c:v>
                </c:pt>
              </c:numCache>
            </c:numRef>
          </c:val>
          <c:extLst xmlns:c16r2="http://schemas.microsoft.com/office/drawing/2015/06/chart">
            <c:ext xmlns:c16="http://schemas.microsoft.com/office/drawing/2014/chart" uri="{C3380CC4-5D6E-409C-BE32-E72D297353CC}">
              <c16:uniqueId val="{00000009-15A3-4468-B2F6-F3A739FD0012}"/>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CCAmbientales!$G$58:$K$62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CCAmbientales!$M$58:$M$62</c:f>
              <c:numCache>
                <c:formatCode>General</c:formatCode>
                <c:ptCount val="5"/>
              </c:numCache>
            </c:numRef>
          </c:val>
          <c:extLst xmlns:c16r2="http://schemas.microsoft.com/office/drawing/2015/06/chart">
            <c:ext xmlns:c16="http://schemas.microsoft.com/office/drawing/2014/chart" uri="{C3380CC4-5D6E-409C-BE32-E72D297353CC}">
              <c16:uniqueId val="{0000000A-15A3-4468-B2F6-F3A739FD0012}"/>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5270392621098661"/>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8AD5-417E-A033-6FE5BDB2403E}"/>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8AD5-417E-A033-6FE5BDB2403E}"/>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8AD5-417E-A033-6FE5BDB2403E}"/>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CCAmbientales!$A$168:$B$168</c:f>
              <c:strCache>
                <c:ptCount val="2"/>
                <c:pt idx="0">
                  <c:v>Sí</c:v>
                </c:pt>
                <c:pt idx="1">
                  <c:v>No</c:v>
                </c:pt>
              </c:strCache>
            </c:strRef>
          </c:cat>
          <c:val>
            <c:numRef>
              <c:f>CCAmbientales!$A$170:$B$170</c:f>
              <c:numCache>
                <c:formatCode>General</c:formatCode>
                <c:ptCount val="2"/>
                <c:pt idx="0">
                  <c:v>60</c:v>
                </c:pt>
                <c:pt idx="1">
                  <c:v>8</c:v>
                </c:pt>
              </c:numCache>
            </c:numRef>
          </c:val>
          <c:extLst xmlns:c16r2="http://schemas.microsoft.com/office/drawing/2015/06/chart">
            <c:ext xmlns:c16="http://schemas.microsoft.com/office/drawing/2014/chart" uri="{C3380CC4-5D6E-409C-BE32-E72D297353CC}">
              <c16:uniqueId val="{00000006-8AD5-417E-A033-6FE5BDB2403E}"/>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D314-4F07-BFC0-B8DBD0590149}"/>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D314-4F07-BFC0-B8DBD0590149}"/>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D314-4F07-BFC0-B8DBD0590149}"/>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D314-4F07-BFC0-B8DBD0590149}"/>
                </c:ext>
                <c:ext xmlns:c15="http://schemas.microsoft.com/office/drawing/2012/chart" uri="{CE6537A1-D6FC-4f65-9D91-7224C49458BB}">
                  <c15:layout/>
                </c:ext>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D314-4F07-BFC0-B8DBD0590149}"/>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CCAmbientales!$A$168:$B$168</c:f>
              <c:strCache>
                <c:ptCount val="2"/>
                <c:pt idx="0">
                  <c:v>Sí</c:v>
                </c:pt>
                <c:pt idx="1">
                  <c:v>No</c:v>
                </c:pt>
              </c:strCache>
            </c:strRef>
          </c:cat>
          <c:val>
            <c:numRef>
              <c:f>CCAmbientales!$A$171:$B$171</c:f>
              <c:numCache>
                <c:formatCode>General</c:formatCode>
                <c:ptCount val="2"/>
                <c:pt idx="0">
                  <c:v>68</c:v>
                </c:pt>
                <c:pt idx="1">
                  <c:v>0</c:v>
                </c:pt>
              </c:numCache>
            </c:numRef>
          </c:val>
          <c:extLst xmlns:c16r2="http://schemas.microsoft.com/office/drawing/2015/06/chart">
            <c:ext xmlns:c16="http://schemas.microsoft.com/office/drawing/2014/chart" uri="{C3380CC4-5D6E-409C-BE32-E72D297353CC}">
              <c16:uniqueId val="{00000006-D314-4F07-BFC0-B8DBD0590149}"/>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6584-46CC-9376-9FF8E63ED9B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6584-46CC-9376-9FF8E63ED9B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6584-46CC-9376-9FF8E63ED9B2}"/>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CCAmbientales!$A$168:$B$168</c:f>
              <c:strCache>
                <c:ptCount val="2"/>
                <c:pt idx="0">
                  <c:v>Sí</c:v>
                </c:pt>
                <c:pt idx="1">
                  <c:v>No</c:v>
                </c:pt>
              </c:strCache>
            </c:strRef>
          </c:cat>
          <c:val>
            <c:numRef>
              <c:f>CCAmbientales!$A$172:$B$172</c:f>
              <c:numCache>
                <c:formatCode>General</c:formatCode>
                <c:ptCount val="2"/>
                <c:pt idx="0">
                  <c:v>65</c:v>
                </c:pt>
                <c:pt idx="1">
                  <c:v>3</c:v>
                </c:pt>
              </c:numCache>
            </c:numRef>
          </c:val>
          <c:extLst xmlns:c16r2="http://schemas.microsoft.com/office/drawing/2015/06/chart">
            <c:ext xmlns:c16="http://schemas.microsoft.com/office/drawing/2014/chart" uri="{C3380CC4-5D6E-409C-BE32-E72D297353CC}">
              <c16:uniqueId val="{00000006-6584-46CC-9376-9FF8E63ED9B2}"/>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4B98-49A5-9BF0-3F43C183F3BF}"/>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4B98-49A5-9BF0-3F43C183F3BF}"/>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4B98-49A5-9BF0-3F43C183F3B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CCAmbientales!$A$168:$B$168</c:f>
              <c:strCache>
                <c:ptCount val="2"/>
                <c:pt idx="0">
                  <c:v>Sí</c:v>
                </c:pt>
                <c:pt idx="1">
                  <c:v>No</c:v>
                </c:pt>
              </c:strCache>
            </c:strRef>
          </c:cat>
          <c:val>
            <c:numRef>
              <c:f>CCAmbientales!$A$169:$B$169</c:f>
              <c:numCache>
                <c:formatCode>General</c:formatCode>
                <c:ptCount val="2"/>
                <c:pt idx="0">
                  <c:v>29</c:v>
                </c:pt>
                <c:pt idx="1">
                  <c:v>39</c:v>
                </c:pt>
              </c:numCache>
            </c:numRef>
          </c:val>
          <c:extLst xmlns:c16r2="http://schemas.microsoft.com/office/drawing/2015/06/chart">
            <c:ext xmlns:c16="http://schemas.microsoft.com/office/drawing/2014/chart" uri="{C3380CC4-5D6E-409C-BE32-E72D297353CC}">
              <c16:uniqueId val="{00000006-4B98-49A5-9BF0-3F43C183F3BF}"/>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CCAmbientales!$C$28:$C$31</c:f>
              <c:strCache>
                <c:ptCount val="4"/>
                <c:pt idx="0">
                  <c:v>Primer Curso</c:v>
                </c:pt>
                <c:pt idx="1">
                  <c:v>Segundo Curso</c:v>
                </c:pt>
                <c:pt idx="2">
                  <c:v>Tercer Curso</c:v>
                </c:pt>
                <c:pt idx="3">
                  <c:v>Cuarto Curso</c:v>
                </c:pt>
              </c:strCache>
            </c:strRef>
          </c:cat>
          <c:val>
            <c:numRef>
              <c:f>CCAmbientales!$G$28:$G$31</c:f>
              <c:numCache>
                <c:formatCode>General</c:formatCode>
                <c:ptCount val="4"/>
                <c:pt idx="0">
                  <c:v>19</c:v>
                </c:pt>
                <c:pt idx="1">
                  <c:v>12</c:v>
                </c:pt>
                <c:pt idx="2">
                  <c:v>26</c:v>
                </c:pt>
                <c:pt idx="3">
                  <c:v>11</c:v>
                </c:pt>
              </c:numCache>
            </c:numRef>
          </c:val>
          <c:extLst xmlns:c16r2="http://schemas.microsoft.com/office/drawing/2015/06/chart">
            <c:ext xmlns:c16="http://schemas.microsoft.com/office/drawing/2014/chart" uri="{C3380CC4-5D6E-409C-BE32-E72D297353CC}">
              <c16:uniqueId val="{00000000-0B3E-42B3-9FD6-85C70600E674}"/>
            </c:ext>
          </c:extLst>
        </c:ser>
        <c:dLbls>
          <c:showLegendKey val="0"/>
          <c:showVal val="1"/>
          <c:showCatName val="0"/>
          <c:showSerName val="0"/>
          <c:showPercent val="0"/>
          <c:showBubbleSize val="0"/>
        </c:dLbls>
        <c:gapWidth val="75"/>
        <c:axId val="402452648"/>
        <c:axId val="402453040"/>
      </c:barChart>
      <c:catAx>
        <c:axId val="402452648"/>
        <c:scaling>
          <c:orientation val="minMax"/>
        </c:scaling>
        <c:delete val="0"/>
        <c:axPos val="b"/>
        <c:numFmt formatCode="General" sourceLinked="0"/>
        <c:majorTickMark val="none"/>
        <c:minorTickMark val="none"/>
        <c:tickLblPos val="nextTo"/>
        <c:txPr>
          <a:bodyPr/>
          <a:lstStyle/>
          <a:p>
            <a:pPr>
              <a:defRPr sz="1600" b="1"/>
            </a:pPr>
            <a:endParaRPr lang="es-ES"/>
          </a:p>
        </c:txPr>
        <c:crossAx val="402453040"/>
        <c:crosses val="autoZero"/>
        <c:auto val="1"/>
        <c:lblAlgn val="ctr"/>
        <c:lblOffset val="100"/>
        <c:noMultiLvlLbl val="0"/>
      </c:catAx>
      <c:valAx>
        <c:axId val="402453040"/>
        <c:scaling>
          <c:orientation val="minMax"/>
        </c:scaling>
        <c:delete val="0"/>
        <c:axPos val="l"/>
        <c:numFmt formatCode="General" sourceLinked="1"/>
        <c:majorTickMark val="none"/>
        <c:minorTickMark val="none"/>
        <c:tickLblPos val="nextTo"/>
        <c:crossAx val="402452648"/>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8B40-4E9A-9ADD-68307ABF2723}"/>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8B40-4E9A-9ADD-68307ABF2723}"/>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8B40-4E9A-9ADD-68307ABF2723}"/>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Global!$A$168:$B$168</c:f>
              <c:strCache>
                <c:ptCount val="2"/>
                <c:pt idx="0">
                  <c:v>Sí</c:v>
                </c:pt>
                <c:pt idx="1">
                  <c:v>No</c:v>
                </c:pt>
              </c:strCache>
            </c:strRef>
          </c:cat>
          <c:val>
            <c:numRef>
              <c:f>Global!$A$170:$B$170</c:f>
              <c:numCache>
                <c:formatCode>General</c:formatCode>
                <c:ptCount val="2"/>
                <c:pt idx="0">
                  <c:v>304</c:v>
                </c:pt>
                <c:pt idx="1">
                  <c:v>72</c:v>
                </c:pt>
              </c:numCache>
            </c:numRef>
          </c:val>
          <c:extLst xmlns:c16r2="http://schemas.microsoft.com/office/drawing/2015/06/chart">
            <c:ext xmlns:c16="http://schemas.microsoft.com/office/drawing/2014/chart" uri="{C3380CC4-5D6E-409C-BE32-E72D297353CC}">
              <c16:uniqueId val="{00000006-8B40-4E9A-9ADD-68307ABF2723}"/>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8D3B-4163-B5A9-3DCC743B5FBD}"/>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8D3B-4163-B5A9-3DCC743B5FBD}"/>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8D3B-4163-B5A9-3DCC743B5FBD}"/>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8D3B-4163-B5A9-3DCC743B5FBD}"/>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8D3B-4163-B5A9-3DCC743B5FBD}"/>
                </c:ex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8D3B-4163-B5A9-3DCC743B5FBD}"/>
                </c:ex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Quimica!$L$58:$L$62</c:f>
              <c:numCache>
                <c:formatCode>General</c:formatCode>
                <c:ptCount val="5"/>
                <c:pt idx="0">
                  <c:v>21</c:v>
                </c:pt>
                <c:pt idx="1">
                  <c:v>4</c:v>
                </c:pt>
                <c:pt idx="2">
                  <c:v>14</c:v>
                </c:pt>
                <c:pt idx="4">
                  <c:v>2</c:v>
                </c:pt>
              </c:numCache>
            </c:numRef>
          </c:val>
          <c:extLst xmlns:c16r2="http://schemas.microsoft.com/office/drawing/2015/06/chart">
            <c:ext xmlns:c16="http://schemas.microsoft.com/office/drawing/2014/chart" uri="{C3380CC4-5D6E-409C-BE32-E72D297353CC}">
              <c16:uniqueId val="{00000009-8D3B-4163-B5A9-3DCC743B5FBD}"/>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Quimica!$G$58:$K$62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Quimica!$M$58:$M$62</c:f>
              <c:numCache>
                <c:formatCode>General</c:formatCode>
                <c:ptCount val="5"/>
              </c:numCache>
            </c:numRef>
          </c:val>
          <c:extLst xmlns:c16r2="http://schemas.microsoft.com/office/drawing/2015/06/chart">
            <c:ext xmlns:c16="http://schemas.microsoft.com/office/drawing/2014/chart" uri="{C3380CC4-5D6E-409C-BE32-E72D297353CC}">
              <c16:uniqueId val="{0000000A-8D3B-4163-B5A9-3DCC743B5FBD}"/>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5625961886987437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AD9D-47D2-86A6-3070C520C73B}"/>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AD9D-47D2-86A6-3070C520C73B}"/>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AD9D-47D2-86A6-3070C520C73B}"/>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Quimica!$A$168:$B$168</c:f>
              <c:strCache>
                <c:ptCount val="2"/>
                <c:pt idx="0">
                  <c:v>Sí</c:v>
                </c:pt>
                <c:pt idx="1">
                  <c:v>No</c:v>
                </c:pt>
              </c:strCache>
            </c:strRef>
          </c:cat>
          <c:val>
            <c:numRef>
              <c:f>Quimica!$A$170:$B$170</c:f>
              <c:numCache>
                <c:formatCode>General</c:formatCode>
                <c:ptCount val="2"/>
                <c:pt idx="0">
                  <c:v>119</c:v>
                </c:pt>
                <c:pt idx="1">
                  <c:v>28</c:v>
                </c:pt>
              </c:numCache>
            </c:numRef>
          </c:val>
          <c:extLst xmlns:c16r2="http://schemas.microsoft.com/office/drawing/2015/06/chart">
            <c:ext xmlns:c16="http://schemas.microsoft.com/office/drawing/2014/chart" uri="{C3380CC4-5D6E-409C-BE32-E72D297353CC}">
              <c16:uniqueId val="{00000006-AD9D-47D2-86A6-3070C520C73B}"/>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F008-422D-83D2-EC13BE498C5B}"/>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F008-422D-83D2-EC13BE498C5B}"/>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F008-422D-83D2-EC13BE498C5B}"/>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F008-422D-83D2-EC13BE498C5B}"/>
                </c:ext>
                <c:ext xmlns:c15="http://schemas.microsoft.com/office/drawing/2012/chart" uri="{CE6537A1-D6FC-4f65-9D91-7224C49458BB}">
                  <c15:layout/>
                </c:ext>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F008-422D-83D2-EC13BE498C5B}"/>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Quimica!$A$168:$B$168</c:f>
              <c:strCache>
                <c:ptCount val="2"/>
                <c:pt idx="0">
                  <c:v>Sí</c:v>
                </c:pt>
                <c:pt idx="1">
                  <c:v>No</c:v>
                </c:pt>
              </c:strCache>
            </c:strRef>
          </c:cat>
          <c:val>
            <c:numRef>
              <c:f>Quimica!$A$171:$B$171</c:f>
              <c:numCache>
                <c:formatCode>General</c:formatCode>
                <c:ptCount val="2"/>
                <c:pt idx="0">
                  <c:v>146</c:v>
                </c:pt>
                <c:pt idx="1">
                  <c:v>1</c:v>
                </c:pt>
              </c:numCache>
            </c:numRef>
          </c:val>
          <c:extLst xmlns:c16r2="http://schemas.microsoft.com/office/drawing/2015/06/chart">
            <c:ext xmlns:c16="http://schemas.microsoft.com/office/drawing/2014/chart" uri="{C3380CC4-5D6E-409C-BE32-E72D297353CC}">
              <c16:uniqueId val="{00000006-F008-422D-83D2-EC13BE498C5B}"/>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F6CE-4F3D-8CF2-5A1C7DB1820F}"/>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F6CE-4F3D-8CF2-5A1C7DB1820F}"/>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F6CE-4F3D-8CF2-5A1C7DB1820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Quimica!$A$168:$B$168</c:f>
              <c:strCache>
                <c:ptCount val="2"/>
                <c:pt idx="0">
                  <c:v>Sí</c:v>
                </c:pt>
                <c:pt idx="1">
                  <c:v>No</c:v>
                </c:pt>
              </c:strCache>
            </c:strRef>
          </c:cat>
          <c:val>
            <c:numRef>
              <c:f>Quimica!$A$172:$B$172</c:f>
              <c:numCache>
                <c:formatCode>General</c:formatCode>
                <c:ptCount val="2"/>
                <c:pt idx="0">
                  <c:v>137</c:v>
                </c:pt>
                <c:pt idx="1">
                  <c:v>9</c:v>
                </c:pt>
              </c:numCache>
            </c:numRef>
          </c:val>
          <c:extLst xmlns:c16r2="http://schemas.microsoft.com/office/drawing/2015/06/chart">
            <c:ext xmlns:c16="http://schemas.microsoft.com/office/drawing/2014/chart" uri="{C3380CC4-5D6E-409C-BE32-E72D297353CC}">
              <c16:uniqueId val="{00000006-F6CE-4F3D-8CF2-5A1C7DB1820F}"/>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222C-4411-A32F-E73BFCC4AE0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222C-4411-A32F-E73BFCC4AE0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222C-4411-A32F-E73BFCC4AE02}"/>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Quimica!$A$168:$B$168</c:f>
              <c:strCache>
                <c:ptCount val="2"/>
                <c:pt idx="0">
                  <c:v>Sí</c:v>
                </c:pt>
                <c:pt idx="1">
                  <c:v>No</c:v>
                </c:pt>
              </c:strCache>
            </c:strRef>
          </c:cat>
          <c:val>
            <c:numRef>
              <c:f>Quimica!$A$169:$B$169</c:f>
              <c:numCache>
                <c:formatCode>General</c:formatCode>
                <c:ptCount val="2"/>
                <c:pt idx="0">
                  <c:v>75</c:v>
                </c:pt>
                <c:pt idx="1">
                  <c:v>72</c:v>
                </c:pt>
              </c:numCache>
            </c:numRef>
          </c:val>
          <c:extLst xmlns:c16r2="http://schemas.microsoft.com/office/drawing/2015/06/chart">
            <c:ext xmlns:c16="http://schemas.microsoft.com/office/drawing/2014/chart" uri="{C3380CC4-5D6E-409C-BE32-E72D297353CC}">
              <c16:uniqueId val="{00000006-222C-4411-A32F-E73BFCC4AE02}"/>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Quimica!$C$28:$C$31</c:f>
              <c:strCache>
                <c:ptCount val="4"/>
                <c:pt idx="0">
                  <c:v>Primer Curso</c:v>
                </c:pt>
                <c:pt idx="1">
                  <c:v>Segundo Curso</c:v>
                </c:pt>
                <c:pt idx="2">
                  <c:v>Tercer Curso</c:v>
                </c:pt>
                <c:pt idx="3">
                  <c:v>Cuarto Curso</c:v>
                </c:pt>
              </c:strCache>
            </c:strRef>
          </c:cat>
          <c:val>
            <c:numRef>
              <c:f>Quimica!$G$28:$G$31</c:f>
              <c:numCache>
                <c:formatCode>General</c:formatCode>
                <c:ptCount val="4"/>
                <c:pt idx="0">
                  <c:v>41</c:v>
                </c:pt>
                <c:pt idx="1">
                  <c:v>33</c:v>
                </c:pt>
                <c:pt idx="2">
                  <c:v>39</c:v>
                </c:pt>
                <c:pt idx="3">
                  <c:v>34</c:v>
                </c:pt>
              </c:numCache>
            </c:numRef>
          </c:val>
          <c:extLst xmlns:c16r2="http://schemas.microsoft.com/office/drawing/2015/06/chart">
            <c:ext xmlns:c16="http://schemas.microsoft.com/office/drawing/2014/chart" uri="{C3380CC4-5D6E-409C-BE32-E72D297353CC}">
              <c16:uniqueId val="{00000000-3922-41BE-A44D-D191D949F9D7}"/>
            </c:ext>
          </c:extLst>
        </c:ser>
        <c:dLbls>
          <c:showLegendKey val="0"/>
          <c:showVal val="1"/>
          <c:showCatName val="0"/>
          <c:showSerName val="0"/>
          <c:showPercent val="0"/>
          <c:showBubbleSize val="0"/>
        </c:dLbls>
        <c:gapWidth val="75"/>
        <c:axId val="394685264"/>
        <c:axId val="586544040"/>
      </c:barChart>
      <c:catAx>
        <c:axId val="394685264"/>
        <c:scaling>
          <c:orientation val="minMax"/>
        </c:scaling>
        <c:delete val="0"/>
        <c:axPos val="b"/>
        <c:numFmt formatCode="General" sourceLinked="0"/>
        <c:majorTickMark val="none"/>
        <c:minorTickMark val="none"/>
        <c:tickLblPos val="nextTo"/>
        <c:txPr>
          <a:bodyPr/>
          <a:lstStyle/>
          <a:p>
            <a:pPr>
              <a:defRPr sz="1600" b="1"/>
            </a:pPr>
            <a:endParaRPr lang="es-ES"/>
          </a:p>
        </c:txPr>
        <c:crossAx val="586544040"/>
        <c:crosses val="autoZero"/>
        <c:auto val="1"/>
        <c:lblAlgn val="ctr"/>
        <c:lblOffset val="100"/>
        <c:noMultiLvlLbl val="0"/>
      </c:catAx>
      <c:valAx>
        <c:axId val="586544040"/>
        <c:scaling>
          <c:orientation val="minMax"/>
        </c:scaling>
        <c:delete val="0"/>
        <c:axPos val="l"/>
        <c:numFmt formatCode="General" sourceLinked="1"/>
        <c:majorTickMark val="none"/>
        <c:minorTickMark val="none"/>
        <c:tickLblPos val="nextTo"/>
        <c:crossAx val="394685264"/>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4FAD-43CA-8994-9C5EFE443F8E}"/>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4FAD-43CA-8994-9C5EFE443F8E}"/>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4FAD-43CA-8994-9C5EFE443F8E}"/>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4FAD-43CA-8994-9C5EFE443F8E}"/>
                </c:ext>
                <c:ext xmlns:c15="http://schemas.microsoft.com/office/drawing/2012/chart" uri="{CE6537A1-D6FC-4f65-9D91-7224C49458BB}">
                  <c15:layout/>
                </c:ext>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4FAD-43CA-8994-9C5EFE443F8E}"/>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Global!$A$168:$B$168</c:f>
              <c:strCache>
                <c:ptCount val="2"/>
                <c:pt idx="0">
                  <c:v>Sí</c:v>
                </c:pt>
                <c:pt idx="1">
                  <c:v>No</c:v>
                </c:pt>
              </c:strCache>
            </c:strRef>
          </c:cat>
          <c:val>
            <c:numRef>
              <c:f>Global!$A$171:$B$171</c:f>
              <c:numCache>
                <c:formatCode>General</c:formatCode>
                <c:ptCount val="2"/>
                <c:pt idx="0">
                  <c:v>372</c:v>
                </c:pt>
                <c:pt idx="1">
                  <c:v>4</c:v>
                </c:pt>
              </c:numCache>
            </c:numRef>
          </c:val>
          <c:extLst xmlns:c16r2="http://schemas.microsoft.com/office/drawing/2015/06/chart">
            <c:ext xmlns:c16="http://schemas.microsoft.com/office/drawing/2014/chart" uri="{C3380CC4-5D6E-409C-BE32-E72D297353CC}">
              <c16:uniqueId val="{00000006-4FAD-43CA-8994-9C5EFE443F8E}"/>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A593-456A-B32D-E536F344D7CF}"/>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A593-456A-B32D-E536F344D7CF}"/>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A593-456A-B32D-E536F344D7C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Global!$A$168:$B$168</c:f>
              <c:strCache>
                <c:ptCount val="2"/>
                <c:pt idx="0">
                  <c:v>Sí</c:v>
                </c:pt>
                <c:pt idx="1">
                  <c:v>No</c:v>
                </c:pt>
              </c:strCache>
            </c:strRef>
          </c:cat>
          <c:val>
            <c:numRef>
              <c:f>Global!$A$172:$B$172</c:f>
              <c:numCache>
                <c:formatCode>General</c:formatCode>
                <c:ptCount val="2"/>
                <c:pt idx="0">
                  <c:v>345</c:v>
                </c:pt>
                <c:pt idx="1">
                  <c:v>27</c:v>
                </c:pt>
              </c:numCache>
            </c:numRef>
          </c:val>
          <c:extLst xmlns:c16r2="http://schemas.microsoft.com/office/drawing/2015/06/chart">
            <c:ext xmlns:c16="http://schemas.microsoft.com/office/drawing/2014/chart" uri="{C3380CC4-5D6E-409C-BE32-E72D297353CC}">
              <c16:uniqueId val="{00000006-A593-456A-B32D-E536F344D7CF}"/>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0.12922278882908414"/>
          <c:h val="0.24085624610221187"/>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CC9A-421F-9D30-363F704FB5BE}"/>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CC9A-421F-9D30-363F704FB5BE}"/>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CC9A-421F-9D30-363F704FB5BE}"/>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Global!$A$168:$B$168</c:f>
              <c:strCache>
                <c:ptCount val="2"/>
                <c:pt idx="0">
                  <c:v>Sí</c:v>
                </c:pt>
                <c:pt idx="1">
                  <c:v>No</c:v>
                </c:pt>
              </c:strCache>
            </c:strRef>
          </c:cat>
          <c:val>
            <c:numRef>
              <c:f>Global!$A$169:$B$169</c:f>
              <c:numCache>
                <c:formatCode>General</c:formatCode>
                <c:ptCount val="2"/>
                <c:pt idx="0">
                  <c:v>201</c:v>
                </c:pt>
                <c:pt idx="1">
                  <c:v>175</c:v>
                </c:pt>
              </c:numCache>
            </c:numRef>
          </c:val>
          <c:extLst xmlns:c16r2="http://schemas.microsoft.com/office/drawing/2015/06/chart">
            <c:ext xmlns:c16="http://schemas.microsoft.com/office/drawing/2014/chart" uri="{C3380CC4-5D6E-409C-BE32-E72D297353CC}">
              <c16:uniqueId val="{00000006-CC9A-421F-9D30-363F704FB5BE}"/>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444690813648304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Global!$B$25:$H$27</c:f>
              <c:strCache>
                <c:ptCount val="3"/>
                <c:pt idx="0">
                  <c:v>Grado en Biología</c:v>
                </c:pt>
                <c:pt idx="1">
                  <c:v>Grado en Ciencias Ambientales</c:v>
                </c:pt>
                <c:pt idx="2">
                  <c:v>Grado en Química</c:v>
                </c:pt>
              </c:strCache>
            </c:strRef>
          </c:cat>
          <c:val>
            <c:numRef>
              <c:f>Global!$I$25:$I$27</c:f>
              <c:numCache>
                <c:formatCode>General</c:formatCode>
                <c:ptCount val="3"/>
                <c:pt idx="0">
                  <c:v>161</c:v>
                </c:pt>
                <c:pt idx="1">
                  <c:v>68</c:v>
                </c:pt>
                <c:pt idx="2">
                  <c:v>147</c:v>
                </c:pt>
              </c:numCache>
            </c:numRef>
          </c:val>
          <c:extLst xmlns:c16r2="http://schemas.microsoft.com/office/drawing/2015/06/chart">
            <c:ext xmlns:c16="http://schemas.microsoft.com/office/drawing/2014/chart" uri="{C3380CC4-5D6E-409C-BE32-E72D297353CC}">
              <c16:uniqueId val="{00000000-F18A-44E7-8057-A6455B836395}"/>
            </c:ext>
          </c:extLst>
        </c:ser>
        <c:dLbls>
          <c:showLegendKey val="0"/>
          <c:showVal val="1"/>
          <c:showCatName val="0"/>
          <c:showSerName val="0"/>
          <c:showPercent val="0"/>
          <c:showBubbleSize val="0"/>
        </c:dLbls>
        <c:gapWidth val="75"/>
        <c:axId val="556502776"/>
        <c:axId val="548009832"/>
      </c:barChart>
      <c:catAx>
        <c:axId val="556502776"/>
        <c:scaling>
          <c:orientation val="minMax"/>
        </c:scaling>
        <c:delete val="0"/>
        <c:axPos val="b"/>
        <c:numFmt formatCode="General" sourceLinked="0"/>
        <c:majorTickMark val="none"/>
        <c:minorTickMark val="none"/>
        <c:tickLblPos val="nextTo"/>
        <c:txPr>
          <a:bodyPr/>
          <a:lstStyle/>
          <a:p>
            <a:pPr>
              <a:defRPr sz="1800" b="1"/>
            </a:pPr>
            <a:endParaRPr lang="es-ES"/>
          </a:p>
        </c:txPr>
        <c:crossAx val="548009832"/>
        <c:crosses val="autoZero"/>
        <c:auto val="1"/>
        <c:lblAlgn val="ctr"/>
        <c:lblOffset val="100"/>
        <c:noMultiLvlLbl val="0"/>
      </c:catAx>
      <c:valAx>
        <c:axId val="548009832"/>
        <c:scaling>
          <c:orientation val="minMax"/>
        </c:scaling>
        <c:delete val="0"/>
        <c:axPos val="l"/>
        <c:numFmt formatCode="General" sourceLinked="1"/>
        <c:majorTickMark val="none"/>
        <c:minorTickMark val="none"/>
        <c:tickLblPos val="nextTo"/>
        <c:crossAx val="556502776"/>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Global!$Z$25:$Z$28</c:f>
              <c:strCache>
                <c:ptCount val="4"/>
                <c:pt idx="0">
                  <c:v>Primero</c:v>
                </c:pt>
                <c:pt idx="1">
                  <c:v>Segundo</c:v>
                </c:pt>
                <c:pt idx="2">
                  <c:v>Tercero</c:v>
                </c:pt>
                <c:pt idx="3">
                  <c:v>Cuarto</c:v>
                </c:pt>
              </c:strCache>
            </c:strRef>
          </c:cat>
          <c:val>
            <c:numRef>
              <c:f>Global!$AA$25:$AA$28</c:f>
              <c:numCache>
                <c:formatCode>General</c:formatCode>
                <c:ptCount val="4"/>
                <c:pt idx="0">
                  <c:v>120</c:v>
                </c:pt>
                <c:pt idx="1">
                  <c:v>77</c:v>
                </c:pt>
                <c:pt idx="2">
                  <c:v>94</c:v>
                </c:pt>
                <c:pt idx="3">
                  <c:v>85</c:v>
                </c:pt>
              </c:numCache>
            </c:numRef>
          </c:val>
          <c:extLst xmlns:c16r2="http://schemas.microsoft.com/office/drawing/2015/06/chart">
            <c:ext xmlns:c16="http://schemas.microsoft.com/office/drawing/2014/chart" uri="{C3380CC4-5D6E-409C-BE32-E72D297353CC}">
              <c16:uniqueId val="{00000000-D3C5-4B25-AF7F-08C12DEEDA64}"/>
            </c:ext>
          </c:extLst>
        </c:ser>
        <c:dLbls>
          <c:showLegendKey val="0"/>
          <c:showVal val="1"/>
          <c:showCatName val="0"/>
          <c:showSerName val="0"/>
          <c:showPercent val="0"/>
          <c:showBubbleSize val="0"/>
        </c:dLbls>
        <c:gapWidth val="75"/>
        <c:axId val="548010224"/>
        <c:axId val="548011400"/>
      </c:barChart>
      <c:catAx>
        <c:axId val="548010224"/>
        <c:scaling>
          <c:orientation val="minMax"/>
        </c:scaling>
        <c:delete val="0"/>
        <c:axPos val="b"/>
        <c:numFmt formatCode="General" sourceLinked="0"/>
        <c:majorTickMark val="none"/>
        <c:minorTickMark val="none"/>
        <c:tickLblPos val="nextTo"/>
        <c:txPr>
          <a:bodyPr/>
          <a:lstStyle/>
          <a:p>
            <a:pPr>
              <a:defRPr sz="1600" b="1"/>
            </a:pPr>
            <a:endParaRPr lang="es-ES"/>
          </a:p>
        </c:txPr>
        <c:crossAx val="548011400"/>
        <c:crosses val="autoZero"/>
        <c:auto val="1"/>
        <c:lblAlgn val="ctr"/>
        <c:lblOffset val="100"/>
        <c:noMultiLvlLbl val="0"/>
      </c:catAx>
      <c:valAx>
        <c:axId val="548011400"/>
        <c:scaling>
          <c:orientation val="minMax"/>
        </c:scaling>
        <c:delete val="0"/>
        <c:axPos val="l"/>
        <c:numFmt formatCode="General" sourceLinked="1"/>
        <c:majorTickMark val="none"/>
        <c:minorTickMark val="none"/>
        <c:tickLblPos val="nextTo"/>
        <c:crossAx val="548010224"/>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62E9-4202-9FFC-34589A81910F}"/>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62E9-4202-9FFC-34589A81910F}"/>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62E9-4202-9FFC-34589A81910F}"/>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62E9-4202-9FFC-34589A81910F}"/>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62E9-4202-9FFC-34589A81910F}"/>
                </c:ex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62E9-4202-9FFC-34589A81910F}"/>
                </c:ex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Biologia!$L$58:$L$62</c:f>
              <c:numCache>
                <c:formatCode>General</c:formatCode>
                <c:ptCount val="5"/>
                <c:pt idx="0">
                  <c:v>24</c:v>
                </c:pt>
                <c:pt idx="1">
                  <c:v>7</c:v>
                </c:pt>
                <c:pt idx="2">
                  <c:v>25</c:v>
                </c:pt>
                <c:pt idx="4">
                  <c:v>3</c:v>
                </c:pt>
              </c:numCache>
            </c:numRef>
          </c:val>
          <c:extLst xmlns:c16r2="http://schemas.microsoft.com/office/drawing/2015/06/chart">
            <c:ext xmlns:c16="http://schemas.microsoft.com/office/drawing/2014/chart" uri="{C3380CC4-5D6E-409C-BE32-E72D297353CC}">
              <c16:uniqueId val="{00000009-62E9-4202-9FFC-34589A81910F}"/>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Biologia!$G$58:$K$62</c:f>
              <c:strCache>
                <c:ptCount val="5"/>
                <c:pt idx="0">
                  <c:v>Visita del Instituto a la Universidad</c:v>
                </c:pt>
                <c:pt idx="1">
                  <c:v>Información que llega al Instituto</c:v>
                </c:pt>
                <c:pt idx="2">
                  <c:v>Página Web</c:v>
                </c:pt>
                <c:pt idx="3">
                  <c:v>Anuncios en medios de comunicación</c:v>
                </c:pt>
                <c:pt idx="4">
                  <c:v>Otros</c:v>
                </c:pt>
              </c:strCache>
            </c:strRef>
          </c:cat>
          <c:val>
            <c:numRef>
              <c:f>Biologia!$M$58:$M$62</c:f>
              <c:numCache>
                <c:formatCode>General</c:formatCode>
                <c:ptCount val="5"/>
              </c:numCache>
            </c:numRef>
          </c:val>
          <c:extLst xmlns:c16r2="http://schemas.microsoft.com/office/drawing/2015/06/chart">
            <c:ext xmlns:c16="http://schemas.microsoft.com/office/drawing/2014/chart" uri="{C3380CC4-5D6E-409C-BE32-E72D297353CC}">
              <c16:uniqueId val="{0000000A-62E9-4202-9FFC-34589A81910F}"/>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918812033902226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BBB0-4290-AF41-EC54E88717AC}"/>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BBB0-4290-AF41-EC54E88717AC}"/>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BBB0-4290-AF41-EC54E88717AC}"/>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Biologia!$A$168:$B$168</c:f>
              <c:strCache>
                <c:ptCount val="2"/>
                <c:pt idx="0">
                  <c:v>Sí</c:v>
                </c:pt>
                <c:pt idx="1">
                  <c:v>No</c:v>
                </c:pt>
              </c:strCache>
            </c:strRef>
          </c:cat>
          <c:val>
            <c:numRef>
              <c:f>Biologia!$A$170:$B$170</c:f>
              <c:numCache>
                <c:formatCode>General</c:formatCode>
                <c:ptCount val="2"/>
                <c:pt idx="0">
                  <c:v>125</c:v>
                </c:pt>
                <c:pt idx="1">
                  <c:v>36</c:v>
                </c:pt>
              </c:numCache>
            </c:numRef>
          </c:val>
          <c:extLst xmlns:c16r2="http://schemas.microsoft.com/office/drawing/2015/06/chart">
            <c:ext xmlns:c16="http://schemas.microsoft.com/office/drawing/2014/chart" uri="{C3380CC4-5D6E-409C-BE32-E72D297353CC}">
              <c16:uniqueId val="{00000006-BBB0-4290-AF41-EC54E88717AC}"/>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0.13166607115287071"/>
          <c:h val="0.2523190059958115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image" Target="../media/image1.png"/><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image" Target="../media/image1.png"/><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image" Target="../media/image1.png"/><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174626</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67608" y="226786"/>
          <a:ext cx="74839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8</xdr:row>
      <xdr:rowOff>93908</xdr:rowOff>
    </xdr:from>
    <xdr:to>
      <xdr:col>14</xdr:col>
      <xdr:colOff>6183</xdr:colOff>
      <xdr:row>19</xdr:row>
      <xdr:rowOff>53662</xdr:rowOff>
    </xdr:to>
    <xdr:sp macro="" textlink="">
      <xdr:nvSpPr>
        <xdr:cNvPr id="8" name="7 CuadroTexto"/>
        <xdr:cNvSpPr txBox="1"/>
      </xdr:nvSpPr>
      <xdr:spPr>
        <a:xfrm>
          <a:off x="344870" y="1609859"/>
          <a:ext cx="9025327" cy="2025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85;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Abril-Mayo 2019</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376/Nº encuestas necesarias: 85</a:t>
          </a:r>
          <a:endParaRPr lang="es-ES" sz="1400"/>
        </a:p>
        <a:p>
          <a:pPr algn="l"/>
          <a:r>
            <a:rPr lang="es-ES" sz="1400" b="1" i="0" u="sng" strike="noStrike">
              <a:solidFill>
                <a:schemeClr val="dk1"/>
              </a:solidFill>
              <a:latin typeface="+mn-lt"/>
              <a:ea typeface="+mn-ea"/>
              <a:cs typeface="+mn-cs"/>
            </a:rPr>
            <a:t>Porcentaje de encuestas recogidas sobre matriculados: 376</a:t>
          </a:r>
          <a:r>
            <a:rPr lang="es-ES" sz="1400" b="1" i="0" u="none" strike="noStrike">
              <a:solidFill>
                <a:schemeClr val="dk1"/>
              </a:solidFill>
              <a:latin typeface="+mn-lt"/>
              <a:ea typeface="+mn-ea"/>
              <a:cs typeface="+mn-cs"/>
            </a:rPr>
            <a:t>/742=50,67%</a:t>
          </a:r>
          <a:endParaRPr lang="es-ES" sz="1400" b="1" i="0" u="none" baseline="0"/>
        </a:p>
      </xdr:txBody>
    </xdr:sp>
    <xdr:clientData/>
  </xdr:twoCellAnchor>
  <xdr:twoCellAnchor>
    <xdr:from>
      <xdr:col>11</xdr:col>
      <xdr:colOff>0</xdr:colOff>
      <xdr:row>22</xdr:row>
      <xdr:rowOff>142875</xdr:rowOff>
    </xdr:from>
    <xdr:to>
      <xdr:col>22</xdr:col>
      <xdr:colOff>0</xdr:colOff>
      <xdr:row>40</xdr:row>
      <xdr:rowOff>3175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449035</xdr:colOff>
      <xdr:row>23</xdr:row>
      <xdr:rowOff>99786</xdr:rowOff>
    </xdr:from>
    <xdr:to>
      <xdr:col>38</xdr:col>
      <xdr:colOff>0</xdr:colOff>
      <xdr:row>38</xdr:row>
      <xdr:rowOff>27215</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18</xdr:row>
      <xdr:rowOff>49267</xdr:rowOff>
    </xdr:to>
    <xdr:sp macro="" textlink="">
      <xdr:nvSpPr>
        <xdr:cNvPr id="8" name="7 CuadroTexto"/>
        <xdr:cNvSpPr txBox="1"/>
      </xdr:nvSpPr>
      <xdr:spPr>
        <a:xfrm>
          <a:off x="344870" y="2145315"/>
          <a:ext cx="8775753" cy="2157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Biología</a:t>
          </a:r>
        </a:p>
        <a:p>
          <a:pPr algn="l"/>
          <a:r>
            <a:rPr lang="es-ES" sz="1400" b="1" i="0" u="sng" baseline="0"/>
            <a:t>Tamaño muestral</a:t>
          </a:r>
          <a:r>
            <a:rPr lang="es-ES" sz="1400" b="1" i="0" u="none" baseline="0"/>
            <a:t>: 76;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-Mayo 2019</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161/Nº encuestas necesarias: 76</a:t>
          </a:r>
          <a:endParaRPr lang="es-ES" sz="1400"/>
        </a:p>
        <a:p>
          <a:pPr algn="l"/>
          <a:r>
            <a:rPr lang="es-ES" sz="1400" b="1" i="0" u="sng" strike="noStrike">
              <a:solidFill>
                <a:schemeClr val="dk1"/>
              </a:solidFill>
              <a:latin typeface="+mn-lt"/>
              <a:ea typeface="+mn-ea"/>
              <a:cs typeface="+mn-cs"/>
            </a:rPr>
            <a:t>Porcentaje de encuestas recogidas sobre alumnos matriculados:</a:t>
          </a:r>
          <a:r>
            <a:rPr lang="es-ES" sz="1400" b="1" i="0" u="sng" strike="noStrike" baseline="0">
              <a:solidFill>
                <a:schemeClr val="dk1"/>
              </a:solidFill>
              <a:latin typeface="+mn-lt"/>
              <a:ea typeface="+mn-ea"/>
              <a:cs typeface="+mn-cs"/>
            </a:rPr>
            <a:t> 161</a:t>
          </a:r>
          <a:r>
            <a:rPr lang="es-ES" sz="1400" b="1" i="0" u="sng" strike="noStrike">
              <a:solidFill>
                <a:schemeClr val="dk1"/>
              </a:solidFill>
              <a:latin typeface="+mn-lt"/>
              <a:ea typeface="+mn-ea"/>
              <a:cs typeface="+mn-cs"/>
            </a:rPr>
            <a:t>/367=43,87% </a:t>
          </a:r>
          <a:endParaRPr lang="es-ES" sz="1400" b="1" i="0" u="none" baseline="0"/>
        </a:p>
      </xdr:txBody>
    </xdr:sp>
    <xdr:clientData/>
  </xdr:twoCellAnchor>
  <xdr:twoCellAnchor>
    <xdr:from>
      <xdr:col>12</xdr:col>
      <xdr:colOff>718910</xdr:colOff>
      <xdr:row>24</xdr:row>
      <xdr:rowOff>242661</xdr:rowOff>
    </xdr:from>
    <xdr:to>
      <xdr:col>23</xdr:col>
      <xdr:colOff>365125</xdr:colOff>
      <xdr:row>39</xdr:row>
      <xdr:rowOff>11340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256738</xdr:rowOff>
    </xdr:from>
    <xdr:to>
      <xdr:col>14</xdr:col>
      <xdr:colOff>6183</xdr:colOff>
      <xdr:row>17</xdr:row>
      <xdr:rowOff>142876</xdr:rowOff>
    </xdr:to>
    <xdr:sp macro="" textlink="">
      <xdr:nvSpPr>
        <xdr:cNvPr id="8" name="7 CuadroTexto"/>
        <xdr:cNvSpPr txBox="1"/>
      </xdr:nvSpPr>
      <xdr:spPr>
        <a:xfrm>
          <a:off x="344870" y="2129988"/>
          <a:ext cx="8773563" cy="2045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Ciencias Ambientales</a:t>
          </a:r>
        </a:p>
        <a:p>
          <a:pPr algn="l"/>
          <a:r>
            <a:rPr lang="es-ES" sz="1400" b="1" i="0" u="sng" baseline="0"/>
            <a:t>Tamaño muestral</a:t>
          </a:r>
          <a:r>
            <a:rPr lang="es-ES" sz="1400" b="1" i="0" u="none" baseline="0"/>
            <a:t>: 52;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-Mayo 2019</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68/Nº encuestas necesarias: 52</a:t>
          </a:r>
          <a:endParaRPr lang="es-ES" sz="1400"/>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matricualados</a:t>
          </a:r>
          <a:r>
            <a:rPr lang="es-ES" sz="1400" b="1" i="0" u="sng" strike="noStrike">
              <a:solidFill>
                <a:schemeClr val="dk1"/>
              </a:solidFill>
              <a:latin typeface="+mn-lt"/>
              <a:ea typeface="+mn-ea"/>
              <a:cs typeface="+mn-cs"/>
            </a:rPr>
            <a:t>: 68/111=61,26</a:t>
          </a:r>
          <a:r>
            <a:rPr lang="es-ES" sz="1400" b="1" i="0" u="sng" strike="noStrike" baseline="0">
              <a:solidFill>
                <a:schemeClr val="dk1"/>
              </a:solidFill>
              <a:latin typeface="+mn-lt"/>
              <a:ea typeface="+mn-ea"/>
              <a:cs typeface="+mn-cs"/>
            </a:rPr>
            <a:t> </a:t>
          </a:r>
          <a:r>
            <a:rPr lang="es-ES" sz="1400" b="1" i="0" u="none" strike="noStrike" baseline="0">
              <a:solidFill>
                <a:schemeClr val="dk1"/>
              </a:solidFill>
              <a:latin typeface="+mn-lt"/>
              <a:ea typeface="+mn-ea"/>
              <a:cs typeface="+mn-cs"/>
            </a:rPr>
            <a:t>%</a:t>
          </a:r>
          <a:endParaRPr lang="es-ES" sz="1400" b="1" i="0" u="none" baseline="0"/>
        </a:p>
      </xdr:txBody>
    </xdr:sp>
    <xdr:clientData/>
  </xdr:twoCellAnchor>
  <xdr:twoCellAnchor>
    <xdr:from>
      <xdr:col>12</xdr:col>
      <xdr:colOff>718910</xdr:colOff>
      <xdr:row>25</xdr:row>
      <xdr:rowOff>242661</xdr:rowOff>
    </xdr:from>
    <xdr:to>
      <xdr:col>23</xdr:col>
      <xdr:colOff>365125</xdr:colOff>
      <xdr:row>40</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17</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Química</a:t>
          </a:r>
        </a:p>
        <a:p>
          <a:pPr algn="l"/>
          <a:r>
            <a:rPr lang="es-ES" sz="1400" b="1" i="0" u="sng" baseline="0"/>
            <a:t>Tamaño muestral</a:t>
          </a:r>
          <a:r>
            <a:rPr lang="es-ES" sz="1400" b="1" i="0" u="none" baseline="0"/>
            <a:t>: 71;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-Mayo 2019</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 147/Nº encuestas necesarias: 71</a:t>
          </a:r>
          <a:endParaRPr lang="es-ES" sz="1400"/>
        </a:p>
        <a:p>
          <a:pPr algn="l"/>
          <a:r>
            <a:rPr lang="es-ES" sz="1400" b="1" i="0" u="sng" strike="noStrike">
              <a:solidFill>
                <a:schemeClr val="dk1"/>
              </a:solidFill>
              <a:latin typeface="+mn-lt"/>
              <a:ea typeface="+mn-ea"/>
              <a:cs typeface="+mn-cs"/>
            </a:rPr>
            <a:t>Porcentaje de encuestas recogidas sobre alumnos matricualados: 147/264=55,68%</a:t>
          </a:r>
          <a:endParaRPr lang="es-ES" sz="1400" b="1" i="0" u="none" baseline="0"/>
        </a:p>
      </xdr:txBody>
    </xdr:sp>
    <xdr:clientData/>
  </xdr:twoCellAnchor>
  <xdr:twoCellAnchor>
    <xdr:from>
      <xdr:col>12</xdr:col>
      <xdr:colOff>718910</xdr:colOff>
      <xdr:row>23</xdr:row>
      <xdr:rowOff>242661</xdr:rowOff>
    </xdr:from>
    <xdr:to>
      <xdr:col>23</xdr:col>
      <xdr:colOff>365125</xdr:colOff>
      <xdr:row>41</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6146" name="Object 2" hidden="1">
              <a:extLst>
                <a:ext uri="{63B3BB69-23CF-44E3-9099-C40C66FF867C}">
                  <a14:compatExt spid="_x0000_s6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BD174"/>
  <sheetViews>
    <sheetView view="pageBreakPreview" zoomScale="65" zoomScaleNormal="58" zoomScaleSheetLayoutView="65"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4.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39" width="50.42578125" hidden="1" customWidth="1"/>
    <col min="40" max="40" width="109.28515625" hidden="1" customWidth="1"/>
    <col min="41" max="56" width="11.42578125" hidden="1" customWidth="1"/>
    <col min="57" max="77" width="11.42578125" customWidth="1"/>
  </cols>
  <sheetData>
    <row r="1" spans="1:56">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N1">
        <v>1</v>
      </c>
      <c r="AO1">
        <v>2</v>
      </c>
      <c r="AP1">
        <v>3</v>
      </c>
      <c r="AQ1">
        <v>4</v>
      </c>
      <c r="AR1">
        <v>5</v>
      </c>
      <c r="AS1" t="s">
        <v>131</v>
      </c>
      <c r="AT1" t="s">
        <v>13</v>
      </c>
      <c r="AV1">
        <v>1</v>
      </c>
      <c r="AW1">
        <v>2</v>
      </c>
      <c r="AX1">
        <v>3</v>
      </c>
      <c r="AY1">
        <v>4</v>
      </c>
      <c r="AZ1">
        <v>5</v>
      </c>
      <c r="BA1" t="s">
        <v>13</v>
      </c>
    </row>
    <row r="2" spans="1:5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M2" t="s">
        <v>132</v>
      </c>
      <c r="AN2">
        <v>1</v>
      </c>
      <c r="AO2">
        <v>1</v>
      </c>
      <c r="AP2">
        <v>15</v>
      </c>
      <c r="AQ2">
        <v>51</v>
      </c>
      <c r="AR2">
        <v>51</v>
      </c>
      <c r="AS2">
        <v>1</v>
      </c>
      <c r="AT2">
        <v>120</v>
      </c>
      <c r="AU2" t="s">
        <v>132</v>
      </c>
      <c r="AV2">
        <v>1</v>
      </c>
      <c r="AW2">
        <v>1</v>
      </c>
      <c r="AX2">
        <v>15</v>
      </c>
      <c r="AY2">
        <v>51</v>
      </c>
      <c r="AZ2">
        <v>51</v>
      </c>
      <c r="BA2">
        <v>4.26</v>
      </c>
      <c r="BB2">
        <v>0.78</v>
      </c>
      <c r="BC2">
        <v>4</v>
      </c>
      <c r="BD2">
        <v>4</v>
      </c>
    </row>
    <row r="3" spans="1:5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M3" t="s">
        <v>133</v>
      </c>
      <c r="AN3">
        <v>2</v>
      </c>
      <c r="AO3">
        <v>3</v>
      </c>
      <c r="AP3">
        <v>25</v>
      </c>
      <c r="AQ3">
        <v>43</v>
      </c>
      <c r="AR3">
        <v>47</v>
      </c>
      <c r="AS3">
        <v>0</v>
      </c>
      <c r="AT3">
        <v>120</v>
      </c>
      <c r="AU3" t="s">
        <v>133</v>
      </c>
      <c r="AV3">
        <v>2</v>
      </c>
      <c r="AW3">
        <v>3</v>
      </c>
      <c r="AX3">
        <v>25</v>
      </c>
      <c r="AY3">
        <v>43</v>
      </c>
      <c r="AZ3">
        <v>47</v>
      </c>
      <c r="BA3">
        <v>4.08</v>
      </c>
      <c r="BB3">
        <v>0.92</v>
      </c>
      <c r="BC3">
        <v>4</v>
      </c>
      <c r="BD3">
        <v>5</v>
      </c>
    </row>
    <row r="4" spans="1:5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M4" t="s">
        <v>134</v>
      </c>
      <c r="AN4">
        <v>47</v>
      </c>
      <c r="AO4">
        <v>16</v>
      </c>
      <c r="AP4">
        <v>26</v>
      </c>
      <c r="AQ4">
        <v>11</v>
      </c>
      <c r="AR4">
        <v>17</v>
      </c>
      <c r="AS4">
        <v>3</v>
      </c>
      <c r="AT4">
        <v>120</v>
      </c>
      <c r="AU4" t="s">
        <v>134</v>
      </c>
      <c r="AV4">
        <v>47</v>
      </c>
      <c r="AW4">
        <v>16</v>
      </c>
      <c r="AX4">
        <v>26</v>
      </c>
      <c r="AY4">
        <v>11</v>
      </c>
      <c r="AZ4">
        <v>17</v>
      </c>
      <c r="BA4">
        <v>2.44</v>
      </c>
      <c r="BB4">
        <v>1.46</v>
      </c>
      <c r="BC4">
        <v>2</v>
      </c>
      <c r="BD4">
        <v>1</v>
      </c>
    </row>
    <row r="5" spans="1:56">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M5" t="s">
        <v>135</v>
      </c>
      <c r="AN5">
        <v>44</v>
      </c>
      <c r="AO5">
        <v>12</v>
      </c>
      <c r="AP5">
        <v>34</v>
      </c>
      <c r="AQ5">
        <v>13</v>
      </c>
      <c r="AR5">
        <v>17</v>
      </c>
      <c r="AS5">
        <v>0</v>
      </c>
      <c r="AT5">
        <v>120</v>
      </c>
      <c r="AU5" t="s">
        <v>135</v>
      </c>
      <c r="AV5">
        <v>44</v>
      </c>
      <c r="AW5">
        <v>12</v>
      </c>
      <c r="AX5">
        <v>34</v>
      </c>
      <c r="AY5">
        <v>13</v>
      </c>
      <c r="AZ5">
        <v>17</v>
      </c>
      <c r="BA5">
        <v>2.56</v>
      </c>
      <c r="BB5">
        <v>1.44</v>
      </c>
      <c r="BC5">
        <v>3</v>
      </c>
      <c r="BD5">
        <v>1</v>
      </c>
    </row>
    <row r="6" spans="1:56" ht="15.75">
      <c r="A6" s="200" t="s">
        <v>0</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t="s">
        <v>136</v>
      </c>
      <c r="AN6">
        <v>4</v>
      </c>
      <c r="AO6">
        <v>5</v>
      </c>
      <c r="AP6">
        <v>22</v>
      </c>
      <c r="AQ6">
        <v>43</v>
      </c>
      <c r="AR6">
        <v>43</v>
      </c>
      <c r="AS6">
        <v>3</v>
      </c>
      <c r="AT6">
        <v>120</v>
      </c>
      <c r="AU6" t="s">
        <v>136</v>
      </c>
      <c r="AV6">
        <v>4</v>
      </c>
      <c r="AW6">
        <v>5</v>
      </c>
      <c r="AX6">
        <v>22</v>
      </c>
      <c r="AY6">
        <v>43</v>
      </c>
      <c r="AZ6">
        <v>43</v>
      </c>
      <c r="BA6">
        <v>3.99</v>
      </c>
      <c r="BB6">
        <v>1.02</v>
      </c>
      <c r="BC6">
        <v>4</v>
      </c>
      <c r="BD6">
        <v>4</v>
      </c>
    </row>
    <row r="7" spans="1:56">
      <c r="A7" s="201" t="s">
        <v>2</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t="s">
        <v>137</v>
      </c>
      <c r="AN7">
        <v>6</v>
      </c>
      <c r="AO7">
        <v>10</v>
      </c>
      <c r="AP7">
        <v>33</v>
      </c>
      <c r="AQ7">
        <v>36</v>
      </c>
      <c r="AR7">
        <v>35</v>
      </c>
      <c r="AS7">
        <v>0</v>
      </c>
      <c r="AT7">
        <v>120</v>
      </c>
      <c r="AU7" t="s">
        <v>137</v>
      </c>
      <c r="AV7">
        <v>6</v>
      </c>
      <c r="AW7">
        <v>10</v>
      </c>
      <c r="AX7">
        <v>33</v>
      </c>
      <c r="AY7">
        <v>36</v>
      </c>
      <c r="AZ7">
        <v>35</v>
      </c>
      <c r="BA7">
        <v>3.7</v>
      </c>
      <c r="BB7">
        <v>1.1299999999999999</v>
      </c>
      <c r="BC7">
        <v>4</v>
      </c>
      <c r="BD7">
        <v>4</v>
      </c>
    </row>
    <row r="8" spans="1:56">
      <c r="A8" s="202" t="s">
        <v>129</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t="s">
        <v>138</v>
      </c>
      <c r="AN8">
        <v>1</v>
      </c>
      <c r="AO8">
        <v>6</v>
      </c>
      <c r="AP8">
        <v>9</v>
      </c>
      <c r="AQ8">
        <v>22</v>
      </c>
      <c r="AR8">
        <v>82</v>
      </c>
      <c r="AS8">
        <v>0</v>
      </c>
      <c r="AT8">
        <v>120</v>
      </c>
      <c r="AU8" t="s">
        <v>138</v>
      </c>
      <c r="AV8">
        <v>1</v>
      </c>
      <c r="AW8">
        <v>6</v>
      </c>
      <c r="AX8">
        <v>9</v>
      </c>
      <c r="AY8">
        <v>22</v>
      </c>
      <c r="AZ8">
        <v>82</v>
      </c>
      <c r="BA8">
        <v>4.4800000000000004</v>
      </c>
      <c r="BB8">
        <v>0.9</v>
      </c>
      <c r="BC8">
        <v>5</v>
      </c>
      <c r="BD8">
        <v>5</v>
      </c>
    </row>
    <row r="9" spans="1:56">
      <c r="AM9" t="s">
        <v>139</v>
      </c>
      <c r="AN9">
        <v>21</v>
      </c>
      <c r="AO9">
        <v>42</v>
      </c>
      <c r="AP9">
        <v>62</v>
      </c>
      <c r="AQ9">
        <v>91</v>
      </c>
      <c r="AR9">
        <v>37</v>
      </c>
      <c r="AS9">
        <v>3</v>
      </c>
      <c r="AT9">
        <v>256</v>
      </c>
      <c r="AU9" t="s">
        <v>139</v>
      </c>
      <c r="AV9">
        <v>21</v>
      </c>
      <c r="AW9">
        <v>42</v>
      </c>
      <c r="AX9">
        <v>62</v>
      </c>
      <c r="AY9">
        <v>91</v>
      </c>
      <c r="AZ9">
        <v>37</v>
      </c>
      <c r="BA9">
        <v>3.32</v>
      </c>
      <c r="BB9">
        <v>1.1599999999999999</v>
      </c>
      <c r="BC9">
        <v>4</v>
      </c>
      <c r="BD9">
        <v>4</v>
      </c>
    </row>
    <row r="10" spans="1:56">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t="s">
        <v>140</v>
      </c>
      <c r="AN10">
        <v>7</v>
      </c>
      <c r="AO10">
        <v>9</v>
      </c>
      <c r="AP10">
        <v>20</v>
      </c>
      <c r="AQ10">
        <v>76</v>
      </c>
      <c r="AR10">
        <v>142</v>
      </c>
      <c r="AS10">
        <v>2</v>
      </c>
      <c r="AT10">
        <v>256</v>
      </c>
      <c r="AU10" t="s">
        <v>140</v>
      </c>
      <c r="AV10">
        <v>7</v>
      </c>
      <c r="AW10">
        <v>9</v>
      </c>
      <c r="AX10">
        <v>20</v>
      </c>
      <c r="AY10">
        <v>76</v>
      </c>
      <c r="AZ10">
        <v>142</v>
      </c>
      <c r="BA10">
        <v>4.33</v>
      </c>
      <c r="BB10">
        <v>0.96</v>
      </c>
      <c r="BC10">
        <v>5</v>
      </c>
      <c r="BD10">
        <v>5</v>
      </c>
    </row>
    <row r="11" spans="1:56">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135"/>
      <c r="AD11" s="135"/>
      <c r="AE11" s="135"/>
      <c r="AF11" s="135"/>
      <c r="AG11" s="135"/>
      <c r="AH11" s="135"/>
      <c r="AI11" s="2"/>
      <c r="AJ11" s="2"/>
      <c r="AK11" s="2"/>
      <c r="AL11" s="2"/>
      <c r="AM11" t="s">
        <v>141</v>
      </c>
      <c r="AN11">
        <v>7</v>
      </c>
      <c r="AO11">
        <v>20</v>
      </c>
      <c r="AP11">
        <v>47</v>
      </c>
      <c r="AQ11">
        <v>75</v>
      </c>
      <c r="AR11">
        <v>49</v>
      </c>
      <c r="AS11">
        <v>3</v>
      </c>
      <c r="AT11">
        <v>201</v>
      </c>
      <c r="AU11" t="s">
        <v>141</v>
      </c>
      <c r="AV11">
        <v>7</v>
      </c>
      <c r="AW11">
        <v>20</v>
      </c>
      <c r="AX11">
        <v>47</v>
      </c>
      <c r="AY11">
        <v>75</v>
      </c>
      <c r="AZ11">
        <v>49</v>
      </c>
      <c r="BA11">
        <v>3.7</v>
      </c>
      <c r="BB11">
        <v>1.06</v>
      </c>
      <c r="BC11">
        <v>4</v>
      </c>
      <c r="BD11">
        <v>4</v>
      </c>
    </row>
    <row r="12" spans="1:56">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135"/>
      <c r="AD12" s="135"/>
      <c r="AE12" s="135"/>
      <c r="AF12" s="135"/>
      <c r="AG12" s="135"/>
      <c r="AH12" s="135"/>
      <c r="AI12" s="2"/>
      <c r="AJ12" s="2"/>
      <c r="AK12" s="2"/>
      <c r="AL12" s="2"/>
      <c r="AM12" t="s">
        <v>142</v>
      </c>
      <c r="AN12">
        <v>6</v>
      </c>
      <c r="AO12">
        <v>24</v>
      </c>
      <c r="AP12">
        <v>76</v>
      </c>
      <c r="AQ12">
        <v>118</v>
      </c>
      <c r="AR12">
        <v>67</v>
      </c>
      <c r="AS12">
        <v>13</v>
      </c>
      <c r="AT12">
        <v>304</v>
      </c>
      <c r="AU12" t="s">
        <v>142</v>
      </c>
      <c r="AV12">
        <v>6</v>
      </c>
      <c r="AW12">
        <v>24</v>
      </c>
      <c r="AX12">
        <v>76</v>
      </c>
      <c r="AY12">
        <v>118</v>
      </c>
      <c r="AZ12">
        <v>67</v>
      </c>
      <c r="BA12">
        <v>3.74</v>
      </c>
      <c r="BB12">
        <v>0.97</v>
      </c>
      <c r="BC12">
        <v>4</v>
      </c>
      <c r="BD12">
        <v>4</v>
      </c>
    </row>
    <row r="13" spans="1:56">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135"/>
      <c r="AD13" s="135"/>
      <c r="AE13" s="135"/>
      <c r="AF13" s="135"/>
      <c r="AG13" s="135"/>
      <c r="AH13" s="135"/>
      <c r="AI13" s="2"/>
      <c r="AJ13" s="2"/>
      <c r="AK13" s="2"/>
      <c r="AL13" s="2"/>
      <c r="AM13" t="s">
        <v>143</v>
      </c>
      <c r="AN13">
        <v>4</v>
      </c>
      <c r="AO13">
        <v>12</v>
      </c>
      <c r="AP13">
        <v>57</v>
      </c>
      <c r="AQ13">
        <v>148</v>
      </c>
      <c r="AR13">
        <v>124</v>
      </c>
      <c r="AS13">
        <v>0</v>
      </c>
      <c r="AT13">
        <v>345</v>
      </c>
      <c r="AU13" t="s">
        <v>143</v>
      </c>
      <c r="AV13">
        <v>4</v>
      </c>
      <c r="AW13">
        <v>12</v>
      </c>
      <c r="AX13">
        <v>57</v>
      </c>
      <c r="AY13">
        <v>148</v>
      </c>
      <c r="AZ13">
        <v>124</v>
      </c>
      <c r="BA13">
        <v>4.09</v>
      </c>
      <c r="BB13">
        <v>0.87</v>
      </c>
      <c r="BC13">
        <v>4</v>
      </c>
      <c r="BD13">
        <v>4</v>
      </c>
    </row>
    <row r="14" spans="1:56">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135"/>
      <c r="AD14" s="135"/>
      <c r="AE14" s="135"/>
      <c r="AF14" s="135"/>
      <c r="AG14" s="135"/>
      <c r="AH14" s="135"/>
      <c r="AI14" s="2"/>
      <c r="AJ14" s="2"/>
      <c r="AK14" s="2"/>
      <c r="AL14" s="2"/>
      <c r="AM14" t="s">
        <v>144</v>
      </c>
      <c r="AN14">
        <v>11</v>
      </c>
      <c r="AO14">
        <v>35</v>
      </c>
      <c r="AP14">
        <v>70</v>
      </c>
      <c r="AQ14">
        <v>132</v>
      </c>
      <c r="AR14">
        <v>92</v>
      </c>
      <c r="AS14">
        <v>5</v>
      </c>
      <c r="AT14">
        <v>345</v>
      </c>
      <c r="AU14" t="s">
        <v>144</v>
      </c>
      <c r="AV14">
        <v>11</v>
      </c>
      <c r="AW14">
        <v>35</v>
      </c>
      <c r="AX14">
        <v>70</v>
      </c>
      <c r="AY14">
        <v>132</v>
      </c>
      <c r="AZ14">
        <v>92</v>
      </c>
      <c r="BA14">
        <v>3.76</v>
      </c>
      <c r="BB14">
        <v>1.06</v>
      </c>
      <c r="BC14">
        <v>4</v>
      </c>
      <c r="BD14">
        <v>4</v>
      </c>
    </row>
    <row r="15" spans="1:56">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135"/>
      <c r="AD15" s="135"/>
      <c r="AE15" s="135"/>
      <c r="AF15" s="135"/>
      <c r="AG15" s="135"/>
      <c r="AH15" s="135"/>
      <c r="AI15" s="2"/>
      <c r="AJ15" s="2"/>
      <c r="AK15" s="2"/>
      <c r="AL15" s="2"/>
      <c r="AM15" t="s">
        <v>145</v>
      </c>
      <c r="AN15">
        <v>37</v>
      </c>
      <c r="AO15">
        <v>62</v>
      </c>
      <c r="AP15">
        <v>79</v>
      </c>
      <c r="AQ15">
        <v>122</v>
      </c>
      <c r="AR15">
        <v>64</v>
      </c>
      <c r="AS15">
        <v>11</v>
      </c>
      <c r="AT15">
        <v>375</v>
      </c>
      <c r="AU15" t="s">
        <v>145</v>
      </c>
      <c r="AV15">
        <v>37</v>
      </c>
      <c r="AW15">
        <v>62</v>
      </c>
      <c r="AX15">
        <v>79</v>
      </c>
      <c r="AY15">
        <v>122</v>
      </c>
      <c r="AZ15">
        <v>64</v>
      </c>
      <c r="BA15">
        <v>3.31</v>
      </c>
      <c r="BB15">
        <v>1.23</v>
      </c>
      <c r="BC15">
        <v>4</v>
      </c>
      <c r="BD15">
        <v>4</v>
      </c>
    </row>
    <row r="16" spans="1:56">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135"/>
      <c r="AD16" s="135"/>
      <c r="AE16" s="135"/>
      <c r="AF16" s="135"/>
      <c r="AG16" s="135"/>
      <c r="AH16" s="135"/>
      <c r="AI16" s="2"/>
      <c r="AJ16" s="2"/>
      <c r="AK16" s="2"/>
      <c r="AL16" s="2"/>
      <c r="AM16" t="s">
        <v>146</v>
      </c>
      <c r="AN16">
        <v>8</v>
      </c>
      <c r="AO16">
        <v>41</v>
      </c>
      <c r="AP16">
        <v>96</v>
      </c>
      <c r="AQ16">
        <v>151</v>
      </c>
      <c r="AR16">
        <v>73</v>
      </c>
      <c r="AS16">
        <v>6</v>
      </c>
      <c r="AT16">
        <v>375</v>
      </c>
      <c r="AU16" t="s">
        <v>146</v>
      </c>
      <c r="AV16">
        <v>8</v>
      </c>
      <c r="AW16">
        <v>41</v>
      </c>
      <c r="AX16">
        <v>96</v>
      </c>
      <c r="AY16">
        <v>151</v>
      </c>
      <c r="AZ16">
        <v>73</v>
      </c>
      <c r="BA16">
        <v>3.65</v>
      </c>
      <c r="BB16">
        <v>0.99</v>
      </c>
      <c r="BC16">
        <v>4</v>
      </c>
      <c r="BD16">
        <v>4</v>
      </c>
    </row>
    <row r="17" spans="1:56">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135"/>
      <c r="AD17" s="135"/>
      <c r="AE17" s="135"/>
      <c r="AF17" s="135"/>
      <c r="AG17" s="135"/>
      <c r="AH17" s="135"/>
      <c r="AI17" s="2"/>
      <c r="AJ17" s="2"/>
      <c r="AK17" s="2"/>
      <c r="AL17" s="2"/>
      <c r="AM17" t="s">
        <v>147</v>
      </c>
      <c r="AN17">
        <v>8</v>
      </c>
      <c r="AO17">
        <v>40</v>
      </c>
      <c r="AP17">
        <v>86</v>
      </c>
      <c r="AQ17">
        <v>152</v>
      </c>
      <c r="AR17">
        <v>85</v>
      </c>
      <c r="AS17">
        <v>4</v>
      </c>
      <c r="AT17">
        <v>375</v>
      </c>
      <c r="AU17" t="s">
        <v>147</v>
      </c>
      <c r="AV17">
        <v>8</v>
      </c>
      <c r="AW17">
        <v>40</v>
      </c>
      <c r="AX17">
        <v>86</v>
      </c>
      <c r="AY17">
        <v>152</v>
      </c>
      <c r="AZ17">
        <v>85</v>
      </c>
      <c r="BA17">
        <v>3.72</v>
      </c>
      <c r="BB17">
        <v>1</v>
      </c>
      <c r="BC17">
        <v>4</v>
      </c>
      <c r="BD17">
        <v>4</v>
      </c>
    </row>
    <row r="18" spans="1:56">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135"/>
      <c r="AD18" s="135"/>
      <c r="AE18" s="135"/>
      <c r="AF18" s="135"/>
      <c r="AG18" s="135"/>
      <c r="AH18" s="135"/>
      <c r="AI18" s="2"/>
      <c r="AJ18" s="2"/>
      <c r="AK18" s="2"/>
      <c r="AL18" s="2"/>
      <c r="AM18" t="s">
        <v>148</v>
      </c>
      <c r="AN18">
        <v>56</v>
      </c>
      <c r="AO18">
        <v>65</v>
      </c>
      <c r="AP18">
        <v>90</v>
      </c>
      <c r="AQ18">
        <v>92</v>
      </c>
      <c r="AR18">
        <v>70</v>
      </c>
      <c r="AS18">
        <v>2</v>
      </c>
      <c r="AT18">
        <v>375</v>
      </c>
      <c r="AU18" t="s">
        <v>148</v>
      </c>
      <c r="AV18">
        <v>56</v>
      </c>
      <c r="AW18">
        <v>65</v>
      </c>
      <c r="AX18">
        <v>90</v>
      </c>
      <c r="AY18">
        <v>92</v>
      </c>
      <c r="AZ18">
        <v>70</v>
      </c>
      <c r="BA18">
        <v>3.15</v>
      </c>
      <c r="BB18">
        <v>1.32</v>
      </c>
      <c r="BC18">
        <v>3</v>
      </c>
      <c r="BD18">
        <v>4</v>
      </c>
    </row>
    <row r="19" spans="1:56">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135"/>
      <c r="AD19" s="135"/>
      <c r="AE19" s="135"/>
      <c r="AF19" s="135"/>
      <c r="AG19" s="135"/>
      <c r="AH19" s="135"/>
      <c r="AI19" s="2"/>
      <c r="AJ19" s="2"/>
      <c r="AK19" s="2"/>
      <c r="AL19" s="2"/>
      <c r="AM19" t="s">
        <v>149</v>
      </c>
      <c r="AN19">
        <v>2</v>
      </c>
      <c r="AO19">
        <v>10</v>
      </c>
      <c r="AP19">
        <v>53</v>
      </c>
      <c r="AQ19">
        <v>140</v>
      </c>
      <c r="AR19">
        <v>167</v>
      </c>
      <c r="AS19">
        <v>3</v>
      </c>
      <c r="AT19">
        <v>375</v>
      </c>
      <c r="AU19" t="s">
        <v>149</v>
      </c>
      <c r="AV19">
        <v>2</v>
      </c>
      <c r="AW19">
        <v>10</v>
      </c>
      <c r="AX19">
        <v>53</v>
      </c>
      <c r="AY19">
        <v>140</v>
      </c>
      <c r="AZ19">
        <v>167</v>
      </c>
      <c r="BA19">
        <v>4.24</v>
      </c>
      <c r="BB19">
        <v>0.83</v>
      </c>
      <c r="BC19">
        <v>4</v>
      </c>
      <c r="BD19">
        <v>5</v>
      </c>
    </row>
    <row r="20" spans="1:56">
      <c r="A20" s="3"/>
      <c r="B20" s="3"/>
      <c r="C20" s="3"/>
      <c r="D20" s="3"/>
      <c r="E20" s="3"/>
      <c r="F20" s="3"/>
      <c r="G20" s="3"/>
      <c r="H20" s="3"/>
      <c r="I20" s="3"/>
      <c r="J20" s="3"/>
      <c r="K20" s="3"/>
      <c r="L20" s="3"/>
      <c r="M20" s="3"/>
      <c r="N20" s="3"/>
      <c r="O20" s="3"/>
      <c r="P20" s="3"/>
      <c r="Q20" s="3"/>
      <c r="R20" s="3"/>
      <c r="S20" s="3"/>
      <c r="T20" s="3"/>
      <c r="U20" s="3"/>
      <c r="V20" s="3"/>
      <c r="W20" s="3"/>
      <c r="X20" s="3"/>
      <c r="Y20" s="4"/>
      <c r="Z20" s="5"/>
      <c r="AA20" s="6"/>
      <c r="AB20" s="6"/>
      <c r="AC20" s="6"/>
      <c r="AD20" s="6"/>
      <c r="AE20" s="7"/>
      <c r="AF20" s="3"/>
      <c r="AG20" s="3"/>
      <c r="AH20" s="3"/>
      <c r="AI20" s="3"/>
      <c r="AJ20" s="4"/>
      <c r="AK20" s="5"/>
      <c r="AL20" s="6"/>
      <c r="AM20" t="s">
        <v>150</v>
      </c>
      <c r="AN20">
        <v>3</v>
      </c>
      <c r="AO20">
        <v>16</v>
      </c>
      <c r="AP20">
        <v>62</v>
      </c>
      <c r="AQ20">
        <v>154</v>
      </c>
      <c r="AR20">
        <v>137</v>
      </c>
      <c r="AS20">
        <v>3</v>
      </c>
      <c r="AT20">
        <v>375</v>
      </c>
      <c r="AU20" t="s">
        <v>150</v>
      </c>
      <c r="AV20">
        <v>3</v>
      </c>
      <c r="AW20">
        <v>16</v>
      </c>
      <c r="AX20">
        <v>62</v>
      </c>
      <c r="AY20">
        <v>154</v>
      </c>
      <c r="AZ20">
        <v>137</v>
      </c>
      <c r="BA20">
        <v>4.09</v>
      </c>
      <c r="BB20">
        <v>0.88</v>
      </c>
      <c r="BC20">
        <v>4</v>
      </c>
      <c r="BD20">
        <v>4</v>
      </c>
    </row>
    <row r="21" spans="1:56" ht="21">
      <c r="A21" s="190" t="s">
        <v>3</v>
      </c>
      <c r="B21" s="190"/>
      <c r="C21" s="190"/>
      <c r="D21" s="190"/>
      <c r="E21" s="190"/>
      <c r="F21" s="190"/>
      <c r="G21" s="190"/>
      <c r="H21" s="190"/>
      <c r="I21" s="190"/>
      <c r="J21" s="190"/>
      <c r="K21" s="190"/>
      <c r="L21" s="190"/>
      <c r="M21" s="190"/>
      <c r="N21" s="190"/>
      <c r="O21" s="190"/>
      <c r="P21" s="190"/>
      <c r="Q21" s="190"/>
      <c r="R21" s="190"/>
      <c r="S21" s="190"/>
      <c r="T21" s="190"/>
      <c r="U21" s="190"/>
      <c r="V21" s="3"/>
      <c r="W21" s="3"/>
      <c r="X21" s="3"/>
      <c r="Y21" s="8"/>
      <c r="Z21" s="9"/>
      <c r="AA21" s="10"/>
      <c r="AB21" s="11"/>
      <c r="AC21" s="11"/>
      <c r="AD21" s="11"/>
      <c r="AE21" s="7"/>
      <c r="AF21" s="3"/>
      <c r="AG21" s="3"/>
      <c r="AH21" s="3"/>
      <c r="AI21" s="3"/>
      <c r="AJ21" s="8"/>
      <c r="AK21" s="9"/>
      <c r="AL21" s="10"/>
      <c r="AM21" t="s">
        <v>151</v>
      </c>
      <c r="AN21">
        <v>3</v>
      </c>
      <c r="AO21">
        <v>9</v>
      </c>
      <c r="AP21">
        <v>32</v>
      </c>
      <c r="AQ21">
        <v>126</v>
      </c>
      <c r="AR21">
        <v>200</v>
      </c>
      <c r="AS21">
        <v>5</v>
      </c>
      <c r="AT21">
        <v>375</v>
      </c>
      <c r="AU21" t="s">
        <v>151</v>
      </c>
      <c r="AV21">
        <v>3</v>
      </c>
      <c r="AW21">
        <v>9</v>
      </c>
      <c r="AX21">
        <v>32</v>
      </c>
      <c r="AY21">
        <v>126</v>
      </c>
      <c r="AZ21">
        <v>200</v>
      </c>
      <c r="BA21">
        <v>4.38</v>
      </c>
      <c r="BB21">
        <v>0.81</v>
      </c>
      <c r="BC21">
        <v>5</v>
      </c>
      <c r="BD21">
        <v>5</v>
      </c>
    </row>
    <row r="22" spans="1:56" s="15" customFormat="1" ht="21">
      <c r="A22" s="12"/>
      <c r="B22" s="12"/>
      <c r="C22" s="12"/>
      <c r="D22" s="12"/>
      <c r="E22" s="12"/>
      <c r="F22" s="12"/>
      <c r="G22" s="12"/>
      <c r="H22" s="12"/>
      <c r="I22" s="12"/>
      <c r="J22" s="12"/>
      <c r="K22" s="12"/>
      <c r="L22" s="12"/>
      <c r="M22" s="12"/>
      <c r="N22" s="12"/>
      <c r="O22" s="12"/>
      <c r="P22" s="12"/>
      <c r="Q22" s="12"/>
      <c r="R22" s="12"/>
      <c r="S22" s="12"/>
      <c r="T22" s="12"/>
      <c r="U22" s="12"/>
      <c r="V22" s="13"/>
      <c r="W22" s="13"/>
      <c r="X22" s="13"/>
      <c r="Y22" s="8"/>
      <c r="Z22" s="9"/>
      <c r="AA22" s="10"/>
      <c r="AB22" s="11"/>
      <c r="AC22" s="11"/>
      <c r="AD22" s="11"/>
      <c r="AE22" s="14"/>
      <c r="AF22" s="13"/>
      <c r="AG22" s="13"/>
      <c r="AH22" s="13"/>
      <c r="AI22" s="13"/>
      <c r="AJ22" s="5"/>
      <c r="AK22" s="9"/>
      <c r="AL22" s="10"/>
      <c r="AM22" s="15" t="s">
        <v>152</v>
      </c>
      <c r="AN22" s="15">
        <v>5</v>
      </c>
      <c r="AO22" s="15">
        <v>20</v>
      </c>
      <c r="AP22" s="15">
        <v>46</v>
      </c>
      <c r="AQ22" s="15">
        <v>118</v>
      </c>
      <c r="AR22" s="15">
        <v>137</v>
      </c>
      <c r="AS22" s="15">
        <v>49</v>
      </c>
      <c r="AT22" s="15">
        <v>375</v>
      </c>
      <c r="AU22" s="15" t="s">
        <v>152</v>
      </c>
      <c r="AV22" s="15">
        <v>5</v>
      </c>
      <c r="AW22" s="15">
        <v>20</v>
      </c>
      <c r="AX22" s="15">
        <v>46</v>
      </c>
      <c r="AY22" s="15">
        <v>118</v>
      </c>
      <c r="AZ22" s="15">
        <v>137</v>
      </c>
      <c r="BA22" s="15">
        <v>4.1100000000000003</v>
      </c>
      <c r="BB22" s="15">
        <v>0.97</v>
      </c>
      <c r="BC22" s="15">
        <v>4</v>
      </c>
      <c r="BD22" s="15">
        <v>5</v>
      </c>
    </row>
    <row r="23" spans="1:56" ht="21">
      <c r="A23" s="16" t="s">
        <v>4</v>
      </c>
      <c r="C23" s="3"/>
      <c r="D23" s="3"/>
      <c r="E23" s="3"/>
      <c r="F23" s="3"/>
      <c r="G23" s="3"/>
      <c r="H23" s="3"/>
      <c r="I23" s="3"/>
      <c r="J23" s="3"/>
      <c r="K23" s="3"/>
      <c r="L23" s="3"/>
      <c r="M23" s="3"/>
      <c r="N23" s="3"/>
      <c r="O23" s="3"/>
      <c r="P23" s="3"/>
      <c r="Q23" s="3"/>
      <c r="R23" s="3"/>
      <c r="S23" s="3"/>
      <c r="T23" s="3"/>
      <c r="U23" s="5"/>
      <c r="V23" s="9"/>
      <c r="W23" s="10"/>
      <c r="X23" s="11"/>
      <c r="Y23" s="16" t="s">
        <v>5</v>
      </c>
      <c r="Z23" s="11"/>
      <c r="AA23" s="7"/>
      <c r="AB23" s="3"/>
      <c r="AC23" s="3"/>
      <c r="AD23" s="3"/>
      <c r="AE23" s="3"/>
      <c r="AF23" s="5"/>
      <c r="AG23" s="9"/>
      <c r="AH23" s="10"/>
      <c r="AI23" s="11"/>
      <c r="AJ23" s="11"/>
      <c r="AK23" s="11"/>
      <c r="AL23" s="7"/>
      <c r="AN23">
        <f>SUM(AN2:AN22)</f>
        <v>283</v>
      </c>
      <c r="AO23">
        <f t="shared" ref="AO23:AR23" si="0">SUM(AO2:AO22)</f>
        <v>458</v>
      </c>
      <c r="AP23">
        <f t="shared" si="0"/>
        <v>1040</v>
      </c>
      <c r="AQ23">
        <f t="shared" si="0"/>
        <v>1914</v>
      </c>
      <c r="AR23">
        <f t="shared" si="0"/>
        <v>1736</v>
      </c>
      <c r="AT23">
        <f>SUM(AN23:AR23)</f>
        <v>5431</v>
      </c>
      <c r="AU23" t="s">
        <v>153</v>
      </c>
    </row>
    <row r="24" spans="1:56" ht="21">
      <c r="A24" s="3"/>
      <c r="B24" s="16"/>
      <c r="C24" s="3"/>
      <c r="D24" s="3"/>
      <c r="E24" s="3"/>
      <c r="F24" s="3"/>
      <c r="G24" s="3"/>
      <c r="H24" s="3"/>
      <c r="I24" s="3"/>
      <c r="J24" s="3"/>
      <c r="K24" s="3"/>
      <c r="L24" s="3"/>
      <c r="M24" s="3"/>
      <c r="N24" s="3"/>
      <c r="O24" s="3"/>
      <c r="P24" s="3"/>
      <c r="Q24" s="3"/>
      <c r="R24" s="3"/>
      <c r="S24" s="3"/>
      <c r="T24" s="3"/>
      <c r="U24" s="5"/>
      <c r="V24" s="9"/>
      <c r="W24" s="10"/>
      <c r="X24" s="11"/>
      <c r="Y24" s="11"/>
      <c r="Z24" s="11"/>
      <c r="AA24" s="7"/>
      <c r="AB24" s="3"/>
      <c r="AC24" s="3"/>
      <c r="AD24" s="3"/>
      <c r="AE24" s="3"/>
      <c r="AF24" s="5"/>
      <c r="AG24" s="9"/>
      <c r="AH24" s="10"/>
      <c r="AI24" s="11"/>
      <c r="AJ24" s="11"/>
      <c r="AK24" s="17"/>
      <c r="AL24" s="7"/>
    </row>
    <row r="25" spans="1:56" ht="18.75">
      <c r="A25" s="3"/>
      <c r="B25" s="191" t="s">
        <v>6</v>
      </c>
      <c r="C25" s="191"/>
      <c r="D25" s="191"/>
      <c r="E25" s="191"/>
      <c r="F25" s="191"/>
      <c r="G25" s="191"/>
      <c r="H25" s="191"/>
      <c r="I25" s="125">
        <f>+AO33</f>
        <v>161</v>
      </c>
      <c r="J25" s="18">
        <f>I25/$I$28</f>
        <v>0.42819148936170215</v>
      </c>
      <c r="K25" s="3"/>
      <c r="L25" s="3"/>
      <c r="M25" s="3"/>
      <c r="N25" s="3"/>
      <c r="O25" s="3"/>
      <c r="P25" s="3"/>
      <c r="Q25" s="3"/>
      <c r="R25" s="3"/>
      <c r="S25" s="3"/>
      <c r="T25" s="3"/>
      <c r="U25" s="5"/>
      <c r="V25" s="9"/>
      <c r="W25" s="10"/>
      <c r="X25" s="11"/>
      <c r="Y25" s="11"/>
      <c r="Z25" s="19" t="s">
        <v>7</v>
      </c>
      <c r="AA25" s="125">
        <f>+AO42</f>
        <v>120</v>
      </c>
      <c r="AB25" s="21">
        <f>AA25/$AA$29</f>
        <v>0.31914893617021278</v>
      </c>
      <c r="AC25" s="3"/>
      <c r="AD25" s="3"/>
      <c r="AE25" s="3"/>
      <c r="AF25" s="9"/>
      <c r="AG25" s="9"/>
      <c r="AH25" s="10"/>
      <c r="AI25" s="11"/>
      <c r="AJ25" s="17"/>
      <c r="AK25" s="17"/>
      <c r="AL25" s="7"/>
      <c r="AO25" t="s">
        <v>197</v>
      </c>
      <c r="AQ25">
        <f>(AN23*1+AO23*2+AP23*3+AQ23*4+AR23*5)/AT23</f>
        <v>3.8031670042349477</v>
      </c>
    </row>
    <row r="26" spans="1:56" ht="18.75">
      <c r="A26" s="3"/>
      <c r="B26" s="191" t="s">
        <v>8</v>
      </c>
      <c r="C26" s="191"/>
      <c r="D26" s="191"/>
      <c r="E26" s="191"/>
      <c r="F26" s="191"/>
      <c r="G26" s="191"/>
      <c r="H26" s="191"/>
      <c r="I26" s="125">
        <f t="shared" ref="I26:I27" si="1">+AO34</f>
        <v>68</v>
      </c>
      <c r="J26" s="18">
        <f>I26/$I$28</f>
        <v>0.18085106382978725</v>
      </c>
      <c r="K26" s="3"/>
      <c r="L26" s="3"/>
      <c r="M26" s="3"/>
      <c r="N26" s="3"/>
      <c r="O26" s="3"/>
      <c r="P26" s="3"/>
      <c r="Q26" s="3"/>
      <c r="R26" s="3"/>
      <c r="S26" s="3"/>
      <c r="T26" s="3"/>
      <c r="U26" s="5"/>
      <c r="V26" s="9"/>
      <c r="W26" s="10"/>
      <c r="X26" s="11"/>
      <c r="Y26" s="11"/>
      <c r="Z26" s="19" t="s">
        <v>9</v>
      </c>
      <c r="AA26" s="125">
        <f t="shared" ref="AA26:AA28" si="2">+AO43</f>
        <v>77</v>
      </c>
      <c r="AB26" s="21">
        <f t="shared" ref="AB26:AB28" si="3">AA26/$AA$29</f>
        <v>0.2047872340425532</v>
      </c>
      <c r="AC26" s="3"/>
      <c r="AD26" s="3"/>
      <c r="AE26" s="3"/>
      <c r="AF26" s="8"/>
      <c r="AG26" s="5"/>
      <c r="AH26" s="10"/>
      <c r="AI26" s="11"/>
      <c r="AJ26" s="17"/>
      <c r="AK26" s="17"/>
      <c r="AL26" s="7"/>
    </row>
    <row r="27" spans="1:56" ht="18.75">
      <c r="A27" s="3"/>
      <c r="B27" s="191" t="s">
        <v>10</v>
      </c>
      <c r="C27" s="191"/>
      <c r="D27" s="191"/>
      <c r="E27" s="191"/>
      <c r="F27" s="191"/>
      <c r="G27" s="191"/>
      <c r="H27" s="191"/>
      <c r="I27" s="125">
        <f t="shared" si="1"/>
        <v>147</v>
      </c>
      <c r="J27" s="18">
        <f>I27/$I$28</f>
        <v>0.39095744680851063</v>
      </c>
      <c r="K27" s="3"/>
      <c r="L27" s="3"/>
      <c r="M27" s="3"/>
      <c r="N27" s="3"/>
      <c r="O27" s="3"/>
      <c r="P27" s="3"/>
      <c r="Q27" s="3"/>
      <c r="R27" s="3"/>
      <c r="S27" s="3"/>
      <c r="T27" s="3"/>
      <c r="U27" s="5"/>
      <c r="V27" s="9"/>
      <c r="W27" s="10"/>
      <c r="X27" s="11"/>
      <c r="Y27" s="11"/>
      <c r="Z27" s="19" t="s">
        <v>11</v>
      </c>
      <c r="AA27" s="125">
        <f t="shared" si="2"/>
        <v>94</v>
      </c>
      <c r="AB27" s="21">
        <f t="shared" si="3"/>
        <v>0.25</v>
      </c>
      <c r="AC27" s="3"/>
      <c r="AD27" s="3"/>
      <c r="AE27" s="3"/>
      <c r="AF27" s="3"/>
      <c r="AG27" s="3"/>
      <c r="AH27" s="3"/>
      <c r="AI27" s="3"/>
      <c r="AJ27" s="3"/>
    </row>
    <row r="28" spans="1:56" ht="18.75">
      <c r="A28" s="3"/>
      <c r="B28" s="22"/>
      <c r="C28" s="22"/>
      <c r="D28" s="22"/>
      <c r="E28" s="22"/>
      <c r="F28" s="22"/>
      <c r="G28" s="22"/>
      <c r="H28" s="22"/>
      <c r="I28" s="23">
        <f>SUM(I25:I27)</f>
        <v>376</v>
      </c>
      <c r="J28" s="24"/>
      <c r="K28" s="3"/>
      <c r="L28" s="3"/>
      <c r="M28" s="3"/>
      <c r="N28" s="3"/>
      <c r="O28" s="3"/>
      <c r="P28" s="3"/>
      <c r="Q28" s="3"/>
      <c r="R28" s="3"/>
      <c r="S28" s="3"/>
      <c r="T28" s="3"/>
      <c r="U28" s="5"/>
      <c r="V28" s="9"/>
      <c r="W28" s="10"/>
      <c r="X28" s="11"/>
      <c r="Y28" s="11"/>
      <c r="Z28" s="19" t="s">
        <v>12</v>
      </c>
      <c r="AA28" s="125">
        <f t="shared" si="2"/>
        <v>85</v>
      </c>
      <c r="AB28" s="21">
        <f t="shared" si="3"/>
        <v>0.22606382978723405</v>
      </c>
      <c r="AC28" s="3"/>
      <c r="AD28" s="3"/>
      <c r="AE28" s="3"/>
      <c r="AF28" s="3"/>
      <c r="AG28" s="3"/>
      <c r="AH28" s="3"/>
      <c r="AI28" s="3"/>
      <c r="AJ28" s="3"/>
    </row>
    <row r="29" spans="1:56" ht="18.75">
      <c r="A29" s="3"/>
      <c r="B29" s="22"/>
      <c r="C29" s="22"/>
      <c r="D29" s="22"/>
      <c r="E29" s="22"/>
      <c r="F29" s="22"/>
      <c r="G29" s="22"/>
      <c r="H29" s="22"/>
      <c r="I29" s="25"/>
      <c r="J29" s="24"/>
      <c r="K29" s="3"/>
      <c r="L29" s="3"/>
      <c r="M29" s="3"/>
      <c r="N29" s="3"/>
      <c r="O29" s="3"/>
      <c r="P29" s="3"/>
      <c r="Q29" s="3"/>
      <c r="R29" s="3"/>
      <c r="S29" s="3"/>
      <c r="T29" s="3"/>
      <c r="U29" s="5"/>
      <c r="V29" s="9"/>
      <c r="W29" s="10"/>
      <c r="X29" s="11"/>
      <c r="Y29" s="11"/>
      <c r="Z29" s="19" t="s">
        <v>13</v>
      </c>
      <c r="AA29" s="20">
        <f>SUM(AA25:AA28)</f>
        <v>376</v>
      </c>
      <c r="AB29" s="26"/>
      <c r="AC29" s="3"/>
      <c r="AD29" s="3"/>
      <c r="AE29" s="3"/>
      <c r="AF29" s="3"/>
      <c r="AG29" s="3"/>
      <c r="AH29" s="3"/>
      <c r="AI29" s="3"/>
      <c r="AJ29" s="3"/>
    </row>
    <row r="30" spans="1:56" ht="18.75">
      <c r="A30" s="3"/>
      <c r="B30" s="22"/>
      <c r="C30" s="22"/>
      <c r="D30" s="22"/>
      <c r="E30" s="22"/>
      <c r="F30" s="22"/>
      <c r="G30" s="22"/>
      <c r="H30" s="22"/>
      <c r="I30" s="25"/>
      <c r="J30" s="24"/>
      <c r="K30" s="3"/>
      <c r="L30" s="3"/>
      <c r="M30" s="3"/>
      <c r="N30" s="3"/>
      <c r="O30" s="3"/>
      <c r="P30" s="3"/>
      <c r="Q30" s="3"/>
      <c r="R30" s="3"/>
      <c r="S30" s="3"/>
      <c r="T30" s="3"/>
      <c r="U30" s="3"/>
      <c r="V30" s="3"/>
      <c r="W30" s="3"/>
      <c r="X30" s="3"/>
      <c r="Y30" s="3"/>
      <c r="AC30" s="3"/>
      <c r="AD30" s="3"/>
      <c r="AE30" s="3"/>
      <c r="AF30" s="3"/>
      <c r="AG30" s="3"/>
      <c r="AH30" s="3"/>
      <c r="AI30" s="3"/>
      <c r="AJ30" s="3"/>
      <c r="AM30" t="s">
        <v>154</v>
      </c>
    </row>
    <row r="31" spans="1:56" ht="18.75">
      <c r="A31" s="3"/>
      <c r="B31" s="22"/>
      <c r="C31" s="22"/>
      <c r="D31" s="22"/>
      <c r="E31" s="22"/>
      <c r="F31" s="22"/>
      <c r="G31" s="22"/>
      <c r="H31" s="22"/>
      <c r="I31" s="25"/>
      <c r="J31" s="24"/>
      <c r="K31" s="3"/>
      <c r="L31" s="3"/>
      <c r="M31" s="3"/>
      <c r="N31" s="3"/>
      <c r="O31" s="3"/>
      <c r="P31" s="3"/>
      <c r="Q31" s="3"/>
      <c r="R31" s="3"/>
      <c r="S31" s="3"/>
      <c r="T31" s="3"/>
      <c r="U31" s="3"/>
      <c r="V31" s="3"/>
      <c r="W31" s="3"/>
      <c r="X31" s="3"/>
      <c r="Y31" s="3"/>
      <c r="AC31" s="3"/>
      <c r="AD31" s="3"/>
      <c r="AE31" s="3"/>
      <c r="AF31" s="3"/>
      <c r="AG31" s="3"/>
      <c r="AH31" s="3"/>
      <c r="AI31" s="3"/>
      <c r="AJ31" s="3"/>
      <c r="AM31" t="s">
        <v>155</v>
      </c>
    </row>
    <row r="32" spans="1:56" ht="18.75">
      <c r="A32" s="3"/>
      <c r="B32" s="22"/>
      <c r="C32" s="22"/>
      <c r="D32" s="22"/>
      <c r="E32" s="22"/>
      <c r="F32" s="22"/>
      <c r="G32" s="22"/>
      <c r="H32" s="22"/>
      <c r="I32" s="25"/>
      <c r="J32" s="24"/>
      <c r="K32" s="3"/>
      <c r="L32" s="3"/>
      <c r="M32" s="3"/>
      <c r="N32" s="3"/>
      <c r="O32" s="3"/>
      <c r="P32" s="3"/>
      <c r="Q32" s="3"/>
      <c r="R32" s="3"/>
      <c r="S32" s="3"/>
      <c r="T32" s="3"/>
      <c r="U32" s="3"/>
      <c r="V32" s="3"/>
      <c r="W32" s="3"/>
      <c r="X32" s="3"/>
      <c r="Y32" s="3"/>
      <c r="AC32" s="3"/>
      <c r="AD32" s="3"/>
      <c r="AE32" s="3"/>
      <c r="AF32" s="3"/>
      <c r="AG32" s="3"/>
      <c r="AH32" s="3"/>
      <c r="AI32" s="3"/>
      <c r="AJ32" s="3"/>
      <c r="AO32" t="s">
        <v>156</v>
      </c>
      <c r="AP32" t="s">
        <v>157</v>
      </c>
      <c r="AQ32" t="s">
        <v>158</v>
      </c>
      <c r="AR32" t="s">
        <v>159</v>
      </c>
    </row>
    <row r="33" spans="1:44" ht="18.75">
      <c r="A33" s="3"/>
      <c r="B33" s="27"/>
      <c r="C33" s="27"/>
      <c r="D33" s="27"/>
      <c r="E33" s="27"/>
      <c r="F33" s="27"/>
      <c r="G33" s="27"/>
      <c r="H33" s="27"/>
      <c r="J33" s="27"/>
      <c r="K33" s="3"/>
      <c r="L33" s="3"/>
      <c r="M33" s="3"/>
      <c r="N33" s="3"/>
      <c r="O33" s="3"/>
      <c r="P33" s="3"/>
      <c r="Q33" s="3"/>
      <c r="R33" s="3"/>
      <c r="S33" s="3"/>
      <c r="T33" s="3"/>
      <c r="U33" s="3"/>
      <c r="V33" s="3"/>
      <c r="W33" s="3"/>
      <c r="X33" s="3"/>
      <c r="Y33" s="3"/>
      <c r="Z33" s="3"/>
      <c r="AA33" s="3"/>
      <c r="AB33" s="3"/>
      <c r="AC33" s="3"/>
      <c r="AD33" s="3"/>
      <c r="AE33" s="3"/>
      <c r="AF33" s="3"/>
      <c r="AG33" s="3"/>
      <c r="AH33" s="3"/>
      <c r="AI33" s="3"/>
      <c r="AJ33" s="3"/>
      <c r="AM33" t="s">
        <v>160</v>
      </c>
      <c r="AN33" t="s">
        <v>6</v>
      </c>
      <c r="AO33">
        <v>161</v>
      </c>
      <c r="AP33">
        <v>42.8</v>
      </c>
      <c r="AQ33">
        <v>42.8</v>
      </c>
      <c r="AR33">
        <v>42.8</v>
      </c>
    </row>
    <row r="34" spans="1:44">
      <c r="A34" s="28"/>
      <c r="B34" s="29"/>
      <c r="C34" s="29"/>
      <c r="D34" s="29"/>
      <c r="E34" s="29"/>
      <c r="F34" s="29"/>
      <c r="G34" s="30"/>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N34" t="s">
        <v>8</v>
      </c>
      <c r="AO34">
        <v>68</v>
      </c>
      <c r="AP34">
        <v>18.100000000000001</v>
      </c>
      <c r="AQ34">
        <v>18.100000000000001</v>
      </c>
      <c r="AR34">
        <v>60.9</v>
      </c>
    </row>
    <row r="35" spans="1:44">
      <c r="A35" s="31"/>
      <c r="B35" s="29"/>
      <c r="C35" s="32"/>
      <c r="D35" s="32"/>
      <c r="E35" s="32"/>
      <c r="F35" s="32"/>
      <c r="G35" s="30"/>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N35" t="s">
        <v>10</v>
      </c>
      <c r="AO35">
        <v>147</v>
      </c>
      <c r="AP35">
        <v>39.1</v>
      </c>
      <c r="AQ35">
        <v>39.1</v>
      </c>
      <c r="AR35">
        <v>100</v>
      </c>
    </row>
    <row r="36" spans="1:44">
      <c r="A36" s="33"/>
      <c r="B36" s="34"/>
      <c r="C36" s="35"/>
      <c r="D36" s="36"/>
      <c r="E36" s="36"/>
      <c r="F36" s="36"/>
      <c r="G36" s="30"/>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N36" t="s">
        <v>13</v>
      </c>
      <c r="AO36">
        <v>376</v>
      </c>
      <c r="AP36">
        <v>100</v>
      </c>
      <c r="AQ36">
        <v>100</v>
      </c>
    </row>
    <row r="37" spans="1:44">
      <c r="A37" s="29"/>
      <c r="B37" s="34"/>
      <c r="C37" s="35"/>
      <c r="D37" s="36"/>
      <c r="E37" s="36"/>
      <c r="F37" s="36"/>
      <c r="G37" s="30"/>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44">
      <c r="A38" s="29"/>
      <c r="B38" s="34"/>
      <c r="C38" s="35"/>
      <c r="D38" s="36"/>
      <c r="E38" s="36"/>
      <c r="F38" s="36"/>
      <c r="G38" s="30"/>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44">
      <c r="A39" s="29"/>
      <c r="B39" s="34"/>
      <c r="C39" s="35"/>
      <c r="D39" s="36"/>
      <c r="E39" s="36"/>
      <c r="F39" s="36"/>
      <c r="G39" s="30"/>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44">
      <c r="A40" s="29"/>
      <c r="B40" s="34"/>
      <c r="C40" s="35"/>
      <c r="D40" s="36"/>
      <c r="E40" s="36"/>
      <c r="F40" s="36"/>
      <c r="G40" s="30"/>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t="s">
        <v>161</v>
      </c>
    </row>
    <row r="41" spans="1:44">
      <c r="A41" s="29"/>
      <c r="B41" s="34"/>
      <c r="C41" s="35"/>
      <c r="D41" s="36"/>
      <c r="E41" s="36"/>
      <c r="F41" s="36"/>
      <c r="G41" s="30"/>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O41" t="s">
        <v>156</v>
      </c>
      <c r="AP41" t="s">
        <v>157</v>
      </c>
      <c r="AQ41" t="s">
        <v>158</v>
      </c>
      <c r="AR41" t="s">
        <v>159</v>
      </c>
    </row>
    <row r="42" spans="1:44">
      <c r="A42" s="29"/>
      <c r="B42" s="34"/>
      <c r="C42" s="35"/>
      <c r="D42" s="36"/>
      <c r="E42" s="36"/>
      <c r="F42" s="36"/>
      <c r="G42" s="30"/>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t="s">
        <v>160</v>
      </c>
      <c r="AN42" t="s">
        <v>23</v>
      </c>
      <c r="AO42">
        <v>120</v>
      </c>
      <c r="AP42">
        <v>31.9</v>
      </c>
      <c r="AQ42">
        <v>31.9</v>
      </c>
      <c r="AR42">
        <v>31.9</v>
      </c>
    </row>
    <row r="43" spans="1:44">
      <c r="A43" s="29"/>
      <c r="B43" s="34"/>
      <c r="C43" s="35"/>
      <c r="D43" s="36"/>
      <c r="E43" s="36"/>
      <c r="F43" s="36"/>
      <c r="G43" s="30"/>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N43" t="s">
        <v>80</v>
      </c>
      <c r="AO43">
        <v>77</v>
      </c>
      <c r="AP43">
        <v>20.5</v>
      </c>
      <c r="AQ43">
        <v>20.5</v>
      </c>
      <c r="AR43">
        <v>52.4</v>
      </c>
    </row>
    <row r="44" spans="1:44">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34</v>
      </c>
      <c r="AO44">
        <v>94</v>
      </c>
      <c r="AP44">
        <v>25</v>
      </c>
      <c r="AQ44">
        <v>25</v>
      </c>
      <c r="AR44">
        <v>77.400000000000006</v>
      </c>
    </row>
    <row r="45" spans="1:44">
      <c r="A45" s="3"/>
      <c r="B45" s="3"/>
      <c r="C45" s="3"/>
      <c r="D45" s="3"/>
      <c r="E45" s="3"/>
      <c r="F45" s="3"/>
      <c r="G45" s="3"/>
      <c r="H45" s="3"/>
      <c r="I45" s="3"/>
      <c r="J45" s="3"/>
      <c r="K45" s="3"/>
      <c r="L45" s="3"/>
      <c r="M45" s="3"/>
      <c r="N45" s="3"/>
      <c r="O45" s="3"/>
      <c r="P45" s="3"/>
      <c r="Q45" s="3"/>
      <c r="R45" s="3"/>
      <c r="S45" s="3"/>
      <c r="T45" s="3"/>
      <c r="U45" s="3"/>
      <c r="V45" s="182" t="s">
        <v>14</v>
      </c>
      <c r="W45" s="192"/>
      <c r="X45" s="192"/>
      <c r="Y45" s="192"/>
      <c r="Z45" s="192"/>
      <c r="AA45" s="193"/>
      <c r="AB45" s="38"/>
      <c r="AC45" s="196" t="s">
        <v>15</v>
      </c>
      <c r="AD45" s="197"/>
      <c r="AE45" s="197"/>
      <c r="AF45" s="197"/>
      <c r="AG45" s="197"/>
      <c r="AH45" s="198"/>
      <c r="AI45" s="151" t="s">
        <v>16</v>
      </c>
      <c r="AJ45" s="152"/>
      <c r="AK45" s="152"/>
      <c r="AL45" s="152"/>
      <c r="AN45" t="s">
        <v>35</v>
      </c>
      <c r="AO45">
        <v>85</v>
      </c>
      <c r="AP45">
        <v>22.6</v>
      </c>
      <c r="AQ45">
        <v>22.6</v>
      </c>
      <c r="AR45">
        <v>100</v>
      </c>
    </row>
    <row r="46" spans="1:44" ht="15.75" thickBot="1">
      <c r="A46" s="3"/>
      <c r="B46" s="3"/>
      <c r="C46" s="3"/>
      <c r="D46" s="3"/>
      <c r="E46" s="3"/>
      <c r="F46" s="3"/>
      <c r="G46" s="3"/>
      <c r="H46" s="3"/>
      <c r="I46" s="3"/>
      <c r="J46" s="3"/>
      <c r="K46" s="3"/>
      <c r="L46" s="3"/>
      <c r="M46" s="3"/>
      <c r="N46" s="3"/>
      <c r="O46" s="3"/>
      <c r="P46" s="3"/>
      <c r="Q46" s="3"/>
      <c r="R46" s="3"/>
      <c r="S46" s="3"/>
      <c r="T46" s="3"/>
      <c r="U46" s="3"/>
      <c r="V46" s="194"/>
      <c r="W46" s="171"/>
      <c r="X46" s="171"/>
      <c r="Y46" s="171"/>
      <c r="Z46" s="171"/>
      <c r="AA46" s="195"/>
      <c r="AB46" s="38"/>
      <c r="AC46" s="194"/>
      <c r="AD46" s="171"/>
      <c r="AE46" s="171"/>
      <c r="AF46" s="171"/>
      <c r="AG46" s="171"/>
      <c r="AH46" s="195"/>
      <c r="AI46" s="153"/>
      <c r="AJ46" s="154"/>
      <c r="AK46" s="154"/>
      <c r="AL46" s="154"/>
      <c r="AN46" t="s">
        <v>13</v>
      </c>
      <c r="AO46">
        <v>376</v>
      </c>
      <c r="AP46">
        <v>100</v>
      </c>
      <c r="AQ46">
        <v>100</v>
      </c>
    </row>
    <row r="47" spans="1:44" s="44" customFormat="1" ht="21">
      <c r="A47" s="162" t="s">
        <v>17</v>
      </c>
      <c r="B47" s="162"/>
      <c r="C47" s="162"/>
      <c r="D47" s="162"/>
      <c r="E47" s="162"/>
      <c r="F47" s="162"/>
      <c r="G47" s="162"/>
      <c r="H47" s="162"/>
      <c r="I47" s="162"/>
      <c r="J47" s="162"/>
      <c r="K47" s="162"/>
      <c r="L47" s="162"/>
      <c r="M47" s="162"/>
      <c r="N47" s="162"/>
      <c r="O47" s="162"/>
      <c r="P47" s="162"/>
      <c r="Q47" s="162"/>
      <c r="R47" s="162"/>
      <c r="S47" s="162"/>
      <c r="T47" s="162"/>
      <c r="U47" s="180"/>
      <c r="V47" s="39">
        <v>1</v>
      </c>
      <c r="W47" s="40">
        <v>2</v>
      </c>
      <c r="X47" s="40">
        <v>3</v>
      </c>
      <c r="Y47" s="40">
        <v>4</v>
      </c>
      <c r="Z47" s="40">
        <v>5</v>
      </c>
      <c r="AA47" s="40" t="s">
        <v>130</v>
      </c>
      <c r="AB47" s="41" t="s">
        <v>18</v>
      </c>
      <c r="AC47" s="39">
        <v>1</v>
      </c>
      <c r="AD47" s="40">
        <v>2</v>
      </c>
      <c r="AE47" s="40">
        <v>3</v>
      </c>
      <c r="AF47" s="40">
        <v>4</v>
      </c>
      <c r="AG47" s="40">
        <v>5</v>
      </c>
      <c r="AH47" s="40" t="s">
        <v>130</v>
      </c>
      <c r="AI47" s="42" t="s">
        <v>19</v>
      </c>
      <c r="AJ47" s="43" t="s">
        <v>20</v>
      </c>
      <c r="AK47" s="43" t="s">
        <v>21</v>
      </c>
      <c r="AL47" s="43" t="s">
        <v>22</v>
      </c>
    </row>
    <row r="48" spans="1:44" s="47" customFormat="1" ht="18.75">
      <c r="A48" s="45" t="s">
        <v>24</v>
      </c>
      <c r="B48" s="164" t="s">
        <v>25</v>
      </c>
      <c r="C48" s="165"/>
      <c r="D48" s="165"/>
      <c r="E48" s="165"/>
      <c r="F48" s="165"/>
      <c r="G48" s="165"/>
      <c r="H48" s="165"/>
      <c r="I48" s="165"/>
      <c r="J48" s="165"/>
      <c r="K48" s="165"/>
      <c r="L48" s="165"/>
      <c r="M48" s="165"/>
      <c r="N48" s="165"/>
      <c r="O48" s="165"/>
      <c r="P48" s="165"/>
      <c r="Q48" s="165"/>
      <c r="R48" s="165"/>
      <c r="S48" s="165"/>
      <c r="T48" s="165"/>
      <c r="U48" s="165"/>
      <c r="V48" s="137">
        <f>+AN2</f>
        <v>1</v>
      </c>
      <c r="W48" s="137">
        <f t="shared" ref="W48:AA52" si="4">+AO2</f>
        <v>1</v>
      </c>
      <c r="X48" s="137">
        <f t="shared" si="4"/>
        <v>15</v>
      </c>
      <c r="Y48" s="137">
        <f t="shared" si="4"/>
        <v>51</v>
      </c>
      <c r="Z48" s="137">
        <f t="shared" si="4"/>
        <v>51</v>
      </c>
      <c r="AA48" s="137">
        <f t="shared" si="4"/>
        <v>1</v>
      </c>
      <c r="AB48" s="137">
        <f>SUM(V48:AA48)</f>
        <v>120</v>
      </c>
      <c r="AC48" s="46">
        <f t="shared" ref="AC48:AG52" si="5">V48/$AB48</f>
        <v>8.3333333333333332E-3</v>
      </c>
      <c r="AD48" s="46">
        <f t="shared" si="5"/>
        <v>8.3333333333333332E-3</v>
      </c>
      <c r="AE48" s="46">
        <f t="shared" si="5"/>
        <v>0.125</v>
      </c>
      <c r="AF48" s="46">
        <f t="shared" si="5"/>
        <v>0.42499999999999999</v>
      </c>
      <c r="AG48" s="46">
        <f t="shared" si="5"/>
        <v>0.42499999999999999</v>
      </c>
      <c r="AH48" s="137">
        <v>24</v>
      </c>
      <c r="AI48" s="137">
        <f>+BA2</f>
        <v>4.26</v>
      </c>
      <c r="AJ48" s="137">
        <f t="shared" ref="AJ48:AL52" si="6">+BB2</f>
        <v>0.78</v>
      </c>
      <c r="AK48" s="137">
        <f t="shared" si="6"/>
        <v>4</v>
      </c>
      <c r="AL48" s="137">
        <f t="shared" si="6"/>
        <v>4</v>
      </c>
    </row>
    <row r="49" spans="1:44" s="47" customFormat="1" ht="18.75">
      <c r="A49" s="45" t="s">
        <v>26</v>
      </c>
      <c r="B49" s="164" t="s">
        <v>27</v>
      </c>
      <c r="C49" s="165"/>
      <c r="D49" s="165"/>
      <c r="E49" s="165"/>
      <c r="F49" s="165"/>
      <c r="G49" s="165"/>
      <c r="H49" s="165"/>
      <c r="I49" s="165"/>
      <c r="J49" s="165"/>
      <c r="K49" s="165"/>
      <c r="L49" s="165"/>
      <c r="M49" s="165"/>
      <c r="N49" s="165"/>
      <c r="O49" s="165"/>
      <c r="P49" s="165"/>
      <c r="Q49" s="165"/>
      <c r="R49" s="165"/>
      <c r="S49" s="165"/>
      <c r="T49" s="165"/>
      <c r="U49" s="165"/>
      <c r="V49" s="137">
        <f t="shared" ref="V49:V52" si="7">+AN3</f>
        <v>2</v>
      </c>
      <c r="W49" s="137">
        <f t="shared" si="4"/>
        <v>3</v>
      </c>
      <c r="X49" s="137">
        <f t="shared" si="4"/>
        <v>25</v>
      </c>
      <c r="Y49" s="137">
        <f t="shared" si="4"/>
        <v>43</v>
      </c>
      <c r="Z49" s="137">
        <f t="shared" si="4"/>
        <v>47</v>
      </c>
      <c r="AA49" s="137">
        <f t="shared" si="4"/>
        <v>0</v>
      </c>
      <c r="AB49" s="137">
        <f t="shared" ref="AB49:AB52" si="8">SUM(V49:AA49)</f>
        <v>120</v>
      </c>
      <c r="AC49" s="46">
        <f t="shared" si="5"/>
        <v>1.6666666666666666E-2</v>
      </c>
      <c r="AD49" s="46">
        <f t="shared" si="5"/>
        <v>2.5000000000000001E-2</v>
      </c>
      <c r="AE49" s="46">
        <f t="shared" si="5"/>
        <v>0.20833333333333334</v>
      </c>
      <c r="AF49" s="46">
        <f t="shared" si="5"/>
        <v>0.35833333333333334</v>
      </c>
      <c r="AG49" s="46">
        <f t="shared" si="5"/>
        <v>0.39166666666666666</v>
      </c>
      <c r="AH49" s="137">
        <v>16</v>
      </c>
      <c r="AI49" s="137">
        <f t="shared" ref="AI49:AI52" si="9">+BA3</f>
        <v>4.08</v>
      </c>
      <c r="AJ49" s="137">
        <f t="shared" si="6"/>
        <v>0.92</v>
      </c>
      <c r="AK49" s="137">
        <f t="shared" si="6"/>
        <v>4</v>
      </c>
      <c r="AL49" s="137">
        <f t="shared" si="6"/>
        <v>5</v>
      </c>
    </row>
    <row r="50" spans="1:44" s="47" customFormat="1" ht="30.75">
      <c r="A50" s="45" t="s">
        <v>28</v>
      </c>
      <c r="B50" s="164" t="s">
        <v>29</v>
      </c>
      <c r="C50" s="165"/>
      <c r="D50" s="165"/>
      <c r="E50" s="165"/>
      <c r="F50" s="165"/>
      <c r="G50" s="165"/>
      <c r="H50" s="165"/>
      <c r="I50" s="165"/>
      <c r="J50" s="165"/>
      <c r="K50" s="165"/>
      <c r="L50" s="165"/>
      <c r="M50" s="165"/>
      <c r="N50" s="165"/>
      <c r="O50" s="165"/>
      <c r="P50" s="165"/>
      <c r="Q50" s="165"/>
      <c r="R50" s="165"/>
      <c r="S50" s="165"/>
      <c r="T50" s="165"/>
      <c r="U50" s="165"/>
      <c r="V50" s="137">
        <f t="shared" si="7"/>
        <v>47</v>
      </c>
      <c r="W50" s="137">
        <f t="shared" si="4"/>
        <v>16</v>
      </c>
      <c r="X50" s="137">
        <f t="shared" si="4"/>
        <v>26</v>
      </c>
      <c r="Y50" s="137">
        <f t="shared" si="4"/>
        <v>11</v>
      </c>
      <c r="Z50" s="137">
        <f t="shared" si="4"/>
        <v>17</v>
      </c>
      <c r="AA50" s="137">
        <f t="shared" si="4"/>
        <v>3</v>
      </c>
      <c r="AB50" s="137">
        <f t="shared" si="8"/>
        <v>120</v>
      </c>
      <c r="AC50" s="46">
        <f t="shared" si="5"/>
        <v>0.39166666666666666</v>
      </c>
      <c r="AD50" s="46">
        <f t="shared" si="5"/>
        <v>0.13333333333333333</v>
      </c>
      <c r="AE50" s="46">
        <f t="shared" si="5"/>
        <v>0.21666666666666667</v>
      </c>
      <c r="AF50" s="46">
        <f t="shared" si="5"/>
        <v>9.166666666666666E-2</v>
      </c>
      <c r="AG50" s="46">
        <f t="shared" si="5"/>
        <v>0.14166666666666666</v>
      </c>
      <c r="AH50" s="137">
        <v>7</v>
      </c>
      <c r="AI50" s="137">
        <f t="shared" si="9"/>
        <v>2.44</v>
      </c>
      <c r="AJ50" s="137">
        <f t="shared" si="6"/>
        <v>1.46</v>
      </c>
      <c r="AK50" s="137">
        <f t="shared" si="6"/>
        <v>2</v>
      </c>
      <c r="AL50" s="137">
        <f t="shared" si="6"/>
        <v>1</v>
      </c>
      <c r="AM50" s="47" t="s">
        <v>162</v>
      </c>
    </row>
    <row r="51" spans="1:44" s="47" customFormat="1" ht="30.75">
      <c r="A51" s="45" t="s">
        <v>30</v>
      </c>
      <c r="B51" s="164" t="s">
        <v>31</v>
      </c>
      <c r="C51" s="165"/>
      <c r="D51" s="165"/>
      <c r="E51" s="165"/>
      <c r="F51" s="165"/>
      <c r="G51" s="165"/>
      <c r="H51" s="165"/>
      <c r="I51" s="165"/>
      <c r="J51" s="165"/>
      <c r="K51" s="165"/>
      <c r="L51" s="165"/>
      <c r="M51" s="165"/>
      <c r="N51" s="165"/>
      <c r="O51" s="165"/>
      <c r="P51" s="165"/>
      <c r="Q51" s="165"/>
      <c r="R51" s="165"/>
      <c r="S51" s="165"/>
      <c r="T51" s="165"/>
      <c r="U51" s="165"/>
      <c r="V51" s="137">
        <f t="shared" si="7"/>
        <v>44</v>
      </c>
      <c r="W51" s="137">
        <f t="shared" si="4"/>
        <v>12</v>
      </c>
      <c r="X51" s="137">
        <f t="shared" si="4"/>
        <v>34</v>
      </c>
      <c r="Y51" s="137">
        <f t="shared" si="4"/>
        <v>13</v>
      </c>
      <c r="Z51" s="137">
        <f t="shared" si="4"/>
        <v>17</v>
      </c>
      <c r="AA51" s="137">
        <f t="shared" si="4"/>
        <v>0</v>
      </c>
      <c r="AB51" s="137">
        <f t="shared" si="8"/>
        <v>120</v>
      </c>
      <c r="AC51" s="46">
        <f t="shared" si="5"/>
        <v>0.36666666666666664</v>
      </c>
      <c r="AD51" s="46">
        <f t="shared" si="5"/>
        <v>0.1</v>
      </c>
      <c r="AE51" s="46">
        <f t="shared" si="5"/>
        <v>0.28333333333333333</v>
      </c>
      <c r="AF51" s="46">
        <f t="shared" si="5"/>
        <v>0.10833333333333334</v>
      </c>
      <c r="AG51" s="46">
        <f t="shared" si="5"/>
        <v>0.14166666666666666</v>
      </c>
      <c r="AH51" s="138">
        <v>5</v>
      </c>
      <c r="AI51" s="137">
        <f t="shared" si="9"/>
        <v>2.56</v>
      </c>
      <c r="AJ51" s="137">
        <f t="shared" si="6"/>
        <v>1.44</v>
      </c>
      <c r="AK51" s="137">
        <f t="shared" si="6"/>
        <v>3</v>
      </c>
      <c r="AL51" s="137">
        <f t="shared" si="6"/>
        <v>1</v>
      </c>
      <c r="AO51" s="47" t="s">
        <v>156</v>
      </c>
      <c r="AP51" s="47" t="s">
        <v>157</v>
      </c>
      <c r="AQ51" s="47" t="s">
        <v>158</v>
      </c>
      <c r="AR51" s="47" t="s">
        <v>159</v>
      </c>
    </row>
    <row r="52" spans="1:44" s="47" customFormat="1" ht="18.75">
      <c r="A52" s="45" t="s">
        <v>32</v>
      </c>
      <c r="B52" s="164" t="s">
        <v>33</v>
      </c>
      <c r="C52" s="165"/>
      <c r="D52" s="165"/>
      <c r="E52" s="165"/>
      <c r="F52" s="165"/>
      <c r="G52" s="165"/>
      <c r="H52" s="165"/>
      <c r="I52" s="165"/>
      <c r="J52" s="165"/>
      <c r="K52" s="165"/>
      <c r="L52" s="165"/>
      <c r="M52" s="165"/>
      <c r="N52" s="165"/>
      <c r="O52" s="165"/>
      <c r="P52" s="165"/>
      <c r="Q52" s="165"/>
      <c r="R52" s="165"/>
      <c r="S52" s="165"/>
      <c r="T52" s="165"/>
      <c r="U52" s="165"/>
      <c r="V52" s="137">
        <f t="shared" si="7"/>
        <v>4</v>
      </c>
      <c r="W52" s="137">
        <f t="shared" si="4"/>
        <v>5</v>
      </c>
      <c r="X52" s="137">
        <f t="shared" si="4"/>
        <v>22</v>
      </c>
      <c r="Y52" s="137">
        <f t="shared" si="4"/>
        <v>43</v>
      </c>
      <c r="Z52" s="137">
        <f t="shared" si="4"/>
        <v>43</v>
      </c>
      <c r="AA52" s="137">
        <f t="shared" si="4"/>
        <v>3</v>
      </c>
      <c r="AB52" s="137">
        <f t="shared" si="8"/>
        <v>120</v>
      </c>
      <c r="AC52" s="46">
        <f t="shared" si="5"/>
        <v>3.3333333333333333E-2</v>
      </c>
      <c r="AD52" s="46">
        <f t="shared" si="5"/>
        <v>4.1666666666666664E-2</v>
      </c>
      <c r="AE52" s="46">
        <f t="shared" si="5"/>
        <v>0.18333333333333332</v>
      </c>
      <c r="AF52" s="46">
        <f t="shared" si="5"/>
        <v>0.35833333333333334</v>
      </c>
      <c r="AG52" s="46">
        <f t="shared" si="5"/>
        <v>0.35833333333333334</v>
      </c>
      <c r="AH52" s="137">
        <v>11</v>
      </c>
      <c r="AI52" s="137">
        <f t="shared" si="9"/>
        <v>3.99</v>
      </c>
      <c r="AJ52" s="137">
        <f t="shared" si="6"/>
        <v>1.02</v>
      </c>
      <c r="AK52" s="137">
        <f t="shared" si="6"/>
        <v>4</v>
      </c>
      <c r="AL52" s="137">
        <f t="shared" si="6"/>
        <v>4</v>
      </c>
      <c r="AM52" s="47" t="s">
        <v>160</v>
      </c>
      <c r="AO52" s="47">
        <v>262</v>
      </c>
      <c r="AP52" s="47">
        <v>69.7</v>
      </c>
      <c r="AQ52" s="47">
        <v>69.7</v>
      </c>
      <c r="AR52" s="47">
        <v>69.7</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N53" s="44" t="s">
        <v>39</v>
      </c>
      <c r="AO53" s="44">
        <v>53</v>
      </c>
      <c r="AP53" s="44">
        <v>14.1</v>
      </c>
      <c r="AQ53" s="44">
        <v>14.1</v>
      </c>
      <c r="AR53" s="44">
        <v>83.8</v>
      </c>
    </row>
    <row r="54" spans="1:44" s="44" customFormat="1" ht="18.75">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40</v>
      </c>
      <c r="AO54" s="44">
        <v>12</v>
      </c>
      <c r="AP54" s="44">
        <v>3.2</v>
      </c>
      <c r="AQ54" s="44">
        <v>3.2</v>
      </c>
      <c r="AR54" s="44">
        <v>87</v>
      </c>
    </row>
    <row r="55" spans="1:44" s="44" customFormat="1" ht="21">
      <c r="A55" s="190" t="s">
        <v>36</v>
      </c>
      <c r="B55" s="190"/>
      <c r="C55" s="190"/>
      <c r="D55" s="190"/>
      <c r="E55" s="190"/>
      <c r="F55" s="190"/>
      <c r="G55" s="190"/>
      <c r="H55" s="190"/>
      <c r="I55" s="190"/>
      <c r="J55" s="190"/>
      <c r="K55" s="190"/>
      <c r="L55" s="190"/>
      <c r="M55" s="190"/>
      <c r="N55" s="190"/>
      <c r="O55" s="190"/>
      <c r="P55" s="190"/>
      <c r="Q55" s="190"/>
      <c r="R55" s="190"/>
      <c r="S55" s="190"/>
      <c r="T55" s="190"/>
      <c r="U55" s="190"/>
      <c r="V55" s="51"/>
      <c r="W55" s="51"/>
      <c r="X55" s="51"/>
      <c r="Y55" s="51"/>
      <c r="Z55" s="51"/>
      <c r="AA55" s="51"/>
      <c r="AB55" s="51"/>
      <c r="AC55" s="51"/>
      <c r="AD55" s="51"/>
      <c r="AE55" s="51"/>
      <c r="AF55" s="51"/>
      <c r="AG55" s="51"/>
      <c r="AH55" s="51"/>
      <c r="AI55" s="51"/>
      <c r="AJ55" s="51"/>
      <c r="AK55" s="51"/>
      <c r="AL55" s="51"/>
      <c r="AN55" s="44" t="s">
        <v>41</v>
      </c>
      <c r="AO55" s="44">
        <v>49</v>
      </c>
      <c r="AP55" s="44">
        <v>13</v>
      </c>
      <c r="AQ55" s="44">
        <v>13</v>
      </c>
      <c r="AR55" s="44">
        <v>100</v>
      </c>
    </row>
    <row r="56" spans="1:44" s="44" customFormat="1" ht="23.2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13</v>
      </c>
      <c r="AO56" s="44">
        <v>376</v>
      </c>
      <c r="AP56" s="44">
        <v>100</v>
      </c>
      <c r="AQ56" s="44">
        <v>100</v>
      </c>
    </row>
    <row r="57" spans="1:44" s="44" customFormat="1" ht="21">
      <c r="A57" s="49"/>
      <c r="B57" s="49"/>
      <c r="C57" s="49"/>
      <c r="D57" s="49"/>
      <c r="E57" s="49"/>
      <c r="F57" s="53"/>
      <c r="G57" s="55"/>
      <c r="H57" s="55"/>
      <c r="I57" s="55"/>
      <c r="J57" s="55"/>
      <c r="K57" s="55"/>
      <c r="L57" s="188" t="s">
        <v>156</v>
      </c>
      <c r="M57" s="189"/>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row>
    <row r="58" spans="1:44" s="44" customFormat="1" ht="21">
      <c r="A58" s="49"/>
      <c r="B58" s="49"/>
      <c r="C58" s="49"/>
      <c r="D58" s="49"/>
      <c r="E58" s="49"/>
      <c r="F58" s="53"/>
      <c r="G58" s="186" t="s">
        <v>39</v>
      </c>
      <c r="H58" s="186"/>
      <c r="I58" s="186"/>
      <c r="J58" s="186"/>
      <c r="K58" s="186"/>
      <c r="L58" s="188">
        <f>+AO53</f>
        <v>53</v>
      </c>
      <c r="M58" s="189"/>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row>
    <row r="59" spans="1:44" s="44" customFormat="1" ht="21">
      <c r="A59" s="49"/>
      <c r="B59" s="49"/>
      <c r="C59" s="49"/>
      <c r="D59" s="49"/>
      <c r="E59" s="49"/>
      <c r="F59" s="53"/>
      <c r="G59" s="186" t="s">
        <v>40</v>
      </c>
      <c r="H59" s="186"/>
      <c r="I59" s="186"/>
      <c r="J59" s="186"/>
      <c r="K59" s="186"/>
      <c r="L59" s="188">
        <f t="shared" ref="L59:L60" si="10">+AO54</f>
        <v>12</v>
      </c>
      <c r="M59" s="189"/>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row>
    <row r="60" spans="1:44" s="44" customFormat="1" ht="30">
      <c r="A60" s="49"/>
      <c r="B60" s="49"/>
      <c r="C60" s="49"/>
      <c r="D60" s="49"/>
      <c r="E60" s="49"/>
      <c r="F60" s="53"/>
      <c r="G60" s="186" t="s">
        <v>41</v>
      </c>
      <c r="H60" s="186"/>
      <c r="I60" s="186"/>
      <c r="J60" s="186"/>
      <c r="K60" s="186"/>
      <c r="L60" s="188">
        <f t="shared" si="10"/>
        <v>49</v>
      </c>
      <c r="M60" s="189"/>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c r="AM60" s="44" t="s">
        <v>163</v>
      </c>
    </row>
    <row r="61" spans="1:44" s="44" customFormat="1" ht="30">
      <c r="A61" s="49"/>
      <c r="B61" s="49"/>
      <c r="C61" s="49"/>
      <c r="D61" s="49"/>
      <c r="E61" s="49"/>
      <c r="F61" s="53"/>
      <c r="G61" s="186" t="s">
        <v>42</v>
      </c>
      <c r="H61" s="186"/>
      <c r="I61" s="186"/>
      <c r="J61" s="186"/>
      <c r="K61" s="186"/>
      <c r="L61" s="188"/>
      <c r="M61" s="189"/>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c r="AO61" s="44" t="s">
        <v>156</v>
      </c>
      <c r="AP61" s="44" t="s">
        <v>157</v>
      </c>
      <c r="AQ61" s="44" t="s">
        <v>158</v>
      </c>
      <c r="AR61" s="44" t="s">
        <v>159</v>
      </c>
    </row>
    <row r="62" spans="1:44" s="44" customFormat="1" ht="21">
      <c r="A62" s="49"/>
      <c r="B62" s="49"/>
      <c r="C62" s="49"/>
      <c r="D62" s="49"/>
      <c r="E62" s="49"/>
      <c r="F62" s="53"/>
      <c r="G62" s="186" t="s">
        <v>43</v>
      </c>
      <c r="H62" s="186"/>
      <c r="I62" s="186"/>
      <c r="J62" s="186"/>
      <c r="K62" s="186"/>
      <c r="L62" s="188">
        <v>5</v>
      </c>
      <c r="M62" s="189"/>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c r="AM62" s="44" t="s">
        <v>160</v>
      </c>
      <c r="AO62" s="44">
        <v>371</v>
      </c>
      <c r="AP62" s="44">
        <v>98.7</v>
      </c>
      <c r="AQ62" s="44">
        <v>98.7</v>
      </c>
      <c r="AR62" s="44">
        <v>98.7</v>
      </c>
    </row>
    <row r="63" spans="1:44" s="44" customFormat="1" ht="18.7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N63" s="44" t="s">
        <v>164</v>
      </c>
      <c r="AO63" s="44">
        <v>1</v>
      </c>
      <c r="AP63" s="44">
        <v>0.3</v>
      </c>
      <c r="AQ63" s="44">
        <v>0.3</v>
      </c>
      <c r="AR63" s="44">
        <v>98.9</v>
      </c>
    </row>
    <row r="64" spans="1:44" s="44" customFormat="1" ht="21">
      <c r="A64" s="49"/>
      <c r="B64" s="155"/>
      <c r="C64" s="155"/>
      <c r="D64" s="155"/>
      <c r="E64" s="155"/>
      <c r="F64" s="155"/>
      <c r="G64" s="155"/>
      <c r="H64" s="155"/>
      <c r="I64" s="155"/>
      <c r="J64" s="155"/>
      <c r="K64" s="155"/>
      <c r="L64" s="155"/>
      <c r="M64" s="155"/>
      <c r="N64" s="155"/>
      <c r="O64" s="155"/>
      <c r="P64" s="155"/>
      <c r="Q64" s="155"/>
      <c r="R64" s="155"/>
      <c r="S64" s="155"/>
      <c r="T64" s="155"/>
      <c r="U64" s="155"/>
      <c r="V64" s="53"/>
      <c r="W64" s="53"/>
      <c r="X64" s="53"/>
      <c r="Y64" s="51"/>
      <c r="Z64" s="51"/>
      <c r="AA64" s="51"/>
      <c r="AB64" s="51"/>
      <c r="AC64" s="51"/>
      <c r="AD64" s="51"/>
      <c r="AE64" s="51"/>
      <c r="AF64" s="51"/>
      <c r="AG64" s="51"/>
      <c r="AH64" s="51"/>
      <c r="AI64" s="51"/>
      <c r="AJ64" s="51"/>
      <c r="AK64" s="51"/>
      <c r="AL64" s="51"/>
      <c r="AN64" s="44" t="s">
        <v>165</v>
      </c>
      <c r="AO64" s="44">
        <v>1</v>
      </c>
      <c r="AP64" s="44">
        <v>0.3</v>
      </c>
      <c r="AQ64" s="44">
        <v>0.3</v>
      </c>
      <c r="AR64" s="44">
        <v>99.2</v>
      </c>
    </row>
    <row r="65" spans="1:44" s="44" customFormat="1" ht="21">
      <c r="A65" s="49"/>
      <c r="B65" s="56"/>
      <c r="C65" s="56"/>
      <c r="D65" s="56"/>
      <c r="E65" s="56"/>
      <c r="F65" s="56"/>
      <c r="G65" s="56"/>
      <c r="H65" s="56"/>
      <c r="I65" s="56"/>
      <c r="J65" s="56"/>
      <c r="K65" s="56"/>
      <c r="L65" s="56"/>
      <c r="M65" s="56"/>
      <c r="N65" s="56"/>
      <c r="O65" s="56"/>
      <c r="P65" s="56"/>
      <c r="Q65" s="56"/>
      <c r="R65" s="56"/>
      <c r="S65" s="56"/>
      <c r="T65" s="56"/>
      <c r="U65" s="56"/>
      <c r="V65" s="53"/>
      <c r="W65" s="53"/>
      <c r="X65" s="53"/>
      <c r="Y65" s="51"/>
      <c r="Z65" s="51"/>
      <c r="AA65" s="51"/>
      <c r="AB65" s="51"/>
      <c r="AC65" s="51"/>
      <c r="AD65" s="51"/>
      <c r="AE65" s="51"/>
      <c r="AF65" s="51"/>
      <c r="AG65" s="51"/>
      <c r="AH65" s="51"/>
      <c r="AI65" s="51"/>
      <c r="AJ65" s="51"/>
      <c r="AK65" s="51"/>
      <c r="AL65" s="51"/>
      <c r="AN65" s="44" t="s">
        <v>166</v>
      </c>
      <c r="AO65" s="44">
        <v>1</v>
      </c>
      <c r="AP65" s="44">
        <v>0.3</v>
      </c>
      <c r="AQ65" s="44">
        <v>0.3</v>
      </c>
      <c r="AR65" s="44">
        <v>99.5</v>
      </c>
    </row>
    <row r="66" spans="1:44" s="44" customFormat="1" ht="21">
      <c r="A66" s="53"/>
      <c r="B66" s="187"/>
      <c r="C66" s="187"/>
      <c r="D66" s="187"/>
      <c r="E66" s="187"/>
      <c r="F66" s="187"/>
      <c r="G66" s="187"/>
      <c r="H66" s="187"/>
      <c r="I66" s="187"/>
      <c r="J66" s="187"/>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167</v>
      </c>
      <c r="AO66" s="44">
        <v>1</v>
      </c>
      <c r="AP66" s="44">
        <v>0.3</v>
      </c>
      <c r="AQ66" s="44">
        <v>0.3</v>
      </c>
      <c r="AR66" s="44">
        <v>99.7</v>
      </c>
    </row>
    <row r="67" spans="1:44" s="44" customFormat="1" ht="21">
      <c r="A67" s="53"/>
      <c r="B67" s="187"/>
      <c r="C67" s="187"/>
      <c r="D67" s="187"/>
      <c r="E67" s="187"/>
      <c r="F67" s="187"/>
      <c r="G67" s="187"/>
      <c r="H67" s="187"/>
      <c r="I67" s="187"/>
      <c r="J67" s="187"/>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c r="AN67" s="44" t="s">
        <v>168</v>
      </c>
      <c r="AO67" s="44">
        <v>1</v>
      </c>
      <c r="AP67" s="44">
        <v>0.3</v>
      </c>
      <c r="AQ67" s="44">
        <v>0.3</v>
      </c>
      <c r="AR67" s="44">
        <v>100</v>
      </c>
    </row>
    <row r="68" spans="1:44" s="44" customFormat="1" ht="21">
      <c r="A68" s="53"/>
      <c r="B68" s="187"/>
      <c r="C68" s="187"/>
      <c r="D68" s="187"/>
      <c r="E68" s="187"/>
      <c r="F68" s="187"/>
      <c r="G68" s="187"/>
      <c r="H68" s="187"/>
      <c r="I68" s="187"/>
      <c r="J68" s="187"/>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c r="AN68" s="44" t="s">
        <v>13</v>
      </c>
      <c r="AO68" s="44">
        <v>376</v>
      </c>
      <c r="AP68" s="44">
        <v>100</v>
      </c>
      <c r="AQ68" s="44">
        <v>100</v>
      </c>
    </row>
    <row r="69" spans="1:44" s="44" customFormat="1" ht="21">
      <c r="A69" s="53"/>
      <c r="B69" s="57"/>
      <c r="C69" s="57"/>
      <c r="D69" s="57"/>
      <c r="E69" s="57"/>
      <c r="F69" s="57"/>
      <c r="G69" s="57"/>
      <c r="H69" s="57"/>
      <c r="I69" s="57"/>
      <c r="J69" s="57"/>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56" t="s">
        <v>14</v>
      </c>
      <c r="W71" s="157"/>
      <c r="X71" s="157"/>
      <c r="Y71" s="157"/>
      <c r="Z71" s="157"/>
      <c r="AA71" s="158"/>
      <c r="AB71" s="38"/>
      <c r="AC71" s="156" t="s">
        <v>15</v>
      </c>
      <c r="AD71" s="157"/>
      <c r="AE71" s="157"/>
      <c r="AF71" s="157"/>
      <c r="AG71" s="157"/>
      <c r="AH71" s="158"/>
      <c r="AI71" s="152" t="s">
        <v>16</v>
      </c>
      <c r="AJ71" s="152"/>
      <c r="AK71" s="152"/>
      <c r="AL71" s="152"/>
    </row>
    <row r="72" spans="1:44" s="44" customFormat="1" ht="30.75" thickBot="1">
      <c r="A72" s="53"/>
      <c r="B72" s="179"/>
      <c r="C72" s="179"/>
      <c r="D72" s="62"/>
      <c r="E72" s="62"/>
      <c r="F72" s="62"/>
      <c r="G72" s="51"/>
      <c r="H72" s="51"/>
      <c r="I72" s="51"/>
      <c r="J72" s="51"/>
      <c r="K72" s="51"/>
      <c r="L72" s="51"/>
      <c r="M72" s="51"/>
      <c r="N72" s="51"/>
      <c r="O72" s="51"/>
      <c r="P72" s="51"/>
      <c r="Q72" s="51"/>
      <c r="R72" s="51"/>
      <c r="S72" s="51"/>
      <c r="T72" s="51"/>
      <c r="U72" s="51"/>
      <c r="V72" s="176"/>
      <c r="W72" s="177"/>
      <c r="X72" s="177"/>
      <c r="Y72" s="177"/>
      <c r="Z72" s="177"/>
      <c r="AA72" s="178"/>
      <c r="AB72" s="38"/>
      <c r="AC72" s="176"/>
      <c r="AD72" s="177"/>
      <c r="AE72" s="177"/>
      <c r="AF72" s="177"/>
      <c r="AG72" s="177"/>
      <c r="AH72" s="178"/>
      <c r="AI72" s="152"/>
      <c r="AJ72" s="152"/>
      <c r="AK72" s="152"/>
      <c r="AL72" s="152"/>
      <c r="AM72" s="44" t="s">
        <v>169</v>
      </c>
    </row>
    <row r="73" spans="1:44" s="44" customFormat="1" ht="30">
      <c r="A73" s="162" t="s">
        <v>44</v>
      </c>
      <c r="B73" s="162"/>
      <c r="C73" s="162"/>
      <c r="D73" s="162"/>
      <c r="E73" s="162"/>
      <c r="F73" s="162"/>
      <c r="G73" s="162"/>
      <c r="H73" s="162"/>
      <c r="I73" s="162"/>
      <c r="J73" s="162"/>
      <c r="K73" s="162"/>
      <c r="L73" s="162"/>
      <c r="M73" s="162"/>
      <c r="N73" s="162"/>
      <c r="O73" s="162"/>
      <c r="P73" s="162"/>
      <c r="Q73" s="162"/>
      <c r="R73" s="162"/>
      <c r="S73" s="162"/>
      <c r="T73" s="162"/>
      <c r="U73" s="180"/>
      <c r="V73" s="63">
        <v>1</v>
      </c>
      <c r="W73" s="64">
        <v>2</v>
      </c>
      <c r="X73" s="64">
        <v>3</v>
      </c>
      <c r="Y73" s="64">
        <v>4</v>
      </c>
      <c r="Z73" s="64">
        <v>5</v>
      </c>
      <c r="AA73" s="65" t="s">
        <v>45</v>
      </c>
      <c r="AB73" s="41" t="s">
        <v>18</v>
      </c>
      <c r="AC73" s="63">
        <v>1</v>
      </c>
      <c r="AD73" s="64">
        <v>2</v>
      </c>
      <c r="AE73" s="64">
        <v>3</v>
      </c>
      <c r="AF73" s="64">
        <v>4</v>
      </c>
      <c r="AG73" s="64">
        <v>5</v>
      </c>
      <c r="AH73" s="65" t="s">
        <v>45</v>
      </c>
      <c r="AI73" s="66" t="s">
        <v>19</v>
      </c>
      <c r="AJ73" s="67" t="s">
        <v>20</v>
      </c>
      <c r="AK73" s="67" t="s">
        <v>21</v>
      </c>
      <c r="AL73" s="67" t="s">
        <v>22</v>
      </c>
      <c r="AO73" s="44" t="s">
        <v>156</v>
      </c>
      <c r="AP73" s="44" t="s">
        <v>157</v>
      </c>
      <c r="AQ73" s="44" t="s">
        <v>158</v>
      </c>
      <c r="AR73" s="44" t="s">
        <v>159</v>
      </c>
    </row>
    <row r="74" spans="1:44" s="129" customFormat="1" ht="15.75">
      <c r="A74" s="184" t="s">
        <v>126</v>
      </c>
      <c r="B74" s="184"/>
      <c r="C74" s="184"/>
      <c r="D74" s="184"/>
      <c r="E74" s="184"/>
      <c r="F74" s="184"/>
      <c r="G74" s="184"/>
      <c r="H74" s="184"/>
      <c r="I74" s="184"/>
      <c r="J74" s="184"/>
      <c r="K74" s="184"/>
      <c r="L74" s="184"/>
      <c r="M74" s="184"/>
      <c r="N74" s="184"/>
      <c r="O74" s="184"/>
      <c r="P74" s="184"/>
      <c r="Q74" s="184"/>
      <c r="R74" s="184"/>
      <c r="S74" s="184"/>
      <c r="T74" s="184"/>
      <c r="U74" s="184"/>
      <c r="V74" s="185"/>
      <c r="W74" s="185"/>
      <c r="X74" s="185"/>
      <c r="Y74" s="185"/>
      <c r="Z74" s="185"/>
      <c r="AA74" s="185"/>
      <c r="AB74" s="126"/>
      <c r="AC74" s="147"/>
      <c r="AD74" s="147"/>
      <c r="AE74" s="147"/>
      <c r="AF74" s="147"/>
      <c r="AG74" s="147"/>
      <c r="AH74" s="148"/>
      <c r="AI74" s="127"/>
      <c r="AJ74" s="128"/>
      <c r="AK74" s="128"/>
      <c r="AL74" s="128"/>
      <c r="AM74" s="129" t="s">
        <v>160</v>
      </c>
      <c r="AN74" s="129" t="s">
        <v>37</v>
      </c>
      <c r="AO74" s="129">
        <v>201</v>
      </c>
      <c r="AP74" s="129">
        <v>53.5</v>
      </c>
      <c r="AQ74" s="129">
        <v>53.5</v>
      </c>
      <c r="AR74" s="129">
        <v>53.5</v>
      </c>
    </row>
    <row r="75" spans="1:44" s="47" customFormat="1" ht="18.75">
      <c r="A75" s="68" t="s">
        <v>46</v>
      </c>
      <c r="B75" s="149" t="s">
        <v>47</v>
      </c>
      <c r="C75" s="149"/>
      <c r="D75" s="149"/>
      <c r="E75" s="149"/>
      <c r="F75" s="149"/>
      <c r="G75" s="149"/>
      <c r="H75" s="149"/>
      <c r="I75" s="149"/>
      <c r="J75" s="149"/>
      <c r="K75" s="149"/>
      <c r="L75" s="149"/>
      <c r="M75" s="149"/>
      <c r="N75" s="149"/>
      <c r="O75" s="149"/>
      <c r="P75" s="149"/>
      <c r="Q75" s="149"/>
      <c r="R75" s="149"/>
      <c r="S75" s="149"/>
      <c r="T75" s="149"/>
      <c r="U75" s="150"/>
      <c r="V75" s="137">
        <f>+AN7</f>
        <v>6</v>
      </c>
      <c r="W75" s="137">
        <f t="shared" ref="W75:AA75" si="11">+AO7</f>
        <v>10</v>
      </c>
      <c r="X75" s="137">
        <f t="shared" si="11"/>
        <v>33</v>
      </c>
      <c r="Y75" s="137">
        <f t="shared" si="11"/>
        <v>36</v>
      </c>
      <c r="Z75" s="137">
        <f t="shared" si="11"/>
        <v>35</v>
      </c>
      <c r="AA75" s="137">
        <f t="shared" si="11"/>
        <v>0</v>
      </c>
      <c r="AB75" s="137">
        <f>SUM(V75:AA75)</f>
        <v>120</v>
      </c>
      <c r="AC75" s="46">
        <f>V75/$AB75</f>
        <v>0.05</v>
      </c>
      <c r="AD75" s="46">
        <f t="shared" ref="AD75:AH79" si="12">W75/$AB75</f>
        <v>8.3333333333333329E-2</v>
      </c>
      <c r="AE75" s="46">
        <f t="shared" si="12"/>
        <v>0.27500000000000002</v>
      </c>
      <c r="AF75" s="46">
        <f t="shared" si="12"/>
        <v>0.3</v>
      </c>
      <c r="AG75" s="46">
        <f t="shared" si="12"/>
        <v>0.29166666666666669</v>
      </c>
      <c r="AH75" s="46">
        <f t="shared" si="12"/>
        <v>0</v>
      </c>
      <c r="AI75" s="137">
        <f>+BA7</f>
        <v>3.7</v>
      </c>
      <c r="AJ75" s="137">
        <f t="shared" ref="AJ75:AL75" si="13">+BB7</f>
        <v>1.1299999999999999</v>
      </c>
      <c r="AK75" s="137">
        <f t="shared" si="13"/>
        <v>4</v>
      </c>
      <c r="AL75" s="137">
        <f t="shared" si="13"/>
        <v>4</v>
      </c>
      <c r="AN75" s="47" t="s">
        <v>38</v>
      </c>
      <c r="AO75" s="47">
        <v>175</v>
      </c>
      <c r="AP75" s="47">
        <v>46.5</v>
      </c>
      <c r="AQ75" s="47">
        <v>46.5</v>
      </c>
      <c r="AR75" s="47">
        <v>100</v>
      </c>
    </row>
    <row r="76" spans="1:44" s="47" customFormat="1" ht="18.75">
      <c r="A76" s="68" t="s">
        <v>48</v>
      </c>
      <c r="B76" s="149" t="s">
        <v>52</v>
      </c>
      <c r="C76" s="149" t="s">
        <v>53</v>
      </c>
      <c r="D76" s="149" t="s">
        <v>53</v>
      </c>
      <c r="E76" s="149" t="s">
        <v>53</v>
      </c>
      <c r="F76" s="149" t="s">
        <v>53</v>
      </c>
      <c r="G76" s="149" t="s">
        <v>53</v>
      </c>
      <c r="H76" s="149" t="s">
        <v>53</v>
      </c>
      <c r="I76" s="149" t="s">
        <v>53</v>
      </c>
      <c r="J76" s="149" t="s">
        <v>53</v>
      </c>
      <c r="K76" s="149" t="s">
        <v>53</v>
      </c>
      <c r="L76" s="149" t="s">
        <v>53</v>
      </c>
      <c r="M76" s="149" t="s">
        <v>53</v>
      </c>
      <c r="N76" s="149" t="s">
        <v>53</v>
      </c>
      <c r="O76" s="149" t="s">
        <v>53</v>
      </c>
      <c r="P76" s="149" t="s">
        <v>53</v>
      </c>
      <c r="Q76" s="149" t="s">
        <v>53</v>
      </c>
      <c r="R76" s="149" t="s">
        <v>53</v>
      </c>
      <c r="S76" s="149" t="s">
        <v>53</v>
      </c>
      <c r="T76" s="149" t="s">
        <v>53</v>
      </c>
      <c r="U76" s="150" t="s">
        <v>53</v>
      </c>
      <c r="V76" s="137">
        <f>+AN8</f>
        <v>1</v>
      </c>
      <c r="W76" s="137">
        <f t="shared" ref="W76:AA76" si="14">+AO8</f>
        <v>6</v>
      </c>
      <c r="X76" s="137">
        <f t="shared" si="14"/>
        <v>9</v>
      </c>
      <c r="Y76" s="137">
        <f t="shared" si="14"/>
        <v>22</v>
      </c>
      <c r="Z76" s="137">
        <f t="shared" si="14"/>
        <v>82</v>
      </c>
      <c r="AA76" s="137">
        <f t="shared" si="14"/>
        <v>0</v>
      </c>
      <c r="AB76" s="137">
        <f>SUM(V76:AA76)</f>
        <v>120</v>
      </c>
      <c r="AC76" s="46">
        <f t="shared" ref="AC76" si="15">V76/$AB76</f>
        <v>8.3333333333333332E-3</v>
      </c>
      <c r="AD76" s="46">
        <f t="shared" ref="AD76" si="16">W76/$AB76</f>
        <v>0.05</v>
      </c>
      <c r="AE76" s="46">
        <f t="shared" ref="AE76" si="17">X76/$AB76</f>
        <v>7.4999999999999997E-2</v>
      </c>
      <c r="AF76" s="46">
        <f t="shared" ref="AF76" si="18">Y76/$AB76</f>
        <v>0.18333333333333332</v>
      </c>
      <c r="AG76" s="46">
        <f t="shared" ref="AG76" si="19">Z76/$AB76</f>
        <v>0.68333333333333335</v>
      </c>
      <c r="AH76" s="46">
        <f t="shared" ref="AH76" si="20">AA76/$AB76</f>
        <v>0</v>
      </c>
      <c r="AI76" s="137">
        <f>+BA8</f>
        <v>4.4800000000000004</v>
      </c>
      <c r="AJ76" s="137">
        <f t="shared" ref="AJ76:AL76" si="21">+BB8</f>
        <v>0.9</v>
      </c>
      <c r="AK76" s="137">
        <f t="shared" si="21"/>
        <v>5</v>
      </c>
      <c r="AL76" s="137">
        <f t="shared" si="21"/>
        <v>5</v>
      </c>
      <c r="AN76" s="47" t="s">
        <v>13</v>
      </c>
      <c r="AO76" s="47">
        <v>376</v>
      </c>
      <c r="AP76" s="47">
        <v>100</v>
      </c>
      <c r="AQ76" s="47">
        <v>100</v>
      </c>
    </row>
    <row r="77" spans="1:44" s="129" customFormat="1" ht="15.75">
      <c r="A77" s="146" t="s">
        <v>127</v>
      </c>
      <c r="B77" s="146"/>
      <c r="C77" s="146"/>
      <c r="D77" s="146"/>
      <c r="E77" s="146"/>
      <c r="F77" s="146"/>
      <c r="G77" s="146"/>
      <c r="H77" s="146"/>
      <c r="I77" s="146"/>
      <c r="J77" s="146"/>
      <c r="K77" s="146"/>
      <c r="L77" s="146"/>
      <c r="M77" s="146"/>
      <c r="N77" s="146"/>
      <c r="O77" s="146"/>
      <c r="P77" s="146"/>
      <c r="Q77" s="146"/>
      <c r="R77" s="146"/>
      <c r="S77" s="146"/>
      <c r="T77" s="146"/>
      <c r="U77" s="146"/>
      <c r="V77" s="130">
        <v>1</v>
      </c>
      <c r="W77" s="136">
        <v>2</v>
      </c>
      <c r="X77" s="136">
        <v>3</v>
      </c>
      <c r="Y77" s="136">
        <v>4</v>
      </c>
      <c r="Z77" s="136">
        <v>5</v>
      </c>
      <c r="AA77" s="132" t="s">
        <v>45</v>
      </c>
      <c r="AB77" s="126" t="s">
        <v>13</v>
      </c>
      <c r="AC77" s="130">
        <v>1</v>
      </c>
      <c r="AD77" s="136">
        <v>2</v>
      </c>
      <c r="AE77" s="136">
        <v>3</v>
      </c>
      <c r="AF77" s="136">
        <v>4</v>
      </c>
      <c r="AG77" s="136">
        <v>5</v>
      </c>
      <c r="AH77" s="132" t="s">
        <v>45</v>
      </c>
      <c r="AI77" s="133" t="s">
        <v>19</v>
      </c>
      <c r="AJ77" s="128" t="s">
        <v>20</v>
      </c>
      <c r="AK77" s="128" t="s">
        <v>21</v>
      </c>
      <c r="AL77" s="128" t="s">
        <v>22</v>
      </c>
    </row>
    <row r="78" spans="1:44" s="47" customFormat="1" ht="18.75">
      <c r="A78" s="68" t="s">
        <v>51</v>
      </c>
      <c r="B78" s="149" t="s">
        <v>49</v>
      </c>
      <c r="C78" s="149" t="s">
        <v>50</v>
      </c>
      <c r="D78" s="149" t="s">
        <v>50</v>
      </c>
      <c r="E78" s="149" t="s">
        <v>50</v>
      </c>
      <c r="F78" s="149" t="s">
        <v>50</v>
      </c>
      <c r="G78" s="149" t="s">
        <v>50</v>
      </c>
      <c r="H78" s="149" t="s">
        <v>50</v>
      </c>
      <c r="I78" s="149" t="s">
        <v>50</v>
      </c>
      <c r="J78" s="149" t="s">
        <v>50</v>
      </c>
      <c r="K78" s="149" t="s">
        <v>50</v>
      </c>
      <c r="L78" s="149" t="s">
        <v>50</v>
      </c>
      <c r="M78" s="149" t="s">
        <v>50</v>
      </c>
      <c r="N78" s="149" t="s">
        <v>50</v>
      </c>
      <c r="O78" s="149" t="s">
        <v>50</v>
      </c>
      <c r="P78" s="149" t="s">
        <v>50</v>
      </c>
      <c r="Q78" s="149" t="s">
        <v>50</v>
      </c>
      <c r="R78" s="149" t="s">
        <v>50</v>
      </c>
      <c r="S78" s="149" t="s">
        <v>50</v>
      </c>
      <c r="T78" s="149" t="s">
        <v>50</v>
      </c>
      <c r="U78" s="150" t="s">
        <v>50</v>
      </c>
      <c r="V78" s="137">
        <f>+AN9</f>
        <v>21</v>
      </c>
      <c r="W78" s="137">
        <f t="shared" ref="W78:AA78" si="22">+AO9</f>
        <v>42</v>
      </c>
      <c r="X78" s="137">
        <f t="shared" si="22"/>
        <v>62</v>
      </c>
      <c r="Y78" s="137">
        <f t="shared" si="22"/>
        <v>91</v>
      </c>
      <c r="Z78" s="137">
        <f t="shared" si="22"/>
        <v>37</v>
      </c>
      <c r="AA78" s="137">
        <f t="shared" si="22"/>
        <v>3</v>
      </c>
      <c r="AB78" s="137">
        <f>SUM(V78:AA78)</f>
        <v>256</v>
      </c>
      <c r="AC78" s="46">
        <f t="shared" ref="AC78:AC79" si="23">V78/$AB78</f>
        <v>8.203125E-2</v>
      </c>
      <c r="AD78" s="46">
        <f t="shared" si="12"/>
        <v>0.1640625</v>
      </c>
      <c r="AE78" s="46">
        <f t="shared" si="12"/>
        <v>0.2421875</v>
      </c>
      <c r="AF78" s="46">
        <f t="shared" si="12"/>
        <v>0.35546875</v>
      </c>
      <c r="AG78" s="46">
        <f t="shared" si="12"/>
        <v>0.14453125</v>
      </c>
      <c r="AH78" s="46">
        <f t="shared" si="12"/>
        <v>1.171875E-2</v>
      </c>
      <c r="AI78" s="137">
        <f>+BA9</f>
        <v>3.32</v>
      </c>
      <c r="AJ78" s="137">
        <f t="shared" ref="AJ78:AL78" si="24">+BB9</f>
        <v>1.1599999999999999</v>
      </c>
      <c r="AK78" s="137">
        <f t="shared" si="24"/>
        <v>4</v>
      </c>
      <c r="AL78" s="137">
        <f t="shared" si="24"/>
        <v>4</v>
      </c>
    </row>
    <row r="79" spans="1:44" s="47" customFormat="1" ht="18.75">
      <c r="A79" s="68" t="s">
        <v>125</v>
      </c>
      <c r="B79" s="149" t="s">
        <v>52</v>
      </c>
      <c r="C79" s="149" t="s">
        <v>53</v>
      </c>
      <c r="D79" s="149" t="s">
        <v>53</v>
      </c>
      <c r="E79" s="149" t="s">
        <v>53</v>
      </c>
      <c r="F79" s="149" t="s">
        <v>53</v>
      </c>
      <c r="G79" s="149" t="s">
        <v>53</v>
      </c>
      <c r="H79" s="149" t="s">
        <v>53</v>
      </c>
      <c r="I79" s="149" t="s">
        <v>53</v>
      </c>
      <c r="J79" s="149" t="s">
        <v>53</v>
      </c>
      <c r="K79" s="149" t="s">
        <v>53</v>
      </c>
      <c r="L79" s="149" t="s">
        <v>53</v>
      </c>
      <c r="M79" s="149" t="s">
        <v>53</v>
      </c>
      <c r="N79" s="149" t="s">
        <v>53</v>
      </c>
      <c r="O79" s="149" t="s">
        <v>53</v>
      </c>
      <c r="P79" s="149" t="s">
        <v>53</v>
      </c>
      <c r="Q79" s="149" t="s">
        <v>53</v>
      </c>
      <c r="R79" s="149" t="s">
        <v>53</v>
      </c>
      <c r="S79" s="149" t="s">
        <v>53</v>
      </c>
      <c r="T79" s="149" t="s">
        <v>53</v>
      </c>
      <c r="U79" s="150" t="s">
        <v>53</v>
      </c>
      <c r="V79" s="137">
        <f>+AN10</f>
        <v>7</v>
      </c>
      <c r="W79" s="137">
        <f t="shared" ref="W79:AA79" si="25">+AO10</f>
        <v>9</v>
      </c>
      <c r="X79" s="137">
        <f t="shared" si="25"/>
        <v>20</v>
      </c>
      <c r="Y79" s="137">
        <f t="shared" si="25"/>
        <v>76</v>
      </c>
      <c r="Z79" s="137">
        <f t="shared" si="25"/>
        <v>142</v>
      </c>
      <c r="AA79" s="137">
        <f t="shared" si="25"/>
        <v>2</v>
      </c>
      <c r="AB79" s="137">
        <f>SUM(V79:AA79)</f>
        <v>256</v>
      </c>
      <c r="AC79" s="46">
        <f t="shared" si="23"/>
        <v>2.734375E-2</v>
      </c>
      <c r="AD79" s="46">
        <f t="shared" si="12"/>
        <v>3.515625E-2</v>
      </c>
      <c r="AE79" s="46">
        <f t="shared" si="12"/>
        <v>7.8125E-2</v>
      </c>
      <c r="AF79" s="46">
        <f t="shared" si="12"/>
        <v>0.296875</v>
      </c>
      <c r="AG79" s="46">
        <f t="shared" si="12"/>
        <v>0.5546875</v>
      </c>
      <c r="AH79" s="46">
        <f t="shared" si="12"/>
        <v>7.8125E-3</v>
      </c>
      <c r="AI79" s="137">
        <f>+BA10</f>
        <v>4.33</v>
      </c>
      <c r="AJ79" s="137">
        <f t="shared" ref="AJ79:AL79" si="26">+BB10</f>
        <v>0.96</v>
      </c>
      <c r="AK79" s="137">
        <f t="shared" si="26"/>
        <v>5</v>
      </c>
      <c r="AL79" s="137">
        <f t="shared" si="26"/>
        <v>5</v>
      </c>
    </row>
    <row r="80" spans="1:44" s="44" customFormat="1" ht="30">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c r="AM80" s="44" t="s">
        <v>170</v>
      </c>
    </row>
    <row r="81" spans="1:44" s="44" customFormat="1" ht="30">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O81" s="44" t="s">
        <v>156</v>
      </c>
      <c r="AP81" s="44" t="s">
        <v>157</v>
      </c>
      <c r="AQ81" s="44" t="s">
        <v>158</v>
      </c>
      <c r="AR81" s="44" t="s">
        <v>159</v>
      </c>
    </row>
    <row r="82" spans="1:44" s="44" customFormat="1" ht="21">
      <c r="A82" s="166" t="s">
        <v>54</v>
      </c>
      <c r="B82" s="166"/>
      <c r="C82" s="166"/>
      <c r="D82" s="166"/>
      <c r="E82" s="166"/>
      <c r="F82" s="166"/>
      <c r="G82" s="166"/>
      <c r="H82" s="166"/>
      <c r="I82" s="166"/>
      <c r="J82" s="166"/>
      <c r="K82" s="166"/>
      <c r="L82" s="166"/>
      <c r="M82" s="166"/>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M82" s="44" t="s">
        <v>160</v>
      </c>
      <c r="AN82" s="44" t="s">
        <v>37</v>
      </c>
      <c r="AO82" s="44">
        <v>304</v>
      </c>
      <c r="AP82" s="44">
        <v>80.900000000000006</v>
      </c>
      <c r="AQ82" s="44">
        <v>80.900000000000006</v>
      </c>
      <c r="AR82" s="44">
        <v>80.900000000000006</v>
      </c>
    </row>
    <row r="83" spans="1:44" s="74" customFormat="1" ht="2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N83" s="74" t="s">
        <v>38</v>
      </c>
      <c r="AO83" s="74">
        <v>72</v>
      </c>
      <c r="AP83" s="74">
        <v>19.100000000000001</v>
      </c>
      <c r="AQ83" s="74">
        <v>19.100000000000001</v>
      </c>
      <c r="AR83" s="74">
        <v>100</v>
      </c>
    </row>
    <row r="84" spans="1:44" s="44" customFormat="1" ht="2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N84" s="44" t="s">
        <v>13</v>
      </c>
      <c r="AO84" s="44">
        <v>376</v>
      </c>
      <c r="AP84" s="44">
        <v>100</v>
      </c>
      <c r="AQ84" s="44">
        <v>100</v>
      </c>
    </row>
    <row r="85" spans="1:44" s="44" customFormat="1" ht="2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row>
    <row r="86" spans="1:44" s="44" customFormat="1" ht="18.75">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row>
    <row r="87" spans="1:44" s="44" customFormat="1" ht="18.75">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row>
    <row r="88" spans="1:44" s="44" customFormat="1" ht="30.75"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c r="AM88" s="44" t="s">
        <v>171</v>
      </c>
    </row>
    <row r="89" spans="1:44" s="44" customFormat="1" ht="30">
      <c r="A89" s="53"/>
      <c r="B89" s="69"/>
      <c r="C89" s="53"/>
      <c r="D89" s="53"/>
      <c r="E89" s="53"/>
      <c r="F89" s="53"/>
      <c r="G89" s="53"/>
      <c r="H89" s="53"/>
      <c r="I89" s="53"/>
      <c r="J89" s="53"/>
      <c r="K89" s="53"/>
      <c r="L89" s="53"/>
      <c r="M89" s="53"/>
      <c r="N89" s="53"/>
      <c r="O89" s="49"/>
      <c r="P89" s="49"/>
      <c r="Q89" s="49"/>
      <c r="R89" s="49"/>
      <c r="S89" s="49"/>
      <c r="T89" s="49"/>
      <c r="U89" s="49"/>
      <c r="V89" s="156" t="s">
        <v>14</v>
      </c>
      <c r="W89" s="157"/>
      <c r="X89" s="157"/>
      <c r="Y89" s="157"/>
      <c r="Z89" s="157"/>
      <c r="AA89" s="158"/>
      <c r="AB89" s="38"/>
      <c r="AC89" s="156" t="s">
        <v>15</v>
      </c>
      <c r="AD89" s="157"/>
      <c r="AE89" s="157"/>
      <c r="AF89" s="157"/>
      <c r="AG89" s="157"/>
      <c r="AH89" s="181"/>
      <c r="AI89" s="183" t="s">
        <v>16</v>
      </c>
      <c r="AJ89" s="183"/>
      <c r="AK89" s="183"/>
      <c r="AL89" s="183"/>
      <c r="AO89" s="44" t="s">
        <v>156</v>
      </c>
      <c r="AP89" s="44" t="s">
        <v>157</v>
      </c>
      <c r="AQ89" s="44" t="s">
        <v>158</v>
      </c>
      <c r="AR89" s="44" t="s">
        <v>159</v>
      </c>
    </row>
    <row r="90" spans="1:44" s="44" customFormat="1">
      <c r="A90" s="53"/>
      <c r="B90" s="69"/>
      <c r="C90" s="53"/>
      <c r="D90" s="53"/>
      <c r="E90" s="53"/>
      <c r="F90" s="53"/>
      <c r="G90" s="53"/>
      <c r="H90" s="53"/>
      <c r="I90" s="53"/>
      <c r="J90" s="53"/>
      <c r="K90" s="53"/>
      <c r="L90" s="53"/>
      <c r="M90" s="53"/>
      <c r="N90" s="53"/>
      <c r="O90" s="75"/>
      <c r="P90" s="75"/>
      <c r="Q90" s="75"/>
      <c r="R90" s="75"/>
      <c r="S90" s="75"/>
      <c r="T90" s="49"/>
      <c r="U90" s="49"/>
      <c r="V90" s="159"/>
      <c r="W90" s="160"/>
      <c r="X90" s="160"/>
      <c r="Y90" s="160"/>
      <c r="Z90" s="160"/>
      <c r="AA90" s="161"/>
      <c r="AB90" s="38"/>
      <c r="AC90" s="159"/>
      <c r="AD90" s="160"/>
      <c r="AE90" s="160"/>
      <c r="AF90" s="160"/>
      <c r="AG90" s="160"/>
      <c r="AH90" s="182"/>
      <c r="AI90" s="183"/>
      <c r="AJ90" s="183"/>
      <c r="AK90" s="183"/>
      <c r="AL90" s="183"/>
      <c r="AM90" s="44" t="s">
        <v>160</v>
      </c>
      <c r="AN90" s="44" t="s">
        <v>37</v>
      </c>
      <c r="AO90" s="44">
        <v>372</v>
      </c>
      <c r="AP90" s="44">
        <v>98.9</v>
      </c>
      <c r="AQ90" s="44">
        <v>98.9</v>
      </c>
      <c r="AR90" s="44">
        <v>98.9</v>
      </c>
    </row>
    <row r="91" spans="1:44" s="44" customFormat="1" ht="18.75">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45</v>
      </c>
      <c r="AB91" s="77" t="s">
        <v>18</v>
      </c>
      <c r="AC91" s="64">
        <v>1</v>
      </c>
      <c r="AD91" s="64">
        <v>2</v>
      </c>
      <c r="AE91" s="64">
        <v>3</v>
      </c>
      <c r="AF91" s="64">
        <v>4</v>
      </c>
      <c r="AG91" s="64">
        <v>5</v>
      </c>
      <c r="AH91" s="64" t="s">
        <v>45</v>
      </c>
      <c r="AI91" s="78" t="s">
        <v>19</v>
      </c>
      <c r="AJ91" s="78" t="s">
        <v>55</v>
      </c>
      <c r="AK91" s="78" t="s">
        <v>21</v>
      </c>
      <c r="AL91" s="78" t="s">
        <v>22</v>
      </c>
      <c r="AN91" s="44" t="s">
        <v>38</v>
      </c>
      <c r="AO91" s="44">
        <v>4</v>
      </c>
      <c r="AP91" s="44">
        <v>1.1000000000000001</v>
      </c>
      <c r="AQ91" s="44">
        <v>1.1000000000000001</v>
      </c>
      <c r="AR91" s="44">
        <v>100</v>
      </c>
    </row>
    <row r="92" spans="1:44" s="44" customFormat="1" ht="18.75">
      <c r="A92" s="53"/>
      <c r="B92" s="69"/>
      <c r="C92" s="53"/>
      <c r="D92" s="53"/>
      <c r="E92" s="53"/>
      <c r="F92" s="53"/>
      <c r="G92" s="53"/>
      <c r="H92" s="53"/>
      <c r="I92" s="53"/>
      <c r="J92" s="53"/>
      <c r="K92" s="53"/>
      <c r="L92" s="53"/>
      <c r="M92" s="53"/>
      <c r="N92" s="53"/>
      <c r="O92" s="164" t="s">
        <v>56</v>
      </c>
      <c r="P92" s="165"/>
      <c r="Q92" s="165"/>
      <c r="R92" s="165"/>
      <c r="S92" s="165"/>
      <c r="T92" s="165"/>
      <c r="U92" s="165"/>
      <c r="V92" s="139">
        <f>+AN11</f>
        <v>7</v>
      </c>
      <c r="W92" s="139">
        <f t="shared" ref="W92:AA92" si="27">+AO11</f>
        <v>20</v>
      </c>
      <c r="X92" s="139">
        <f t="shared" si="27"/>
        <v>47</v>
      </c>
      <c r="Y92" s="139">
        <f t="shared" si="27"/>
        <v>75</v>
      </c>
      <c r="Z92" s="139">
        <f t="shared" si="27"/>
        <v>49</v>
      </c>
      <c r="AA92" s="139">
        <f t="shared" si="27"/>
        <v>3</v>
      </c>
      <c r="AB92" s="139">
        <f>SUM(V92:AA92)</f>
        <v>201</v>
      </c>
      <c r="AC92" s="46">
        <f>V92/$AB92</f>
        <v>3.482587064676617E-2</v>
      </c>
      <c r="AD92" s="46">
        <f t="shared" ref="AD92:AH92" si="28">W92/$AB92</f>
        <v>9.950248756218906E-2</v>
      </c>
      <c r="AE92" s="46">
        <f t="shared" si="28"/>
        <v>0.23383084577114427</v>
      </c>
      <c r="AF92" s="46">
        <f t="shared" si="28"/>
        <v>0.37313432835820898</v>
      </c>
      <c r="AG92" s="46">
        <f t="shared" si="28"/>
        <v>0.24378109452736318</v>
      </c>
      <c r="AH92" s="46">
        <f t="shared" si="28"/>
        <v>1.4925373134328358E-2</v>
      </c>
      <c r="AI92" s="139">
        <f>+BA11</f>
        <v>3.7</v>
      </c>
      <c r="AJ92" s="139">
        <f t="shared" ref="AJ92:AL92" si="29">+BB11</f>
        <v>1.06</v>
      </c>
      <c r="AK92" s="139">
        <f t="shared" si="29"/>
        <v>4</v>
      </c>
      <c r="AL92" s="139">
        <f t="shared" si="29"/>
        <v>4</v>
      </c>
      <c r="AN92" s="44" t="s">
        <v>13</v>
      </c>
      <c r="AO92" s="44">
        <v>376</v>
      </c>
      <c r="AP92" s="44">
        <v>100</v>
      </c>
      <c r="AQ92" s="44">
        <v>100</v>
      </c>
    </row>
    <row r="93" spans="1:44" s="44" customFormat="1" ht="18.75">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row>
    <row r="94" spans="1:44" s="44" customFormat="1" ht="18.75">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row>
    <row r="95" spans="1:44" s="44" customFormat="1" ht="18.75">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row>
    <row r="96" spans="1:44" s="44" customFormat="1" ht="30">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c r="AM96" s="44" t="s">
        <v>172</v>
      </c>
    </row>
    <row r="97" spans="1:44" s="44" customFormat="1" ht="30">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c r="AO97" s="44" t="s">
        <v>156</v>
      </c>
      <c r="AP97" s="44" t="s">
        <v>157</v>
      </c>
      <c r="AQ97" s="44" t="s">
        <v>158</v>
      </c>
      <c r="AR97" s="44" t="s">
        <v>159</v>
      </c>
    </row>
    <row r="98" spans="1:44" s="44" customFormat="1" ht="18.75">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c r="AM98" s="44" t="s">
        <v>160</v>
      </c>
      <c r="AO98" s="44">
        <v>4</v>
      </c>
      <c r="AP98" s="44">
        <v>1.1000000000000001</v>
      </c>
      <c r="AQ98" s="44">
        <v>1.1000000000000001</v>
      </c>
      <c r="AR98" s="44">
        <v>1.1000000000000001</v>
      </c>
    </row>
    <row r="99" spans="1:44" s="44" customFormat="1" ht="2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c r="AN99" s="44" t="s">
        <v>37</v>
      </c>
      <c r="AO99" s="44">
        <v>345</v>
      </c>
      <c r="AP99" s="44">
        <v>91.8</v>
      </c>
      <c r="AQ99" s="44">
        <v>91.8</v>
      </c>
      <c r="AR99" s="44">
        <v>92.8</v>
      </c>
    </row>
    <row r="100" spans="1:44" s="44" customFormat="1" ht="21">
      <c r="A100" s="166" t="s">
        <v>57</v>
      </c>
      <c r="B100" s="166"/>
      <c r="C100" s="166"/>
      <c r="D100" s="166"/>
      <c r="E100" s="166"/>
      <c r="F100" s="166"/>
      <c r="G100" s="166"/>
      <c r="H100" s="166"/>
      <c r="I100" s="166"/>
      <c r="J100" s="166"/>
      <c r="K100" s="166"/>
      <c r="L100" s="166"/>
      <c r="M100" s="166"/>
      <c r="N100" s="72"/>
      <c r="O100" s="72"/>
      <c r="P100" s="72"/>
      <c r="Q100" s="72"/>
      <c r="R100" s="72"/>
      <c r="S100" s="72"/>
      <c r="T100" s="72"/>
      <c r="U100" s="72"/>
      <c r="AB100" s="49"/>
      <c r="AC100" s="49"/>
      <c r="AD100" s="49"/>
      <c r="AE100" s="49"/>
      <c r="AF100" s="49"/>
      <c r="AG100" s="49"/>
      <c r="AH100" s="49"/>
      <c r="AI100" s="49"/>
      <c r="AJ100" s="49"/>
      <c r="AK100" s="49"/>
      <c r="AL100" s="49"/>
      <c r="AN100" s="44" t="s">
        <v>38</v>
      </c>
      <c r="AO100" s="44">
        <v>27</v>
      </c>
      <c r="AP100" s="44">
        <v>7.2</v>
      </c>
      <c r="AQ100" s="44">
        <v>7.2</v>
      </c>
      <c r="AR100" s="44">
        <v>100</v>
      </c>
    </row>
    <row r="101" spans="1:44" s="79" customFormat="1" ht="21">
      <c r="A101" s="175"/>
      <c r="B101" s="175"/>
      <c r="C101" s="175"/>
      <c r="D101" s="175"/>
      <c r="E101" s="175"/>
      <c r="F101" s="175"/>
      <c r="K101" s="80"/>
      <c r="L101" s="80"/>
      <c r="M101" s="81"/>
      <c r="N101" s="47"/>
      <c r="O101" s="47"/>
      <c r="P101" s="47"/>
      <c r="Q101" s="47"/>
      <c r="R101" s="47"/>
      <c r="S101" s="47"/>
      <c r="T101" s="47"/>
      <c r="U101" s="47"/>
      <c r="AB101" s="47"/>
      <c r="AC101" s="47"/>
      <c r="AD101" s="47"/>
      <c r="AE101" s="47"/>
      <c r="AF101" s="47"/>
      <c r="AG101" s="47"/>
      <c r="AH101" s="47"/>
      <c r="AI101" s="47"/>
      <c r="AJ101" s="47"/>
      <c r="AK101" s="47"/>
      <c r="AL101" s="47"/>
      <c r="AN101" s="79" t="s">
        <v>13</v>
      </c>
      <c r="AO101" s="79">
        <v>376</v>
      </c>
      <c r="AP101" s="79">
        <v>100</v>
      </c>
      <c r="AQ101" s="79">
        <v>100</v>
      </c>
    </row>
    <row r="102" spans="1:44" s="79" customFormat="1" ht="21">
      <c r="A102" s="175"/>
      <c r="B102" s="175"/>
      <c r="C102" s="175"/>
      <c r="D102" s="175"/>
      <c r="E102" s="175"/>
      <c r="F102" s="175"/>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44" s="79" customFormat="1" ht="21">
      <c r="A103" s="175"/>
      <c r="B103" s="175"/>
      <c r="C103" s="175"/>
      <c r="D103" s="175"/>
      <c r="E103" s="175"/>
      <c r="F103" s="175"/>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44" s="44" customFormat="1" ht="18.75">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44" s="44" customFormat="1" ht="18.75">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44" s="44" customFormat="1" ht="19.5"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44" s="44" customFormat="1">
      <c r="A107" s="53"/>
      <c r="B107" s="69"/>
      <c r="C107" s="53"/>
      <c r="D107" s="53"/>
      <c r="E107" s="53"/>
      <c r="F107" s="53"/>
      <c r="G107" s="53"/>
      <c r="H107" s="53"/>
      <c r="I107" s="53"/>
      <c r="J107" s="53"/>
      <c r="K107" s="53"/>
      <c r="L107" s="53"/>
      <c r="M107" s="53"/>
      <c r="N107" s="53"/>
      <c r="O107" s="49"/>
      <c r="P107" s="49"/>
      <c r="Q107" s="49"/>
      <c r="R107" s="49"/>
      <c r="S107" s="49"/>
      <c r="T107" s="49"/>
      <c r="U107" s="49"/>
      <c r="V107" s="156" t="s">
        <v>14</v>
      </c>
      <c r="W107" s="157"/>
      <c r="X107" s="157"/>
      <c r="Y107" s="157"/>
      <c r="Z107" s="157"/>
      <c r="AA107" s="158"/>
      <c r="AB107" s="38"/>
      <c r="AC107" s="156" t="s">
        <v>15</v>
      </c>
      <c r="AD107" s="157"/>
      <c r="AE107" s="157"/>
      <c r="AF107" s="157"/>
      <c r="AG107" s="157"/>
      <c r="AH107" s="158"/>
      <c r="AI107" s="163" t="s">
        <v>16</v>
      </c>
      <c r="AJ107" s="152"/>
      <c r="AK107" s="152"/>
      <c r="AL107" s="152"/>
    </row>
    <row r="108" spans="1:44"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59"/>
      <c r="W108" s="160"/>
      <c r="X108" s="160"/>
      <c r="Y108" s="160"/>
      <c r="Z108" s="160"/>
      <c r="AA108" s="161"/>
      <c r="AB108" s="38"/>
      <c r="AC108" s="159"/>
      <c r="AD108" s="160"/>
      <c r="AE108" s="160"/>
      <c r="AF108" s="160"/>
      <c r="AG108" s="160"/>
      <c r="AH108" s="161"/>
      <c r="AI108" s="163"/>
      <c r="AJ108" s="152"/>
      <c r="AK108" s="152"/>
      <c r="AL108" s="152"/>
    </row>
    <row r="109" spans="1:44"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45</v>
      </c>
      <c r="AB109" s="77" t="s">
        <v>18</v>
      </c>
      <c r="AC109" s="64">
        <v>1</v>
      </c>
      <c r="AD109" s="64">
        <v>2</v>
      </c>
      <c r="AE109" s="64">
        <v>3</v>
      </c>
      <c r="AF109" s="64">
        <v>4</v>
      </c>
      <c r="AG109" s="64">
        <v>5</v>
      </c>
      <c r="AH109" s="64" t="s">
        <v>45</v>
      </c>
      <c r="AI109" s="78" t="s">
        <v>19</v>
      </c>
      <c r="AJ109" s="78" t="s">
        <v>55</v>
      </c>
      <c r="AK109" s="78" t="s">
        <v>21</v>
      </c>
      <c r="AL109" s="78" t="s">
        <v>22</v>
      </c>
    </row>
    <row r="110" spans="1:44" s="44" customFormat="1" ht="18.75">
      <c r="A110" s="53"/>
      <c r="B110" s="69"/>
      <c r="C110" s="53"/>
      <c r="D110" s="53"/>
      <c r="E110" s="53"/>
      <c r="F110" s="53"/>
      <c r="G110" s="53"/>
      <c r="H110" s="53"/>
      <c r="I110" s="53"/>
      <c r="J110" s="53"/>
      <c r="K110" s="53"/>
      <c r="L110" s="53"/>
      <c r="M110" s="53"/>
      <c r="N110" s="53"/>
      <c r="O110" s="164" t="s">
        <v>58</v>
      </c>
      <c r="P110" s="165"/>
      <c r="Q110" s="165"/>
      <c r="R110" s="165"/>
      <c r="S110" s="165"/>
      <c r="T110" s="165"/>
      <c r="U110" s="165"/>
      <c r="V110" s="139">
        <f>+AN12</f>
        <v>6</v>
      </c>
      <c r="W110" s="139">
        <f t="shared" ref="W110:AA110" si="30">+AO12</f>
        <v>24</v>
      </c>
      <c r="X110" s="139">
        <f t="shared" si="30"/>
        <v>76</v>
      </c>
      <c r="Y110" s="139">
        <f t="shared" si="30"/>
        <v>118</v>
      </c>
      <c r="Z110" s="139">
        <f t="shared" si="30"/>
        <v>67</v>
      </c>
      <c r="AA110" s="139">
        <f t="shared" si="30"/>
        <v>13</v>
      </c>
      <c r="AB110" s="139">
        <f>SUM(V110:AA110)</f>
        <v>304</v>
      </c>
      <c r="AC110" s="46">
        <f>V110/$AB110</f>
        <v>1.9736842105263157E-2</v>
      </c>
      <c r="AD110" s="46">
        <f t="shared" ref="AD110:AH110" si="31">W110/$AB110</f>
        <v>7.8947368421052627E-2</v>
      </c>
      <c r="AE110" s="46">
        <f t="shared" si="31"/>
        <v>0.25</v>
      </c>
      <c r="AF110" s="46">
        <f t="shared" si="31"/>
        <v>0.38815789473684209</v>
      </c>
      <c r="AG110" s="46">
        <f t="shared" si="31"/>
        <v>0.22039473684210525</v>
      </c>
      <c r="AH110" s="46">
        <f t="shared" si="31"/>
        <v>4.2763157894736843E-2</v>
      </c>
      <c r="AI110" s="139">
        <f>+BA12</f>
        <v>3.74</v>
      </c>
      <c r="AJ110" s="139">
        <f t="shared" ref="AJ110:AL110" si="32">+BB12</f>
        <v>0.97</v>
      </c>
      <c r="AK110" s="139">
        <f t="shared" si="32"/>
        <v>4</v>
      </c>
      <c r="AL110" s="139">
        <f t="shared" si="32"/>
        <v>4</v>
      </c>
    </row>
    <row r="111" spans="1:44"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44"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 r="A119" s="166" t="s">
        <v>59</v>
      </c>
      <c r="B119" s="166"/>
      <c r="C119" s="166"/>
      <c r="D119" s="166"/>
      <c r="E119" s="166"/>
      <c r="F119" s="166"/>
      <c r="G119" s="166"/>
      <c r="H119" s="166"/>
      <c r="I119" s="166"/>
      <c r="J119" s="166"/>
      <c r="K119" s="166"/>
      <c r="L119" s="166"/>
      <c r="M119" s="166"/>
      <c r="N119" s="72"/>
    </row>
    <row r="120" spans="1:38" s="44" customFormat="1" ht="21">
      <c r="A120" s="58"/>
      <c r="B120" s="58"/>
      <c r="C120" s="58"/>
      <c r="D120" s="58"/>
      <c r="E120" s="58"/>
      <c r="F120" s="58"/>
      <c r="K120" s="53"/>
      <c r="L120" s="53"/>
      <c r="M120" s="53"/>
      <c r="N120" s="53"/>
    </row>
    <row r="121" spans="1:38" s="44" customFormat="1" ht="21">
      <c r="A121" s="58"/>
      <c r="B121" s="58"/>
      <c r="C121" s="58"/>
      <c r="D121" s="58"/>
      <c r="E121" s="58"/>
      <c r="F121" s="58"/>
      <c r="K121" s="53"/>
      <c r="L121" s="53"/>
      <c r="M121" s="53"/>
      <c r="N121" s="53"/>
    </row>
    <row r="122" spans="1:38" s="44" customFormat="1" ht="21">
      <c r="A122" s="58"/>
      <c r="B122" s="58"/>
      <c r="C122" s="58"/>
      <c r="D122" s="58"/>
      <c r="E122" s="58"/>
      <c r="F122" s="58"/>
      <c r="G122" s="53"/>
      <c r="H122" s="53"/>
      <c r="I122" s="53"/>
      <c r="J122" s="53"/>
      <c r="K122" s="53"/>
      <c r="L122" s="53"/>
      <c r="M122" s="53"/>
      <c r="N122" s="53"/>
    </row>
    <row r="123" spans="1:38" s="44" customFormat="1">
      <c r="A123" s="53"/>
      <c r="B123" s="69"/>
      <c r="C123" s="53"/>
      <c r="D123" s="53"/>
      <c r="E123" s="53"/>
      <c r="F123" s="53"/>
      <c r="G123" s="53"/>
      <c r="H123" s="53"/>
      <c r="I123" s="53"/>
      <c r="J123" s="53"/>
      <c r="K123" s="53"/>
      <c r="L123" s="53"/>
      <c r="M123" s="53"/>
      <c r="N123" s="53"/>
    </row>
    <row r="124" spans="1:38" s="44" customFormat="1">
      <c r="A124" s="53"/>
      <c r="B124" s="69"/>
      <c r="C124" s="53"/>
      <c r="D124" s="53"/>
      <c r="E124" s="53"/>
      <c r="F124" s="53"/>
      <c r="G124" s="53"/>
      <c r="H124" s="53"/>
      <c r="I124" s="53"/>
      <c r="J124" s="53"/>
      <c r="K124" s="53"/>
      <c r="L124" s="53"/>
      <c r="M124" s="53"/>
      <c r="N124" s="53"/>
    </row>
    <row r="125" spans="1:38" s="44" customForma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18.75">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15.75"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67" t="s">
        <v>14</v>
      </c>
      <c r="W132" s="168"/>
      <c r="X132" s="168"/>
      <c r="Y132" s="168"/>
      <c r="Z132" s="168"/>
      <c r="AA132" s="169"/>
      <c r="AB132" s="38"/>
      <c r="AC132" s="167" t="s">
        <v>15</v>
      </c>
      <c r="AD132" s="168"/>
      <c r="AE132" s="168"/>
      <c r="AF132" s="168"/>
      <c r="AG132" s="168"/>
      <c r="AH132" s="169"/>
      <c r="AI132" s="163" t="s">
        <v>16</v>
      </c>
      <c r="AJ132" s="152"/>
      <c r="AK132" s="152"/>
      <c r="AL132" s="152"/>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70"/>
      <c r="W133" s="171"/>
      <c r="X133" s="171"/>
      <c r="Y133" s="171"/>
      <c r="Z133" s="171"/>
      <c r="AA133" s="172"/>
      <c r="AB133" s="38"/>
      <c r="AC133" s="170"/>
      <c r="AD133" s="171"/>
      <c r="AE133" s="171"/>
      <c r="AF133" s="171"/>
      <c r="AG133" s="171"/>
      <c r="AH133" s="172"/>
      <c r="AI133" s="173"/>
      <c r="AJ133" s="174"/>
      <c r="AK133" s="174"/>
      <c r="AL133" s="174"/>
    </row>
    <row r="134" spans="1:38" s="44" customFormat="1" ht="18.75">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45</v>
      </c>
      <c r="AB134" s="77" t="s">
        <v>18</v>
      </c>
      <c r="AC134" s="64">
        <v>1</v>
      </c>
      <c r="AD134" s="64">
        <v>2</v>
      </c>
      <c r="AE134" s="64">
        <v>3</v>
      </c>
      <c r="AF134" s="64">
        <v>4</v>
      </c>
      <c r="AG134" s="64">
        <v>5</v>
      </c>
      <c r="AH134" s="64" t="s">
        <v>45</v>
      </c>
      <c r="AI134" s="78" t="s">
        <v>19</v>
      </c>
      <c r="AJ134" s="78" t="s">
        <v>55</v>
      </c>
      <c r="AK134" s="78" t="s">
        <v>21</v>
      </c>
      <c r="AL134" s="78" t="s">
        <v>22</v>
      </c>
    </row>
    <row r="135" spans="1:38" s="44" customFormat="1" ht="18.75">
      <c r="A135" s="53"/>
      <c r="B135" s="69"/>
      <c r="C135" s="53"/>
      <c r="D135" s="53"/>
      <c r="E135" s="53"/>
      <c r="F135" s="53"/>
      <c r="G135" s="53"/>
      <c r="H135" s="53"/>
      <c r="I135" s="53"/>
      <c r="J135" s="53"/>
      <c r="K135" s="53"/>
      <c r="L135" s="53"/>
      <c r="M135" s="53"/>
      <c r="N135" s="53"/>
      <c r="O135" s="164" t="s">
        <v>60</v>
      </c>
      <c r="P135" s="165"/>
      <c r="Q135" s="165"/>
      <c r="R135" s="165"/>
      <c r="S135" s="165"/>
      <c r="T135" s="165"/>
      <c r="U135" s="165"/>
      <c r="V135" s="137">
        <f>+AN13</f>
        <v>4</v>
      </c>
      <c r="W135" s="137">
        <f t="shared" ref="W135:AA135" si="33">+AO13</f>
        <v>12</v>
      </c>
      <c r="X135" s="137">
        <f t="shared" si="33"/>
        <v>57</v>
      </c>
      <c r="Y135" s="137">
        <f t="shared" si="33"/>
        <v>148</v>
      </c>
      <c r="Z135" s="137">
        <f t="shared" si="33"/>
        <v>124</v>
      </c>
      <c r="AA135" s="137">
        <f t="shared" si="33"/>
        <v>0</v>
      </c>
      <c r="AB135" s="137">
        <f>SUM(V135:AA135)</f>
        <v>345</v>
      </c>
      <c r="AC135" s="46">
        <f t="shared" ref="AC135:AH136" si="34">V135/$AB135</f>
        <v>1.1594202898550725E-2</v>
      </c>
      <c r="AD135" s="46">
        <f t="shared" si="34"/>
        <v>3.4782608695652174E-2</v>
      </c>
      <c r="AE135" s="46">
        <f t="shared" si="34"/>
        <v>0.16521739130434782</v>
      </c>
      <c r="AF135" s="46">
        <f t="shared" si="34"/>
        <v>0.4289855072463768</v>
      </c>
      <c r="AG135" s="46">
        <f t="shared" si="34"/>
        <v>0.35942028985507246</v>
      </c>
      <c r="AH135" s="46">
        <f t="shared" si="34"/>
        <v>0</v>
      </c>
      <c r="AI135" s="139">
        <f>+BA13</f>
        <v>4.09</v>
      </c>
      <c r="AJ135" s="139">
        <f t="shared" ref="AJ135:AL135" si="35">+BB13</f>
        <v>0.87</v>
      </c>
      <c r="AK135" s="139">
        <f t="shared" si="35"/>
        <v>4</v>
      </c>
      <c r="AL135" s="139">
        <f t="shared" si="35"/>
        <v>4</v>
      </c>
    </row>
    <row r="136" spans="1:38" s="44" customFormat="1" ht="18.75">
      <c r="A136" s="53"/>
      <c r="B136" s="69"/>
      <c r="C136" s="53"/>
      <c r="D136" s="53"/>
      <c r="E136" s="53"/>
      <c r="F136" s="53"/>
      <c r="G136" s="53"/>
      <c r="H136" s="53"/>
      <c r="I136" s="53"/>
      <c r="J136" s="53"/>
      <c r="K136" s="53"/>
      <c r="L136" s="53"/>
      <c r="M136" s="53"/>
      <c r="N136" s="53"/>
      <c r="O136" s="164" t="s">
        <v>61</v>
      </c>
      <c r="P136" s="165"/>
      <c r="Q136" s="165"/>
      <c r="R136" s="165"/>
      <c r="S136" s="165"/>
      <c r="T136" s="165"/>
      <c r="U136" s="165"/>
      <c r="V136" s="137">
        <f>+AN14</f>
        <v>11</v>
      </c>
      <c r="W136" s="137">
        <f t="shared" ref="W136:AA136" si="36">+AO14</f>
        <v>35</v>
      </c>
      <c r="X136" s="137">
        <f t="shared" si="36"/>
        <v>70</v>
      </c>
      <c r="Y136" s="137">
        <f t="shared" si="36"/>
        <v>132</v>
      </c>
      <c r="Z136" s="137">
        <f t="shared" si="36"/>
        <v>92</v>
      </c>
      <c r="AA136" s="137">
        <f t="shared" si="36"/>
        <v>5</v>
      </c>
      <c r="AB136" s="137">
        <f>SUM(V136:AA136)</f>
        <v>345</v>
      </c>
      <c r="AC136" s="46">
        <f t="shared" si="34"/>
        <v>3.1884057971014491E-2</v>
      </c>
      <c r="AD136" s="46">
        <f t="shared" si="34"/>
        <v>0.10144927536231885</v>
      </c>
      <c r="AE136" s="46">
        <f t="shared" si="34"/>
        <v>0.20289855072463769</v>
      </c>
      <c r="AF136" s="46">
        <f t="shared" si="34"/>
        <v>0.38260869565217392</v>
      </c>
      <c r="AG136" s="46">
        <f t="shared" si="34"/>
        <v>0.26666666666666666</v>
      </c>
      <c r="AH136" s="46">
        <f t="shared" si="34"/>
        <v>1.4492753623188406E-2</v>
      </c>
      <c r="AI136" s="139">
        <f>+BA14</f>
        <v>3.76</v>
      </c>
      <c r="AJ136" s="139">
        <f t="shared" ref="AJ136:AL136" si="37">+BB14</f>
        <v>1.06</v>
      </c>
      <c r="AK136" s="139">
        <f t="shared" si="37"/>
        <v>4</v>
      </c>
      <c r="AL136" s="139">
        <f t="shared" si="37"/>
        <v>4</v>
      </c>
    </row>
    <row r="137" spans="1:38" s="44" customFormat="1" ht="21">
      <c r="A137" s="166" t="s">
        <v>62</v>
      </c>
      <c r="B137" s="166"/>
      <c r="C137" s="166"/>
      <c r="D137" s="166"/>
      <c r="E137" s="166"/>
      <c r="F137" s="166"/>
      <c r="G137" s="166"/>
      <c r="H137" s="166"/>
      <c r="I137" s="166"/>
      <c r="J137" s="166"/>
      <c r="K137" s="166"/>
      <c r="L137" s="166"/>
      <c r="M137" s="166"/>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55"/>
      <c r="B147" s="155"/>
      <c r="C147" s="155"/>
      <c r="D147" s="155"/>
      <c r="E147" s="155"/>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55"/>
      <c r="B148" s="155"/>
      <c r="C148" s="155"/>
      <c r="D148" s="155"/>
      <c r="E148" s="155"/>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56"/>
      <c r="B149" s="56"/>
      <c r="C149" s="56"/>
      <c r="D149" s="56"/>
      <c r="E149" s="56"/>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56"/>
      <c r="B150" s="56"/>
      <c r="C150" s="56"/>
      <c r="D150" s="56"/>
      <c r="E150" s="56"/>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56"/>
      <c r="B151" s="56"/>
      <c r="C151" s="56"/>
      <c r="D151" s="56"/>
      <c r="E151" s="56"/>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56"/>
      <c r="B152" s="56"/>
      <c r="C152" s="56"/>
      <c r="D152" s="56"/>
      <c r="E152" s="56"/>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55"/>
      <c r="B153" s="155"/>
      <c r="C153" s="155"/>
      <c r="D153" s="155"/>
      <c r="E153" s="155"/>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55"/>
      <c r="B154" s="155"/>
      <c r="C154" s="155"/>
      <c r="D154" s="155"/>
      <c r="E154" s="155"/>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56" t="s">
        <v>14</v>
      </c>
      <c r="W155" s="157"/>
      <c r="X155" s="157"/>
      <c r="Y155" s="157"/>
      <c r="Z155" s="157"/>
      <c r="AA155" s="158"/>
      <c r="AB155" s="38"/>
      <c r="AC155" s="156" t="s">
        <v>15</v>
      </c>
      <c r="AD155" s="157"/>
      <c r="AE155" s="157"/>
      <c r="AF155" s="157"/>
      <c r="AG155" s="157"/>
      <c r="AH155" s="158"/>
      <c r="AI155" s="152" t="s">
        <v>16</v>
      </c>
      <c r="AJ155" s="152"/>
      <c r="AK155" s="152"/>
      <c r="AL155" s="152"/>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59"/>
      <c r="W156" s="160"/>
      <c r="X156" s="160"/>
      <c r="Y156" s="160"/>
      <c r="Z156" s="160"/>
      <c r="AA156" s="161"/>
      <c r="AB156" s="38"/>
      <c r="AC156" s="159"/>
      <c r="AD156" s="160"/>
      <c r="AE156" s="160"/>
      <c r="AF156" s="160"/>
      <c r="AG156" s="160"/>
      <c r="AH156" s="161"/>
      <c r="AI156" s="152"/>
      <c r="AJ156" s="152"/>
      <c r="AK156" s="152"/>
      <c r="AL156" s="152"/>
    </row>
    <row r="157" spans="1:38" s="44" customFormat="1" ht="21">
      <c r="A157" s="87"/>
      <c r="B157" s="162" t="s">
        <v>63</v>
      </c>
      <c r="C157" s="162"/>
      <c r="D157" s="162"/>
      <c r="E157" s="162"/>
      <c r="F157" s="162"/>
      <c r="G157" s="162"/>
      <c r="H157" s="162"/>
      <c r="I157" s="162"/>
      <c r="J157" s="162"/>
      <c r="K157" s="162"/>
      <c r="L157" s="162"/>
      <c r="M157" s="162"/>
      <c r="N157" s="162"/>
      <c r="O157" s="162"/>
      <c r="P157" s="162"/>
      <c r="Q157" s="162"/>
      <c r="R157" s="162"/>
      <c r="S157" s="162"/>
      <c r="T157" s="162"/>
      <c r="U157" s="162"/>
      <c r="V157" s="64">
        <v>1</v>
      </c>
      <c r="W157" s="64">
        <v>2</v>
      </c>
      <c r="X157" s="64">
        <v>3</v>
      </c>
      <c r="Y157" s="64">
        <v>4</v>
      </c>
      <c r="Z157" s="64">
        <v>5</v>
      </c>
      <c r="AA157" s="64" t="s">
        <v>45</v>
      </c>
      <c r="AB157" s="77" t="s">
        <v>18</v>
      </c>
      <c r="AC157" s="64">
        <v>1</v>
      </c>
      <c r="AD157" s="64">
        <v>2</v>
      </c>
      <c r="AE157" s="64">
        <v>3</v>
      </c>
      <c r="AF157" s="64">
        <v>4</v>
      </c>
      <c r="AG157" s="64">
        <v>5</v>
      </c>
      <c r="AH157" s="64" t="s">
        <v>45</v>
      </c>
      <c r="AI157" s="78" t="s">
        <v>19</v>
      </c>
      <c r="AJ157" s="78" t="s">
        <v>55</v>
      </c>
      <c r="AK157" s="78" t="s">
        <v>21</v>
      </c>
      <c r="AL157" s="78" t="s">
        <v>22</v>
      </c>
    </row>
    <row r="158" spans="1:38" s="47" customFormat="1" ht="18.75">
      <c r="A158" s="68">
        <v>8.1</v>
      </c>
      <c r="B158" s="149" t="s">
        <v>64</v>
      </c>
      <c r="C158" s="149"/>
      <c r="D158" s="149"/>
      <c r="E158" s="149"/>
      <c r="F158" s="149"/>
      <c r="G158" s="149"/>
      <c r="H158" s="149"/>
      <c r="I158" s="149"/>
      <c r="J158" s="149"/>
      <c r="K158" s="149"/>
      <c r="L158" s="149"/>
      <c r="M158" s="149"/>
      <c r="N158" s="149"/>
      <c r="O158" s="149"/>
      <c r="P158" s="149"/>
      <c r="Q158" s="149"/>
      <c r="R158" s="149"/>
      <c r="S158" s="149"/>
      <c r="T158" s="149"/>
      <c r="U158" s="150"/>
      <c r="V158" s="137">
        <f>+AN15</f>
        <v>37</v>
      </c>
      <c r="W158" s="137">
        <f t="shared" ref="W158:AA165" si="38">+AO15</f>
        <v>62</v>
      </c>
      <c r="X158" s="137">
        <f t="shared" si="38"/>
        <v>79</v>
      </c>
      <c r="Y158" s="137">
        <f t="shared" si="38"/>
        <v>122</v>
      </c>
      <c r="Z158" s="137">
        <f t="shared" si="38"/>
        <v>64</v>
      </c>
      <c r="AA158" s="137">
        <f t="shared" si="38"/>
        <v>11</v>
      </c>
      <c r="AB158" s="137">
        <f>SUM(V158:AA158)</f>
        <v>375</v>
      </c>
      <c r="AC158" s="46">
        <f>V158/$AB158</f>
        <v>9.8666666666666666E-2</v>
      </c>
      <c r="AD158" s="46">
        <f t="shared" ref="AD158:AH165" si="39">W158/$AB158</f>
        <v>0.16533333333333333</v>
      </c>
      <c r="AE158" s="46">
        <f t="shared" si="39"/>
        <v>0.21066666666666667</v>
      </c>
      <c r="AF158" s="46">
        <f t="shared" si="39"/>
        <v>0.32533333333333331</v>
      </c>
      <c r="AG158" s="46">
        <f t="shared" si="39"/>
        <v>0.17066666666666666</v>
      </c>
      <c r="AH158" s="46">
        <f t="shared" si="39"/>
        <v>2.9333333333333333E-2</v>
      </c>
      <c r="AI158" s="137">
        <f>+BA15</f>
        <v>3.31</v>
      </c>
      <c r="AJ158" s="137">
        <f t="shared" ref="AJ158:AL165" si="40">+BB15</f>
        <v>1.23</v>
      </c>
      <c r="AK158" s="137">
        <f t="shared" si="40"/>
        <v>4</v>
      </c>
      <c r="AL158" s="137">
        <f t="shared" si="40"/>
        <v>4</v>
      </c>
    </row>
    <row r="159" spans="1:38" s="47" customFormat="1" ht="18.75">
      <c r="A159" s="68">
        <v>8.1999999999999993</v>
      </c>
      <c r="B159" s="149" t="s">
        <v>65</v>
      </c>
      <c r="C159" s="149" t="s">
        <v>66</v>
      </c>
      <c r="D159" s="149" t="s">
        <v>66</v>
      </c>
      <c r="E159" s="149" t="s">
        <v>66</v>
      </c>
      <c r="F159" s="149" t="s">
        <v>66</v>
      </c>
      <c r="G159" s="149" t="s">
        <v>66</v>
      </c>
      <c r="H159" s="149" t="s">
        <v>66</v>
      </c>
      <c r="I159" s="149" t="s">
        <v>66</v>
      </c>
      <c r="J159" s="149" t="s">
        <v>66</v>
      </c>
      <c r="K159" s="149" t="s">
        <v>66</v>
      </c>
      <c r="L159" s="149" t="s">
        <v>66</v>
      </c>
      <c r="M159" s="149" t="s">
        <v>66</v>
      </c>
      <c r="N159" s="149" t="s">
        <v>66</v>
      </c>
      <c r="O159" s="149" t="s">
        <v>66</v>
      </c>
      <c r="P159" s="149" t="s">
        <v>66</v>
      </c>
      <c r="Q159" s="149" t="s">
        <v>66</v>
      </c>
      <c r="R159" s="149" t="s">
        <v>66</v>
      </c>
      <c r="S159" s="149" t="s">
        <v>66</v>
      </c>
      <c r="T159" s="149" t="s">
        <v>66</v>
      </c>
      <c r="U159" s="150" t="s">
        <v>66</v>
      </c>
      <c r="V159" s="137">
        <f t="shared" ref="V159:V165" si="41">+AN16</f>
        <v>8</v>
      </c>
      <c r="W159" s="137">
        <f t="shared" si="38"/>
        <v>41</v>
      </c>
      <c r="X159" s="137">
        <f t="shared" si="38"/>
        <v>96</v>
      </c>
      <c r="Y159" s="137">
        <f t="shared" si="38"/>
        <v>151</v>
      </c>
      <c r="Z159" s="137">
        <f t="shared" si="38"/>
        <v>73</v>
      </c>
      <c r="AA159" s="137">
        <f t="shared" si="38"/>
        <v>6</v>
      </c>
      <c r="AB159" s="137">
        <f t="shared" ref="AB159:AB165" si="42">SUM(V159:AA159)</f>
        <v>375</v>
      </c>
      <c r="AC159" s="46">
        <f t="shared" ref="AC159:AC165" si="43">V159/$AB159</f>
        <v>2.1333333333333333E-2</v>
      </c>
      <c r="AD159" s="46">
        <f t="shared" si="39"/>
        <v>0.10933333333333334</v>
      </c>
      <c r="AE159" s="46">
        <f t="shared" si="39"/>
        <v>0.25600000000000001</v>
      </c>
      <c r="AF159" s="46">
        <f t="shared" si="39"/>
        <v>0.40266666666666667</v>
      </c>
      <c r="AG159" s="46">
        <f t="shared" si="39"/>
        <v>0.19466666666666665</v>
      </c>
      <c r="AH159" s="46">
        <f t="shared" si="39"/>
        <v>1.6E-2</v>
      </c>
      <c r="AI159" s="137">
        <f t="shared" ref="AI159:AI165" si="44">+BA16</f>
        <v>3.65</v>
      </c>
      <c r="AJ159" s="137">
        <f t="shared" si="40"/>
        <v>0.99</v>
      </c>
      <c r="AK159" s="137">
        <f t="shared" si="40"/>
        <v>4</v>
      </c>
      <c r="AL159" s="137">
        <f t="shared" si="40"/>
        <v>4</v>
      </c>
    </row>
    <row r="160" spans="1:38" s="47" customFormat="1" ht="18.75">
      <c r="A160" s="68">
        <v>8.3000000000000007</v>
      </c>
      <c r="B160" s="149" t="s">
        <v>67</v>
      </c>
      <c r="C160" s="149" t="s">
        <v>68</v>
      </c>
      <c r="D160" s="149" t="s">
        <v>68</v>
      </c>
      <c r="E160" s="149" t="s">
        <v>68</v>
      </c>
      <c r="F160" s="149" t="s">
        <v>68</v>
      </c>
      <c r="G160" s="149" t="s">
        <v>68</v>
      </c>
      <c r="H160" s="149" t="s">
        <v>68</v>
      </c>
      <c r="I160" s="149" t="s">
        <v>68</v>
      </c>
      <c r="J160" s="149" t="s">
        <v>68</v>
      </c>
      <c r="K160" s="149" t="s">
        <v>68</v>
      </c>
      <c r="L160" s="149" t="s">
        <v>68</v>
      </c>
      <c r="M160" s="149" t="s">
        <v>68</v>
      </c>
      <c r="N160" s="149" t="s">
        <v>68</v>
      </c>
      <c r="O160" s="149" t="s">
        <v>68</v>
      </c>
      <c r="P160" s="149" t="s">
        <v>68</v>
      </c>
      <c r="Q160" s="149" t="s">
        <v>68</v>
      </c>
      <c r="R160" s="149" t="s">
        <v>68</v>
      </c>
      <c r="S160" s="149" t="s">
        <v>68</v>
      </c>
      <c r="T160" s="149" t="s">
        <v>68</v>
      </c>
      <c r="U160" s="150" t="s">
        <v>68</v>
      </c>
      <c r="V160" s="137">
        <f t="shared" si="41"/>
        <v>8</v>
      </c>
      <c r="W160" s="137">
        <f t="shared" si="38"/>
        <v>40</v>
      </c>
      <c r="X160" s="137">
        <f t="shared" si="38"/>
        <v>86</v>
      </c>
      <c r="Y160" s="137">
        <f t="shared" si="38"/>
        <v>152</v>
      </c>
      <c r="Z160" s="137">
        <f t="shared" si="38"/>
        <v>85</v>
      </c>
      <c r="AA160" s="137">
        <f t="shared" si="38"/>
        <v>4</v>
      </c>
      <c r="AB160" s="137">
        <f t="shared" si="42"/>
        <v>375</v>
      </c>
      <c r="AC160" s="46">
        <f t="shared" si="43"/>
        <v>2.1333333333333333E-2</v>
      </c>
      <c r="AD160" s="46">
        <f t="shared" si="39"/>
        <v>0.10666666666666667</v>
      </c>
      <c r="AE160" s="46">
        <f t="shared" si="39"/>
        <v>0.22933333333333333</v>
      </c>
      <c r="AF160" s="46">
        <f t="shared" si="39"/>
        <v>0.40533333333333332</v>
      </c>
      <c r="AG160" s="46">
        <f t="shared" si="39"/>
        <v>0.22666666666666666</v>
      </c>
      <c r="AH160" s="46">
        <f t="shared" si="39"/>
        <v>1.0666666666666666E-2</v>
      </c>
      <c r="AI160" s="137">
        <f t="shared" si="44"/>
        <v>3.72</v>
      </c>
      <c r="AJ160" s="137">
        <f t="shared" si="40"/>
        <v>1</v>
      </c>
      <c r="AK160" s="137">
        <f t="shared" si="40"/>
        <v>4</v>
      </c>
      <c r="AL160" s="137">
        <f t="shared" si="40"/>
        <v>4</v>
      </c>
    </row>
    <row r="161" spans="1:38" s="47" customFormat="1" ht="18.75">
      <c r="A161" s="68">
        <v>8.4</v>
      </c>
      <c r="B161" s="149" t="s">
        <v>69</v>
      </c>
      <c r="C161" s="149" t="s">
        <v>70</v>
      </c>
      <c r="D161" s="149" t="s">
        <v>70</v>
      </c>
      <c r="E161" s="149" t="s">
        <v>70</v>
      </c>
      <c r="F161" s="149" t="s">
        <v>70</v>
      </c>
      <c r="G161" s="149" t="s">
        <v>70</v>
      </c>
      <c r="H161" s="149" t="s">
        <v>70</v>
      </c>
      <c r="I161" s="149" t="s">
        <v>70</v>
      </c>
      <c r="J161" s="149" t="s">
        <v>70</v>
      </c>
      <c r="K161" s="149" t="s">
        <v>70</v>
      </c>
      <c r="L161" s="149" t="s">
        <v>70</v>
      </c>
      <c r="M161" s="149" t="s">
        <v>70</v>
      </c>
      <c r="N161" s="149" t="s">
        <v>70</v>
      </c>
      <c r="O161" s="149" t="s">
        <v>70</v>
      </c>
      <c r="P161" s="149" t="s">
        <v>70</v>
      </c>
      <c r="Q161" s="149" t="s">
        <v>70</v>
      </c>
      <c r="R161" s="149" t="s">
        <v>70</v>
      </c>
      <c r="S161" s="149" t="s">
        <v>70</v>
      </c>
      <c r="T161" s="149" t="s">
        <v>70</v>
      </c>
      <c r="U161" s="150" t="s">
        <v>70</v>
      </c>
      <c r="V161" s="137">
        <f t="shared" si="41"/>
        <v>56</v>
      </c>
      <c r="W161" s="137">
        <f t="shared" si="38"/>
        <v>65</v>
      </c>
      <c r="X161" s="137">
        <f t="shared" si="38"/>
        <v>90</v>
      </c>
      <c r="Y161" s="137">
        <f t="shared" si="38"/>
        <v>92</v>
      </c>
      <c r="Z161" s="137">
        <f t="shared" si="38"/>
        <v>70</v>
      </c>
      <c r="AA161" s="137">
        <f t="shared" si="38"/>
        <v>2</v>
      </c>
      <c r="AB161" s="137">
        <f t="shared" si="42"/>
        <v>375</v>
      </c>
      <c r="AC161" s="46">
        <f t="shared" si="43"/>
        <v>0.14933333333333335</v>
      </c>
      <c r="AD161" s="46">
        <f t="shared" si="39"/>
        <v>0.17333333333333334</v>
      </c>
      <c r="AE161" s="46">
        <f t="shared" si="39"/>
        <v>0.24</v>
      </c>
      <c r="AF161" s="46">
        <f t="shared" si="39"/>
        <v>0.24533333333333332</v>
      </c>
      <c r="AG161" s="46">
        <f t="shared" si="39"/>
        <v>0.18666666666666668</v>
      </c>
      <c r="AH161" s="46">
        <f t="shared" si="39"/>
        <v>5.3333333333333332E-3</v>
      </c>
      <c r="AI161" s="137">
        <f t="shared" si="44"/>
        <v>3.15</v>
      </c>
      <c r="AJ161" s="137">
        <f t="shared" si="40"/>
        <v>1.32</v>
      </c>
      <c r="AK161" s="137">
        <f t="shared" si="40"/>
        <v>3</v>
      </c>
      <c r="AL161" s="137">
        <f t="shared" si="40"/>
        <v>4</v>
      </c>
    </row>
    <row r="162" spans="1:38" s="47" customFormat="1" ht="18.75">
      <c r="A162" s="68">
        <v>8.5</v>
      </c>
      <c r="B162" s="149" t="s">
        <v>71</v>
      </c>
      <c r="C162" s="149" t="s">
        <v>72</v>
      </c>
      <c r="D162" s="149" t="s">
        <v>72</v>
      </c>
      <c r="E162" s="149" t="s">
        <v>72</v>
      </c>
      <c r="F162" s="149" t="s">
        <v>72</v>
      </c>
      <c r="G162" s="149" t="s">
        <v>72</v>
      </c>
      <c r="H162" s="149" t="s">
        <v>72</v>
      </c>
      <c r="I162" s="149" t="s">
        <v>72</v>
      </c>
      <c r="J162" s="149" t="s">
        <v>72</v>
      </c>
      <c r="K162" s="149" t="s">
        <v>72</v>
      </c>
      <c r="L162" s="149" t="s">
        <v>72</v>
      </c>
      <c r="M162" s="149" t="s">
        <v>72</v>
      </c>
      <c r="N162" s="149" t="s">
        <v>72</v>
      </c>
      <c r="O162" s="149" t="s">
        <v>72</v>
      </c>
      <c r="P162" s="149" t="s">
        <v>72</v>
      </c>
      <c r="Q162" s="149" t="s">
        <v>72</v>
      </c>
      <c r="R162" s="149" t="s">
        <v>72</v>
      </c>
      <c r="S162" s="149" t="s">
        <v>72</v>
      </c>
      <c r="T162" s="149" t="s">
        <v>72</v>
      </c>
      <c r="U162" s="150" t="s">
        <v>72</v>
      </c>
      <c r="V162" s="137">
        <f t="shared" si="41"/>
        <v>2</v>
      </c>
      <c r="W162" s="137">
        <f t="shared" si="38"/>
        <v>10</v>
      </c>
      <c r="X162" s="137">
        <f t="shared" si="38"/>
        <v>53</v>
      </c>
      <c r="Y162" s="137">
        <f t="shared" si="38"/>
        <v>140</v>
      </c>
      <c r="Z162" s="137">
        <f t="shared" si="38"/>
        <v>167</v>
      </c>
      <c r="AA162" s="137">
        <f t="shared" si="38"/>
        <v>3</v>
      </c>
      <c r="AB162" s="137">
        <f t="shared" si="42"/>
        <v>375</v>
      </c>
      <c r="AC162" s="46">
        <f t="shared" si="43"/>
        <v>5.3333333333333332E-3</v>
      </c>
      <c r="AD162" s="46">
        <f t="shared" si="39"/>
        <v>2.6666666666666668E-2</v>
      </c>
      <c r="AE162" s="46">
        <f t="shared" si="39"/>
        <v>0.14133333333333334</v>
      </c>
      <c r="AF162" s="46">
        <f t="shared" si="39"/>
        <v>0.37333333333333335</v>
      </c>
      <c r="AG162" s="46">
        <f t="shared" si="39"/>
        <v>0.44533333333333336</v>
      </c>
      <c r="AH162" s="46">
        <f t="shared" si="39"/>
        <v>8.0000000000000002E-3</v>
      </c>
      <c r="AI162" s="137">
        <f t="shared" si="44"/>
        <v>4.24</v>
      </c>
      <c r="AJ162" s="137">
        <f t="shared" si="40"/>
        <v>0.83</v>
      </c>
      <c r="AK162" s="137">
        <f t="shared" si="40"/>
        <v>4</v>
      </c>
      <c r="AL162" s="137">
        <f t="shared" si="40"/>
        <v>5</v>
      </c>
    </row>
    <row r="163" spans="1:38" s="47" customFormat="1" ht="18.75">
      <c r="A163" s="68">
        <v>8.6</v>
      </c>
      <c r="B163" s="149" t="s">
        <v>73</v>
      </c>
      <c r="C163" s="149" t="s">
        <v>74</v>
      </c>
      <c r="D163" s="149" t="s">
        <v>74</v>
      </c>
      <c r="E163" s="149" t="s">
        <v>74</v>
      </c>
      <c r="F163" s="149" t="s">
        <v>74</v>
      </c>
      <c r="G163" s="149" t="s">
        <v>74</v>
      </c>
      <c r="H163" s="149" t="s">
        <v>74</v>
      </c>
      <c r="I163" s="149" t="s">
        <v>74</v>
      </c>
      <c r="J163" s="149" t="s">
        <v>74</v>
      </c>
      <c r="K163" s="149" t="s">
        <v>74</v>
      </c>
      <c r="L163" s="149" t="s">
        <v>74</v>
      </c>
      <c r="M163" s="149" t="s">
        <v>74</v>
      </c>
      <c r="N163" s="149" t="s">
        <v>74</v>
      </c>
      <c r="O163" s="149" t="s">
        <v>74</v>
      </c>
      <c r="P163" s="149" t="s">
        <v>74</v>
      </c>
      <c r="Q163" s="149" t="s">
        <v>74</v>
      </c>
      <c r="R163" s="149" t="s">
        <v>74</v>
      </c>
      <c r="S163" s="149" t="s">
        <v>74</v>
      </c>
      <c r="T163" s="149" t="s">
        <v>74</v>
      </c>
      <c r="U163" s="150" t="s">
        <v>74</v>
      </c>
      <c r="V163" s="137">
        <f t="shared" si="41"/>
        <v>3</v>
      </c>
      <c r="W163" s="137">
        <f t="shared" si="38"/>
        <v>16</v>
      </c>
      <c r="X163" s="137">
        <f t="shared" si="38"/>
        <v>62</v>
      </c>
      <c r="Y163" s="137">
        <f t="shared" si="38"/>
        <v>154</v>
      </c>
      <c r="Z163" s="137">
        <f t="shared" si="38"/>
        <v>137</v>
      </c>
      <c r="AA163" s="137">
        <f t="shared" si="38"/>
        <v>3</v>
      </c>
      <c r="AB163" s="137">
        <f t="shared" si="42"/>
        <v>375</v>
      </c>
      <c r="AC163" s="46">
        <f t="shared" si="43"/>
        <v>8.0000000000000002E-3</v>
      </c>
      <c r="AD163" s="46">
        <f t="shared" si="39"/>
        <v>4.2666666666666665E-2</v>
      </c>
      <c r="AE163" s="46">
        <f t="shared" si="39"/>
        <v>0.16533333333333333</v>
      </c>
      <c r="AF163" s="46">
        <f t="shared" si="39"/>
        <v>0.41066666666666668</v>
      </c>
      <c r="AG163" s="46">
        <f t="shared" si="39"/>
        <v>0.36533333333333334</v>
      </c>
      <c r="AH163" s="46">
        <f t="shared" si="39"/>
        <v>8.0000000000000002E-3</v>
      </c>
      <c r="AI163" s="137">
        <f t="shared" si="44"/>
        <v>4.09</v>
      </c>
      <c r="AJ163" s="137">
        <f t="shared" si="40"/>
        <v>0.88</v>
      </c>
      <c r="AK163" s="137">
        <f t="shared" si="40"/>
        <v>4</v>
      </c>
      <c r="AL163" s="137">
        <f t="shared" si="40"/>
        <v>4</v>
      </c>
    </row>
    <row r="164" spans="1:38" s="47" customFormat="1" ht="18.75">
      <c r="A164" s="68">
        <v>8.6999999999999993</v>
      </c>
      <c r="B164" s="149" t="s">
        <v>75</v>
      </c>
      <c r="C164" s="149" t="s">
        <v>76</v>
      </c>
      <c r="D164" s="149" t="s">
        <v>76</v>
      </c>
      <c r="E164" s="149" t="s">
        <v>76</v>
      </c>
      <c r="F164" s="149" t="s">
        <v>76</v>
      </c>
      <c r="G164" s="149" t="s">
        <v>76</v>
      </c>
      <c r="H164" s="149" t="s">
        <v>76</v>
      </c>
      <c r="I164" s="149" t="s">
        <v>76</v>
      </c>
      <c r="J164" s="149" t="s">
        <v>76</v>
      </c>
      <c r="K164" s="149" t="s">
        <v>76</v>
      </c>
      <c r="L164" s="149" t="s">
        <v>76</v>
      </c>
      <c r="M164" s="149" t="s">
        <v>76</v>
      </c>
      <c r="N164" s="149" t="s">
        <v>76</v>
      </c>
      <c r="O164" s="149" t="s">
        <v>76</v>
      </c>
      <c r="P164" s="149" t="s">
        <v>76</v>
      </c>
      <c r="Q164" s="149" t="s">
        <v>76</v>
      </c>
      <c r="R164" s="149" t="s">
        <v>76</v>
      </c>
      <c r="S164" s="149" t="s">
        <v>76</v>
      </c>
      <c r="T164" s="149" t="s">
        <v>76</v>
      </c>
      <c r="U164" s="150" t="s">
        <v>76</v>
      </c>
      <c r="V164" s="137">
        <f t="shared" si="41"/>
        <v>3</v>
      </c>
      <c r="W164" s="137">
        <f t="shared" si="38"/>
        <v>9</v>
      </c>
      <c r="X164" s="137">
        <f t="shared" si="38"/>
        <v>32</v>
      </c>
      <c r="Y164" s="137">
        <f t="shared" si="38"/>
        <v>126</v>
      </c>
      <c r="Z164" s="137">
        <f t="shared" si="38"/>
        <v>200</v>
      </c>
      <c r="AA164" s="137">
        <f t="shared" si="38"/>
        <v>5</v>
      </c>
      <c r="AB164" s="137">
        <f t="shared" si="42"/>
        <v>375</v>
      </c>
      <c r="AC164" s="46">
        <f t="shared" si="43"/>
        <v>8.0000000000000002E-3</v>
      </c>
      <c r="AD164" s="46">
        <f t="shared" si="39"/>
        <v>2.4E-2</v>
      </c>
      <c r="AE164" s="46">
        <f t="shared" si="39"/>
        <v>8.533333333333333E-2</v>
      </c>
      <c r="AF164" s="46">
        <f t="shared" si="39"/>
        <v>0.33600000000000002</v>
      </c>
      <c r="AG164" s="46">
        <f t="shared" si="39"/>
        <v>0.53333333333333333</v>
      </c>
      <c r="AH164" s="46">
        <f t="shared" si="39"/>
        <v>1.3333333333333334E-2</v>
      </c>
      <c r="AI164" s="137">
        <f t="shared" si="44"/>
        <v>4.38</v>
      </c>
      <c r="AJ164" s="137">
        <f t="shared" si="40"/>
        <v>0.81</v>
      </c>
      <c r="AK164" s="137">
        <f t="shared" si="40"/>
        <v>5</v>
      </c>
      <c r="AL164" s="137">
        <f t="shared" si="40"/>
        <v>5</v>
      </c>
    </row>
    <row r="165" spans="1:38" s="47" customFormat="1" ht="18.75">
      <c r="A165" s="68">
        <v>8.8000000000000007</v>
      </c>
      <c r="B165" s="149" t="s">
        <v>77</v>
      </c>
      <c r="C165" s="149" t="s">
        <v>78</v>
      </c>
      <c r="D165" s="149" t="s">
        <v>78</v>
      </c>
      <c r="E165" s="149" t="s">
        <v>78</v>
      </c>
      <c r="F165" s="149" t="s">
        <v>78</v>
      </c>
      <c r="G165" s="149" t="s">
        <v>78</v>
      </c>
      <c r="H165" s="149" t="s">
        <v>78</v>
      </c>
      <c r="I165" s="149" t="s">
        <v>78</v>
      </c>
      <c r="J165" s="149" t="s">
        <v>78</v>
      </c>
      <c r="K165" s="149" t="s">
        <v>78</v>
      </c>
      <c r="L165" s="149" t="s">
        <v>78</v>
      </c>
      <c r="M165" s="149" t="s">
        <v>78</v>
      </c>
      <c r="N165" s="149" t="s">
        <v>78</v>
      </c>
      <c r="O165" s="149" t="s">
        <v>78</v>
      </c>
      <c r="P165" s="149" t="s">
        <v>78</v>
      </c>
      <c r="Q165" s="149" t="s">
        <v>78</v>
      </c>
      <c r="R165" s="149" t="s">
        <v>78</v>
      </c>
      <c r="S165" s="149" t="s">
        <v>78</v>
      </c>
      <c r="T165" s="149" t="s">
        <v>78</v>
      </c>
      <c r="U165" s="150" t="s">
        <v>78</v>
      </c>
      <c r="V165" s="137">
        <f t="shared" si="41"/>
        <v>5</v>
      </c>
      <c r="W165" s="137">
        <f t="shared" si="38"/>
        <v>20</v>
      </c>
      <c r="X165" s="137">
        <f t="shared" si="38"/>
        <v>46</v>
      </c>
      <c r="Y165" s="137">
        <f t="shared" si="38"/>
        <v>118</v>
      </c>
      <c r="Z165" s="137">
        <f t="shared" si="38"/>
        <v>137</v>
      </c>
      <c r="AA165" s="137">
        <f t="shared" si="38"/>
        <v>49</v>
      </c>
      <c r="AB165" s="137">
        <f t="shared" si="42"/>
        <v>375</v>
      </c>
      <c r="AC165" s="46">
        <f t="shared" si="43"/>
        <v>1.3333333333333334E-2</v>
      </c>
      <c r="AD165" s="46">
        <f t="shared" si="39"/>
        <v>5.3333333333333337E-2</v>
      </c>
      <c r="AE165" s="46">
        <f t="shared" si="39"/>
        <v>0.12266666666666666</v>
      </c>
      <c r="AF165" s="46">
        <f t="shared" si="39"/>
        <v>0.31466666666666665</v>
      </c>
      <c r="AG165" s="46">
        <f t="shared" si="39"/>
        <v>0.36533333333333334</v>
      </c>
      <c r="AH165" s="46">
        <f t="shared" si="39"/>
        <v>0.13066666666666665</v>
      </c>
      <c r="AI165" s="137">
        <f t="shared" si="44"/>
        <v>4.1100000000000003</v>
      </c>
      <c r="AJ165" s="137">
        <f t="shared" si="40"/>
        <v>0.97</v>
      </c>
      <c r="AK165" s="137">
        <f t="shared" si="40"/>
        <v>4</v>
      </c>
      <c r="AL165" s="137">
        <f t="shared" si="40"/>
        <v>5</v>
      </c>
    </row>
    <row r="166" spans="1:38" ht="18.75">
      <c r="A166" s="38"/>
      <c r="B166" s="38"/>
      <c r="C166" s="38"/>
      <c r="D166" s="38"/>
      <c r="E166" s="38"/>
      <c r="F166" s="38"/>
      <c r="G166" s="38"/>
      <c r="H166" s="38"/>
      <c r="I166" s="38"/>
      <c r="J166" s="38"/>
      <c r="K166" s="38"/>
      <c r="L166" s="38"/>
      <c r="M166" s="38"/>
      <c r="N166" s="38"/>
      <c r="O166" s="38"/>
      <c r="P166" s="38"/>
      <c r="Q166" s="38"/>
      <c r="R166" s="38"/>
      <c r="S166" s="38"/>
      <c r="T166" s="38"/>
      <c r="U166" s="38"/>
      <c r="V166" s="125"/>
      <c r="W166" s="125"/>
      <c r="X166" s="125"/>
      <c r="Y166" s="125"/>
      <c r="Z166" s="125"/>
      <c r="AA166" s="125"/>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f>+AO74</f>
        <v>201</v>
      </c>
      <c r="B169" s="38">
        <f>+AO75</f>
        <v>175</v>
      </c>
      <c r="C169" s="38"/>
      <c r="D169" s="38"/>
      <c r="E169" s="38"/>
      <c r="F169" s="38"/>
      <c r="G169" s="38"/>
      <c r="H169" s="38"/>
      <c r="I169" s="38"/>
      <c r="J169" s="38"/>
      <c r="K169" s="38"/>
      <c r="L169" s="90"/>
    </row>
    <row r="170" spans="1:38">
      <c r="A170" s="38">
        <f>+AO82</f>
        <v>304</v>
      </c>
      <c r="B170" s="38">
        <f>+AO83</f>
        <v>72</v>
      </c>
      <c r="C170" s="38"/>
      <c r="D170" s="38"/>
      <c r="E170" s="38"/>
      <c r="F170" s="38"/>
      <c r="G170" s="38"/>
      <c r="H170" s="38"/>
      <c r="I170" s="38"/>
      <c r="J170" s="38"/>
      <c r="K170" s="38"/>
      <c r="L170" s="90"/>
    </row>
    <row r="171" spans="1:38">
      <c r="A171" s="38">
        <f>+AO90</f>
        <v>372</v>
      </c>
      <c r="B171" s="38">
        <f>+AO91</f>
        <v>4</v>
      </c>
      <c r="C171" s="38"/>
      <c r="D171" s="38"/>
      <c r="E171" s="38"/>
      <c r="F171" s="38"/>
      <c r="G171" s="38"/>
      <c r="H171" s="38"/>
      <c r="I171" s="38"/>
      <c r="J171" s="38"/>
      <c r="K171" s="38"/>
      <c r="L171" s="90"/>
    </row>
    <row r="172" spans="1:38">
      <c r="A172" s="38">
        <f>+AO99</f>
        <v>345</v>
      </c>
      <c r="B172" s="38">
        <f>+AO100</f>
        <v>27</v>
      </c>
      <c r="C172" s="38"/>
      <c r="D172" s="38"/>
      <c r="E172" s="38"/>
      <c r="F172" s="38"/>
      <c r="G172" s="38"/>
      <c r="H172" s="38"/>
      <c r="I172" s="38"/>
      <c r="J172" s="38"/>
      <c r="K172" s="38"/>
      <c r="L172" s="90"/>
    </row>
    <row r="173" spans="1:38">
      <c r="L173" s="90"/>
    </row>
    <row r="174" spans="1:38">
      <c r="L174" s="90"/>
      <c r="M174" s="90"/>
      <c r="N174" s="90"/>
      <c r="O174" s="90"/>
      <c r="P174" s="90"/>
      <c r="Q174" s="90"/>
      <c r="R174" s="90"/>
      <c r="S174" s="90"/>
      <c r="T174" s="90"/>
      <c r="U174" s="90"/>
      <c r="V174" s="90"/>
      <c r="W174" s="90"/>
      <c r="X174" s="90"/>
      <c r="Y174" s="90"/>
      <c r="Z174" s="90"/>
    </row>
  </sheetData>
  <sheetProtection sheet="1" objects="1" scenarios="1"/>
  <mergeCells count="82">
    <mergeCell ref="A21:U21"/>
    <mergeCell ref="A1:AE1"/>
    <mergeCell ref="A6:AL6"/>
    <mergeCell ref="A7:AL7"/>
    <mergeCell ref="A8:AL8"/>
    <mergeCell ref="B25:H25"/>
    <mergeCell ref="B26:H26"/>
    <mergeCell ref="B27:H27"/>
    <mergeCell ref="V45:AA46"/>
    <mergeCell ref="AC45:AH46"/>
    <mergeCell ref="B52:U52"/>
    <mergeCell ref="A47:U47"/>
    <mergeCell ref="B48:U48"/>
    <mergeCell ref="B49:U49"/>
    <mergeCell ref="B50:U50"/>
    <mergeCell ref="B51:U51"/>
    <mergeCell ref="A55:U55"/>
    <mergeCell ref="G58:K58"/>
    <mergeCell ref="G59:K59"/>
    <mergeCell ref="G60:K60"/>
    <mergeCell ref="G61:K61"/>
    <mergeCell ref="L57:M57"/>
    <mergeCell ref="L58:M58"/>
    <mergeCell ref="L59:M59"/>
    <mergeCell ref="L60:M60"/>
    <mergeCell ref="L61:M61"/>
    <mergeCell ref="G62:K62"/>
    <mergeCell ref="B64:U64"/>
    <mergeCell ref="B66:J66"/>
    <mergeCell ref="B67:J67"/>
    <mergeCell ref="B68:J68"/>
    <mergeCell ref="L62:M62"/>
    <mergeCell ref="O92:U92"/>
    <mergeCell ref="AC71:AH72"/>
    <mergeCell ref="AI71:AL72"/>
    <mergeCell ref="B72:C72"/>
    <mergeCell ref="A73:U73"/>
    <mergeCell ref="B75:U75"/>
    <mergeCell ref="B78:U78"/>
    <mergeCell ref="V71:AA72"/>
    <mergeCell ref="B79:U79"/>
    <mergeCell ref="A82:M82"/>
    <mergeCell ref="V89:AA90"/>
    <mergeCell ref="AC89:AH90"/>
    <mergeCell ref="AI89:AL90"/>
    <mergeCell ref="B76:U76"/>
    <mergeCell ref="A74:U74"/>
    <mergeCell ref="V74:AA74"/>
    <mergeCell ref="A100:M100"/>
    <mergeCell ref="A101:F101"/>
    <mergeCell ref="A102:F102"/>
    <mergeCell ref="A103:F103"/>
    <mergeCell ref="V107:AA108"/>
    <mergeCell ref="A153:E153"/>
    <mergeCell ref="AI107:AL108"/>
    <mergeCell ref="O110:U110"/>
    <mergeCell ref="A119:M119"/>
    <mergeCell ref="V132:AA133"/>
    <mergeCell ref="AC132:AH133"/>
    <mergeCell ref="AI132:AL133"/>
    <mergeCell ref="AC107:AH108"/>
    <mergeCell ref="O135:U135"/>
    <mergeCell ref="O136:U136"/>
    <mergeCell ref="A137:M137"/>
    <mergeCell ref="A147:E147"/>
    <mergeCell ref="A148:E148"/>
    <mergeCell ref="A77:U77"/>
    <mergeCell ref="AC74:AH74"/>
    <mergeCell ref="B165:U165"/>
    <mergeCell ref="AI45:AL46"/>
    <mergeCell ref="B159:U159"/>
    <mergeCell ref="B160:U160"/>
    <mergeCell ref="B161:U161"/>
    <mergeCell ref="B162:U162"/>
    <mergeCell ref="B163:U163"/>
    <mergeCell ref="B164:U164"/>
    <mergeCell ref="A154:E154"/>
    <mergeCell ref="V155:AA156"/>
    <mergeCell ref="AC155:AH156"/>
    <mergeCell ref="AI155:AL156"/>
    <mergeCell ref="B157:U157"/>
    <mergeCell ref="B158:U158"/>
  </mergeCells>
  <pageMargins left="0.70866141732283472" right="0.70866141732283472" top="0.74803149606299213" bottom="0.74803149606299213" header="0.31496062992125984" footer="0.31496062992125984"/>
  <pageSetup paperSize="9" scale="32" fitToHeight="4" orientation="landscape" r:id="rId1"/>
  <rowBreaks count="2" manualBreakCount="2">
    <brk id="81" max="37" man="1"/>
    <brk id="153"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BD174"/>
  <sheetViews>
    <sheetView tabSelected="1" view="pageBreakPreview" zoomScale="58" zoomScaleNormal="58" zoomScaleSheetLayoutView="58"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4" width="21.85546875" hidden="1" customWidth="1"/>
    <col min="45" max="56" width="11.42578125" hidden="1" customWidth="1"/>
    <col min="57" max="57" width="11.42578125" customWidth="1"/>
  </cols>
  <sheetData>
    <row r="1" spans="1:56">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M1" t="s">
        <v>174</v>
      </c>
      <c r="AU1" t="s">
        <v>174</v>
      </c>
    </row>
    <row r="2" spans="1:5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N2">
        <v>1</v>
      </c>
      <c r="AO2">
        <v>2</v>
      </c>
      <c r="AP2">
        <v>3</v>
      </c>
      <c r="AQ2">
        <v>4</v>
      </c>
      <c r="AR2">
        <v>5</v>
      </c>
      <c r="AS2" t="s">
        <v>131</v>
      </c>
      <c r="AT2" t="s">
        <v>13</v>
      </c>
      <c r="AV2">
        <v>1</v>
      </c>
      <c r="AW2">
        <v>2</v>
      </c>
      <c r="AX2">
        <v>3</v>
      </c>
      <c r="AY2">
        <v>4</v>
      </c>
      <c r="AZ2">
        <v>5</v>
      </c>
      <c r="BA2" t="s">
        <v>13</v>
      </c>
    </row>
    <row r="3" spans="1:5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M3" t="s">
        <v>132</v>
      </c>
      <c r="AN3">
        <v>0</v>
      </c>
      <c r="AO3">
        <v>0</v>
      </c>
      <c r="AP3">
        <v>8</v>
      </c>
      <c r="AQ3">
        <v>27</v>
      </c>
      <c r="AR3">
        <v>25</v>
      </c>
      <c r="AS3">
        <v>0</v>
      </c>
      <c r="AT3">
        <v>60</v>
      </c>
      <c r="AU3" t="s">
        <v>132</v>
      </c>
      <c r="AV3">
        <v>0</v>
      </c>
      <c r="AW3">
        <v>0</v>
      </c>
      <c r="AX3">
        <v>8</v>
      </c>
      <c r="AY3">
        <v>27</v>
      </c>
      <c r="AZ3">
        <v>25</v>
      </c>
      <c r="BA3">
        <v>4.28</v>
      </c>
      <c r="BB3">
        <v>0.69</v>
      </c>
      <c r="BC3">
        <v>4</v>
      </c>
      <c r="BD3">
        <v>4</v>
      </c>
    </row>
    <row r="4" spans="1:5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M4" t="s">
        <v>133</v>
      </c>
      <c r="AN4">
        <v>2</v>
      </c>
      <c r="AO4">
        <v>1</v>
      </c>
      <c r="AP4">
        <v>14</v>
      </c>
      <c r="AQ4">
        <v>21</v>
      </c>
      <c r="AR4">
        <v>22</v>
      </c>
      <c r="AS4">
        <v>0</v>
      </c>
      <c r="AT4">
        <v>60</v>
      </c>
      <c r="AU4" t="s">
        <v>133</v>
      </c>
      <c r="AV4">
        <v>2</v>
      </c>
      <c r="AW4">
        <v>1</v>
      </c>
      <c r="AX4">
        <v>14</v>
      </c>
      <c r="AY4">
        <v>21</v>
      </c>
      <c r="AZ4">
        <v>22</v>
      </c>
      <c r="BA4">
        <v>4</v>
      </c>
      <c r="BB4">
        <v>0.99</v>
      </c>
      <c r="BC4">
        <v>4</v>
      </c>
      <c r="BD4">
        <v>5</v>
      </c>
    </row>
    <row r="5" spans="1:56">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M5" t="s">
        <v>134</v>
      </c>
      <c r="AN5">
        <v>29</v>
      </c>
      <c r="AO5">
        <v>8</v>
      </c>
      <c r="AP5">
        <v>12</v>
      </c>
      <c r="AQ5">
        <v>4</v>
      </c>
      <c r="AR5">
        <v>6</v>
      </c>
      <c r="AS5">
        <v>1</v>
      </c>
      <c r="AT5">
        <v>60</v>
      </c>
      <c r="AU5" t="s">
        <v>134</v>
      </c>
      <c r="AV5">
        <v>29</v>
      </c>
      <c r="AW5">
        <v>8</v>
      </c>
      <c r="AX5">
        <v>12</v>
      </c>
      <c r="AY5">
        <v>4</v>
      </c>
      <c r="AZ5">
        <v>6</v>
      </c>
      <c r="BA5">
        <v>2.15</v>
      </c>
      <c r="BB5">
        <v>1.37</v>
      </c>
      <c r="BC5">
        <v>2</v>
      </c>
      <c r="BD5">
        <v>1</v>
      </c>
    </row>
    <row r="6" spans="1:56" ht="15.75">
      <c r="A6" s="200" t="s">
        <v>0</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t="s">
        <v>135</v>
      </c>
      <c r="AN6">
        <v>19</v>
      </c>
      <c r="AO6">
        <v>5</v>
      </c>
      <c r="AP6">
        <v>20</v>
      </c>
      <c r="AQ6">
        <v>7</v>
      </c>
      <c r="AR6">
        <v>9</v>
      </c>
      <c r="AS6">
        <v>0</v>
      </c>
      <c r="AT6">
        <v>60</v>
      </c>
      <c r="AU6" t="s">
        <v>135</v>
      </c>
      <c r="AV6">
        <v>19</v>
      </c>
      <c r="AW6">
        <v>5</v>
      </c>
      <c r="AX6">
        <v>20</v>
      </c>
      <c r="AY6">
        <v>7</v>
      </c>
      <c r="AZ6">
        <v>9</v>
      </c>
      <c r="BA6">
        <v>2.7</v>
      </c>
      <c r="BB6">
        <v>1.42</v>
      </c>
      <c r="BC6">
        <v>3</v>
      </c>
      <c r="BD6">
        <v>3</v>
      </c>
    </row>
    <row r="7" spans="1:56" ht="18.75" customHeight="1">
      <c r="A7" s="201" t="s">
        <v>2</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t="s">
        <v>136</v>
      </c>
      <c r="AN7">
        <v>2</v>
      </c>
      <c r="AO7">
        <v>3</v>
      </c>
      <c r="AP7">
        <v>12</v>
      </c>
      <c r="AQ7">
        <v>21</v>
      </c>
      <c r="AR7">
        <v>20</v>
      </c>
      <c r="AS7">
        <v>2</v>
      </c>
      <c r="AT7">
        <v>60</v>
      </c>
      <c r="AU7" t="s">
        <v>136</v>
      </c>
      <c r="AV7">
        <v>2</v>
      </c>
      <c r="AW7">
        <v>3</v>
      </c>
      <c r="AX7">
        <v>12</v>
      </c>
      <c r="AY7">
        <v>21</v>
      </c>
      <c r="AZ7">
        <v>20</v>
      </c>
      <c r="BA7">
        <v>3.93</v>
      </c>
      <c r="BB7">
        <v>1.04</v>
      </c>
      <c r="BC7">
        <v>4</v>
      </c>
      <c r="BD7">
        <v>4</v>
      </c>
    </row>
    <row r="8" spans="1:56" ht="15.75" customHeight="1">
      <c r="B8" s="202" t="s">
        <v>185</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t="s">
        <v>137</v>
      </c>
      <c r="AN8">
        <v>3</v>
      </c>
      <c r="AO8">
        <v>5</v>
      </c>
      <c r="AP8">
        <v>20</v>
      </c>
      <c r="AQ8">
        <v>19</v>
      </c>
      <c r="AR8">
        <v>13</v>
      </c>
      <c r="AS8">
        <v>0</v>
      </c>
      <c r="AT8">
        <v>60</v>
      </c>
      <c r="AU8" t="s">
        <v>137</v>
      </c>
      <c r="AV8">
        <v>3</v>
      </c>
      <c r="AW8">
        <v>5</v>
      </c>
      <c r="AX8">
        <v>20</v>
      </c>
      <c r="AY8">
        <v>19</v>
      </c>
      <c r="AZ8">
        <v>13</v>
      </c>
      <c r="BA8">
        <v>3.57</v>
      </c>
      <c r="BB8">
        <v>1.08</v>
      </c>
      <c r="BC8">
        <v>4</v>
      </c>
      <c r="BD8">
        <v>3</v>
      </c>
    </row>
    <row r="9" spans="1:56" ht="21" customHeight="1">
      <c r="AM9" t="s">
        <v>138</v>
      </c>
      <c r="AN9">
        <v>0</v>
      </c>
      <c r="AO9">
        <v>3</v>
      </c>
      <c r="AP9">
        <v>4</v>
      </c>
      <c r="AQ9">
        <v>8</v>
      </c>
      <c r="AR9">
        <v>45</v>
      </c>
      <c r="AS9">
        <v>0</v>
      </c>
      <c r="AT9">
        <v>60</v>
      </c>
      <c r="AU9" t="s">
        <v>138</v>
      </c>
      <c r="AV9">
        <v>0</v>
      </c>
      <c r="AW9">
        <v>3</v>
      </c>
      <c r="AX9">
        <v>4</v>
      </c>
      <c r="AY9">
        <v>8</v>
      </c>
      <c r="AZ9">
        <v>45</v>
      </c>
      <c r="BA9">
        <v>4.58</v>
      </c>
      <c r="BB9">
        <v>0.83</v>
      </c>
      <c r="BC9">
        <v>5</v>
      </c>
      <c r="BD9">
        <v>5</v>
      </c>
    </row>
    <row r="10" spans="1:56"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t="s">
        <v>139</v>
      </c>
      <c r="AN10">
        <v>11</v>
      </c>
      <c r="AO10">
        <v>15</v>
      </c>
      <c r="AP10">
        <v>22</v>
      </c>
      <c r="AQ10">
        <v>34</v>
      </c>
      <c r="AR10">
        <v>17</v>
      </c>
      <c r="AS10">
        <v>2</v>
      </c>
      <c r="AT10">
        <v>101</v>
      </c>
      <c r="AU10" t="s">
        <v>139</v>
      </c>
      <c r="AV10">
        <v>11</v>
      </c>
      <c r="AW10">
        <v>15</v>
      </c>
      <c r="AX10">
        <v>22</v>
      </c>
      <c r="AY10">
        <v>34</v>
      </c>
      <c r="AZ10">
        <v>17</v>
      </c>
      <c r="BA10">
        <v>3.31</v>
      </c>
      <c r="BB10">
        <v>1.24</v>
      </c>
      <c r="BC10">
        <v>4</v>
      </c>
      <c r="BD10">
        <v>4</v>
      </c>
    </row>
    <row r="11" spans="1:56"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t="s">
        <v>140</v>
      </c>
      <c r="AN11">
        <v>2</v>
      </c>
      <c r="AO11">
        <v>3</v>
      </c>
      <c r="AP11">
        <v>11</v>
      </c>
      <c r="AQ11">
        <v>22</v>
      </c>
      <c r="AR11">
        <v>62</v>
      </c>
      <c r="AS11">
        <v>1</v>
      </c>
      <c r="AT11">
        <v>101</v>
      </c>
      <c r="AU11" t="s">
        <v>140</v>
      </c>
      <c r="AV11">
        <v>2</v>
      </c>
      <c r="AW11">
        <v>3</v>
      </c>
      <c r="AX11">
        <v>11</v>
      </c>
      <c r="AY11">
        <v>22</v>
      </c>
      <c r="AZ11">
        <v>62</v>
      </c>
      <c r="BA11">
        <v>4.3899999999999997</v>
      </c>
      <c r="BB11">
        <v>0.94</v>
      </c>
      <c r="BC11">
        <v>5</v>
      </c>
      <c r="BD11">
        <v>5</v>
      </c>
    </row>
    <row r="12" spans="1:56"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t="s">
        <v>141</v>
      </c>
      <c r="AN12">
        <v>4</v>
      </c>
      <c r="AO12">
        <v>10</v>
      </c>
      <c r="AP12">
        <v>24</v>
      </c>
      <c r="AQ12">
        <v>34</v>
      </c>
      <c r="AR12">
        <v>22</v>
      </c>
      <c r="AS12">
        <v>3</v>
      </c>
      <c r="AT12">
        <v>97</v>
      </c>
      <c r="AU12" t="s">
        <v>141</v>
      </c>
      <c r="AV12">
        <v>4</v>
      </c>
      <c r="AW12">
        <v>10</v>
      </c>
      <c r="AX12">
        <v>24</v>
      </c>
      <c r="AY12">
        <v>34</v>
      </c>
      <c r="AZ12">
        <v>22</v>
      </c>
      <c r="BA12">
        <v>3.64</v>
      </c>
      <c r="BB12">
        <v>1.0900000000000001</v>
      </c>
      <c r="BC12">
        <v>4</v>
      </c>
      <c r="BD12">
        <v>4</v>
      </c>
    </row>
    <row r="13" spans="1:56"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t="s">
        <v>142</v>
      </c>
      <c r="AN13">
        <v>2</v>
      </c>
      <c r="AO13">
        <v>8</v>
      </c>
      <c r="AP13">
        <v>29</v>
      </c>
      <c r="AQ13">
        <v>51</v>
      </c>
      <c r="AR13">
        <v>26</v>
      </c>
      <c r="AS13">
        <v>9</v>
      </c>
      <c r="AT13">
        <v>125</v>
      </c>
      <c r="AU13" t="s">
        <v>142</v>
      </c>
      <c r="AV13">
        <v>2</v>
      </c>
      <c r="AW13">
        <v>8</v>
      </c>
      <c r="AX13">
        <v>29</v>
      </c>
      <c r="AY13">
        <v>51</v>
      </c>
      <c r="AZ13">
        <v>26</v>
      </c>
      <c r="BA13">
        <v>3.78</v>
      </c>
      <c r="BB13">
        <v>0.93</v>
      </c>
      <c r="BC13">
        <v>4</v>
      </c>
      <c r="BD13">
        <v>4</v>
      </c>
    </row>
    <row r="14" spans="1:56"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t="s">
        <v>143</v>
      </c>
      <c r="AN14">
        <v>2</v>
      </c>
      <c r="AO14">
        <v>6</v>
      </c>
      <c r="AP14">
        <v>24</v>
      </c>
      <c r="AQ14">
        <v>61</v>
      </c>
      <c r="AR14">
        <v>50</v>
      </c>
      <c r="AS14">
        <v>0</v>
      </c>
      <c r="AT14">
        <v>143</v>
      </c>
      <c r="AU14" t="s">
        <v>143</v>
      </c>
      <c r="AV14">
        <v>2</v>
      </c>
      <c r="AW14">
        <v>6</v>
      </c>
      <c r="AX14">
        <v>24</v>
      </c>
      <c r="AY14">
        <v>61</v>
      </c>
      <c r="AZ14">
        <v>50</v>
      </c>
      <c r="BA14">
        <v>4.0599999999999996</v>
      </c>
      <c r="BB14">
        <v>0.9</v>
      </c>
      <c r="BC14">
        <v>4</v>
      </c>
      <c r="BD14">
        <v>4</v>
      </c>
    </row>
    <row r="15" spans="1:56"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t="s">
        <v>144</v>
      </c>
      <c r="AN15">
        <v>5</v>
      </c>
      <c r="AO15">
        <v>14</v>
      </c>
      <c r="AP15">
        <v>28</v>
      </c>
      <c r="AQ15">
        <v>60</v>
      </c>
      <c r="AR15">
        <v>33</v>
      </c>
      <c r="AS15">
        <v>3</v>
      </c>
      <c r="AT15">
        <v>143</v>
      </c>
      <c r="AU15" t="s">
        <v>144</v>
      </c>
      <c r="AV15">
        <v>5</v>
      </c>
      <c r="AW15">
        <v>14</v>
      </c>
      <c r="AX15">
        <v>28</v>
      </c>
      <c r="AY15">
        <v>60</v>
      </c>
      <c r="AZ15">
        <v>33</v>
      </c>
      <c r="BA15">
        <v>3.73</v>
      </c>
      <c r="BB15">
        <v>1.04</v>
      </c>
      <c r="BC15">
        <v>4</v>
      </c>
      <c r="BD15">
        <v>4</v>
      </c>
    </row>
    <row r="16" spans="1:56"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t="s">
        <v>145</v>
      </c>
      <c r="AN16">
        <v>12</v>
      </c>
      <c r="AO16">
        <v>25</v>
      </c>
      <c r="AP16">
        <v>38</v>
      </c>
      <c r="AQ16">
        <v>55</v>
      </c>
      <c r="AR16">
        <v>22</v>
      </c>
      <c r="AS16">
        <v>8</v>
      </c>
      <c r="AT16">
        <v>160</v>
      </c>
      <c r="AU16" t="s">
        <v>145</v>
      </c>
      <c r="AV16">
        <v>12</v>
      </c>
      <c r="AW16">
        <v>25</v>
      </c>
      <c r="AX16">
        <v>38</v>
      </c>
      <c r="AY16">
        <v>55</v>
      </c>
      <c r="AZ16">
        <v>22</v>
      </c>
      <c r="BA16">
        <v>3.33</v>
      </c>
      <c r="BB16">
        <v>1.1499999999999999</v>
      </c>
      <c r="BC16">
        <v>4</v>
      </c>
      <c r="BD16">
        <v>4</v>
      </c>
    </row>
    <row r="17" spans="1:56"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t="s">
        <v>146</v>
      </c>
      <c r="AN17">
        <v>4</v>
      </c>
      <c r="AO17">
        <v>20</v>
      </c>
      <c r="AP17">
        <v>51</v>
      </c>
      <c r="AQ17">
        <v>53</v>
      </c>
      <c r="AR17">
        <v>30</v>
      </c>
      <c r="AS17">
        <v>2</v>
      </c>
      <c r="AT17">
        <v>160</v>
      </c>
      <c r="AU17" t="s">
        <v>146</v>
      </c>
      <c r="AV17">
        <v>4</v>
      </c>
      <c r="AW17">
        <v>20</v>
      </c>
      <c r="AX17">
        <v>51</v>
      </c>
      <c r="AY17">
        <v>53</v>
      </c>
      <c r="AZ17">
        <v>30</v>
      </c>
      <c r="BA17">
        <v>3.54</v>
      </c>
      <c r="BB17">
        <v>1.02</v>
      </c>
      <c r="BC17">
        <v>4</v>
      </c>
      <c r="BD17">
        <v>4</v>
      </c>
    </row>
    <row r="18" spans="1:56" ht="21" customHeight="1">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t="s">
        <v>147</v>
      </c>
      <c r="AN18">
        <v>1</v>
      </c>
      <c r="AO18">
        <v>17</v>
      </c>
      <c r="AP18">
        <v>41</v>
      </c>
      <c r="AQ18">
        <v>66</v>
      </c>
      <c r="AR18">
        <v>35</v>
      </c>
      <c r="AS18">
        <v>0</v>
      </c>
      <c r="AT18">
        <v>160</v>
      </c>
      <c r="AU18" t="s">
        <v>147</v>
      </c>
      <c r="AV18">
        <v>1</v>
      </c>
      <c r="AW18">
        <v>17</v>
      </c>
      <c r="AX18">
        <v>41</v>
      </c>
      <c r="AY18">
        <v>66</v>
      </c>
      <c r="AZ18">
        <v>35</v>
      </c>
      <c r="BA18">
        <v>3.73</v>
      </c>
      <c r="BB18">
        <v>0.94</v>
      </c>
      <c r="BC18">
        <v>4</v>
      </c>
      <c r="BD18">
        <v>4</v>
      </c>
    </row>
    <row r="19" spans="1:56" ht="21"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t="s">
        <v>148</v>
      </c>
      <c r="AN19">
        <v>19</v>
      </c>
      <c r="AO19">
        <v>22</v>
      </c>
      <c r="AP19">
        <v>47</v>
      </c>
      <c r="AQ19">
        <v>46</v>
      </c>
      <c r="AR19">
        <v>26</v>
      </c>
      <c r="AS19">
        <v>0</v>
      </c>
      <c r="AT19">
        <v>160</v>
      </c>
      <c r="AU19" t="s">
        <v>148</v>
      </c>
      <c r="AV19">
        <v>19</v>
      </c>
      <c r="AW19">
        <v>22</v>
      </c>
      <c r="AX19">
        <v>47</v>
      </c>
      <c r="AY19">
        <v>46</v>
      </c>
      <c r="AZ19">
        <v>26</v>
      </c>
      <c r="BA19">
        <v>3.24</v>
      </c>
      <c r="BB19">
        <v>1.23</v>
      </c>
      <c r="BC19">
        <v>3</v>
      </c>
      <c r="BD19">
        <v>3</v>
      </c>
    </row>
    <row r="20" spans="1:56" ht="21" customHeight="1">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t="s">
        <v>149</v>
      </c>
      <c r="AN20">
        <v>0</v>
      </c>
      <c r="AO20">
        <v>5</v>
      </c>
      <c r="AP20">
        <v>24</v>
      </c>
      <c r="AQ20">
        <v>66</v>
      </c>
      <c r="AR20">
        <v>65</v>
      </c>
      <c r="AS20">
        <v>0</v>
      </c>
      <c r="AT20">
        <v>160</v>
      </c>
      <c r="AU20" t="s">
        <v>149</v>
      </c>
      <c r="AV20">
        <v>0</v>
      </c>
      <c r="AW20">
        <v>5</v>
      </c>
      <c r="AX20">
        <v>24</v>
      </c>
      <c r="AY20">
        <v>66</v>
      </c>
      <c r="AZ20">
        <v>65</v>
      </c>
      <c r="BA20">
        <v>4.1900000000000004</v>
      </c>
      <c r="BB20">
        <v>0.8</v>
      </c>
      <c r="BC20">
        <v>4</v>
      </c>
      <c r="BD20">
        <v>4</v>
      </c>
    </row>
    <row r="21" spans="1:56" ht="21"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t="s">
        <v>150</v>
      </c>
      <c r="AN21">
        <v>1</v>
      </c>
      <c r="AO21">
        <v>10</v>
      </c>
      <c r="AP21">
        <v>25</v>
      </c>
      <c r="AQ21">
        <v>70</v>
      </c>
      <c r="AR21">
        <v>53</v>
      </c>
      <c r="AS21">
        <v>1</v>
      </c>
      <c r="AT21">
        <v>160</v>
      </c>
      <c r="AU21" t="s">
        <v>150</v>
      </c>
      <c r="AV21">
        <v>1</v>
      </c>
      <c r="AW21">
        <v>10</v>
      </c>
      <c r="AX21">
        <v>25</v>
      </c>
      <c r="AY21">
        <v>70</v>
      </c>
      <c r="AZ21">
        <v>53</v>
      </c>
      <c r="BA21">
        <v>4.03</v>
      </c>
      <c r="BB21">
        <v>0.9</v>
      </c>
      <c r="BC21">
        <v>4</v>
      </c>
      <c r="BD21">
        <v>4</v>
      </c>
    </row>
    <row r="22" spans="1:5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t="s">
        <v>151</v>
      </c>
      <c r="AN22">
        <v>3</v>
      </c>
      <c r="AO22">
        <v>7</v>
      </c>
      <c r="AP22">
        <v>17</v>
      </c>
      <c r="AQ22">
        <v>55</v>
      </c>
      <c r="AR22">
        <v>77</v>
      </c>
      <c r="AS22">
        <v>1</v>
      </c>
      <c r="AT22">
        <v>160</v>
      </c>
      <c r="AU22" t="s">
        <v>151</v>
      </c>
      <c r="AV22">
        <v>3</v>
      </c>
      <c r="AW22">
        <v>7</v>
      </c>
      <c r="AX22">
        <v>17</v>
      </c>
      <c r="AY22">
        <v>55</v>
      </c>
      <c r="AZ22">
        <v>77</v>
      </c>
      <c r="BA22">
        <v>4.2300000000000004</v>
      </c>
      <c r="BB22">
        <v>0.94</v>
      </c>
      <c r="BC22">
        <v>4</v>
      </c>
      <c r="BD22">
        <v>5</v>
      </c>
    </row>
    <row r="23" spans="1:56">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c r="AM23" t="s">
        <v>152</v>
      </c>
      <c r="AN23">
        <v>2</v>
      </c>
      <c r="AO23">
        <v>11</v>
      </c>
      <c r="AP23">
        <v>19</v>
      </c>
      <c r="AQ23">
        <v>52</v>
      </c>
      <c r="AR23">
        <v>47</v>
      </c>
      <c r="AS23">
        <v>29</v>
      </c>
      <c r="AT23">
        <v>160</v>
      </c>
      <c r="AU23" t="s">
        <v>152</v>
      </c>
      <c r="AV23">
        <v>2</v>
      </c>
      <c r="AW23">
        <v>11</v>
      </c>
      <c r="AX23">
        <v>19</v>
      </c>
      <c r="AY23">
        <v>52</v>
      </c>
      <c r="AZ23">
        <v>47</v>
      </c>
      <c r="BA23">
        <v>4</v>
      </c>
      <c r="BB23">
        <v>0.99</v>
      </c>
      <c r="BC23">
        <v>4</v>
      </c>
      <c r="BD23">
        <v>4</v>
      </c>
    </row>
    <row r="24" spans="1:56" ht="21">
      <c r="A24" s="190" t="s">
        <v>3</v>
      </c>
      <c r="B24" s="190"/>
      <c r="C24" s="190"/>
      <c r="D24" s="190"/>
      <c r="E24" s="190"/>
      <c r="F24" s="190"/>
      <c r="G24" s="190"/>
      <c r="H24" s="190"/>
      <c r="I24" s="190"/>
      <c r="J24" s="190"/>
      <c r="K24" s="190"/>
      <c r="L24" s="190"/>
      <c r="M24" s="190"/>
      <c r="N24" s="190"/>
      <c r="O24" s="190"/>
      <c r="P24" s="190"/>
      <c r="Q24" s="190"/>
      <c r="R24" s="190"/>
      <c r="S24" s="190"/>
      <c r="T24" s="190"/>
      <c r="U24" s="190"/>
      <c r="V24" s="3"/>
      <c r="W24" s="3"/>
      <c r="X24" s="3"/>
      <c r="Y24" s="8"/>
      <c r="Z24" s="9"/>
      <c r="AA24" s="10"/>
      <c r="AB24" s="11"/>
      <c r="AC24" s="11"/>
      <c r="AD24" s="11"/>
      <c r="AE24" s="7"/>
      <c r="AF24" s="3"/>
      <c r="AG24" s="3"/>
      <c r="AH24" s="3"/>
      <c r="AI24" s="3"/>
      <c r="AJ24" s="8"/>
      <c r="AK24" s="9"/>
      <c r="AL24" s="10"/>
      <c r="AM24" t="s">
        <v>128</v>
      </c>
      <c r="AU24" t="s">
        <v>128</v>
      </c>
    </row>
    <row r="25" spans="1:56" s="15" customFormat="1" ht="21">
      <c r="A25" s="12"/>
      <c r="B25" s="12"/>
      <c r="C25" s="12"/>
      <c r="D25" s="12"/>
      <c r="E25" s="12"/>
      <c r="F25" s="12"/>
      <c r="G25" s="12"/>
      <c r="H25" s="12"/>
      <c r="I25" s="12"/>
      <c r="J25" s="12"/>
      <c r="K25" s="12"/>
      <c r="L25" s="12"/>
      <c r="M25" s="12"/>
      <c r="N25" s="12"/>
      <c r="O25" s="12"/>
      <c r="P25" s="12"/>
      <c r="Q25" s="12"/>
      <c r="R25" s="12"/>
      <c r="S25" s="12"/>
      <c r="T25" s="12"/>
      <c r="U25" s="12"/>
      <c r="V25" s="13"/>
      <c r="W25" s="13"/>
      <c r="X25" s="13"/>
      <c r="Y25" s="8"/>
      <c r="Z25" s="9"/>
      <c r="AA25" s="10"/>
      <c r="AB25" s="11"/>
      <c r="AC25" s="11"/>
      <c r="AD25" s="11"/>
      <c r="AE25" s="14"/>
      <c r="AF25" s="13"/>
      <c r="AG25" s="13"/>
      <c r="AH25" s="13"/>
      <c r="AI25" s="13"/>
      <c r="AJ25" s="5"/>
      <c r="AK25" s="9"/>
      <c r="AL25" s="10"/>
    </row>
    <row r="26" spans="1:56" ht="21">
      <c r="A26" s="11"/>
      <c r="B26" s="16" t="s">
        <v>5</v>
      </c>
      <c r="C26" s="11"/>
      <c r="D26" s="7"/>
      <c r="E26" s="3"/>
      <c r="F26" s="3"/>
      <c r="G26" s="3"/>
      <c r="H26" s="3"/>
      <c r="I26" s="5"/>
      <c r="J26" s="9"/>
      <c r="K26" s="10"/>
      <c r="L26" s="11"/>
      <c r="M26" s="11"/>
      <c r="N26" s="11"/>
      <c r="O26" s="7"/>
    </row>
    <row r="27" spans="1:56">
      <c r="A27" s="11"/>
      <c r="B27" s="11"/>
      <c r="C27" s="11"/>
      <c r="D27" s="7"/>
      <c r="E27" s="3"/>
      <c r="F27" s="3"/>
      <c r="G27" s="3"/>
      <c r="H27" s="3"/>
      <c r="I27" s="5"/>
      <c r="J27" s="9"/>
      <c r="K27" s="10"/>
      <c r="L27" s="11"/>
      <c r="M27" s="11"/>
      <c r="N27" s="17"/>
      <c r="O27" s="7"/>
    </row>
    <row r="28" spans="1:56" ht="18.75" customHeight="1">
      <c r="A28" s="11"/>
      <c r="B28" s="11"/>
      <c r="C28" s="191" t="s">
        <v>23</v>
      </c>
      <c r="D28" s="191"/>
      <c r="E28" s="191"/>
      <c r="F28" s="191"/>
      <c r="G28" s="125">
        <f>+AO42</f>
        <v>60</v>
      </c>
      <c r="H28" s="21">
        <f>G28/$G$32</f>
        <v>0.37267080745341613</v>
      </c>
      <c r="I28" s="9"/>
      <c r="J28" s="9"/>
      <c r="K28" s="10"/>
      <c r="L28" s="11"/>
      <c r="M28" s="17"/>
      <c r="N28" s="17"/>
      <c r="O28" s="7"/>
    </row>
    <row r="29" spans="1:56" ht="18.75" customHeight="1">
      <c r="A29" s="11"/>
      <c r="B29" s="11"/>
      <c r="C29" s="191" t="s">
        <v>80</v>
      </c>
      <c r="D29" s="191"/>
      <c r="E29" s="191"/>
      <c r="F29" s="191"/>
      <c r="G29" s="125">
        <f t="shared" ref="G29:G30" si="0">+AO43</f>
        <v>32</v>
      </c>
      <c r="H29" s="21">
        <f>G29/$G$32</f>
        <v>0.19875776397515527</v>
      </c>
      <c r="I29" s="8"/>
      <c r="J29" s="5"/>
      <c r="K29" s="10"/>
      <c r="L29" s="11"/>
      <c r="M29" s="17"/>
      <c r="N29" s="17"/>
      <c r="O29" s="7"/>
    </row>
    <row r="30" spans="1:56" ht="18.75" customHeight="1">
      <c r="A30" s="11"/>
      <c r="B30" s="11"/>
      <c r="C30" s="191" t="s">
        <v>34</v>
      </c>
      <c r="D30" s="191"/>
      <c r="E30" s="191"/>
      <c r="F30" s="191"/>
      <c r="G30" s="125">
        <f t="shared" si="0"/>
        <v>29</v>
      </c>
      <c r="H30" s="21">
        <f>G30/$G$32</f>
        <v>0.18012422360248448</v>
      </c>
      <c r="I30" s="3"/>
      <c r="J30" s="3"/>
      <c r="K30" s="3"/>
      <c r="L30" s="3"/>
      <c r="M30" s="3"/>
      <c r="AM30" t="s">
        <v>174</v>
      </c>
    </row>
    <row r="31" spans="1:56" ht="18.75">
      <c r="A31" s="11"/>
      <c r="B31" s="11"/>
      <c r="C31" s="191" t="s">
        <v>35</v>
      </c>
      <c r="D31" s="191"/>
      <c r="E31" s="191"/>
      <c r="F31" s="191"/>
      <c r="G31" s="125">
        <f>+AO45</f>
        <v>40</v>
      </c>
      <c r="H31" s="21">
        <f>G31/$G$32</f>
        <v>0.2484472049689441</v>
      </c>
      <c r="I31" s="3"/>
      <c r="J31" s="3"/>
      <c r="K31" s="3"/>
      <c r="L31" s="3"/>
      <c r="M31" s="3"/>
      <c r="AM31" t="s">
        <v>175</v>
      </c>
    </row>
    <row r="32" spans="1:56" ht="18.75">
      <c r="A32" s="11"/>
      <c r="B32" s="11"/>
      <c r="C32" s="191" t="s">
        <v>13</v>
      </c>
      <c r="D32" s="191"/>
      <c r="E32" s="191"/>
      <c r="F32" s="191"/>
      <c r="G32" s="20">
        <f>SUM(G28:G31)</f>
        <v>161</v>
      </c>
      <c r="H32" s="26"/>
      <c r="I32" s="3"/>
      <c r="J32" s="3"/>
      <c r="K32" s="3"/>
      <c r="L32" s="3"/>
      <c r="M32" s="3"/>
      <c r="AO32" t="s">
        <v>155</v>
      </c>
      <c r="AP32" t="s">
        <v>161</v>
      </c>
      <c r="AQ32" t="s">
        <v>162</v>
      </c>
      <c r="AR32" t="s">
        <v>163</v>
      </c>
      <c r="AS32" t="s">
        <v>169</v>
      </c>
      <c r="AT32" t="s">
        <v>170</v>
      </c>
      <c r="AU32" t="s">
        <v>171</v>
      </c>
      <c r="AV32" t="s">
        <v>172</v>
      </c>
      <c r="AW32" t="s">
        <v>173</v>
      </c>
    </row>
    <row r="33" spans="1:49">
      <c r="A33" s="3"/>
      <c r="B33" s="3"/>
      <c r="F33" s="3"/>
      <c r="G33" s="3"/>
      <c r="H33" s="3"/>
      <c r="I33" s="3"/>
      <c r="J33" s="3"/>
      <c r="K33" s="3"/>
      <c r="L33" s="3"/>
      <c r="M33" s="3"/>
      <c r="AM33" t="s">
        <v>176</v>
      </c>
      <c r="AN33" t="s">
        <v>160</v>
      </c>
      <c r="AO33">
        <v>161</v>
      </c>
      <c r="AP33">
        <v>161</v>
      </c>
      <c r="AQ33">
        <v>161</v>
      </c>
      <c r="AR33">
        <v>161</v>
      </c>
      <c r="AS33">
        <v>161</v>
      </c>
      <c r="AT33">
        <v>161</v>
      </c>
      <c r="AU33">
        <v>161</v>
      </c>
      <c r="AV33">
        <v>161</v>
      </c>
      <c r="AW33">
        <v>161</v>
      </c>
    </row>
    <row r="34" spans="1:49">
      <c r="A34" s="3"/>
      <c r="B34" s="3"/>
      <c r="F34" s="3"/>
      <c r="G34" s="3"/>
      <c r="H34" s="3"/>
      <c r="I34" s="3"/>
      <c r="J34" s="3"/>
      <c r="K34" s="3"/>
      <c r="L34" s="3"/>
      <c r="M34" s="3"/>
      <c r="AN34" t="s">
        <v>177</v>
      </c>
      <c r="AO34">
        <v>0</v>
      </c>
      <c r="AP34">
        <v>0</v>
      </c>
      <c r="AQ34">
        <v>0</v>
      </c>
      <c r="AR34">
        <v>0</v>
      </c>
      <c r="AS34">
        <v>0</v>
      </c>
      <c r="AT34">
        <v>0</v>
      </c>
      <c r="AU34">
        <v>0</v>
      </c>
      <c r="AV34">
        <v>0</v>
      </c>
      <c r="AW34">
        <v>0</v>
      </c>
    </row>
    <row r="35" spans="1:49">
      <c r="A35" s="3"/>
      <c r="B35" s="3"/>
      <c r="F35" s="3"/>
      <c r="G35" s="3"/>
      <c r="H35" s="3"/>
      <c r="I35" s="3"/>
      <c r="J35" s="3"/>
      <c r="K35" s="3"/>
      <c r="L35" s="3"/>
      <c r="M35" s="3"/>
      <c r="AM35" t="s">
        <v>128</v>
      </c>
    </row>
    <row r="36" spans="1:49">
      <c r="A36" s="3"/>
      <c r="B36" s="3"/>
      <c r="C36" s="3"/>
      <c r="D36" s="3"/>
      <c r="E36" s="3"/>
      <c r="F36" s="3"/>
      <c r="G36" s="3"/>
      <c r="H36" s="3"/>
      <c r="I36" s="3"/>
      <c r="J36" s="3"/>
      <c r="K36" s="3"/>
      <c r="L36" s="3"/>
      <c r="M36" s="3"/>
    </row>
    <row r="37" spans="1:49">
      <c r="A37" s="3"/>
      <c r="B37" s="3"/>
      <c r="C37" s="3"/>
      <c r="D37" s="3"/>
      <c r="E37" s="3"/>
      <c r="F37" s="3"/>
      <c r="G37" s="3"/>
      <c r="H37" s="3"/>
      <c r="I37" s="3"/>
      <c r="J37" s="3"/>
      <c r="K37" s="3"/>
      <c r="L37" s="3"/>
      <c r="M37" s="3"/>
    </row>
    <row r="38" spans="1:49">
      <c r="A38" s="3"/>
      <c r="B38" s="3"/>
      <c r="C38" s="3"/>
      <c r="D38" s="3"/>
      <c r="E38" s="3"/>
      <c r="F38" s="3"/>
      <c r="G38" s="3"/>
      <c r="H38" s="3"/>
      <c r="I38" s="3"/>
      <c r="J38" s="3"/>
      <c r="K38" s="3"/>
      <c r="L38" s="3"/>
      <c r="M38" s="3"/>
    </row>
    <row r="39" spans="1:49">
      <c r="A39" s="3"/>
      <c r="B39" s="3"/>
      <c r="C39" s="3"/>
      <c r="D39" s="3"/>
      <c r="E39" s="3"/>
      <c r="F39" s="3"/>
      <c r="G39" s="3"/>
      <c r="H39" s="3"/>
      <c r="I39" s="3"/>
      <c r="J39" s="3"/>
      <c r="K39" s="3"/>
      <c r="L39" s="3"/>
      <c r="M39" s="3"/>
      <c r="AM39" t="s">
        <v>154</v>
      </c>
    </row>
    <row r="40" spans="1:49">
      <c r="A40" s="3"/>
      <c r="B40" s="3"/>
      <c r="C40" s="3"/>
      <c r="D40" s="3"/>
      <c r="E40" s="3"/>
      <c r="F40" s="3"/>
      <c r="G40" s="3"/>
      <c r="H40" s="3"/>
      <c r="I40" s="3"/>
      <c r="J40" s="3"/>
      <c r="K40" s="3"/>
      <c r="L40" s="3"/>
      <c r="M40" s="3"/>
      <c r="AM40" t="s">
        <v>178</v>
      </c>
    </row>
    <row r="41" spans="1:49">
      <c r="A41" s="3"/>
      <c r="B41" s="3"/>
      <c r="C41" s="3"/>
      <c r="D41" s="3"/>
      <c r="E41" s="3"/>
      <c r="F41" s="3"/>
      <c r="G41" s="3"/>
      <c r="H41" s="3"/>
      <c r="I41" s="3"/>
      <c r="J41" s="3"/>
      <c r="K41" s="3"/>
      <c r="L41" s="3"/>
      <c r="M41" s="3"/>
      <c r="AO41" t="s">
        <v>156</v>
      </c>
      <c r="AP41" t="s">
        <v>157</v>
      </c>
      <c r="AQ41" t="s">
        <v>158</v>
      </c>
      <c r="AR41" t="s">
        <v>159</v>
      </c>
    </row>
    <row r="42" spans="1:49">
      <c r="A42" s="3"/>
      <c r="B42" s="3"/>
      <c r="C42" s="3"/>
      <c r="D42" s="3"/>
      <c r="E42" s="3"/>
      <c r="F42" s="3"/>
      <c r="G42" s="3"/>
      <c r="H42" s="3"/>
      <c r="I42" s="3"/>
      <c r="J42" s="3"/>
      <c r="K42" s="3"/>
      <c r="L42" s="3"/>
      <c r="M42" s="3"/>
      <c r="AM42" t="s">
        <v>160</v>
      </c>
      <c r="AN42" t="s">
        <v>23</v>
      </c>
      <c r="AO42">
        <v>60</v>
      </c>
      <c r="AP42">
        <v>37.299999999999997</v>
      </c>
      <c r="AQ42">
        <v>37.299999999999997</v>
      </c>
      <c r="AR42">
        <v>37.299999999999997</v>
      </c>
    </row>
    <row r="43" spans="1:49">
      <c r="A43" s="3"/>
      <c r="B43" s="3"/>
      <c r="C43" s="3"/>
      <c r="D43" s="3"/>
      <c r="E43" s="3"/>
      <c r="F43" s="3"/>
      <c r="G43" s="3"/>
      <c r="H43" s="3"/>
      <c r="I43" s="3"/>
      <c r="J43" s="3"/>
      <c r="K43" s="3"/>
      <c r="L43" s="3"/>
      <c r="M43" s="3"/>
      <c r="AN43" t="s">
        <v>80</v>
      </c>
      <c r="AO43">
        <v>32</v>
      </c>
      <c r="AP43">
        <v>19.899999999999999</v>
      </c>
      <c r="AQ43">
        <v>19.899999999999999</v>
      </c>
      <c r="AR43">
        <v>57.1</v>
      </c>
    </row>
    <row r="44" spans="1:49">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34</v>
      </c>
      <c r="AO44">
        <v>29</v>
      </c>
      <c r="AP44">
        <v>18</v>
      </c>
      <c r="AQ44">
        <v>18</v>
      </c>
      <c r="AR44">
        <v>75.2</v>
      </c>
    </row>
    <row r="45" spans="1:49" ht="15" customHeight="1">
      <c r="A45" s="3"/>
      <c r="B45" s="3"/>
      <c r="C45" s="3"/>
      <c r="D45" s="3"/>
      <c r="E45" s="3"/>
      <c r="F45" s="3"/>
      <c r="G45" s="3"/>
      <c r="H45" s="3"/>
      <c r="I45" s="3"/>
      <c r="J45" s="3"/>
      <c r="K45" s="3"/>
      <c r="L45" s="3"/>
      <c r="M45" s="3"/>
      <c r="N45" s="3"/>
      <c r="O45" s="3"/>
      <c r="P45" s="3"/>
      <c r="Q45" s="3"/>
      <c r="R45" s="3"/>
      <c r="S45" s="3"/>
      <c r="T45" s="3"/>
      <c r="U45" s="3"/>
      <c r="V45" s="196" t="s">
        <v>14</v>
      </c>
      <c r="W45" s="197"/>
      <c r="X45" s="197"/>
      <c r="Y45" s="197"/>
      <c r="Z45" s="197"/>
      <c r="AA45" s="197"/>
      <c r="AB45" s="38"/>
      <c r="AC45" s="196" t="s">
        <v>15</v>
      </c>
      <c r="AD45" s="197"/>
      <c r="AE45" s="197"/>
      <c r="AF45" s="197"/>
      <c r="AG45" s="197"/>
      <c r="AH45" s="198"/>
      <c r="AI45" s="151" t="s">
        <v>16</v>
      </c>
      <c r="AJ45" s="152"/>
      <c r="AK45" s="152"/>
      <c r="AL45" s="152"/>
      <c r="AN45" t="s">
        <v>35</v>
      </c>
      <c r="AO45">
        <v>40</v>
      </c>
      <c r="AP45">
        <v>24.8</v>
      </c>
      <c r="AQ45">
        <v>24.8</v>
      </c>
      <c r="AR45">
        <v>100</v>
      </c>
    </row>
    <row r="46" spans="1:49" ht="15.75" thickBot="1">
      <c r="A46" s="3"/>
      <c r="B46" s="3"/>
      <c r="C46" s="3"/>
      <c r="D46" s="3"/>
      <c r="E46" s="3"/>
      <c r="F46" s="3"/>
      <c r="G46" s="3"/>
      <c r="H46" s="3"/>
      <c r="I46" s="3"/>
      <c r="J46" s="3"/>
      <c r="K46" s="3"/>
      <c r="L46" s="3"/>
      <c r="M46" s="3"/>
      <c r="N46" s="3"/>
      <c r="O46" s="3"/>
      <c r="P46" s="3"/>
      <c r="Q46" s="3"/>
      <c r="R46" s="3"/>
      <c r="S46" s="3"/>
      <c r="T46" s="3"/>
      <c r="U46" s="3"/>
      <c r="V46" s="194"/>
      <c r="W46" s="171"/>
      <c r="X46" s="171"/>
      <c r="Y46" s="171"/>
      <c r="Z46" s="171"/>
      <c r="AA46" s="171"/>
      <c r="AB46" s="38"/>
      <c r="AC46" s="194"/>
      <c r="AD46" s="171"/>
      <c r="AE46" s="171"/>
      <c r="AF46" s="171"/>
      <c r="AG46" s="171"/>
      <c r="AH46" s="195"/>
      <c r="AI46" s="153"/>
      <c r="AJ46" s="154"/>
      <c r="AK46" s="154"/>
      <c r="AL46" s="154"/>
      <c r="AN46" t="s">
        <v>13</v>
      </c>
      <c r="AO46">
        <v>161</v>
      </c>
      <c r="AP46">
        <v>100</v>
      </c>
      <c r="AQ46">
        <v>100</v>
      </c>
    </row>
    <row r="47" spans="1:49" s="44" customFormat="1" ht="45">
      <c r="A47" s="162" t="s">
        <v>17</v>
      </c>
      <c r="B47" s="162"/>
      <c r="C47" s="162"/>
      <c r="D47" s="162"/>
      <c r="E47" s="162"/>
      <c r="F47" s="162"/>
      <c r="G47" s="162"/>
      <c r="H47" s="162"/>
      <c r="I47" s="162"/>
      <c r="J47" s="162"/>
      <c r="K47" s="162"/>
      <c r="L47" s="162"/>
      <c r="M47" s="162"/>
      <c r="N47" s="162"/>
      <c r="O47" s="162"/>
      <c r="P47" s="162"/>
      <c r="Q47" s="162"/>
      <c r="R47" s="162"/>
      <c r="S47" s="162"/>
      <c r="T47" s="162"/>
      <c r="U47" s="180"/>
      <c r="V47" s="39">
        <v>1</v>
      </c>
      <c r="W47" s="40">
        <v>2</v>
      </c>
      <c r="X47" s="40">
        <v>3</v>
      </c>
      <c r="Y47" s="40">
        <v>4</v>
      </c>
      <c r="Z47" s="40">
        <v>5</v>
      </c>
      <c r="AA47" s="65" t="s">
        <v>45</v>
      </c>
      <c r="AB47" s="41" t="s">
        <v>18</v>
      </c>
      <c r="AC47" s="39">
        <v>1</v>
      </c>
      <c r="AD47" s="40">
        <v>2</v>
      </c>
      <c r="AE47" s="40">
        <v>3</v>
      </c>
      <c r="AF47" s="40">
        <v>4</v>
      </c>
      <c r="AG47" s="40">
        <v>5</v>
      </c>
      <c r="AH47" s="65" t="s">
        <v>45</v>
      </c>
      <c r="AI47" s="42" t="s">
        <v>19</v>
      </c>
      <c r="AJ47" s="43" t="s">
        <v>20</v>
      </c>
      <c r="AK47" s="43" t="s">
        <v>21</v>
      </c>
      <c r="AL47" s="43" t="s">
        <v>22</v>
      </c>
      <c r="AM47" s="44" t="s">
        <v>128</v>
      </c>
    </row>
    <row r="48" spans="1:49" s="47" customFormat="1" ht="18.75">
      <c r="A48" s="45" t="s">
        <v>24</v>
      </c>
      <c r="B48" s="164" t="s">
        <v>25</v>
      </c>
      <c r="C48" s="165"/>
      <c r="D48" s="165"/>
      <c r="E48" s="165"/>
      <c r="F48" s="165"/>
      <c r="G48" s="165"/>
      <c r="H48" s="165"/>
      <c r="I48" s="165"/>
      <c r="J48" s="165"/>
      <c r="K48" s="165"/>
      <c r="L48" s="165"/>
      <c r="M48" s="165"/>
      <c r="N48" s="165"/>
      <c r="O48" s="165"/>
      <c r="P48" s="165"/>
      <c r="Q48" s="165"/>
      <c r="R48" s="165"/>
      <c r="S48" s="165"/>
      <c r="T48" s="165"/>
      <c r="U48" s="165"/>
      <c r="V48" s="137">
        <f>+AN3</f>
        <v>0</v>
      </c>
      <c r="W48" s="137">
        <f t="shared" ref="W48:AA52" si="1">+AO3</f>
        <v>0</v>
      </c>
      <c r="X48" s="137">
        <f t="shared" si="1"/>
        <v>8</v>
      </c>
      <c r="Y48" s="137">
        <f t="shared" si="1"/>
        <v>27</v>
      </c>
      <c r="Z48" s="137">
        <f t="shared" si="1"/>
        <v>25</v>
      </c>
      <c r="AA48" s="137">
        <f t="shared" si="1"/>
        <v>0</v>
      </c>
      <c r="AB48" s="137">
        <f>SUM(V48:AA48)</f>
        <v>60</v>
      </c>
      <c r="AC48" s="46">
        <f t="shared" ref="AC48:AH48" si="2">V48/$AB48</f>
        <v>0</v>
      </c>
      <c r="AD48" s="46">
        <f t="shared" si="2"/>
        <v>0</v>
      </c>
      <c r="AE48" s="46">
        <f t="shared" si="2"/>
        <v>0.13333333333333333</v>
      </c>
      <c r="AF48" s="46">
        <f t="shared" si="2"/>
        <v>0.45</v>
      </c>
      <c r="AG48" s="46">
        <f t="shared" si="2"/>
        <v>0.41666666666666669</v>
      </c>
      <c r="AH48" s="46">
        <f t="shared" si="2"/>
        <v>0</v>
      </c>
      <c r="AI48" s="137">
        <f>+BA3</f>
        <v>4.28</v>
      </c>
      <c r="AJ48" s="137">
        <f t="shared" ref="AJ48:AL52" si="3">+BB3</f>
        <v>0.69</v>
      </c>
      <c r="AK48" s="137">
        <f t="shared" si="3"/>
        <v>4</v>
      </c>
      <c r="AL48" s="137">
        <f t="shared" si="3"/>
        <v>4</v>
      </c>
    </row>
    <row r="49" spans="1:44" s="47" customFormat="1" ht="18.75">
      <c r="A49" s="45" t="s">
        <v>26</v>
      </c>
      <c r="B49" s="164" t="s">
        <v>27</v>
      </c>
      <c r="C49" s="165"/>
      <c r="D49" s="165"/>
      <c r="E49" s="165"/>
      <c r="F49" s="165"/>
      <c r="G49" s="165"/>
      <c r="H49" s="165"/>
      <c r="I49" s="165"/>
      <c r="J49" s="165"/>
      <c r="K49" s="165"/>
      <c r="L49" s="165"/>
      <c r="M49" s="165"/>
      <c r="N49" s="165"/>
      <c r="O49" s="165"/>
      <c r="P49" s="165"/>
      <c r="Q49" s="165"/>
      <c r="R49" s="165"/>
      <c r="S49" s="165"/>
      <c r="T49" s="165"/>
      <c r="U49" s="165"/>
      <c r="V49" s="137">
        <f t="shared" ref="V49:V52" si="4">+AN4</f>
        <v>2</v>
      </c>
      <c r="W49" s="137">
        <f t="shared" si="1"/>
        <v>1</v>
      </c>
      <c r="X49" s="137">
        <f t="shared" si="1"/>
        <v>14</v>
      </c>
      <c r="Y49" s="137">
        <f t="shared" si="1"/>
        <v>21</v>
      </c>
      <c r="Z49" s="137">
        <f t="shared" si="1"/>
        <v>22</v>
      </c>
      <c r="AA49" s="137">
        <f t="shared" si="1"/>
        <v>0</v>
      </c>
      <c r="AB49" s="137">
        <f t="shared" ref="AB49:AB52" si="5">SUM(V49:AA49)</f>
        <v>60</v>
      </c>
      <c r="AC49" s="46">
        <f t="shared" ref="AC49:AF52" si="6">V49/$AB49</f>
        <v>3.3333333333333333E-2</v>
      </c>
      <c r="AD49" s="46">
        <f t="shared" si="6"/>
        <v>1.6666666666666666E-2</v>
      </c>
      <c r="AE49" s="46">
        <f t="shared" si="6"/>
        <v>0.23333333333333334</v>
      </c>
      <c r="AF49" s="46">
        <f t="shared" si="6"/>
        <v>0.35</v>
      </c>
      <c r="AG49" s="46">
        <f t="shared" ref="AG49:AG52" si="7">Z49/$AB49</f>
        <v>0.36666666666666664</v>
      </c>
      <c r="AH49" s="46">
        <f t="shared" ref="AH49:AH52" si="8">AA49/$AB49</f>
        <v>0</v>
      </c>
      <c r="AI49" s="137">
        <f t="shared" ref="AI49:AI52" si="9">+BA4</f>
        <v>4</v>
      </c>
      <c r="AJ49" s="137">
        <f t="shared" si="3"/>
        <v>0.99</v>
      </c>
      <c r="AK49" s="137">
        <f t="shared" si="3"/>
        <v>4</v>
      </c>
      <c r="AL49" s="137">
        <f t="shared" si="3"/>
        <v>5</v>
      </c>
    </row>
    <row r="50" spans="1:44" s="47" customFormat="1" ht="18.75">
      <c r="A50" s="45" t="s">
        <v>28</v>
      </c>
      <c r="B50" s="164" t="s">
        <v>29</v>
      </c>
      <c r="C50" s="165"/>
      <c r="D50" s="165"/>
      <c r="E50" s="165"/>
      <c r="F50" s="165"/>
      <c r="G50" s="165"/>
      <c r="H50" s="165"/>
      <c r="I50" s="165"/>
      <c r="J50" s="165"/>
      <c r="K50" s="165"/>
      <c r="L50" s="165"/>
      <c r="M50" s="165"/>
      <c r="N50" s="165"/>
      <c r="O50" s="165"/>
      <c r="P50" s="165"/>
      <c r="Q50" s="165"/>
      <c r="R50" s="165"/>
      <c r="S50" s="165"/>
      <c r="T50" s="165"/>
      <c r="U50" s="165"/>
      <c r="V50" s="137">
        <f t="shared" si="4"/>
        <v>29</v>
      </c>
      <c r="W50" s="137">
        <f t="shared" si="1"/>
        <v>8</v>
      </c>
      <c r="X50" s="137">
        <f t="shared" si="1"/>
        <v>12</v>
      </c>
      <c r="Y50" s="137">
        <f t="shared" si="1"/>
        <v>4</v>
      </c>
      <c r="Z50" s="137">
        <f t="shared" si="1"/>
        <v>6</v>
      </c>
      <c r="AA50" s="137">
        <f t="shared" si="1"/>
        <v>1</v>
      </c>
      <c r="AB50" s="137">
        <f t="shared" si="5"/>
        <v>60</v>
      </c>
      <c r="AC50" s="46">
        <f t="shared" si="6"/>
        <v>0.48333333333333334</v>
      </c>
      <c r="AD50" s="46">
        <f t="shared" si="6"/>
        <v>0.13333333333333333</v>
      </c>
      <c r="AE50" s="46">
        <f t="shared" si="6"/>
        <v>0.2</v>
      </c>
      <c r="AF50" s="46">
        <f t="shared" si="6"/>
        <v>6.6666666666666666E-2</v>
      </c>
      <c r="AG50" s="46">
        <f t="shared" si="7"/>
        <v>0.1</v>
      </c>
      <c r="AH50" s="46">
        <f t="shared" si="8"/>
        <v>1.6666666666666666E-2</v>
      </c>
      <c r="AI50" s="137">
        <f t="shared" si="9"/>
        <v>2.15</v>
      </c>
      <c r="AJ50" s="137">
        <f t="shared" si="3"/>
        <v>1.37</v>
      </c>
      <c r="AK50" s="137">
        <f t="shared" si="3"/>
        <v>2</v>
      </c>
      <c r="AL50" s="137">
        <f t="shared" si="3"/>
        <v>1</v>
      </c>
    </row>
    <row r="51" spans="1:44" s="47" customFormat="1" ht="21.75" customHeight="1">
      <c r="A51" s="45" t="s">
        <v>30</v>
      </c>
      <c r="B51" s="164" t="s">
        <v>31</v>
      </c>
      <c r="C51" s="165"/>
      <c r="D51" s="165"/>
      <c r="E51" s="165"/>
      <c r="F51" s="165"/>
      <c r="G51" s="165"/>
      <c r="H51" s="165"/>
      <c r="I51" s="165"/>
      <c r="J51" s="165"/>
      <c r="K51" s="165"/>
      <c r="L51" s="165"/>
      <c r="M51" s="165"/>
      <c r="N51" s="165"/>
      <c r="O51" s="165"/>
      <c r="P51" s="165"/>
      <c r="Q51" s="165"/>
      <c r="R51" s="165"/>
      <c r="S51" s="165"/>
      <c r="T51" s="165"/>
      <c r="U51" s="165"/>
      <c r="V51" s="137">
        <f t="shared" si="4"/>
        <v>19</v>
      </c>
      <c r="W51" s="137">
        <f t="shared" si="1"/>
        <v>5</v>
      </c>
      <c r="X51" s="137">
        <f t="shared" si="1"/>
        <v>20</v>
      </c>
      <c r="Y51" s="137">
        <f t="shared" si="1"/>
        <v>7</v>
      </c>
      <c r="Z51" s="137">
        <f t="shared" si="1"/>
        <v>9</v>
      </c>
      <c r="AA51" s="137">
        <f t="shared" si="1"/>
        <v>0</v>
      </c>
      <c r="AB51" s="137">
        <f t="shared" si="5"/>
        <v>60</v>
      </c>
      <c r="AC51" s="46">
        <f t="shared" si="6"/>
        <v>0.31666666666666665</v>
      </c>
      <c r="AD51" s="46">
        <f t="shared" si="6"/>
        <v>8.3333333333333329E-2</v>
      </c>
      <c r="AE51" s="46">
        <f t="shared" si="6"/>
        <v>0.33333333333333331</v>
      </c>
      <c r="AF51" s="46">
        <f t="shared" si="6"/>
        <v>0.11666666666666667</v>
      </c>
      <c r="AG51" s="46">
        <f t="shared" si="7"/>
        <v>0.15</v>
      </c>
      <c r="AH51" s="46">
        <f t="shared" si="8"/>
        <v>0</v>
      </c>
      <c r="AI51" s="137">
        <f t="shared" si="9"/>
        <v>2.7</v>
      </c>
      <c r="AJ51" s="137">
        <f t="shared" si="3"/>
        <v>1.42</v>
      </c>
      <c r="AK51" s="137">
        <f t="shared" si="3"/>
        <v>3</v>
      </c>
      <c r="AL51" s="137">
        <f t="shared" si="3"/>
        <v>3</v>
      </c>
      <c r="AM51" s="47" t="s">
        <v>179</v>
      </c>
    </row>
    <row r="52" spans="1:44" s="47" customFormat="1" ht="18.75">
      <c r="A52" s="45" t="s">
        <v>32</v>
      </c>
      <c r="B52" s="164" t="s">
        <v>33</v>
      </c>
      <c r="C52" s="165"/>
      <c r="D52" s="165"/>
      <c r="E52" s="165"/>
      <c r="F52" s="165"/>
      <c r="G52" s="165"/>
      <c r="H52" s="165"/>
      <c r="I52" s="165"/>
      <c r="J52" s="165"/>
      <c r="K52" s="165"/>
      <c r="L52" s="165"/>
      <c r="M52" s="165"/>
      <c r="N52" s="165"/>
      <c r="O52" s="165"/>
      <c r="P52" s="165"/>
      <c r="Q52" s="165"/>
      <c r="R52" s="165"/>
      <c r="S52" s="165"/>
      <c r="T52" s="165"/>
      <c r="U52" s="165"/>
      <c r="V52" s="137">
        <f t="shared" si="4"/>
        <v>2</v>
      </c>
      <c r="W52" s="137">
        <f t="shared" si="1"/>
        <v>3</v>
      </c>
      <c r="X52" s="137">
        <f t="shared" si="1"/>
        <v>12</v>
      </c>
      <c r="Y52" s="137">
        <f t="shared" si="1"/>
        <v>21</v>
      </c>
      <c r="Z52" s="137">
        <f t="shared" si="1"/>
        <v>20</v>
      </c>
      <c r="AA52" s="137">
        <f t="shared" si="1"/>
        <v>2</v>
      </c>
      <c r="AB52" s="137">
        <f t="shared" si="5"/>
        <v>60</v>
      </c>
      <c r="AC52" s="46">
        <f t="shared" si="6"/>
        <v>3.3333333333333333E-2</v>
      </c>
      <c r="AD52" s="46">
        <f t="shared" si="6"/>
        <v>0.05</v>
      </c>
      <c r="AE52" s="46">
        <f t="shared" si="6"/>
        <v>0.2</v>
      </c>
      <c r="AF52" s="46">
        <f t="shared" si="6"/>
        <v>0.35</v>
      </c>
      <c r="AG52" s="46">
        <f t="shared" si="7"/>
        <v>0.33333333333333331</v>
      </c>
      <c r="AH52" s="46">
        <f t="shared" si="8"/>
        <v>3.3333333333333333E-2</v>
      </c>
      <c r="AI52" s="137">
        <f t="shared" si="9"/>
        <v>3.93</v>
      </c>
      <c r="AJ52" s="137">
        <f t="shared" si="3"/>
        <v>1.04</v>
      </c>
      <c r="AK52" s="137">
        <f t="shared" si="3"/>
        <v>4</v>
      </c>
      <c r="AL52" s="137">
        <f t="shared" si="3"/>
        <v>4</v>
      </c>
      <c r="AO52" s="47" t="s">
        <v>156</v>
      </c>
      <c r="AP52" s="47" t="s">
        <v>157</v>
      </c>
      <c r="AQ52" s="47" t="s">
        <v>158</v>
      </c>
      <c r="AR52" s="47" t="s">
        <v>159</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M53" s="44" t="s">
        <v>160</v>
      </c>
      <c r="AO53" s="44">
        <v>105</v>
      </c>
      <c r="AP53" s="44">
        <v>65.2</v>
      </c>
      <c r="AQ53" s="44">
        <v>65.2</v>
      </c>
      <c r="AR53" s="44">
        <v>65.2</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39</v>
      </c>
      <c r="AO54" s="44">
        <v>24</v>
      </c>
      <c r="AP54" s="44">
        <v>14.9</v>
      </c>
      <c r="AQ54" s="44">
        <v>14.9</v>
      </c>
      <c r="AR54" s="44">
        <v>80.099999999999994</v>
      </c>
    </row>
    <row r="55" spans="1:44" s="44" customFormat="1" ht="30">
      <c r="A55" s="190" t="s">
        <v>36</v>
      </c>
      <c r="B55" s="190"/>
      <c r="C55" s="190"/>
      <c r="D55" s="190"/>
      <c r="E55" s="190"/>
      <c r="F55" s="190"/>
      <c r="G55" s="190"/>
      <c r="H55" s="190"/>
      <c r="I55" s="190"/>
      <c r="J55" s="190"/>
      <c r="K55" s="190"/>
      <c r="L55" s="190"/>
      <c r="M55" s="190"/>
      <c r="N55" s="190"/>
      <c r="O55" s="190"/>
      <c r="P55" s="190"/>
      <c r="Q55" s="190"/>
      <c r="R55" s="190"/>
      <c r="S55" s="190"/>
      <c r="T55" s="190"/>
      <c r="U55" s="190"/>
      <c r="V55" s="51"/>
      <c r="W55" s="51"/>
      <c r="X55" s="51"/>
      <c r="Y55" s="51"/>
      <c r="Z55" s="51"/>
      <c r="AA55" s="51"/>
      <c r="AB55" s="51"/>
      <c r="AC55" s="51"/>
      <c r="AD55" s="51"/>
      <c r="AE55" s="51"/>
      <c r="AF55" s="51"/>
      <c r="AG55" s="51"/>
      <c r="AH55" s="51"/>
      <c r="AI55" s="51"/>
      <c r="AJ55" s="51"/>
      <c r="AK55" s="51"/>
      <c r="AL55" s="51"/>
      <c r="AN55" s="44" t="s">
        <v>40</v>
      </c>
      <c r="AO55" s="44">
        <v>7</v>
      </c>
      <c r="AP55" s="44">
        <v>4.3</v>
      </c>
      <c r="AQ55" s="44">
        <v>4.3</v>
      </c>
      <c r="AR55" s="44">
        <v>84.5</v>
      </c>
    </row>
    <row r="56" spans="1:44" s="44" customFormat="1" ht="23.2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41</v>
      </c>
      <c r="AO56" s="44">
        <v>25</v>
      </c>
      <c r="AP56" s="44">
        <v>15.5</v>
      </c>
      <c r="AQ56" s="44">
        <v>15.5</v>
      </c>
      <c r="AR56" s="44">
        <v>100</v>
      </c>
    </row>
    <row r="57" spans="1:44" s="44" customFormat="1" ht="21">
      <c r="A57" s="49"/>
      <c r="B57" s="49"/>
      <c r="C57" s="49"/>
      <c r="D57" s="49"/>
      <c r="E57" s="49"/>
      <c r="F57" s="53"/>
      <c r="G57" s="55"/>
      <c r="H57" s="55"/>
      <c r="I57" s="55"/>
      <c r="J57" s="55"/>
      <c r="K57" s="55"/>
      <c r="L57" s="188" t="s">
        <v>156</v>
      </c>
      <c r="M57" s="189"/>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13</v>
      </c>
      <c r="AO57" s="44">
        <v>161</v>
      </c>
      <c r="AP57" s="44">
        <v>100</v>
      </c>
      <c r="AQ57" s="44">
        <v>100</v>
      </c>
    </row>
    <row r="58" spans="1:44" s="44" customFormat="1" ht="45">
      <c r="A58" s="49"/>
      <c r="B58" s="49"/>
      <c r="C58" s="49"/>
      <c r="D58" s="49"/>
      <c r="E58" s="49"/>
      <c r="F58" s="53"/>
      <c r="G58" s="186" t="s">
        <v>39</v>
      </c>
      <c r="H58" s="186"/>
      <c r="I58" s="186"/>
      <c r="J58" s="186"/>
      <c r="K58" s="186"/>
      <c r="L58" s="188">
        <f>+AO54</f>
        <v>24</v>
      </c>
      <c r="M58" s="189"/>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M58" s="44" t="s">
        <v>128</v>
      </c>
    </row>
    <row r="59" spans="1:44" s="44" customFormat="1" ht="21">
      <c r="A59" s="49"/>
      <c r="B59" s="49"/>
      <c r="C59" s="49"/>
      <c r="D59" s="49"/>
      <c r="E59" s="49"/>
      <c r="F59" s="53"/>
      <c r="G59" s="186" t="s">
        <v>40</v>
      </c>
      <c r="H59" s="186"/>
      <c r="I59" s="186"/>
      <c r="J59" s="186"/>
      <c r="K59" s="186"/>
      <c r="L59" s="188">
        <f t="shared" ref="L59:L60" si="10">+AO55</f>
        <v>7</v>
      </c>
      <c r="M59" s="189"/>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row>
    <row r="60" spans="1:44" s="44" customFormat="1" ht="21">
      <c r="A60" s="49"/>
      <c r="B60" s="49"/>
      <c r="C60" s="49"/>
      <c r="D60" s="49"/>
      <c r="E60" s="49"/>
      <c r="F60" s="53"/>
      <c r="G60" s="186" t="s">
        <v>41</v>
      </c>
      <c r="H60" s="186"/>
      <c r="I60" s="186"/>
      <c r="J60" s="186"/>
      <c r="K60" s="186"/>
      <c r="L60" s="188">
        <f t="shared" si="10"/>
        <v>25</v>
      </c>
      <c r="M60" s="189"/>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 r="A61" s="49"/>
      <c r="B61" s="49"/>
      <c r="C61" s="49"/>
      <c r="D61" s="49"/>
      <c r="E61" s="49"/>
      <c r="F61" s="53"/>
      <c r="G61" s="186" t="s">
        <v>42</v>
      </c>
      <c r="H61" s="186"/>
      <c r="I61" s="186"/>
      <c r="J61" s="186"/>
      <c r="K61" s="186"/>
      <c r="L61" s="188"/>
      <c r="M61" s="189"/>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25.5" customHeight="1">
      <c r="A62" s="49"/>
      <c r="B62" s="49"/>
      <c r="C62" s="49"/>
      <c r="D62" s="49"/>
      <c r="E62" s="49"/>
      <c r="F62" s="53"/>
      <c r="G62" s="186" t="s">
        <v>43</v>
      </c>
      <c r="H62" s="186"/>
      <c r="I62" s="186"/>
      <c r="J62" s="186"/>
      <c r="K62" s="186"/>
      <c r="L62" s="188">
        <v>3</v>
      </c>
      <c r="M62" s="189"/>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c r="AM62" s="44" t="s">
        <v>180</v>
      </c>
    </row>
    <row r="63" spans="1:44" s="44" customFormat="1" ht="18.7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O63" s="44" t="s">
        <v>156</v>
      </c>
      <c r="AP63" s="44" t="s">
        <v>157</v>
      </c>
      <c r="AQ63" s="44" t="s">
        <v>158</v>
      </c>
      <c r="AR63" s="44" t="s">
        <v>159</v>
      </c>
    </row>
    <row r="64" spans="1:44" s="44" customFormat="1" ht="21">
      <c r="A64" s="49"/>
      <c r="B64" s="155"/>
      <c r="C64" s="155"/>
      <c r="D64" s="155"/>
      <c r="E64" s="155"/>
      <c r="F64" s="155"/>
      <c r="G64" s="155"/>
      <c r="H64" s="155"/>
      <c r="I64" s="155"/>
      <c r="J64" s="155"/>
      <c r="K64" s="155"/>
      <c r="L64" s="155"/>
      <c r="M64" s="155"/>
      <c r="N64" s="155"/>
      <c r="O64" s="155"/>
      <c r="P64" s="155"/>
      <c r="Q64" s="155"/>
      <c r="R64" s="155"/>
      <c r="S64" s="155"/>
      <c r="T64" s="155"/>
      <c r="U64" s="155"/>
      <c r="V64" s="53"/>
      <c r="W64" s="53"/>
      <c r="X64" s="53"/>
      <c r="Y64" s="51"/>
      <c r="Z64" s="51"/>
      <c r="AA64" s="51"/>
      <c r="AB64" s="51"/>
      <c r="AC64" s="51"/>
      <c r="AD64" s="51"/>
      <c r="AE64" s="51"/>
      <c r="AF64" s="51"/>
      <c r="AG64" s="51"/>
      <c r="AH64" s="51"/>
      <c r="AI64" s="51"/>
      <c r="AJ64" s="51"/>
      <c r="AK64" s="51"/>
      <c r="AL64" s="51"/>
      <c r="AM64" s="44" t="s">
        <v>160</v>
      </c>
      <c r="AO64" s="44">
        <v>158</v>
      </c>
      <c r="AP64" s="44">
        <v>98.1</v>
      </c>
      <c r="AQ64" s="44">
        <v>98.1</v>
      </c>
      <c r="AR64" s="44">
        <v>98.1</v>
      </c>
    </row>
    <row r="65" spans="1:44" s="44" customFormat="1" ht="21">
      <c r="A65" s="49"/>
      <c r="B65" s="56"/>
      <c r="C65" s="56"/>
      <c r="D65" s="56"/>
      <c r="E65" s="56"/>
      <c r="F65" s="56"/>
      <c r="G65" s="56"/>
      <c r="H65" s="56"/>
      <c r="I65" s="56"/>
      <c r="J65" s="56"/>
      <c r="K65" s="56"/>
      <c r="L65" s="56"/>
      <c r="M65" s="56"/>
      <c r="N65" s="56"/>
      <c r="O65" s="56"/>
      <c r="P65" s="56"/>
      <c r="Q65" s="56"/>
      <c r="R65" s="56"/>
      <c r="S65" s="56"/>
      <c r="T65" s="56"/>
      <c r="U65" s="56"/>
      <c r="V65" s="53"/>
      <c r="W65" s="53"/>
      <c r="X65" s="53"/>
      <c r="Y65" s="51"/>
      <c r="Z65" s="51"/>
      <c r="AA65" s="51"/>
      <c r="AB65" s="51"/>
      <c r="AC65" s="51"/>
      <c r="AD65" s="51"/>
      <c r="AE65" s="51"/>
      <c r="AF65" s="51"/>
      <c r="AG65" s="51"/>
      <c r="AH65" s="51"/>
      <c r="AI65" s="51"/>
      <c r="AJ65" s="51"/>
      <c r="AK65" s="51"/>
      <c r="AL65" s="51"/>
      <c r="AN65" s="44" t="s">
        <v>164</v>
      </c>
      <c r="AO65" s="44">
        <v>1</v>
      </c>
      <c r="AP65" s="44">
        <v>0.6</v>
      </c>
      <c r="AQ65" s="44">
        <v>0.6</v>
      </c>
      <c r="AR65" s="44">
        <v>98.8</v>
      </c>
    </row>
    <row r="66" spans="1:44" s="44" customFormat="1" ht="30">
      <c r="A66" s="53"/>
      <c r="B66" s="187"/>
      <c r="C66" s="187"/>
      <c r="D66" s="187"/>
      <c r="E66" s="187"/>
      <c r="F66" s="187"/>
      <c r="G66" s="187"/>
      <c r="H66" s="187"/>
      <c r="I66" s="187"/>
      <c r="J66" s="187"/>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167</v>
      </c>
      <c r="AO66" s="44">
        <v>1</v>
      </c>
      <c r="AP66" s="44">
        <v>0.6</v>
      </c>
      <c r="AQ66" s="44">
        <v>0.6</v>
      </c>
      <c r="AR66" s="44">
        <v>99.4</v>
      </c>
    </row>
    <row r="67" spans="1:44" s="44" customFormat="1" ht="45">
      <c r="A67" s="53"/>
      <c r="B67" s="187"/>
      <c r="C67" s="187"/>
      <c r="D67" s="187"/>
      <c r="E67" s="187"/>
      <c r="F67" s="187"/>
      <c r="G67" s="187"/>
      <c r="H67" s="187"/>
      <c r="I67" s="187"/>
      <c r="J67" s="187"/>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c r="AN67" s="44" t="s">
        <v>168</v>
      </c>
      <c r="AO67" s="44">
        <v>1</v>
      </c>
      <c r="AP67" s="44">
        <v>0.6</v>
      </c>
      <c r="AQ67" s="44">
        <v>0.6</v>
      </c>
      <c r="AR67" s="44">
        <v>100</v>
      </c>
    </row>
    <row r="68" spans="1:44" s="44" customFormat="1" ht="21">
      <c r="A68" s="53"/>
      <c r="B68" s="187"/>
      <c r="C68" s="187"/>
      <c r="D68" s="187"/>
      <c r="E68" s="187"/>
      <c r="F68" s="187"/>
      <c r="G68" s="187"/>
      <c r="H68" s="187"/>
      <c r="I68" s="187"/>
      <c r="J68" s="187"/>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c r="AN68" s="44" t="s">
        <v>13</v>
      </c>
      <c r="AO68" s="44">
        <v>161</v>
      </c>
      <c r="AP68" s="44">
        <v>100</v>
      </c>
      <c r="AQ68" s="44">
        <v>100</v>
      </c>
    </row>
    <row r="69" spans="1:44" s="44" customFormat="1" ht="45">
      <c r="A69" s="53"/>
      <c r="B69" s="57"/>
      <c r="C69" s="57"/>
      <c r="D69" s="57"/>
      <c r="E69" s="57"/>
      <c r="F69" s="57"/>
      <c r="G69" s="57"/>
      <c r="H69" s="57"/>
      <c r="I69" s="57"/>
      <c r="J69" s="57"/>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c r="AM69" s="44" t="s">
        <v>128</v>
      </c>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56" t="s">
        <v>14</v>
      </c>
      <c r="W71" s="157"/>
      <c r="X71" s="157"/>
      <c r="Y71" s="157"/>
      <c r="Z71" s="157"/>
      <c r="AA71" s="158"/>
      <c r="AB71" s="38"/>
      <c r="AC71" s="156" t="s">
        <v>15</v>
      </c>
      <c r="AD71" s="157"/>
      <c r="AE71" s="157"/>
      <c r="AF71" s="157"/>
      <c r="AG71" s="157"/>
      <c r="AH71" s="158"/>
      <c r="AI71" s="152" t="s">
        <v>16</v>
      </c>
      <c r="AJ71" s="152"/>
      <c r="AK71" s="152"/>
      <c r="AL71" s="152"/>
    </row>
    <row r="72" spans="1:44" s="44" customFormat="1" ht="19.5" thickBot="1">
      <c r="A72" s="53"/>
      <c r="B72" s="179"/>
      <c r="C72" s="179"/>
      <c r="D72" s="62"/>
      <c r="E72" s="62"/>
      <c r="F72" s="62"/>
      <c r="G72" s="51"/>
      <c r="H72" s="51"/>
      <c r="I72" s="51"/>
      <c r="J72" s="51"/>
      <c r="K72" s="51"/>
      <c r="L72" s="51"/>
      <c r="M72" s="51"/>
      <c r="N72" s="51"/>
      <c r="O72" s="51"/>
      <c r="P72" s="51"/>
      <c r="Q72" s="51"/>
      <c r="R72" s="51"/>
      <c r="S72" s="51"/>
      <c r="T72" s="51"/>
      <c r="U72" s="51"/>
      <c r="V72" s="176"/>
      <c r="W72" s="177"/>
      <c r="X72" s="177"/>
      <c r="Y72" s="177"/>
      <c r="Z72" s="177"/>
      <c r="AA72" s="178"/>
      <c r="AB72" s="38"/>
      <c r="AC72" s="176"/>
      <c r="AD72" s="177"/>
      <c r="AE72" s="177"/>
      <c r="AF72" s="177"/>
      <c r="AG72" s="177"/>
      <c r="AH72" s="178"/>
      <c r="AI72" s="152"/>
      <c r="AJ72" s="152"/>
      <c r="AK72" s="152"/>
      <c r="AL72" s="152"/>
    </row>
    <row r="73" spans="1:44" s="44" customFormat="1" ht="45">
      <c r="A73" s="162" t="s">
        <v>44</v>
      </c>
      <c r="B73" s="162"/>
      <c r="C73" s="162"/>
      <c r="D73" s="162"/>
      <c r="E73" s="162"/>
      <c r="F73" s="162"/>
      <c r="G73" s="162"/>
      <c r="H73" s="162"/>
      <c r="I73" s="162"/>
      <c r="J73" s="162"/>
      <c r="K73" s="162"/>
      <c r="L73" s="162"/>
      <c r="M73" s="162"/>
      <c r="N73" s="162"/>
      <c r="O73" s="162"/>
      <c r="P73" s="162"/>
      <c r="Q73" s="162"/>
      <c r="R73" s="162"/>
      <c r="S73" s="162"/>
      <c r="T73" s="162"/>
      <c r="U73" s="180"/>
      <c r="V73" s="63">
        <v>1</v>
      </c>
      <c r="W73" s="64">
        <v>2</v>
      </c>
      <c r="X73" s="64">
        <v>3</v>
      </c>
      <c r="Y73" s="64">
        <v>4</v>
      </c>
      <c r="Z73" s="64">
        <v>5</v>
      </c>
      <c r="AA73" s="65" t="s">
        <v>45</v>
      </c>
      <c r="AB73" s="41" t="s">
        <v>18</v>
      </c>
      <c r="AC73" s="63">
        <v>1</v>
      </c>
      <c r="AD73" s="64">
        <v>2</v>
      </c>
      <c r="AE73" s="64">
        <v>3</v>
      </c>
      <c r="AF73" s="64">
        <v>4</v>
      </c>
      <c r="AG73" s="64">
        <v>5</v>
      </c>
      <c r="AH73" s="65" t="s">
        <v>45</v>
      </c>
      <c r="AI73" s="66" t="s">
        <v>19</v>
      </c>
      <c r="AJ73" s="67" t="s">
        <v>20</v>
      </c>
      <c r="AK73" s="67" t="s">
        <v>21</v>
      </c>
      <c r="AL73" s="67" t="s">
        <v>22</v>
      </c>
      <c r="AM73" s="44" t="s">
        <v>181</v>
      </c>
    </row>
    <row r="74" spans="1:44" s="129" customFormat="1" ht="24" customHeight="1">
      <c r="A74" s="184" t="s">
        <v>126</v>
      </c>
      <c r="B74" s="184"/>
      <c r="C74" s="184"/>
      <c r="D74" s="184"/>
      <c r="E74" s="184"/>
      <c r="F74" s="184"/>
      <c r="G74" s="184"/>
      <c r="H74" s="184"/>
      <c r="I74" s="184"/>
      <c r="J74" s="184"/>
      <c r="K74" s="184"/>
      <c r="L74" s="184"/>
      <c r="M74" s="184"/>
      <c r="N74" s="184"/>
      <c r="O74" s="184"/>
      <c r="P74" s="184"/>
      <c r="Q74" s="184"/>
      <c r="R74" s="184"/>
      <c r="S74" s="184"/>
      <c r="T74" s="184"/>
      <c r="U74" s="184"/>
      <c r="V74" s="185"/>
      <c r="W74" s="185"/>
      <c r="X74" s="185"/>
      <c r="Y74" s="185"/>
      <c r="Z74" s="185"/>
      <c r="AA74" s="185"/>
      <c r="AB74" s="126"/>
      <c r="AC74" s="147"/>
      <c r="AD74" s="147"/>
      <c r="AE74" s="147"/>
      <c r="AF74" s="147"/>
      <c r="AG74" s="147"/>
      <c r="AH74" s="148"/>
      <c r="AI74" s="127"/>
      <c r="AJ74" s="128"/>
      <c r="AK74" s="128"/>
      <c r="AL74" s="128"/>
      <c r="AO74" s="129" t="s">
        <v>156</v>
      </c>
      <c r="AP74" s="129" t="s">
        <v>157</v>
      </c>
      <c r="AQ74" s="129" t="s">
        <v>158</v>
      </c>
      <c r="AR74" s="129" t="s">
        <v>159</v>
      </c>
    </row>
    <row r="75" spans="1:44" s="47" customFormat="1" ht="20.25" customHeight="1">
      <c r="A75" s="68" t="s">
        <v>46</v>
      </c>
      <c r="B75" s="149" t="s">
        <v>47</v>
      </c>
      <c r="C75" s="149"/>
      <c r="D75" s="149"/>
      <c r="E75" s="149"/>
      <c r="F75" s="149"/>
      <c r="G75" s="149"/>
      <c r="H75" s="149"/>
      <c r="I75" s="149"/>
      <c r="J75" s="149"/>
      <c r="K75" s="149"/>
      <c r="L75" s="149"/>
      <c r="M75" s="149"/>
      <c r="N75" s="149"/>
      <c r="O75" s="149"/>
      <c r="P75" s="149"/>
      <c r="Q75" s="149"/>
      <c r="R75" s="149"/>
      <c r="S75" s="149"/>
      <c r="T75" s="149"/>
      <c r="U75" s="150"/>
      <c r="V75" s="137">
        <f>+AN8</f>
        <v>3</v>
      </c>
      <c r="W75" s="137">
        <f t="shared" ref="W75:AA75" si="11">+AO8</f>
        <v>5</v>
      </c>
      <c r="X75" s="137">
        <f t="shared" si="11"/>
        <v>20</v>
      </c>
      <c r="Y75" s="137">
        <f t="shared" si="11"/>
        <v>19</v>
      </c>
      <c r="Z75" s="137">
        <f t="shared" si="11"/>
        <v>13</v>
      </c>
      <c r="AA75" s="137">
        <f t="shared" si="11"/>
        <v>0</v>
      </c>
      <c r="AB75" s="137">
        <f>SUM(V75:AA75)</f>
        <v>60</v>
      </c>
      <c r="AC75" s="46">
        <f>V75/$AB75</f>
        <v>0.05</v>
      </c>
      <c r="AD75" s="46">
        <f t="shared" ref="AD75:AH79" si="12">W75/$AB75</f>
        <v>8.3333333333333329E-2</v>
      </c>
      <c r="AE75" s="46">
        <f t="shared" si="12"/>
        <v>0.33333333333333331</v>
      </c>
      <c r="AF75" s="46">
        <f t="shared" si="12"/>
        <v>0.31666666666666665</v>
      </c>
      <c r="AG75" s="46">
        <f t="shared" si="12"/>
        <v>0.21666666666666667</v>
      </c>
      <c r="AH75" s="46">
        <f t="shared" si="12"/>
        <v>0</v>
      </c>
      <c r="AI75" s="137">
        <f>+BA8</f>
        <v>3.57</v>
      </c>
      <c r="AJ75" s="137">
        <f t="shared" ref="AJ75:AL75" si="13">+BB8</f>
        <v>1.08</v>
      </c>
      <c r="AK75" s="137">
        <f t="shared" si="13"/>
        <v>4</v>
      </c>
      <c r="AL75" s="137">
        <f t="shared" si="13"/>
        <v>3</v>
      </c>
      <c r="AM75" s="47" t="s">
        <v>160</v>
      </c>
      <c r="AN75" s="47" t="s">
        <v>37</v>
      </c>
      <c r="AO75" s="47">
        <v>97</v>
      </c>
      <c r="AP75" s="47">
        <v>60.2</v>
      </c>
      <c r="AQ75" s="47">
        <v>60.2</v>
      </c>
      <c r="AR75" s="47">
        <v>60.2</v>
      </c>
    </row>
    <row r="76" spans="1:44" s="47" customFormat="1" ht="18.75" customHeight="1">
      <c r="A76" s="68" t="s">
        <v>48</v>
      </c>
      <c r="B76" s="149" t="s">
        <v>52</v>
      </c>
      <c r="C76" s="149" t="s">
        <v>53</v>
      </c>
      <c r="D76" s="149" t="s">
        <v>53</v>
      </c>
      <c r="E76" s="149" t="s">
        <v>53</v>
      </c>
      <c r="F76" s="149" t="s">
        <v>53</v>
      </c>
      <c r="G76" s="149" t="s">
        <v>53</v>
      </c>
      <c r="H76" s="149" t="s">
        <v>53</v>
      </c>
      <c r="I76" s="149" t="s">
        <v>53</v>
      </c>
      <c r="J76" s="149" t="s">
        <v>53</v>
      </c>
      <c r="K76" s="149" t="s">
        <v>53</v>
      </c>
      <c r="L76" s="149" t="s">
        <v>53</v>
      </c>
      <c r="M76" s="149" t="s">
        <v>53</v>
      </c>
      <c r="N76" s="149" t="s">
        <v>53</v>
      </c>
      <c r="O76" s="149" t="s">
        <v>53</v>
      </c>
      <c r="P76" s="149" t="s">
        <v>53</v>
      </c>
      <c r="Q76" s="149" t="s">
        <v>53</v>
      </c>
      <c r="R76" s="149" t="s">
        <v>53</v>
      </c>
      <c r="S76" s="149" t="s">
        <v>53</v>
      </c>
      <c r="T76" s="149" t="s">
        <v>53</v>
      </c>
      <c r="U76" s="150" t="s">
        <v>53</v>
      </c>
      <c r="V76" s="137">
        <f>+AN9</f>
        <v>0</v>
      </c>
      <c r="W76" s="137">
        <f t="shared" ref="W76:AA76" si="14">+AO9</f>
        <v>3</v>
      </c>
      <c r="X76" s="137">
        <f t="shared" si="14"/>
        <v>4</v>
      </c>
      <c r="Y76" s="137">
        <f t="shared" si="14"/>
        <v>8</v>
      </c>
      <c r="Z76" s="137">
        <f t="shared" si="14"/>
        <v>45</v>
      </c>
      <c r="AA76" s="137">
        <f t="shared" si="14"/>
        <v>0</v>
      </c>
      <c r="AB76" s="137">
        <f>SUM(V76:AA76)</f>
        <v>60</v>
      </c>
      <c r="AC76" s="46">
        <f t="shared" ref="AC76" si="15">V76/$AB76</f>
        <v>0</v>
      </c>
      <c r="AD76" s="46">
        <f t="shared" ref="AD76" si="16">W76/$AB76</f>
        <v>0.05</v>
      </c>
      <c r="AE76" s="46">
        <f t="shared" ref="AE76" si="17">X76/$AB76</f>
        <v>6.6666666666666666E-2</v>
      </c>
      <c r="AF76" s="46">
        <f t="shared" ref="AF76" si="18">Y76/$AB76</f>
        <v>0.13333333333333333</v>
      </c>
      <c r="AG76" s="46">
        <f t="shared" ref="AG76" si="19">Z76/$AB76</f>
        <v>0.75</v>
      </c>
      <c r="AH76" s="46">
        <f t="shared" ref="AH76" si="20">AA76/$AB76</f>
        <v>0</v>
      </c>
      <c r="AI76" s="137">
        <f>+BA9</f>
        <v>4.58</v>
      </c>
      <c r="AJ76" s="137">
        <f t="shared" ref="AJ76:AL76" si="21">+BB9</f>
        <v>0.83</v>
      </c>
      <c r="AK76" s="137">
        <f t="shared" si="21"/>
        <v>5</v>
      </c>
      <c r="AL76" s="137">
        <f t="shared" si="21"/>
        <v>5</v>
      </c>
      <c r="AN76" s="47" t="s">
        <v>38</v>
      </c>
      <c r="AO76" s="47">
        <v>64</v>
      </c>
      <c r="AP76" s="47">
        <v>39.799999999999997</v>
      </c>
      <c r="AQ76" s="47">
        <v>39.799999999999997</v>
      </c>
      <c r="AR76" s="47">
        <v>100</v>
      </c>
    </row>
    <row r="77" spans="1:44" s="129" customFormat="1" ht="29.25" customHeight="1">
      <c r="A77" s="146" t="s">
        <v>127</v>
      </c>
      <c r="B77" s="146"/>
      <c r="C77" s="146"/>
      <c r="D77" s="146"/>
      <c r="E77" s="146"/>
      <c r="F77" s="146"/>
      <c r="G77" s="146"/>
      <c r="H77" s="146"/>
      <c r="I77" s="146"/>
      <c r="J77" s="146"/>
      <c r="K77" s="146"/>
      <c r="L77" s="146"/>
      <c r="M77" s="146"/>
      <c r="N77" s="146"/>
      <c r="O77" s="146"/>
      <c r="P77" s="146"/>
      <c r="Q77" s="146"/>
      <c r="R77" s="146"/>
      <c r="S77" s="146"/>
      <c r="T77" s="146"/>
      <c r="U77" s="146"/>
      <c r="V77" s="130">
        <v>1</v>
      </c>
      <c r="W77" s="131">
        <v>2</v>
      </c>
      <c r="X77" s="131">
        <v>3</v>
      </c>
      <c r="Y77" s="131">
        <v>4</v>
      </c>
      <c r="Z77" s="131">
        <v>5</v>
      </c>
      <c r="AA77" s="132" t="s">
        <v>45</v>
      </c>
      <c r="AB77" s="126" t="s">
        <v>13</v>
      </c>
      <c r="AC77" s="130">
        <v>1</v>
      </c>
      <c r="AD77" s="131">
        <v>2</v>
      </c>
      <c r="AE77" s="131">
        <v>3</v>
      </c>
      <c r="AF77" s="131">
        <v>4</v>
      </c>
      <c r="AG77" s="131">
        <v>5</v>
      </c>
      <c r="AH77" s="132" t="s">
        <v>45</v>
      </c>
      <c r="AI77" s="133" t="s">
        <v>19</v>
      </c>
      <c r="AJ77" s="128" t="s">
        <v>20</v>
      </c>
      <c r="AK77" s="128" t="s">
        <v>21</v>
      </c>
      <c r="AL77" s="128" t="s">
        <v>22</v>
      </c>
      <c r="AN77" s="129" t="s">
        <v>13</v>
      </c>
      <c r="AO77" s="129">
        <v>161</v>
      </c>
      <c r="AP77" s="129">
        <v>100</v>
      </c>
      <c r="AQ77" s="129">
        <v>100</v>
      </c>
    </row>
    <row r="78" spans="1:44" s="47" customFormat="1" ht="18.75" customHeight="1">
      <c r="A78" s="68" t="s">
        <v>51</v>
      </c>
      <c r="B78" s="149" t="s">
        <v>49</v>
      </c>
      <c r="C78" s="149" t="s">
        <v>50</v>
      </c>
      <c r="D78" s="149" t="s">
        <v>50</v>
      </c>
      <c r="E78" s="149" t="s">
        <v>50</v>
      </c>
      <c r="F78" s="149" t="s">
        <v>50</v>
      </c>
      <c r="G78" s="149" t="s">
        <v>50</v>
      </c>
      <c r="H78" s="149" t="s">
        <v>50</v>
      </c>
      <c r="I78" s="149" t="s">
        <v>50</v>
      </c>
      <c r="J78" s="149" t="s">
        <v>50</v>
      </c>
      <c r="K78" s="149" t="s">
        <v>50</v>
      </c>
      <c r="L78" s="149" t="s">
        <v>50</v>
      </c>
      <c r="M78" s="149" t="s">
        <v>50</v>
      </c>
      <c r="N78" s="149" t="s">
        <v>50</v>
      </c>
      <c r="O78" s="149" t="s">
        <v>50</v>
      </c>
      <c r="P78" s="149" t="s">
        <v>50</v>
      </c>
      <c r="Q78" s="149" t="s">
        <v>50</v>
      </c>
      <c r="R78" s="149" t="s">
        <v>50</v>
      </c>
      <c r="S78" s="149" t="s">
        <v>50</v>
      </c>
      <c r="T78" s="149" t="s">
        <v>50</v>
      </c>
      <c r="U78" s="150" t="s">
        <v>50</v>
      </c>
      <c r="V78" s="137">
        <f>+AN10</f>
        <v>11</v>
      </c>
      <c r="W78" s="137">
        <f t="shared" ref="W78:AA78" si="22">+AO10</f>
        <v>15</v>
      </c>
      <c r="X78" s="137">
        <f t="shared" si="22"/>
        <v>22</v>
      </c>
      <c r="Y78" s="137">
        <f t="shared" si="22"/>
        <v>34</v>
      </c>
      <c r="Z78" s="137">
        <f t="shared" si="22"/>
        <v>17</v>
      </c>
      <c r="AA78" s="137">
        <f t="shared" si="22"/>
        <v>2</v>
      </c>
      <c r="AB78" s="137">
        <f>SUM(V78:AA78)</f>
        <v>101</v>
      </c>
      <c r="AC78" s="46">
        <f t="shared" ref="AC78:AC79" si="23">V78/$AB78</f>
        <v>0.10891089108910891</v>
      </c>
      <c r="AD78" s="46">
        <f t="shared" si="12"/>
        <v>0.14851485148514851</v>
      </c>
      <c r="AE78" s="46">
        <f t="shared" si="12"/>
        <v>0.21782178217821782</v>
      </c>
      <c r="AF78" s="46">
        <f t="shared" si="12"/>
        <v>0.33663366336633666</v>
      </c>
      <c r="AG78" s="46">
        <f t="shared" si="12"/>
        <v>0.16831683168316833</v>
      </c>
      <c r="AH78" s="46">
        <f t="shared" si="12"/>
        <v>1.9801980198019802E-2</v>
      </c>
      <c r="AI78" s="137">
        <f>+BA10</f>
        <v>3.31</v>
      </c>
      <c r="AJ78" s="137">
        <f t="shared" ref="AJ78:AL78" si="24">+BB10</f>
        <v>1.24</v>
      </c>
      <c r="AK78" s="137">
        <f t="shared" si="24"/>
        <v>4</v>
      </c>
      <c r="AL78" s="137">
        <f t="shared" si="24"/>
        <v>4</v>
      </c>
      <c r="AM78" s="47" t="s">
        <v>128</v>
      </c>
    </row>
    <row r="79" spans="1:44" s="47" customFormat="1" ht="18.75" customHeight="1">
      <c r="A79" s="68" t="s">
        <v>125</v>
      </c>
      <c r="B79" s="149" t="s">
        <v>52</v>
      </c>
      <c r="C79" s="149" t="s">
        <v>53</v>
      </c>
      <c r="D79" s="149" t="s">
        <v>53</v>
      </c>
      <c r="E79" s="149" t="s">
        <v>53</v>
      </c>
      <c r="F79" s="149" t="s">
        <v>53</v>
      </c>
      <c r="G79" s="149" t="s">
        <v>53</v>
      </c>
      <c r="H79" s="149" t="s">
        <v>53</v>
      </c>
      <c r="I79" s="149" t="s">
        <v>53</v>
      </c>
      <c r="J79" s="149" t="s">
        <v>53</v>
      </c>
      <c r="K79" s="149" t="s">
        <v>53</v>
      </c>
      <c r="L79" s="149" t="s">
        <v>53</v>
      </c>
      <c r="M79" s="149" t="s">
        <v>53</v>
      </c>
      <c r="N79" s="149" t="s">
        <v>53</v>
      </c>
      <c r="O79" s="149" t="s">
        <v>53</v>
      </c>
      <c r="P79" s="149" t="s">
        <v>53</v>
      </c>
      <c r="Q79" s="149" t="s">
        <v>53</v>
      </c>
      <c r="R79" s="149" t="s">
        <v>53</v>
      </c>
      <c r="S79" s="149" t="s">
        <v>53</v>
      </c>
      <c r="T79" s="149" t="s">
        <v>53</v>
      </c>
      <c r="U79" s="150" t="s">
        <v>53</v>
      </c>
      <c r="V79" s="137">
        <f>+AN11</f>
        <v>2</v>
      </c>
      <c r="W79" s="137">
        <f t="shared" ref="W79:AA79" si="25">+AO11</f>
        <v>3</v>
      </c>
      <c r="X79" s="137">
        <f t="shared" si="25"/>
        <v>11</v>
      </c>
      <c r="Y79" s="137">
        <f t="shared" si="25"/>
        <v>22</v>
      </c>
      <c r="Z79" s="137">
        <f t="shared" si="25"/>
        <v>62</v>
      </c>
      <c r="AA79" s="137">
        <f t="shared" si="25"/>
        <v>1</v>
      </c>
      <c r="AB79" s="137">
        <f>SUM(V79:AA79)</f>
        <v>101</v>
      </c>
      <c r="AC79" s="46">
        <f t="shared" si="23"/>
        <v>1.9801980198019802E-2</v>
      </c>
      <c r="AD79" s="46">
        <f t="shared" si="12"/>
        <v>2.9702970297029702E-2</v>
      </c>
      <c r="AE79" s="46">
        <f t="shared" si="12"/>
        <v>0.10891089108910891</v>
      </c>
      <c r="AF79" s="46">
        <f t="shared" si="12"/>
        <v>0.21782178217821782</v>
      </c>
      <c r="AG79" s="46">
        <f t="shared" si="12"/>
        <v>0.61386138613861385</v>
      </c>
      <c r="AH79" s="46">
        <f t="shared" si="12"/>
        <v>9.9009900990099011E-3</v>
      </c>
      <c r="AI79" s="137">
        <f>+BA11</f>
        <v>4.3899999999999997</v>
      </c>
      <c r="AJ79" s="137">
        <f t="shared" ref="AJ79:AL79" si="26">+BB11</f>
        <v>0.94</v>
      </c>
      <c r="AK79" s="137">
        <f t="shared" si="26"/>
        <v>5</v>
      </c>
      <c r="AL79" s="137">
        <f t="shared" si="26"/>
        <v>5</v>
      </c>
    </row>
    <row r="80" spans="1:44" s="44" customFormat="1" ht="16.5" customHeight="1">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row>
    <row r="81" spans="1:44" s="44" customFormat="1" ht="16.5" customHeight="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row>
    <row r="82" spans="1:44" s="44" customFormat="1" ht="35.25" customHeight="1">
      <c r="A82" s="166" t="s">
        <v>54</v>
      </c>
      <c r="B82" s="166"/>
      <c r="C82" s="166"/>
      <c r="D82" s="166"/>
      <c r="E82" s="166"/>
      <c r="F82" s="166"/>
      <c r="G82" s="166"/>
      <c r="H82" s="166"/>
      <c r="I82" s="166"/>
      <c r="J82" s="166"/>
      <c r="K82" s="166"/>
      <c r="L82" s="166"/>
      <c r="M82" s="166"/>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M82" s="44" t="s">
        <v>182</v>
      </c>
    </row>
    <row r="83" spans="1:44" s="74" customFormat="1" ht="16.5" customHeight="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O83" s="74" t="s">
        <v>156</v>
      </c>
      <c r="AP83" s="74" t="s">
        <v>157</v>
      </c>
      <c r="AQ83" s="74" t="s">
        <v>158</v>
      </c>
      <c r="AR83" s="74" t="s">
        <v>159</v>
      </c>
    </row>
    <row r="84" spans="1:44" s="44" customFormat="1" ht="16.5" customHeight="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4" t="s">
        <v>160</v>
      </c>
      <c r="AN84" s="44" t="s">
        <v>37</v>
      </c>
      <c r="AO84" s="44">
        <v>125</v>
      </c>
      <c r="AP84" s="44">
        <v>77.599999999999994</v>
      </c>
      <c r="AQ84" s="44">
        <v>77.599999999999994</v>
      </c>
      <c r="AR84" s="44">
        <v>77.599999999999994</v>
      </c>
    </row>
    <row r="85" spans="1:44" s="44" customFormat="1" ht="18.75" customHeight="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N85" s="44" t="s">
        <v>38</v>
      </c>
      <c r="AO85" s="44">
        <v>36</v>
      </c>
      <c r="AP85" s="44">
        <v>22.4</v>
      </c>
      <c r="AQ85" s="44">
        <v>22.4</v>
      </c>
      <c r="AR85" s="44">
        <v>100</v>
      </c>
    </row>
    <row r="86" spans="1:44" s="44" customFormat="1" ht="16.5" customHeight="1">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c r="AN86" s="44" t="s">
        <v>13</v>
      </c>
      <c r="AO86" s="44">
        <v>161</v>
      </c>
      <c r="AP86" s="44">
        <v>100</v>
      </c>
      <c r="AQ86" s="44">
        <v>100</v>
      </c>
    </row>
    <row r="87" spans="1:44" s="44" customFormat="1" ht="16.5" customHeight="1">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c r="AM87" s="44" t="s">
        <v>128</v>
      </c>
    </row>
    <row r="88" spans="1:44" s="44" customFormat="1" ht="16.5" customHeight="1"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row>
    <row r="89" spans="1:44" s="44" customFormat="1" ht="16.5" customHeight="1">
      <c r="A89" s="53"/>
      <c r="B89" s="69"/>
      <c r="C89" s="53"/>
      <c r="D89" s="53"/>
      <c r="E89" s="53"/>
      <c r="F89" s="53"/>
      <c r="G89" s="53"/>
      <c r="H89" s="53"/>
      <c r="I89" s="53"/>
      <c r="J89" s="53"/>
      <c r="K89" s="53"/>
      <c r="L89" s="53"/>
      <c r="M89" s="53"/>
      <c r="N89" s="53"/>
      <c r="O89" s="49"/>
      <c r="P89" s="49"/>
      <c r="Q89" s="49"/>
      <c r="R89" s="49"/>
      <c r="S89" s="49"/>
      <c r="T89" s="49"/>
      <c r="U89" s="49"/>
      <c r="V89" s="156" t="s">
        <v>14</v>
      </c>
      <c r="W89" s="157"/>
      <c r="X89" s="157"/>
      <c r="Y89" s="157"/>
      <c r="Z89" s="157"/>
      <c r="AA89" s="158"/>
      <c r="AB89" s="38"/>
      <c r="AC89" s="156" t="s">
        <v>15</v>
      </c>
      <c r="AD89" s="157"/>
      <c r="AE89" s="157"/>
      <c r="AF89" s="157"/>
      <c r="AG89" s="157"/>
      <c r="AH89" s="181"/>
      <c r="AI89" s="183" t="s">
        <v>16</v>
      </c>
      <c r="AJ89" s="183"/>
      <c r="AK89" s="183"/>
      <c r="AL89" s="183"/>
    </row>
    <row r="90" spans="1:44" s="44" customFormat="1" ht="16.5" customHeight="1">
      <c r="A90" s="53"/>
      <c r="B90" s="69"/>
      <c r="C90" s="53"/>
      <c r="D90" s="53"/>
      <c r="E90" s="53"/>
      <c r="F90" s="53"/>
      <c r="G90" s="53"/>
      <c r="H90" s="53"/>
      <c r="I90" s="53"/>
      <c r="J90" s="53"/>
      <c r="K90" s="53"/>
      <c r="L90" s="53"/>
      <c r="M90" s="53"/>
      <c r="N90" s="53"/>
      <c r="O90" s="75"/>
      <c r="P90" s="75"/>
      <c r="Q90" s="75"/>
      <c r="R90" s="75"/>
      <c r="S90" s="75"/>
      <c r="T90" s="49"/>
      <c r="U90" s="49"/>
      <c r="V90" s="159"/>
      <c r="W90" s="160"/>
      <c r="X90" s="160"/>
      <c r="Y90" s="160"/>
      <c r="Z90" s="160"/>
      <c r="AA90" s="161"/>
      <c r="AB90" s="38"/>
      <c r="AC90" s="159"/>
      <c r="AD90" s="160"/>
      <c r="AE90" s="160"/>
      <c r="AF90" s="160"/>
      <c r="AG90" s="160"/>
      <c r="AH90" s="182"/>
      <c r="AI90" s="183"/>
      <c r="AJ90" s="183"/>
      <c r="AK90" s="183"/>
      <c r="AL90" s="183"/>
    </row>
    <row r="91" spans="1:44" s="44" customFormat="1" ht="54.75" customHeight="1">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45</v>
      </c>
      <c r="AB91" s="77" t="s">
        <v>18</v>
      </c>
      <c r="AC91" s="64">
        <v>1</v>
      </c>
      <c r="AD91" s="64">
        <v>2</v>
      </c>
      <c r="AE91" s="64">
        <v>3</v>
      </c>
      <c r="AF91" s="64">
        <v>4</v>
      </c>
      <c r="AG91" s="64">
        <v>5</v>
      </c>
      <c r="AH91" s="64" t="s">
        <v>45</v>
      </c>
      <c r="AI91" s="78" t="s">
        <v>19</v>
      </c>
      <c r="AJ91" s="78" t="s">
        <v>55</v>
      </c>
      <c r="AK91" s="78" t="s">
        <v>21</v>
      </c>
      <c r="AL91" s="78" t="s">
        <v>22</v>
      </c>
      <c r="AM91" s="44" t="s">
        <v>183</v>
      </c>
    </row>
    <row r="92" spans="1:44" s="44" customFormat="1" ht="42" customHeight="1">
      <c r="A92" s="53"/>
      <c r="B92" s="69"/>
      <c r="C92" s="53"/>
      <c r="D92" s="53"/>
      <c r="E92" s="53"/>
      <c r="F92" s="53"/>
      <c r="G92" s="53"/>
      <c r="H92" s="53"/>
      <c r="I92" s="53"/>
      <c r="J92" s="53"/>
      <c r="K92" s="53"/>
      <c r="L92" s="53"/>
      <c r="M92" s="53"/>
      <c r="N92" s="53"/>
      <c r="O92" s="164" t="s">
        <v>56</v>
      </c>
      <c r="P92" s="165"/>
      <c r="Q92" s="165"/>
      <c r="R92" s="165"/>
      <c r="S92" s="165"/>
      <c r="T92" s="165"/>
      <c r="U92" s="165"/>
      <c r="V92" s="139">
        <f>+AN12</f>
        <v>4</v>
      </c>
      <c r="W92" s="139">
        <f t="shared" ref="W92:AA92" si="27">+AO12</f>
        <v>10</v>
      </c>
      <c r="X92" s="139">
        <f t="shared" si="27"/>
        <v>24</v>
      </c>
      <c r="Y92" s="139">
        <f t="shared" si="27"/>
        <v>34</v>
      </c>
      <c r="Z92" s="139">
        <f t="shared" si="27"/>
        <v>22</v>
      </c>
      <c r="AA92" s="139">
        <f t="shared" si="27"/>
        <v>3</v>
      </c>
      <c r="AB92" s="139">
        <f>SUM(V92:AA92)</f>
        <v>97</v>
      </c>
      <c r="AC92" s="46">
        <f>V92/$AB92</f>
        <v>4.1237113402061855E-2</v>
      </c>
      <c r="AD92" s="46">
        <f t="shared" ref="AD92:AH92" si="28">W92/$AB92</f>
        <v>0.10309278350515463</v>
      </c>
      <c r="AE92" s="46">
        <f t="shared" si="28"/>
        <v>0.24742268041237114</v>
      </c>
      <c r="AF92" s="46">
        <f t="shared" si="28"/>
        <v>0.35051546391752575</v>
      </c>
      <c r="AG92" s="46">
        <f t="shared" si="28"/>
        <v>0.22680412371134021</v>
      </c>
      <c r="AH92" s="46">
        <f t="shared" si="28"/>
        <v>3.0927835051546393E-2</v>
      </c>
      <c r="AI92" s="139">
        <f>+BA12</f>
        <v>3.64</v>
      </c>
      <c r="AJ92" s="139">
        <f t="shared" ref="AJ92:AL92" si="29">+BB12</f>
        <v>1.0900000000000001</v>
      </c>
      <c r="AK92" s="139">
        <f t="shared" si="29"/>
        <v>4</v>
      </c>
      <c r="AL92" s="139">
        <f t="shared" si="29"/>
        <v>4</v>
      </c>
      <c r="AO92" s="44" t="s">
        <v>156</v>
      </c>
      <c r="AP92" s="44" t="s">
        <v>157</v>
      </c>
      <c r="AQ92" s="44" t="s">
        <v>158</v>
      </c>
      <c r="AR92" s="44" t="s">
        <v>159</v>
      </c>
    </row>
    <row r="93" spans="1:44" s="44" customFormat="1" ht="16.5" customHeight="1">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c r="AM93" s="44" t="s">
        <v>160</v>
      </c>
      <c r="AN93" s="44" t="s">
        <v>37</v>
      </c>
      <c r="AO93" s="44">
        <v>158</v>
      </c>
      <c r="AP93" s="44">
        <v>98.1</v>
      </c>
      <c r="AQ93" s="44">
        <v>98.1</v>
      </c>
      <c r="AR93" s="44">
        <v>98.1</v>
      </c>
    </row>
    <row r="94" spans="1:44" s="44" customFormat="1" ht="16.5" customHeight="1">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c r="AN94" s="44" t="s">
        <v>38</v>
      </c>
      <c r="AO94" s="44">
        <v>3</v>
      </c>
      <c r="AP94" s="44">
        <v>1.9</v>
      </c>
      <c r="AQ94" s="44">
        <v>1.9</v>
      </c>
      <c r="AR94" s="44">
        <v>100</v>
      </c>
    </row>
    <row r="95" spans="1:44" s="44" customFormat="1" ht="16.5" customHeight="1">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c r="AN95" s="44" t="s">
        <v>13</v>
      </c>
      <c r="AO95" s="44">
        <v>161</v>
      </c>
      <c r="AP95" s="44">
        <v>100</v>
      </c>
      <c r="AQ95" s="44">
        <v>100</v>
      </c>
    </row>
    <row r="96" spans="1:44" s="44" customFormat="1" ht="16.5" customHeight="1">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c r="AM96" s="44" t="s">
        <v>128</v>
      </c>
    </row>
    <row r="97" spans="1:44" s="44" customFormat="1" ht="16.5" customHeight="1">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row>
    <row r="98" spans="1:44" s="44" customFormat="1" ht="16.5" customHeight="1">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44" s="44" customFormat="1" ht="16.5" customHeight="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row>
    <row r="100" spans="1:44" s="44" customFormat="1" ht="36.75" customHeight="1">
      <c r="A100" s="166" t="s">
        <v>57</v>
      </c>
      <c r="B100" s="166"/>
      <c r="C100" s="166"/>
      <c r="D100" s="166"/>
      <c r="E100" s="166"/>
      <c r="F100" s="166"/>
      <c r="G100" s="166"/>
      <c r="H100" s="166"/>
      <c r="I100" s="166"/>
      <c r="J100" s="166"/>
      <c r="K100" s="166"/>
      <c r="L100" s="166"/>
      <c r="M100" s="166"/>
      <c r="N100" s="72"/>
      <c r="O100" s="72"/>
      <c r="P100" s="72"/>
      <c r="Q100" s="72"/>
      <c r="R100" s="72"/>
      <c r="S100" s="72"/>
      <c r="T100" s="72"/>
      <c r="U100" s="72"/>
      <c r="AB100" s="49"/>
      <c r="AC100" s="49"/>
      <c r="AD100" s="49"/>
      <c r="AE100" s="49"/>
      <c r="AF100" s="49"/>
      <c r="AG100" s="49"/>
      <c r="AH100" s="49"/>
      <c r="AI100" s="49"/>
      <c r="AJ100" s="49"/>
      <c r="AK100" s="49"/>
      <c r="AL100" s="49"/>
      <c r="AM100" s="44" t="s">
        <v>184</v>
      </c>
    </row>
    <row r="101" spans="1:44" s="79" customFormat="1" ht="16.5" customHeight="1">
      <c r="A101" s="175"/>
      <c r="B101" s="175"/>
      <c r="C101" s="175"/>
      <c r="D101" s="175"/>
      <c r="E101" s="175"/>
      <c r="F101" s="175"/>
      <c r="K101" s="80"/>
      <c r="L101" s="80"/>
      <c r="M101" s="81"/>
      <c r="N101" s="47"/>
      <c r="O101" s="47"/>
      <c r="P101" s="47"/>
      <c r="Q101" s="47"/>
      <c r="R101" s="47"/>
      <c r="S101" s="47"/>
      <c r="T101" s="47"/>
      <c r="U101" s="47"/>
      <c r="AB101" s="47"/>
      <c r="AC101" s="47"/>
      <c r="AD101" s="47"/>
      <c r="AE101" s="47"/>
      <c r="AF101" s="47"/>
      <c r="AG101" s="47"/>
      <c r="AH101" s="47"/>
      <c r="AI101" s="47"/>
      <c r="AJ101" s="47"/>
      <c r="AK101" s="47"/>
      <c r="AL101" s="47"/>
      <c r="AO101" s="79" t="s">
        <v>156</v>
      </c>
      <c r="AP101" s="79" t="s">
        <v>157</v>
      </c>
      <c r="AQ101" s="79" t="s">
        <v>158</v>
      </c>
      <c r="AR101" s="79" t="s">
        <v>159</v>
      </c>
    </row>
    <row r="102" spans="1:44" s="79" customFormat="1" ht="16.5" customHeight="1">
      <c r="A102" s="175"/>
      <c r="B102" s="175"/>
      <c r="C102" s="175"/>
      <c r="D102" s="175"/>
      <c r="E102" s="175"/>
      <c r="F102" s="175"/>
      <c r="K102" s="82"/>
      <c r="L102" s="82"/>
      <c r="M102" s="81"/>
      <c r="N102" s="47"/>
      <c r="O102" s="47"/>
      <c r="P102" s="47"/>
      <c r="Q102" s="47"/>
      <c r="R102" s="47"/>
      <c r="S102" s="47"/>
      <c r="T102" s="47"/>
      <c r="U102" s="47"/>
      <c r="AB102" s="47"/>
      <c r="AC102" s="47"/>
      <c r="AD102" s="47"/>
      <c r="AE102" s="47"/>
      <c r="AF102" s="47"/>
      <c r="AG102" s="47"/>
      <c r="AH102" s="47"/>
      <c r="AI102" s="47"/>
      <c r="AJ102" s="47"/>
      <c r="AK102" s="47"/>
      <c r="AL102" s="47"/>
      <c r="AM102" s="79" t="s">
        <v>160</v>
      </c>
      <c r="AO102" s="79">
        <v>3</v>
      </c>
      <c r="AP102" s="79">
        <v>1.9</v>
      </c>
      <c r="AQ102" s="79">
        <v>1.9</v>
      </c>
      <c r="AR102" s="79">
        <v>1.9</v>
      </c>
    </row>
    <row r="103" spans="1:44" s="79" customFormat="1" ht="18.75" customHeight="1">
      <c r="A103" s="175"/>
      <c r="B103" s="175"/>
      <c r="C103" s="175"/>
      <c r="D103" s="175"/>
      <c r="E103" s="175"/>
      <c r="F103" s="175"/>
      <c r="K103" s="81"/>
      <c r="L103" s="81"/>
      <c r="M103" s="81"/>
      <c r="N103" s="81"/>
      <c r="O103" s="47"/>
      <c r="P103" s="47"/>
      <c r="Q103" s="47"/>
      <c r="R103" s="47"/>
      <c r="S103" s="47"/>
      <c r="T103" s="47"/>
      <c r="U103" s="47"/>
      <c r="AB103" s="47"/>
      <c r="AC103" s="47"/>
      <c r="AD103" s="47"/>
      <c r="AE103" s="47"/>
      <c r="AF103" s="47"/>
      <c r="AG103" s="47"/>
      <c r="AH103" s="47"/>
      <c r="AI103" s="47"/>
      <c r="AJ103" s="47"/>
      <c r="AK103" s="47"/>
      <c r="AL103" s="47"/>
      <c r="AN103" s="79" t="s">
        <v>37</v>
      </c>
      <c r="AO103" s="79">
        <v>143</v>
      </c>
      <c r="AP103" s="79">
        <v>88.8</v>
      </c>
      <c r="AQ103" s="79">
        <v>88.8</v>
      </c>
      <c r="AR103" s="79">
        <v>90.7</v>
      </c>
    </row>
    <row r="104" spans="1:44" s="44" customFormat="1" ht="16.5" customHeight="1">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c r="AN104" s="44" t="s">
        <v>38</v>
      </c>
      <c r="AO104" s="44">
        <v>15</v>
      </c>
      <c r="AP104" s="44">
        <v>9.3000000000000007</v>
      </c>
      <c r="AQ104" s="44">
        <v>9.3000000000000007</v>
      </c>
      <c r="AR104" s="44">
        <v>100</v>
      </c>
    </row>
    <row r="105" spans="1:44" s="44" customFormat="1" ht="16.5" customHeight="1">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c r="AN105" s="44" t="s">
        <v>13</v>
      </c>
      <c r="AO105" s="44">
        <v>161</v>
      </c>
      <c r="AP105" s="44">
        <v>100</v>
      </c>
      <c r="AQ105" s="44">
        <v>100</v>
      </c>
    </row>
    <row r="106" spans="1:44" s="44" customFormat="1" ht="16.5" customHeight="1"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c r="AM106" s="44" t="s">
        <v>128</v>
      </c>
    </row>
    <row r="107" spans="1:44" s="44" customFormat="1" ht="16.5" customHeight="1">
      <c r="A107" s="53"/>
      <c r="B107" s="69"/>
      <c r="C107" s="53"/>
      <c r="D107" s="53"/>
      <c r="E107" s="53"/>
      <c r="F107" s="53"/>
      <c r="G107" s="53"/>
      <c r="H107" s="53"/>
      <c r="I107" s="53"/>
      <c r="J107" s="53"/>
      <c r="K107" s="53"/>
      <c r="L107" s="53"/>
      <c r="M107" s="53"/>
      <c r="N107" s="53"/>
      <c r="O107" s="49"/>
      <c r="P107" s="49"/>
      <c r="Q107" s="49"/>
      <c r="R107" s="49"/>
      <c r="S107" s="49"/>
      <c r="T107" s="49"/>
      <c r="U107" s="49"/>
      <c r="V107" s="156" t="s">
        <v>14</v>
      </c>
      <c r="W107" s="157"/>
      <c r="X107" s="157"/>
      <c r="Y107" s="157"/>
      <c r="Z107" s="157"/>
      <c r="AA107" s="158"/>
      <c r="AB107" s="38"/>
      <c r="AC107" s="156" t="s">
        <v>15</v>
      </c>
      <c r="AD107" s="157"/>
      <c r="AE107" s="157"/>
      <c r="AF107" s="157"/>
      <c r="AG107" s="157"/>
      <c r="AH107" s="158"/>
      <c r="AI107" s="163" t="s">
        <v>16</v>
      </c>
      <c r="AJ107" s="152"/>
      <c r="AK107" s="152"/>
      <c r="AL107" s="152"/>
    </row>
    <row r="108" spans="1:44"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59"/>
      <c r="W108" s="160"/>
      <c r="X108" s="160"/>
      <c r="Y108" s="160"/>
      <c r="Z108" s="160"/>
      <c r="AA108" s="161"/>
      <c r="AB108" s="38"/>
      <c r="AC108" s="159"/>
      <c r="AD108" s="160"/>
      <c r="AE108" s="160"/>
      <c r="AF108" s="160"/>
      <c r="AG108" s="160"/>
      <c r="AH108" s="161"/>
      <c r="AI108" s="163"/>
      <c r="AJ108" s="152"/>
      <c r="AK108" s="152"/>
      <c r="AL108" s="152"/>
    </row>
    <row r="109" spans="1:44"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45</v>
      </c>
      <c r="AB109" s="77" t="s">
        <v>18</v>
      </c>
      <c r="AC109" s="64">
        <v>1</v>
      </c>
      <c r="AD109" s="64">
        <v>2</v>
      </c>
      <c r="AE109" s="64">
        <v>3</v>
      </c>
      <c r="AF109" s="64">
        <v>4</v>
      </c>
      <c r="AG109" s="64">
        <v>5</v>
      </c>
      <c r="AH109" s="64" t="s">
        <v>45</v>
      </c>
      <c r="AI109" s="78" t="s">
        <v>19</v>
      </c>
      <c r="AJ109" s="78" t="s">
        <v>55</v>
      </c>
      <c r="AK109" s="78" t="s">
        <v>21</v>
      </c>
      <c r="AL109" s="78" t="s">
        <v>22</v>
      </c>
    </row>
    <row r="110" spans="1:44" s="44" customFormat="1" ht="43.5" customHeight="1">
      <c r="A110" s="53"/>
      <c r="B110" s="69"/>
      <c r="C110" s="53"/>
      <c r="D110" s="53"/>
      <c r="E110" s="53"/>
      <c r="F110" s="53"/>
      <c r="G110" s="53"/>
      <c r="H110" s="53"/>
      <c r="I110" s="53"/>
      <c r="J110" s="53"/>
      <c r="K110" s="53"/>
      <c r="L110" s="53"/>
      <c r="M110" s="53"/>
      <c r="N110" s="53"/>
      <c r="O110" s="164" t="s">
        <v>58</v>
      </c>
      <c r="P110" s="165"/>
      <c r="Q110" s="165"/>
      <c r="R110" s="165"/>
      <c r="S110" s="165"/>
      <c r="T110" s="165"/>
      <c r="U110" s="165"/>
      <c r="V110" s="139">
        <f>+AN13</f>
        <v>2</v>
      </c>
      <c r="W110" s="139">
        <f t="shared" ref="W110:AA110" si="30">+AO13</f>
        <v>8</v>
      </c>
      <c r="X110" s="139">
        <f t="shared" si="30"/>
        <v>29</v>
      </c>
      <c r="Y110" s="139">
        <f t="shared" si="30"/>
        <v>51</v>
      </c>
      <c r="Z110" s="139">
        <f t="shared" si="30"/>
        <v>26</v>
      </c>
      <c r="AA110" s="139">
        <f t="shared" si="30"/>
        <v>9</v>
      </c>
      <c r="AB110" s="139">
        <f>SUM(V110:AA110)</f>
        <v>125</v>
      </c>
      <c r="AC110" s="46">
        <f>V110/$AB110</f>
        <v>1.6E-2</v>
      </c>
      <c r="AD110" s="46">
        <f t="shared" ref="AD110:AH110" si="31">W110/$AB110</f>
        <v>6.4000000000000001E-2</v>
      </c>
      <c r="AE110" s="46">
        <f t="shared" si="31"/>
        <v>0.23200000000000001</v>
      </c>
      <c r="AF110" s="46">
        <f t="shared" si="31"/>
        <v>0.40799999999999997</v>
      </c>
      <c r="AG110" s="46">
        <f t="shared" si="31"/>
        <v>0.20799999999999999</v>
      </c>
      <c r="AH110" s="46">
        <f t="shared" si="31"/>
        <v>7.1999999999999995E-2</v>
      </c>
      <c r="AI110" s="139">
        <f>+BA13</f>
        <v>3.78</v>
      </c>
      <c r="AJ110" s="139">
        <f t="shared" ref="AJ110:AL110" si="32">+BB13</f>
        <v>0.93</v>
      </c>
      <c r="AK110" s="139">
        <f t="shared" si="32"/>
        <v>4</v>
      </c>
      <c r="AL110" s="139">
        <f t="shared" si="32"/>
        <v>4</v>
      </c>
    </row>
    <row r="111" spans="1:44"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44"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ustomHeight="1">
      <c r="A119" s="166" t="s">
        <v>59</v>
      </c>
      <c r="B119" s="166"/>
      <c r="C119" s="166"/>
      <c r="D119" s="166"/>
      <c r="E119" s="166"/>
      <c r="F119" s="166"/>
      <c r="G119" s="166"/>
      <c r="H119" s="166"/>
      <c r="I119" s="166"/>
      <c r="J119" s="166"/>
      <c r="K119" s="166"/>
      <c r="L119" s="166"/>
      <c r="M119" s="166"/>
      <c r="N119" s="72"/>
    </row>
    <row r="120" spans="1:38" s="44" customFormat="1" ht="21">
      <c r="A120" s="58"/>
      <c r="B120" s="58"/>
      <c r="C120" s="58"/>
      <c r="D120" s="58"/>
      <c r="E120" s="58"/>
      <c r="F120" s="58"/>
      <c r="K120" s="53"/>
      <c r="L120" s="53"/>
      <c r="M120" s="53"/>
      <c r="N120" s="53"/>
    </row>
    <row r="121" spans="1:38" s="44" customFormat="1" ht="21">
      <c r="A121" s="58"/>
      <c r="B121" s="58"/>
      <c r="C121" s="58"/>
      <c r="D121" s="58"/>
      <c r="E121" s="58"/>
      <c r="F121" s="58"/>
      <c r="K121" s="53"/>
      <c r="L121" s="53"/>
      <c r="M121" s="53"/>
      <c r="N121" s="53"/>
    </row>
    <row r="122" spans="1:38" s="44" customFormat="1" ht="21">
      <c r="A122" s="58"/>
      <c r="B122" s="58"/>
      <c r="C122" s="58"/>
      <c r="D122" s="58"/>
      <c r="E122" s="58"/>
      <c r="F122" s="58"/>
      <c r="G122" s="53"/>
      <c r="H122" s="53"/>
      <c r="I122" s="53"/>
      <c r="J122" s="53"/>
      <c r="K122" s="53"/>
      <c r="L122" s="53"/>
      <c r="M122" s="53"/>
      <c r="N122" s="53"/>
    </row>
    <row r="123" spans="1:38" s="44" customFormat="1">
      <c r="A123" s="53"/>
      <c r="B123" s="69"/>
      <c r="C123" s="53"/>
      <c r="D123" s="53"/>
      <c r="E123" s="53"/>
      <c r="F123" s="53"/>
      <c r="G123" s="53"/>
      <c r="H123" s="53"/>
      <c r="I123" s="53"/>
      <c r="J123" s="53"/>
      <c r="K123" s="53"/>
      <c r="L123" s="53"/>
      <c r="M123" s="53"/>
      <c r="N123" s="53"/>
    </row>
    <row r="124" spans="1:38" s="44" customFormat="1">
      <c r="A124" s="53"/>
      <c r="B124" s="69"/>
      <c r="C124" s="53"/>
      <c r="D124" s="53"/>
      <c r="E124" s="53"/>
      <c r="F124" s="53"/>
      <c r="G124" s="53"/>
      <c r="H124" s="53"/>
      <c r="I124" s="53"/>
      <c r="J124" s="53"/>
      <c r="K124" s="53"/>
      <c r="L124" s="53"/>
      <c r="M124" s="53"/>
      <c r="N124" s="53"/>
    </row>
    <row r="125" spans="1:38" s="44" customForma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18.75">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15.75"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67" t="s">
        <v>14</v>
      </c>
      <c r="W132" s="168"/>
      <c r="X132" s="168"/>
      <c r="Y132" s="168"/>
      <c r="Z132" s="168"/>
      <c r="AA132" s="169"/>
      <c r="AB132" s="38"/>
      <c r="AC132" s="167" t="s">
        <v>15</v>
      </c>
      <c r="AD132" s="168"/>
      <c r="AE132" s="168"/>
      <c r="AF132" s="168"/>
      <c r="AG132" s="168"/>
      <c r="AH132" s="169"/>
      <c r="AI132" s="163" t="s">
        <v>16</v>
      </c>
      <c r="AJ132" s="152"/>
      <c r="AK132" s="152"/>
      <c r="AL132" s="152"/>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70"/>
      <c r="W133" s="171"/>
      <c r="X133" s="171"/>
      <c r="Y133" s="171"/>
      <c r="Z133" s="171"/>
      <c r="AA133" s="172"/>
      <c r="AB133" s="38"/>
      <c r="AC133" s="170"/>
      <c r="AD133" s="171"/>
      <c r="AE133" s="171"/>
      <c r="AF133" s="171"/>
      <c r="AG133" s="171"/>
      <c r="AH133" s="172"/>
      <c r="AI133" s="173"/>
      <c r="AJ133" s="174"/>
      <c r="AK133" s="174"/>
      <c r="AL133" s="174"/>
    </row>
    <row r="134" spans="1:38" s="44" customFormat="1" ht="40.5" customHeight="1">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45</v>
      </c>
      <c r="AB134" s="77" t="s">
        <v>18</v>
      </c>
      <c r="AC134" s="64">
        <v>1</v>
      </c>
      <c r="AD134" s="64">
        <v>2</v>
      </c>
      <c r="AE134" s="64">
        <v>3</v>
      </c>
      <c r="AF134" s="64">
        <v>4</v>
      </c>
      <c r="AG134" s="64">
        <v>5</v>
      </c>
      <c r="AH134" s="64" t="s">
        <v>45</v>
      </c>
      <c r="AI134" s="78" t="s">
        <v>19</v>
      </c>
      <c r="AJ134" s="78" t="s">
        <v>55</v>
      </c>
      <c r="AK134" s="78" t="s">
        <v>21</v>
      </c>
      <c r="AL134" s="78" t="s">
        <v>22</v>
      </c>
    </row>
    <row r="135" spans="1:38" s="44" customFormat="1" ht="42.75" customHeight="1">
      <c r="A135" s="53"/>
      <c r="B135" s="69"/>
      <c r="C135" s="53"/>
      <c r="D135" s="53"/>
      <c r="E135" s="53"/>
      <c r="F135" s="53"/>
      <c r="G135" s="53"/>
      <c r="H135" s="53"/>
      <c r="I135" s="53"/>
      <c r="J135" s="53"/>
      <c r="K135" s="53"/>
      <c r="L135" s="53"/>
      <c r="M135" s="53"/>
      <c r="N135" s="53"/>
      <c r="O135" s="164" t="s">
        <v>60</v>
      </c>
      <c r="P135" s="165"/>
      <c r="Q135" s="165"/>
      <c r="R135" s="165"/>
      <c r="S135" s="165"/>
      <c r="T135" s="165"/>
      <c r="U135" s="165"/>
      <c r="V135" s="139">
        <f>+AN14</f>
        <v>2</v>
      </c>
      <c r="W135" s="139">
        <f t="shared" ref="W135:AA135" si="33">+AO14</f>
        <v>6</v>
      </c>
      <c r="X135" s="139">
        <f t="shared" si="33"/>
        <v>24</v>
      </c>
      <c r="Y135" s="139">
        <f t="shared" si="33"/>
        <v>61</v>
      </c>
      <c r="Z135" s="139">
        <f t="shared" si="33"/>
        <v>50</v>
      </c>
      <c r="AA135" s="139">
        <f t="shared" si="33"/>
        <v>0</v>
      </c>
      <c r="AB135" s="139">
        <f>SUM(V135:AA135)</f>
        <v>143</v>
      </c>
      <c r="AC135" s="46">
        <f t="shared" ref="AC135:AH136" si="34">V135/$AB135</f>
        <v>1.3986013986013986E-2</v>
      </c>
      <c r="AD135" s="46">
        <f t="shared" si="34"/>
        <v>4.195804195804196E-2</v>
      </c>
      <c r="AE135" s="46">
        <f t="shared" si="34"/>
        <v>0.16783216783216784</v>
      </c>
      <c r="AF135" s="46">
        <f t="shared" si="34"/>
        <v>0.42657342657342656</v>
      </c>
      <c r="AG135" s="46">
        <f t="shared" si="34"/>
        <v>0.34965034965034963</v>
      </c>
      <c r="AH135" s="46">
        <f t="shared" si="34"/>
        <v>0</v>
      </c>
      <c r="AI135" s="139">
        <f>+BA14</f>
        <v>4.0599999999999996</v>
      </c>
      <c r="AJ135" s="139">
        <f t="shared" ref="AJ135:AL135" si="35">+BB14</f>
        <v>0.9</v>
      </c>
      <c r="AK135" s="139">
        <f t="shared" si="35"/>
        <v>4</v>
      </c>
      <c r="AL135" s="139">
        <f t="shared" si="35"/>
        <v>4</v>
      </c>
    </row>
    <row r="136" spans="1:38" s="44" customFormat="1" ht="40.5" customHeight="1">
      <c r="A136" s="53"/>
      <c r="B136" s="69"/>
      <c r="C136" s="53"/>
      <c r="D136" s="53"/>
      <c r="E136" s="53"/>
      <c r="F136" s="53"/>
      <c r="G136" s="53"/>
      <c r="H136" s="53"/>
      <c r="I136" s="53"/>
      <c r="J136" s="53"/>
      <c r="K136" s="53"/>
      <c r="L136" s="53"/>
      <c r="M136" s="53"/>
      <c r="N136" s="53"/>
      <c r="O136" s="164" t="s">
        <v>61</v>
      </c>
      <c r="P136" s="165"/>
      <c r="Q136" s="165"/>
      <c r="R136" s="165"/>
      <c r="S136" s="165"/>
      <c r="T136" s="165"/>
      <c r="U136" s="165"/>
      <c r="V136" s="139">
        <f>+AN15</f>
        <v>5</v>
      </c>
      <c r="W136" s="139">
        <f t="shared" ref="W136:AA136" si="36">+AO15</f>
        <v>14</v>
      </c>
      <c r="X136" s="139">
        <f t="shared" si="36"/>
        <v>28</v>
      </c>
      <c r="Y136" s="139">
        <f t="shared" si="36"/>
        <v>60</v>
      </c>
      <c r="Z136" s="139">
        <f t="shared" si="36"/>
        <v>33</v>
      </c>
      <c r="AA136" s="139">
        <f t="shared" si="36"/>
        <v>3</v>
      </c>
      <c r="AB136" s="139">
        <f>SUM(V136:AA136)</f>
        <v>143</v>
      </c>
      <c r="AC136" s="46">
        <f t="shared" si="34"/>
        <v>3.4965034965034968E-2</v>
      </c>
      <c r="AD136" s="46">
        <f t="shared" si="34"/>
        <v>9.7902097902097904E-2</v>
      </c>
      <c r="AE136" s="46">
        <f t="shared" si="34"/>
        <v>0.19580419580419581</v>
      </c>
      <c r="AF136" s="46">
        <f t="shared" si="34"/>
        <v>0.41958041958041958</v>
      </c>
      <c r="AG136" s="46">
        <f t="shared" si="34"/>
        <v>0.23076923076923078</v>
      </c>
      <c r="AH136" s="46">
        <f t="shared" si="34"/>
        <v>2.097902097902098E-2</v>
      </c>
      <c r="AI136" s="139">
        <f>+BA15</f>
        <v>3.73</v>
      </c>
      <c r="AJ136" s="139">
        <f t="shared" ref="AJ136:AL136" si="37">+BB15</f>
        <v>1.04</v>
      </c>
      <c r="AK136" s="139">
        <f t="shared" si="37"/>
        <v>4</v>
      </c>
      <c r="AL136" s="139">
        <f t="shared" si="37"/>
        <v>4</v>
      </c>
    </row>
    <row r="137" spans="1:38" s="44" customFormat="1" ht="21">
      <c r="A137" s="166" t="s">
        <v>62</v>
      </c>
      <c r="B137" s="166"/>
      <c r="C137" s="166"/>
      <c r="D137" s="166"/>
      <c r="E137" s="166"/>
      <c r="F137" s="166"/>
      <c r="G137" s="166"/>
      <c r="H137" s="166"/>
      <c r="I137" s="166"/>
      <c r="J137" s="166"/>
      <c r="K137" s="166"/>
      <c r="L137" s="166"/>
      <c r="M137" s="166"/>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ustomHeight="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55"/>
      <c r="B147" s="155"/>
      <c r="C147" s="155"/>
      <c r="D147" s="155"/>
      <c r="E147" s="155"/>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55"/>
      <c r="B148" s="155"/>
      <c r="C148" s="155"/>
      <c r="D148" s="155"/>
      <c r="E148" s="155"/>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56"/>
      <c r="B149" s="56"/>
      <c r="C149" s="56"/>
      <c r="D149" s="56"/>
      <c r="E149" s="56"/>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56"/>
      <c r="B150" s="56"/>
      <c r="C150" s="56"/>
      <c r="D150" s="56"/>
      <c r="E150" s="56"/>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56"/>
      <c r="B151" s="56"/>
      <c r="C151" s="56"/>
      <c r="D151" s="56"/>
      <c r="E151" s="56"/>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56"/>
      <c r="B152" s="56"/>
      <c r="C152" s="56"/>
      <c r="D152" s="56"/>
      <c r="E152" s="56"/>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55"/>
      <c r="B153" s="155"/>
      <c r="C153" s="155"/>
      <c r="D153" s="155"/>
      <c r="E153" s="155"/>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55"/>
      <c r="B154" s="155"/>
      <c r="C154" s="155"/>
      <c r="D154" s="155"/>
      <c r="E154" s="155"/>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56" t="s">
        <v>14</v>
      </c>
      <c r="W155" s="157"/>
      <c r="X155" s="157"/>
      <c r="Y155" s="157"/>
      <c r="Z155" s="157"/>
      <c r="AA155" s="158"/>
      <c r="AB155" s="38"/>
      <c r="AC155" s="156" t="s">
        <v>15</v>
      </c>
      <c r="AD155" s="157"/>
      <c r="AE155" s="157"/>
      <c r="AF155" s="157"/>
      <c r="AG155" s="157"/>
      <c r="AH155" s="158"/>
      <c r="AI155" s="152" t="s">
        <v>16</v>
      </c>
      <c r="AJ155" s="152"/>
      <c r="AK155" s="152"/>
      <c r="AL155" s="152"/>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59"/>
      <c r="W156" s="160"/>
      <c r="X156" s="160"/>
      <c r="Y156" s="160"/>
      <c r="Z156" s="160"/>
      <c r="AA156" s="161"/>
      <c r="AB156" s="38"/>
      <c r="AC156" s="159"/>
      <c r="AD156" s="160"/>
      <c r="AE156" s="160"/>
      <c r="AF156" s="160"/>
      <c r="AG156" s="160"/>
      <c r="AH156" s="161"/>
      <c r="AI156" s="152"/>
      <c r="AJ156" s="152"/>
      <c r="AK156" s="152"/>
      <c r="AL156" s="152"/>
    </row>
    <row r="157" spans="1:38" s="44" customFormat="1" ht="21">
      <c r="A157" s="87"/>
      <c r="B157" s="162" t="s">
        <v>63</v>
      </c>
      <c r="C157" s="162"/>
      <c r="D157" s="162"/>
      <c r="E157" s="162"/>
      <c r="F157" s="162"/>
      <c r="G157" s="162"/>
      <c r="H157" s="162"/>
      <c r="I157" s="162"/>
      <c r="J157" s="162"/>
      <c r="K157" s="162"/>
      <c r="L157" s="162"/>
      <c r="M157" s="162"/>
      <c r="N157" s="162"/>
      <c r="O157" s="162"/>
      <c r="P157" s="162"/>
      <c r="Q157" s="162"/>
      <c r="R157" s="162"/>
      <c r="S157" s="162"/>
      <c r="T157" s="162"/>
      <c r="U157" s="162"/>
      <c r="V157" s="64">
        <v>1</v>
      </c>
      <c r="W157" s="64">
        <v>2</v>
      </c>
      <c r="X157" s="64">
        <v>3</v>
      </c>
      <c r="Y157" s="64">
        <v>4</v>
      </c>
      <c r="Z157" s="64">
        <v>5</v>
      </c>
      <c r="AA157" s="64" t="s">
        <v>45</v>
      </c>
      <c r="AB157" s="77" t="s">
        <v>18</v>
      </c>
      <c r="AC157" s="64">
        <v>1</v>
      </c>
      <c r="AD157" s="64">
        <v>2</v>
      </c>
      <c r="AE157" s="64">
        <v>3</v>
      </c>
      <c r="AF157" s="64">
        <v>4</v>
      </c>
      <c r="AG157" s="64">
        <v>5</v>
      </c>
      <c r="AH157" s="64" t="s">
        <v>45</v>
      </c>
      <c r="AI157" s="78" t="s">
        <v>19</v>
      </c>
      <c r="AJ157" s="78" t="s">
        <v>55</v>
      </c>
      <c r="AK157" s="78" t="s">
        <v>21</v>
      </c>
      <c r="AL157" s="78" t="s">
        <v>22</v>
      </c>
    </row>
    <row r="158" spans="1:38" s="47" customFormat="1" ht="18.75" customHeight="1">
      <c r="A158" s="68">
        <v>8.1</v>
      </c>
      <c r="B158" s="149" t="s">
        <v>64</v>
      </c>
      <c r="C158" s="149"/>
      <c r="D158" s="149"/>
      <c r="E158" s="149"/>
      <c r="F158" s="149"/>
      <c r="G158" s="149"/>
      <c r="H158" s="149"/>
      <c r="I158" s="149"/>
      <c r="J158" s="149"/>
      <c r="K158" s="149"/>
      <c r="L158" s="149"/>
      <c r="M158" s="149"/>
      <c r="N158" s="149"/>
      <c r="O158" s="149"/>
      <c r="P158" s="149"/>
      <c r="Q158" s="149"/>
      <c r="R158" s="149"/>
      <c r="S158" s="149"/>
      <c r="T158" s="149"/>
      <c r="U158" s="150"/>
      <c r="V158" s="137">
        <f>+AN16</f>
        <v>12</v>
      </c>
      <c r="W158" s="137">
        <f t="shared" ref="W158:AA165" si="38">+AO16</f>
        <v>25</v>
      </c>
      <c r="X158" s="137">
        <f t="shared" si="38"/>
        <v>38</v>
      </c>
      <c r="Y158" s="137">
        <f t="shared" si="38"/>
        <v>55</v>
      </c>
      <c r="Z158" s="137">
        <f t="shared" si="38"/>
        <v>22</v>
      </c>
      <c r="AA158" s="137">
        <f t="shared" si="38"/>
        <v>8</v>
      </c>
      <c r="AB158" s="137">
        <f>SUM(V158:AA158)</f>
        <v>160</v>
      </c>
      <c r="AC158" s="46">
        <f>V158/$AB158</f>
        <v>7.4999999999999997E-2</v>
      </c>
      <c r="AD158" s="46">
        <f t="shared" ref="AD158:AH165" si="39">W158/$AB158</f>
        <v>0.15625</v>
      </c>
      <c r="AE158" s="46">
        <f t="shared" si="39"/>
        <v>0.23749999999999999</v>
      </c>
      <c r="AF158" s="46">
        <f t="shared" si="39"/>
        <v>0.34375</v>
      </c>
      <c r="AG158" s="46">
        <f t="shared" si="39"/>
        <v>0.13750000000000001</v>
      </c>
      <c r="AH158" s="46">
        <f t="shared" si="39"/>
        <v>0.05</v>
      </c>
      <c r="AI158" s="137">
        <f>+BA16</f>
        <v>3.33</v>
      </c>
      <c r="AJ158" s="137">
        <f t="shared" ref="AJ158:AL165" si="40">+BB16</f>
        <v>1.1499999999999999</v>
      </c>
      <c r="AK158" s="137">
        <f t="shared" si="40"/>
        <v>4</v>
      </c>
      <c r="AL158" s="137">
        <f t="shared" si="40"/>
        <v>4</v>
      </c>
    </row>
    <row r="159" spans="1:38" s="47" customFormat="1" ht="18.75" customHeight="1">
      <c r="A159" s="68">
        <v>8.1999999999999993</v>
      </c>
      <c r="B159" s="149" t="s">
        <v>65</v>
      </c>
      <c r="C159" s="149" t="s">
        <v>66</v>
      </c>
      <c r="D159" s="149" t="s">
        <v>66</v>
      </c>
      <c r="E159" s="149" t="s">
        <v>66</v>
      </c>
      <c r="F159" s="149" t="s">
        <v>66</v>
      </c>
      <c r="G159" s="149" t="s">
        <v>66</v>
      </c>
      <c r="H159" s="149" t="s">
        <v>66</v>
      </c>
      <c r="I159" s="149" t="s">
        <v>66</v>
      </c>
      <c r="J159" s="149" t="s">
        <v>66</v>
      </c>
      <c r="K159" s="149" t="s">
        <v>66</v>
      </c>
      <c r="L159" s="149" t="s">
        <v>66</v>
      </c>
      <c r="M159" s="149" t="s">
        <v>66</v>
      </c>
      <c r="N159" s="149" t="s">
        <v>66</v>
      </c>
      <c r="O159" s="149" t="s">
        <v>66</v>
      </c>
      <c r="P159" s="149" t="s">
        <v>66</v>
      </c>
      <c r="Q159" s="149" t="s">
        <v>66</v>
      </c>
      <c r="R159" s="149" t="s">
        <v>66</v>
      </c>
      <c r="S159" s="149" t="s">
        <v>66</v>
      </c>
      <c r="T159" s="149" t="s">
        <v>66</v>
      </c>
      <c r="U159" s="150" t="s">
        <v>66</v>
      </c>
      <c r="V159" s="137">
        <f t="shared" ref="V159:V165" si="41">+AN17</f>
        <v>4</v>
      </c>
      <c r="W159" s="137">
        <f t="shared" si="38"/>
        <v>20</v>
      </c>
      <c r="X159" s="137">
        <f t="shared" si="38"/>
        <v>51</v>
      </c>
      <c r="Y159" s="137">
        <f t="shared" si="38"/>
        <v>53</v>
      </c>
      <c r="Z159" s="137">
        <f t="shared" si="38"/>
        <v>30</v>
      </c>
      <c r="AA159" s="137">
        <f t="shared" si="38"/>
        <v>2</v>
      </c>
      <c r="AB159" s="137">
        <f t="shared" ref="AB159:AB165" si="42">SUM(V159:AA159)</f>
        <v>160</v>
      </c>
      <c r="AC159" s="46">
        <f t="shared" ref="AC159:AC165" si="43">V159/$AB159</f>
        <v>2.5000000000000001E-2</v>
      </c>
      <c r="AD159" s="46">
        <f t="shared" si="39"/>
        <v>0.125</v>
      </c>
      <c r="AE159" s="46">
        <f t="shared" si="39"/>
        <v>0.31874999999999998</v>
      </c>
      <c r="AF159" s="46">
        <f t="shared" si="39"/>
        <v>0.33124999999999999</v>
      </c>
      <c r="AG159" s="46">
        <f t="shared" si="39"/>
        <v>0.1875</v>
      </c>
      <c r="AH159" s="46">
        <f t="shared" si="39"/>
        <v>1.2500000000000001E-2</v>
      </c>
      <c r="AI159" s="137">
        <f t="shared" ref="AI159:AI165" si="44">+BA17</f>
        <v>3.54</v>
      </c>
      <c r="AJ159" s="137">
        <f t="shared" si="40"/>
        <v>1.02</v>
      </c>
      <c r="AK159" s="137">
        <f t="shared" si="40"/>
        <v>4</v>
      </c>
      <c r="AL159" s="137">
        <f t="shared" si="40"/>
        <v>4</v>
      </c>
    </row>
    <row r="160" spans="1:38" s="47" customFormat="1" ht="18.75" customHeight="1">
      <c r="A160" s="68">
        <v>8.3000000000000007</v>
      </c>
      <c r="B160" s="149" t="s">
        <v>67</v>
      </c>
      <c r="C160" s="149" t="s">
        <v>68</v>
      </c>
      <c r="D160" s="149" t="s">
        <v>68</v>
      </c>
      <c r="E160" s="149" t="s">
        <v>68</v>
      </c>
      <c r="F160" s="149" t="s">
        <v>68</v>
      </c>
      <c r="G160" s="149" t="s">
        <v>68</v>
      </c>
      <c r="H160" s="149" t="s">
        <v>68</v>
      </c>
      <c r="I160" s="149" t="s">
        <v>68</v>
      </c>
      <c r="J160" s="149" t="s">
        <v>68</v>
      </c>
      <c r="K160" s="149" t="s">
        <v>68</v>
      </c>
      <c r="L160" s="149" t="s">
        <v>68</v>
      </c>
      <c r="M160" s="149" t="s">
        <v>68</v>
      </c>
      <c r="N160" s="149" t="s">
        <v>68</v>
      </c>
      <c r="O160" s="149" t="s">
        <v>68</v>
      </c>
      <c r="P160" s="149" t="s">
        <v>68</v>
      </c>
      <c r="Q160" s="149" t="s">
        <v>68</v>
      </c>
      <c r="R160" s="149" t="s">
        <v>68</v>
      </c>
      <c r="S160" s="149" t="s">
        <v>68</v>
      </c>
      <c r="T160" s="149" t="s">
        <v>68</v>
      </c>
      <c r="U160" s="150" t="s">
        <v>68</v>
      </c>
      <c r="V160" s="137">
        <f t="shared" si="41"/>
        <v>1</v>
      </c>
      <c r="W160" s="137">
        <f t="shared" si="38"/>
        <v>17</v>
      </c>
      <c r="X160" s="137">
        <f t="shared" si="38"/>
        <v>41</v>
      </c>
      <c r="Y160" s="137">
        <f t="shared" si="38"/>
        <v>66</v>
      </c>
      <c r="Z160" s="137">
        <f t="shared" si="38"/>
        <v>35</v>
      </c>
      <c r="AA160" s="137">
        <f t="shared" si="38"/>
        <v>0</v>
      </c>
      <c r="AB160" s="137">
        <f t="shared" si="42"/>
        <v>160</v>
      </c>
      <c r="AC160" s="46">
        <f t="shared" si="43"/>
        <v>6.2500000000000003E-3</v>
      </c>
      <c r="AD160" s="46">
        <f t="shared" si="39"/>
        <v>0.10625</v>
      </c>
      <c r="AE160" s="46">
        <f t="shared" si="39"/>
        <v>0.25624999999999998</v>
      </c>
      <c r="AF160" s="46">
        <f t="shared" si="39"/>
        <v>0.41249999999999998</v>
      </c>
      <c r="AG160" s="46">
        <f t="shared" si="39"/>
        <v>0.21875</v>
      </c>
      <c r="AH160" s="46">
        <f t="shared" si="39"/>
        <v>0</v>
      </c>
      <c r="AI160" s="137">
        <f t="shared" si="44"/>
        <v>3.73</v>
      </c>
      <c r="AJ160" s="137">
        <f t="shared" si="40"/>
        <v>0.94</v>
      </c>
      <c r="AK160" s="137">
        <f t="shared" si="40"/>
        <v>4</v>
      </c>
      <c r="AL160" s="137">
        <f t="shared" si="40"/>
        <v>4</v>
      </c>
    </row>
    <row r="161" spans="1:38" s="47" customFormat="1" ht="18.75" customHeight="1">
      <c r="A161" s="68">
        <v>8.4</v>
      </c>
      <c r="B161" s="149" t="s">
        <v>69</v>
      </c>
      <c r="C161" s="149" t="s">
        <v>70</v>
      </c>
      <c r="D161" s="149" t="s">
        <v>70</v>
      </c>
      <c r="E161" s="149" t="s">
        <v>70</v>
      </c>
      <c r="F161" s="149" t="s">
        <v>70</v>
      </c>
      <c r="G161" s="149" t="s">
        <v>70</v>
      </c>
      <c r="H161" s="149" t="s">
        <v>70</v>
      </c>
      <c r="I161" s="149" t="s">
        <v>70</v>
      </c>
      <c r="J161" s="149" t="s">
        <v>70</v>
      </c>
      <c r="K161" s="149" t="s">
        <v>70</v>
      </c>
      <c r="L161" s="149" t="s">
        <v>70</v>
      </c>
      <c r="M161" s="149" t="s">
        <v>70</v>
      </c>
      <c r="N161" s="149" t="s">
        <v>70</v>
      </c>
      <c r="O161" s="149" t="s">
        <v>70</v>
      </c>
      <c r="P161" s="149" t="s">
        <v>70</v>
      </c>
      <c r="Q161" s="149" t="s">
        <v>70</v>
      </c>
      <c r="R161" s="149" t="s">
        <v>70</v>
      </c>
      <c r="S161" s="149" t="s">
        <v>70</v>
      </c>
      <c r="T161" s="149" t="s">
        <v>70</v>
      </c>
      <c r="U161" s="150" t="s">
        <v>70</v>
      </c>
      <c r="V161" s="137">
        <f t="shared" si="41"/>
        <v>19</v>
      </c>
      <c r="W161" s="137">
        <f t="shared" si="38"/>
        <v>22</v>
      </c>
      <c r="X161" s="137">
        <f t="shared" si="38"/>
        <v>47</v>
      </c>
      <c r="Y161" s="137">
        <f t="shared" si="38"/>
        <v>46</v>
      </c>
      <c r="Z161" s="137">
        <f t="shared" si="38"/>
        <v>26</v>
      </c>
      <c r="AA161" s="137">
        <f t="shared" si="38"/>
        <v>0</v>
      </c>
      <c r="AB161" s="137">
        <f t="shared" si="42"/>
        <v>160</v>
      </c>
      <c r="AC161" s="46">
        <f t="shared" si="43"/>
        <v>0.11874999999999999</v>
      </c>
      <c r="AD161" s="46">
        <f t="shared" si="39"/>
        <v>0.13750000000000001</v>
      </c>
      <c r="AE161" s="46">
        <f t="shared" si="39"/>
        <v>0.29375000000000001</v>
      </c>
      <c r="AF161" s="46">
        <f t="shared" si="39"/>
        <v>0.28749999999999998</v>
      </c>
      <c r="AG161" s="46">
        <f t="shared" si="39"/>
        <v>0.16250000000000001</v>
      </c>
      <c r="AH161" s="46">
        <f t="shared" si="39"/>
        <v>0</v>
      </c>
      <c r="AI161" s="137">
        <f t="shared" si="44"/>
        <v>3.24</v>
      </c>
      <c r="AJ161" s="137">
        <f t="shared" si="40"/>
        <v>1.23</v>
      </c>
      <c r="AK161" s="137">
        <f t="shared" si="40"/>
        <v>3</v>
      </c>
      <c r="AL161" s="137">
        <f t="shared" si="40"/>
        <v>3</v>
      </c>
    </row>
    <row r="162" spans="1:38" s="47" customFormat="1" ht="18.75" customHeight="1">
      <c r="A162" s="68">
        <v>8.5</v>
      </c>
      <c r="B162" s="149" t="s">
        <v>71</v>
      </c>
      <c r="C162" s="149" t="s">
        <v>72</v>
      </c>
      <c r="D162" s="149" t="s">
        <v>72</v>
      </c>
      <c r="E162" s="149" t="s">
        <v>72</v>
      </c>
      <c r="F162" s="149" t="s">
        <v>72</v>
      </c>
      <c r="G162" s="149" t="s">
        <v>72</v>
      </c>
      <c r="H162" s="149" t="s">
        <v>72</v>
      </c>
      <c r="I162" s="149" t="s">
        <v>72</v>
      </c>
      <c r="J162" s="149" t="s">
        <v>72</v>
      </c>
      <c r="K162" s="149" t="s">
        <v>72</v>
      </c>
      <c r="L162" s="149" t="s">
        <v>72</v>
      </c>
      <c r="M162" s="149" t="s">
        <v>72</v>
      </c>
      <c r="N162" s="149" t="s">
        <v>72</v>
      </c>
      <c r="O162" s="149" t="s">
        <v>72</v>
      </c>
      <c r="P162" s="149" t="s">
        <v>72</v>
      </c>
      <c r="Q162" s="149" t="s">
        <v>72</v>
      </c>
      <c r="R162" s="149" t="s">
        <v>72</v>
      </c>
      <c r="S162" s="149" t="s">
        <v>72</v>
      </c>
      <c r="T162" s="149" t="s">
        <v>72</v>
      </c>
      <c r="U162" s="150" t="s">
        <v>72</v>
      </c>
      <c r="V162" s="137">
        <f t="shared" si="41"/>
        <v>0</v>
      </c>
      <c r="W162" s="137">
        <f t="shared" si="38"/>
        <v>5</v>
      </c>
      <c r="X162" s="137">
        <f t="shared" si="38"/>
        <v>24</v>
      </c>
      <c r="Y162" s="137">
        <f t="shared" si="38"/>
        <v>66</v>
      </c>
      <c r="Z162" s="137">
        <f t="shared" si="38"/>
        <v>65</v>
      </c>
      <c r="AA162" s="137">
        <f t="shared" si="38"/>
        <v>0</v>
      </c>
      <c r="AB162" s="137">
        <f t="shared" si="42"/>
        <v>160</v>
      </c>
      <c r="AC162" s="46">
        <f t="shared" si="43"/>
        <v>0</v>
      </c>
      <c r="AD162" s="46">
        <f t="shared" si="39"/>
        <v>3.125E-2</v>
      </c>
      <c r="AE162" s="46">
        <f t="shared" si="39"/>
        <v>0.15</v>
      </c>
      <c r="AF162" s="46">
        <f t="shared" si="39"/>
        <v>0.41249999999999998</v>
      </c>
      <c r="AG162" s="46">
        <f t="shared" si="39"/>
        <v>0.40625</v>
      </c>
      <c r="AH162" s="46">
        <f t="shared" si="39"/>
        <v>0</v>
      </c>
      <c r="AI162" s="137">
        <f t="shared" si="44"/>
        <v>4.1900000000000004</v>
      </c>
      <c r="AJ162" s="137">
        <f t="shared" si="40"/>
        <v>0.8</v>
      </c>
      <c r="AK162" s="137">
        <f t="shared" si="40"/>
        <v>4</v>
      </c>
      <c r="AL162" s="137">
        <f t="shared" si="40"/>
        <v>4</v>
      </c>
    </row>
    <row r="163" spans="1:38" s="47" customFormat="1" ht="18.75" customHeight="1">
      <c r="A163" s="68">
        <v>8.6</v>
      </c>
      <c r="B163" s="149" t="s">
        <v>73</v>
      </c>
      <c r="C163" s="149" t="s">
        <v>74</v>
      </c>
      <c r="D163" s="149" t="s">
        <v>74</v>
      </c>
      <c r="E163" s="149" t="s">
        <v>74</v>
      </c>
      <c r="F163" s="149" t="s">
        <v>74</v>
      </c>
      <c r="G163" s="149" t="s">
        <v>74</v>
      </c>
      <c r="H163" s="149" t="s">
        <v>74</v>
      </c>
      <c r="I163" s="149" t="s">
        <v>74</v>
      </c>
      <c r="J163" s="149" t="s">
        <v>74</v>
      </c>
      <c r="K163" s="149" t="s">
        <v>74</v>
      </c>
      <c r="L163" s="149" t="s">
        <v>74</v>
      </c>
      <c r="M163" s="149" t="s">
        <v>74</v>
      </c>
      <c r="N163" s="149" t="s">
        <v>74</v>
      </c>
      <c r="O163" s="149" t="s">
        <v>74</v>
      </c>
      <c r="P163" s="149" t="s">
        <v>74</v>
      </c>
      <c r="Q163" s="149" t="s">
        <v>74</v>
      </c>
      <c r="R163" s="149" t="s">
        <v>74</v>
      </c>
      <c r="S163" s="149" t="s">
        <v>74</v>
      </c>
      <c r="T163" s="149" t="s">
        <v>74</v>
      </c>
      <c r="U163" s="150" t="s">
        <v>74</v>
      </c>
      <c r="V163" s="137">
        <f t="shared" si="41"/>
        <v>1</v>
      </c>
      <c r="W163" s="137">
        <f t="shared" si="38"/>
        <v>10</v>
      </c>
      <c r="X163" s="137">
        <f t="shared" si="38"/>
        <v>25</v>
      </c>
      <c r="Y163" s="137">
        <f t="shared" si="38"/>
        <v>70</v>
      </c>
      <c r="Z163" s="137">
        <f t="shared" si="38"/>
        <v>53</v>
      </c>
      <c r="AA163" s="137">
        <f t="shared" si="38"/>
        <v>1</v>
      </c>
      <c r="AB163" s="137">
        <f t="shared" si="42"/>
        <v>160</v>
      </c>
      <c r="AC163" s="46">
        <f t="shared" si="43"/>
        <v>6.2500000000000003E-3</v>
      </c>
      <c r="AD163" s="46">
        <f t="shared" si="39"/>
        <v>6.25E-2</v>
      </c>
      <c r="AE163" s="46">
        <f t="shared" si="39"/>
        <v>0.15625</v>
      </c>
      <c r="AF163" s="46">
        <f t="shared" si="39"/>
        <v>0.4375</v>
      </c>
      <c r="AG163" s="46">
        <f t="shared" si="39"/>
        <v>0.33124999999999999</v>
      </c>
      <c r="AH163" s="46">
        <f t="shared" si="39"/>
        <v>6.2500000000000003E-3</v>
      </c>
      <c r="AI163" s="137">
        <f t="shared" si="44"/>
        <v>4.03</v>
      </c>
      <c r="AJ163" s="137">
        <f t="shared" si="40"/>
        <v>0.9</v>
      </c>
      <c r="AK163" s="137">
        <f t="shared" si="40"/>
        <v>4</v>
      </c>
      <c r="AL163" s="137">
        <f t="shared" si="40"/>
        <v>4</v>
      </c>
    </row>
    <row r="164" spans="1:38" s="47" customFormat="1" ht="18.75" customHeight="1">
      <c r="A164" s="68">
        <v>8.6999999999999993</v>
      </c>
      <c r="B164" s="149" t="s">
        <v>75</v>
      </c>
      <c r="C164" s="149" t="s">
        <v>76</v>
      </c>
      <c r="D164" s="149" t="s">
        <v>76</v>
      </c>
      <c r="E164" s="149" t="s">
        <v>76</v>
      </c>
      <c r="F164" s="149" t="s">
        <v>76</v>
      </c>
      <c r="G164" s="149" t="s">
        <v>76</v>
      </c>
      <c r="H164" s="149" t="s">
        <v>76</v>
      </c>
      <c r="I164" s="149" t="s">
        <v>76</v>
      </c>
      <c r="J164" s="149" t="s">
        <v>76</v>
      </c>
      <c r="K164" s="149" t="s">
        <v>76</v>
      </c>
      <c r="L164" s="149" t="s">
        <v>76</v>
      </c>
      <c r="M164" s="149" t="s">
        <v>76</v>
      </c>
      <c r="N164" s="149" t="s">
        <v>76</v>
      </c>
      <c r="O164" s="149" t="s">
        <v>76</v>
      </c>
      <c r="P164" s="149" t="s">
        <v>76</v>
      </c>
      <c r="Q164" s="149" t="s">
        <v>76</v>
      </c>
      <c r="R164" s="149" t="s">
        <v>76</v>
      </c>
      <c r="S164" s="149" t="s">
        <v>76</v>
      </c>
      <c r="T164" s="149" t="s">
        <v>76</v>
      </c>
      <c r="U164" s="150" t="s">
        <v>76</v>
      </c>
      <c r="V164" s="137">
        <f t="shared" si="41"/>
        <v>3</v>
      </c>
      <c r="W164" s="137">
        <f t="shared" si="38"/>
        <v>7</v>
      </c>
      <c r="X164" s="137">
        <f t="shared" si="38"/>
        <v>17</v>
      </c>
      <c r="Y164" s="137">
        <f t="shared" si="38"/>
        <v>55</v>
      </c>
      <c r="Z164" s="137">
        <f t="shared" si="38"/>
        <v>77</v>
      </c>
      <c r="AA164" s="137">
        <f t="shared" si="38"/>
        <v>1</v>
      </c>
      <c r="AB164" s="137">
        <f t="shared" si="42"/>
        <v>160</v>
      </c>
      <c r="AC164" s="46">
        <f t="shared" si="43"/>
        <v>1.8749999999999999E-2</v>
      </c>
      <c r="AD164" s="46">
        <f t="shared" si="39"/>
        <v>4.3749999999999997E-2</v>
      </c>
      <c r="AE164" s="46">
        <f t="shared" si="39"/>
        <v>0.10625</v>
      </c>
      <c r="AF164" s="46">
        <f t="shared" si="39"/>
        <v>0.34375</v>
      </c>
      <c r="AG164" s="46">
        <f t="shared" si="39"/>
        <v>0.48125000000000001</v>
      </c>
      <c r="AH164" s="46">
        <f t="shared" si="39"/>
        <v>6.2500000000000003E-3</v>
      </c>
      <c r="AI164" s="137">
        <f t="shared" si="44"/>
        <v>4.2300000000000004</v>
      </c>
      <c r="AJ164" s="137">
        <f t="shared" si="40"/>
        <v>0.94</v>
      </c>
      <c r="AK164" s="137">
        <f t="shared" si="40"/>
        <v>4</v>
      </c>
      <c r="AL164" s="137">
        <f t="shared" si="40"/>
        <v>5</v>
      </c>
    </row>
    <row r="165" spans="1:38" s="47" customFormat="1" ht="18.75" customHeight="1">
      <c r="A165" s="68">
        <v>8.8000000000000007</v>
      </c>
      <c r="B165" s="149" t="s">
        <v>77</v>
      </c>
      <c r="C165" s="149" t="s">
        <v>78</v>
      </c>
      <c r="D165" s="149" t="s">
        <v>78</v>
      </c>
      <c r="E165" s="149" t="s">
        <v>78</v>
      </c>
      <c r="F165" s="149" t="s">
        <v>78</v>
      </c>
      <c r="G165" s="149" t="s">
        <v>78</v>
      </c>
      <c r="H165" s="149" t="s">
        <v>78</v>
      </c>
      <c r="I165" s="149" t="s">
        <v>78</v>
      </c>
      <c r="J165" s="149" t="s">
        <v>78</v>
      </c>
      <c r="K165" s="149" t="s">
        <v>78</v>
      </c>
      <c r="L165" s="149" t="s">
        <v>78</v>
      </c>
      <c r="M165" s="149" t="s">
        <v>78</v>
      </c>
      <c r="N165" s="149" t="s">
        <v>78</v>
      </c>
      <c r="O165" s="149" t="s">
        <v>78</v>
      </c>
      <c r="P165" s="149" t="s">
        <v>78</v>
      </c>
      <c r="Q165" s="149" t="s">
        <v>78</v>
      </c>
      <c r="R165" s="149" t="s">
        <v>78</v>
      </c>
      <c r="S165" s="149" t="s">
        <v>78</v>
      </c>
      <c r="T165" s="149" t="s">
        <v>78</v>
      </c>
      <c r="U165" s="150" t="s">
        <v>78</v>
      </c>
      <c r="V165" s="137">
        <f t="shared" si="41"/>
        <v>2</v>
      </c>
      <c r="W165" s="137">
        <f t="shared" si="38"/>
        <v>11</v>
      </c>
      <c r="X165" s="137">
        <f t="shared" si="38"/>
        <v>19</v>
      </c>
      <c r="Y165" s="137">
        <f t="shared" si="38"/>
        <v>52</v>
      </c>
      <c r="Z165" s="137">
        <f t="shared" si="38"/>
        <v>47</v>
      </c>
      <c r="AA165" s="137">
        <f t="shared" si="38"/>
        <v>29</v>
      </c>
      <c r="AB165" s="137">
        <f t="shared" si="42"/>
        <v>160</v>
      </c>
      <c r="AC165" s="46">
        <f t="shared" si="43"/>
        <v>1.2500000000000001E-2</v>
      </c>
      <c r="AD165" s="46">
        <f t="shared" si="39"/>
        <v>6.8750000000000006E-2</v>
      </c>
      <c r="AE165" s="46">
        <f t="shared" si="39"/>
        <v>0.11874999999999999</v>
      </c>
      <c r="AF165" s="46">
        <f t="shared" si="39"/>
        <v>0.32500000000000001</v>
      </c>
      <c r="AG165" s="46">
        <f t="shared" si="39"/>
        <v>0.29375000000000001</v>
      </c>
      <c r="AH165" s="46">
        <f t="shared" si="39"/>
        <v>0.18124999999999999</v>
      </c>
      <c r="AI165" s="137">
        <f t="shared" si="44"/>
        <v>4</v>
      </c>
      <c r="AJ165" s="137">
        <f t="shared" si="40"/>
        <v>0.99</v>
      </c>
      <c r="AK165" s="137">
        <f t="shared" si="40"/>
        <v>4</v>
      </c>
      <c r="AL165" s="137">
        <f t="shared" si="40"/>
        <v>4</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f>+AO75</f>
        <v>97</v>
      </c>
      <c r="B169" s="38">
        <f>+AO76</f>
        <v>64</v>
      </c>
      <c r="C169" s="38"/>
      <c r="D169" s="38"/>
      <c r="E169" s="38"/>
      <c r="F169" s="38"/>
      <c r="G169" s="38"/>
      <c r="H169" s="38"/>
      <c r="I169" s="38"/>
      <c r="J169" s="38"/>
      <c r="K169" s="38"/>
      <c r="L169" s="90"/>
    </row>
    <row r="170" spans="1:38">
      <c r="A170" s="38">
        <f>+AO84</f>
        <v>125</v>
      </c>
      <c r="B170" s="38">
        <f>+AO85</f>
        <v>36</v>
      </c>
      <c r="C170" s="38"/>
      <c r="D170" s="38"/>
      <c r="E170" s="38"/>
      <c r="F170" s="38"/>
      <c r="G170" s="38"/>
      <c r="H170" s="38"/>
      <c r="I170" s="38"/>
      <c r="J170" s="38"/>
      <c r="K170" s="38"/>
      <c r="L170" s="90"/>
    </row>
    <row r="171" spans="1:38">
      <c r="A171" s="38">
        <f>+AO93</f>
        <v>158</v>
      </c>
      <c r="B171" s="38">
        <f>+AO94</f>
        <v>3</v>
      </c>
      <c r="C171" s="38"/>
      <c r="D171" s="38"/>
      <c r="E171" s="38"/>
      <c r="F171" s="38"/>
      <c r="G171" s="38"/>
      <c r="H171" s="38"/>
      <c r="I171" s="38"/>
      <c r="J171" s="38"/>
      <c r="K171" s="38"/>
      <c r="L171" s="90"/>
    </row>
    <row r="172" spans="1:38">
      <c r="A172" s="38">
        <f>+AO103</f>
        <v>143</v>
      </c>
      <c r="B172" s="38">
        <f>+AO104</f>
        <v>15</v>
      </c>
      <c r="C172" s="38"/>
      <c r="D172" s="38"/>
      <c r="E172" s="38"/>
      <c r="F172" s="38"/>
      <c r="G172" s="38"/>
      <c r="H172" s="38"/>
      <c r="I172" s="38"/>
      <c r="J172" s="38"/>
      <c r="K172" s="38"/>
      <c r="L172" s="90"/>
    </row>
    <row r="173" spans="1:38">
      <c r="L173" s="90"/>
    </row>
    <row r="174" spans="1:38">
      <c r="L174" s="90"/>
      <c r="M174" s="90"/>
      <c r="N174" s="90"/>
      <c r="O174" s="90"/>
      <c r="P174" s="90"/>
      <c r="Q174" s="90"/>
      <c r="R174" s="90"/>
      <c r="S174" s="90"/>
      <c r="T174" s="90"/>
      <c r="U174" s="90"/>
      <c r="V174" s="90"/>
      <c r="W174" s="90"/>
      <c r="X174" s="90"/>
      <c r="Y174" s="90"/>
      <c r="Z174" s="90"/>
    </row>
  </sheetData>
  <sheetProtection sheet="1" objects="1" scenarios="1"/>
  <mergeCells count="84">
    <mergeCell ref="L62:M62"/>
    <mergeCell ref="A24:U24"/>
    <mergeCell ref="A1:AE1"/>
    <mergeCell ref="A6:AL6"/>
    <mergeCell ref="A7:AL7"/>
    <mergeCell ref="B8:AL8"/>
    <mergeCell ref="AI45:AL46"/>
    <mergeCell ref="C28:F28"/>
    <mergeCell ref="C29:F29"/>
    <mergeCell ref="C30:F30"/>
    <mergeCell ref="C31:F31"/>
    <mergeCell ref="C32:F32"/>
    <mergeCell ref="V45:AA46"/>
    <mergeCell ref="AC45:AH46"/>
    <mergeCell ref="G62:K62"/>
    <mergeCell ref="A47:U47"/>
    <mergeCell ref="B48:U48"/>
    <mergeCell ref="B49:U49"/>
    <mergeCell ref="B50:U50"/>
    <mergeCell ref="B51:U51"/>
    <mergeCell ref="B52:U52"/>
    <mergeCell ref="A55:U55"/>
    <mergeCell ref="G58:K58"/>
    <mergeCell ref="G59:K59"/>
    <mergeCell ref="G60:K60"/>
    <mergeCell ref="G61:K61"/>
    <mergeCell ref="L57:M57"/>
    <mergeCell ref="L58:M58"/>
    <mergeCell ref="L59:M59"/>
    <mergeCell ref="L60:M60"/>
    <mergeCell ref="L61:M61"/>
    <mergeCell ref="AI71:AL72"/>
    <mergeCell ref="B72:C72"/>
    <mergeCell ref="A73:U73"/>
    <mergeCell ref="B75:U75"/>
    <mergeCell ref="B78:U78"/>
    <mergeCell ref="V71:AA72"/>
    <mergeCell ref="AC71:AH72"/>
    <mergeCell ref="V74:AA74"/>
    <mergeCell ref="AC74:AH74"/>
    <mergeCell ref="A77:U77"/>
    <mergeCell ref="V89:AA90"/>
    <mergeCell ref="AC89:AH90"/>
    <mergeCell ref="AI89:AL90"/>
    <mergeCell ref="O92:U92"/>
    <mergeCell ref="A100:M100"/>
    <mergeCell ref="V132:AA133"/>
    <mergeCell ref="AC132:AH133"/>
    <mergeCell ref="AI132:AL133"/>
    <mergeCell ref="O135:U135"/>
    <mergeCell ref="A101:F101"/>
    <mergeCell ref="A102:F102"/>
    <mergeCell ref="A103:F103"/>
    <mergeCell ref="V107:AA108"/>
    <mergeCell ref="AC107:AH108"/>
    <mergeCell ref="AI107:AL108"/>
    <mergeCell ref="B164:U164"/>
    <mergeCell ref="B165:U165"/>
    <mergeCell ref="V155:AA156"/>
    <mergeCell ref="AC155:AH156"/>
    <mergeCell ref="AI155:AL156"/>
    <mergeCell ref="B157:U157"/>
    <mergeCell ref="B158:U158"/>
    <mergeCell ref="B159:U159"/>
    <mergeCell ref="B160:U160"/>
    <mergeCell ref="B161:U161"/>
    <mergeCell ref="B162:U162"/>
    <mergeCell ref="B163:U163"/>
    <mergeCell ref="B64:U64"/>
    <mergeCell ref="A154:E154"/>
    <mergeCell ref="O110:U110"/>
    <mergeCell ref="A119:M119"/>
    <mergeCell ref="A82:M82"/>
    <mergeCell ref="B79:U79"/>
    <mergeCell ref="O136:U136"/>
    <mergeCell ref="A137:M137"/>
    <mergeCell ref="A147:E147"/>
    <mergeCell ref="A148:E148"/>
    <mergeCell ref="A153:E153"/>
    <mergeCell ref="B66:J66"/>
    <mergeCell ref="B67:J67"/>
    <mergeCell ref="B68:J68"/>
    <mergeCell ref="B76:U76"/>
    <mergeCell ref="A74:U74"/>
  </mergeCells>
  <pageMargins left="0.7" right="0.7" top="0.75" bottom="0.75" header="0.3" footer="0.3"/>
  <pageSetup paperSize="9" scale="1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sheetPr>
  <dimension ref="A1:BD174"/>
  <sheetViews>
    <sheetView view="pageBreakPreview" zoomScale="65" zoomScaleNormal="58" zoomScaleSheetLayoutView="65" workbookViewId="0">
      <selection activeCell="AW32" sqref="AW32"/>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4" width="21.85546875" hidden="1" customWidth="1"/>
    <col min="45" max="56" width="11.42578125" hidden="1" customWidth="1"/>
  </cols>
  <sheetData>
    <row r="1" spans="1:56">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M1" t="s">
        <v>186</v>
      </c>
      <c r="AU1" t="s">
        <v>186</v>
      </c>
    </row>
    <row r="2" spans="1:56">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M2" t="s">
        <v>189</v>
      </c>
      <c r="AN2">
        <v>1</v>
      </c>
      <c r="AO2">
        <v>2</v>
      </c>
      <c r="AP2">
        <v>3</v>
      </c>
      <c r="AQ2">
        <v>4</v>
      </c>
      <c r="AR2">
        <v>5</v>
      </c>
      <c r="AS2" t="s">
        <v>131</v>
      </c>
      <c r="AT2" t="s">
        <v>13</v>
      </c>
      <c r="AV2">
        <v>1</v>
      </c>
      <c r="AW2">
        <v>2</v>
      </c>
      <c r="AX2">
        <v>3</v>
      </c>
      <c r="AY2">
        <v>4</v>
      </c>
      <c r="AZ2">
        <v>5</v>
      </c>
      <c r="BA2" t="s">
        <v>13</v>
      </c>
    </row>
    <row r="3" spans="1:56">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M3" t="s">
        <v>132</v>
      </c>
      <c r="AN3">
        <v>1</v>
      </c>
      <c r="AO3">
        <v>0</v>
      </c>
      <c r="AP3">
        <v>1</v>
      </c>
      <c r="AQ3">
        <v>8</v>
      </c>
      <c r="AR3">
        <v>8</v>
      </c>
      <c r="AS3">
        <v>1</v>
      </c>
      <c r="AT3">
        <v>19</v>
      </c>
      <c r="AU3" t="s">
        <v>132</v>
      </c>
      <c r="AV3">
        <v>1</v>
      </c>
      <c r="AW3">
        <v>0</v>
      </c>
      <c r="AX3">
        <v>1</v>
      </c>
      <c r="AY3">
        <v>8</v>
      </c>
      <c r="AZ3">
        <v>8</v>
      </c>
      <c r="BA3">
        <v>4.22</v>
      </c>
      <c r="BB3">
        <v>1</v>
      </c>
      <c r="BC3">
        <v>4</v>
      </c>
      <c r="BD3">
        <v>4</v>
      </c>
    </row>
    <row r="4" spans="1:56">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M4" t="s">
        <v>133</v>
      </c>
      <c r="AN4">
        <v>0</v>
      </c>
      <c r="AO4">
        <v>2</v>
      </c>
      <c r="AP4">
        <v>3</v>
      </c>
      <c r="AQ4">
        <v>9</v>
      </c>
      <c r="AR4">
        <v>5</v>
      </c>
      <c r="AS4">
        <v>0</v>
      </c>
      <c r="AT4">
        <v>19</v>
      </c>
      <c r="AU4" t="s">
        <v>133</v>
      </c>
      <c r="AV4">
        <v>0</v>
      </c>
      <c r="AW4">
        <v>2</v>
      </c>
      <c r="AX4">
        <v>3</v>
      </c>
      <c r="AY4">
        <v>9</v>
      </c>
      <c r="AZ4">
        <v>5</v>
      </c>
      <c r="BA4">
        <v>3.89</v>
      </c>
      <c r="BB4">
        <v>0.94</v>
      </c>
      <c r="BC4">
        <v>4</v>
      </c>
      <c r="BD4">
        <v>4</v>
      </c>
    </row>
    <row r="5" spans="1:56">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M5" t="s">
        <v>134</v>
      </c>
      <c r="AN5">
        <v>2</v>
      </c>
      <c r="AO5">
        <v>1</v>
      </c>
      <c r="AP5">
        <v>6</v>
      </c>
      <c r="AQ5">
        <v>3</v>
      </c>
      <c r="AR5">
        <v>6</v>
      </c>
      <c r="AS5">
        <v>1</v>
      </c>
      <c r="AT5">
        <v>19</v>
      </c>
      <c r="AU5" t="s">
        <v>134</v>
      </c>
      <c r="AV5">
        <v>2</v>
      </c>
      <c r="AW5">
        <v>1</v>
      </c>
      <c r="AX5">
        <v>6</v>
      </c>
      <c r="AY5">
        <v>3</v>
      </c>
      <c r="AZ5">
        <v>6</v>
      </c>
      <c r="BA5">
        <v>3.56</v>
      </c>
      <c r="BB5">
        <v>1.34</v>
      </c>
      <c r="BC5">
        <v>4</v>
      </c>
      <c r="BD5">
        <v>3</v>
      </c>
    </row>
    <row r="6" spans="1:56" ht="15.75">
      <c r="A6" s="200" t="s">
        <v>188</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t="s">
        <v>135</v>
      </c>
      <c r="AN6">
        <v>6</v>
      </c>
      <c r="AO6">
        <v>2</v>
      </c>
      <c r="AP6">
        <v>5</v>
      </c>
      <c r="AQ6">
        <v>3</v>
      </c>
      <c r="AR6">
        <v>3</v>
      </c>
      <c r="AS6">
        <v>0</v>
      </c>
      <c r="AT6">
        <v>19</v>
      </c>
      <c r="AU6" t="s">
        <v>135</v>
      </c>
      <c r="AV6">
        <v>6</v>
      </c>
      <c r="AW6">
        <v>2</v>
      </c>
      <c r="AX6">
        <v>5</v>
      </c>
      <c r="AY6">
        <v>3</v>
      </c>
      <c r="AZ6">
        <v>3</v>
      </c>
      <c r="BA6">
        <v>2.74</v>
      </c>
      <c r="BB6">
        <v>1.48</v>
      </c>
      <c r="BC6">
        <v>3</v>
      </c>
      <c r="BD6">
        <v>1</v>
      </c>
    </row>
    <row r="7" spans="1:56" ht="18.75" customHeight="1">
      <c r="A7" s="201" t="s">
        <v>2</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t="s">
        <v>136</v>
      </c>
      <c r="AN7">
        <v>1</v>
      </c>
      <c r="AO7">
        <v>0</v>
      </c>
      <c r="AP7">
        <v>1</v>
      </c>
      <c r="AQ7">
        <v>7</v>
      </c>
      <c r="AR7">
        <v>10</v>
      </c>
      <c r="AS7">
        <v>0</v>
      </c>
      <c r="AT7">
        <v>19</v>
      </c>
      <c r="AU7" t="s">
        <v>136</v>
      </c>
      <c r="AV7">
        <v>1</v>
      </c>
      <c r="AW7">
        <v>0</v>
      </c>
      <c r="AX7">
        <v>1</v>
      </c>
      <c r="AY7">
        <v>7</v>
      </c>
      <c r="AZ7">
        <v>10</v>
      </c>
      <c r="BA7">
        <v>4.32</v>
      </c>
      <c r="BB7">
        <v>1</v>
      </c>
      <c r="BC7">
        <v>5</v>
      </c>
      <c r="BD7">
        <v>5</v>
      </c>
    </row>
    <row r="8" spans="1:56" ht="15.75" customHeight="1">
      <c r="B8" s="202" t="s">
        <v>192</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t="s">
        <v>137</v>
      </c>
      <c r="AN8">
        <v>2</v>
      </c>
      <c r="AO8">
        <v>1</v>
      </c>
      <c r="AP8">
        <v>3</v>
      </c>
      <c r="AQ8">
        <v>4</v>
      </c>
      <c r="AR8">
        <v>9</v>
      </c>
      <c r="AS8">
        <v>0</v>
      </c>
      <c r="AT8">
        <v>19</v>
      </c>
      <c r="AU8" t="s">
        <v>137</v>
      </c>
      <c r="AV8">
        <v>2</v>
      </c>
      <c r="AW8">
        <v>1</v>
      </c>
      <c r="AX8">
        <v>3</v>
      </c>
      <c r="AY8">
        <v>4</v>
      </c>
      <c r="AZ8">
        <v>9</v>
      </c>
      <c r="BA8">
        <v>3.89</v>
      </c>
      <c r="BB8">
        <v>1.37</v>
      </c>
      <c r="BC8">
        <v>4</v>
      </c>
      <c r="BD8">
        <v>5</v>
      </c>
    </row>
    <row r="9" spans="1:56" ht="21" customHeight="1">
      <c r="AM9" t="s">
        <v>138</v>
      </c>
      <c r="AN9">
        <v>0</v>
      </c>
      <c r="AO9">
        <v>0</v>
      </c>
      <c r="AP9">
        <v>2</v>
      </c>
      <c r="AQ9">
        <v>2</v>
      </c>
      <c r="AR9">
        <v>15</v>
      </c>
      <c r="AS9">
        <v>0</v>
      </c>
      <c r="AT9">
        <v>19</v>
      </c>
      <c r="AU9" t="s">
        <v>138</v>
      </c>
      <c r="AV9">
        <v>0</v>
      </c>
      <c r="AW9">
        <v>0</v>
      </c>
      <c r="AX9">
        <v>2</v>
      </c>
      <c r="AY9">
        <v>2</v>
      </c>
      <c r="AZ9">
        <v>15</v>
      </c>
      <c r="BA9">
        <v>4.68</v>
      </c>
      <c r="BB9">
        <v>0.67</v>
      </c>
      <c r="BC9">
        <v>5</v>
      </c>
      <c r="BD9">
        <v>5</v>
      </c>
    </row>
    <row r="10" spans="1:56" ht="21"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t="s">
        <v>139</v>
      </c>
      <c r="AN10">
        <v>4</v>
      </c>
      <c r="AO10">
        <v>10</v>
      </c>
      <c r="AP10">
        <v>12</v>
      </c>
      <c r="AQ10">
        <v>13</v>
      </c>
      <c r="AR10">
        <v>10</v>
      </c>
      <c r="AS10">
        <v>0</v>
      </c>
      <c r="AT10">
        <v>49</v>
      </c>
      <c r="AU10" t="s">
        <v>139</v>
      </c>
      <c r="AV10">
        <v>4</v>
      </c>
      <c r="AW10">
        <v>10</v>
      </c>
      <c r="AX10">
        <v>12</v>
      </c>
      <c r="AY10">
        <v>13</v>
      </c>
      <c r="AZ10">
        <v>10</v>
      </c>
      <c r="BA10">
        <v>3.31</v>
      </c>
      <c r="BB10">
        <v>1.25</v>
      </c>
      <c r="BC10">
        <v>3</v>
      </c>
      <c r="BD10">
        <v>4</v>
      </c>
    </row>
    <row r="11" spans="1:56" ht="21" customHeight="1">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t="s">
        <v>140</v>
      </c>
      <c r="AN11">
        <v>3</v>
      </c>
      <c r="AO11">
        <v>1</v>
      </c>
      <c r="AP11">
        <v>3</v>
      </c>
      <c r="AQ11">
        <v>18</v>
      </c>
      <c r="AR11">
        <v>24</v>
      </c>
      <c r="AS11">
        <v>0</v>
      </c>
      <c r="AT11">
        <v>49</v>
      </c>
      <c r="AU11" t="s">
        <v>140</v>
      </c>
      <c r="AV11">
        <v>3</v>
      </c>
      <c r="AW11">
        <v>1</v>
      </c>
      <c r="AX11">
        <v>3</v>
      </c>
      <c r="AY11">
        <v>18</v>
      </c>
      <c r="AZ11">
        <v>24</v>
      </c>
      <c r="BA11">
        <v>4.2</v>
      </c>
      <c r="BB11">
        <v>1.08</v>
      </c>
      <c r="BC11">
        <v>4</v>
      </c>
      <c r="BD11">
        <v>5</v>
      </c>
    </row>
    <row r="12" spans="1:56" ht="21"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t="s">
        <v>141</v>
      </c>
      <c r="AN12">
        <v>0</v>
      </c>
      <c r="AO12">
        <v>2</v>
      </c>
      <c r="AP12">
        <v>4</v>
      </c>
      <c r="AQ12">
        <v>12</v>
      </c>
      <c r="AR12">
        <v>11</v>
      </c>
      <c r="AS12">
        <v>0</v>
      </c>
      <c r="AT12">
        <v>29</v>
      </c>
      <c r="AU12" t="s">
        <v>141</v>
      </c>
      <c r="AV12">
        <v>0</v>
      </c>
      <c r="AW12">
        <v>2</v>
      </c>
      <c r="AX12">
        <v>4</v>
      </c>
      <c r="AY12">
        <v>12</v>
      </c>
      <c r="AZ12">
        <v>11</v>
      </c>
      <c r="BA12">
        <v>4.0999999999999996</v>
      </c>
      <c r="BB12">
        <v>0.9</v>
      </c>
      <c r="BC12">
        <v>4</v>
      </c>
      <c r="BD12">
        <v>4</v>
      </c>
    </row>
    <row r="13" spans="1:56" ht="21" customHeight="1">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t="s">
        <v>142</v>
      </c>
      <c r="AN13">
        <v>1</v>
      </c>
      <c r="AO13">
        <v>6</v>
      </c>
      <c r="AP13">
        <v>15</v>
      </c>
      <c r="AQ13">
        <v>24</v>
      </c>
      <c r="AR13">
        <v>13</v>
      </c>
      <c r="AS13">
        <v>1</v>
      </c>
      <c r="AT13">
        <v>60</v>
      </c>
      <c r="AU13" t="s">
        <v>142</v>
      </c>
      <c r="AV13">
        <v>1</v>
      </c>
      <c r="AW13">
        <v>6</v>
      </c>
      <c r="AX13">
        <v>15</v>
      </c>
      <c r="AY13">
        <v>24</v>
      </c>
      <c r="AZ13">
        <v>13</v>
      </c>
      <c r="BA13">
        <v>3.71</v>
      </c>
      <c r="BB13">
        <v>0.98</v>
      </c>
      <c r="BC13">
        <v>4</v>
      </c>
      <c r="BD13">
        <v>4</v>
      </c>
    </row>
    <row r="14" spans="1:56" ht="21" customHeight="1">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t="s">
        <v>143</v>
      </c>
      <c r="AN14">
        <v>1</v>
      </c>
      <c r="AO14">
        <v>1</v>
      </c>
      <c r="AP14">
        <v>13</v>
      </c>
      <c r="AQ14">
        <v>28</v>
      </c>
      <c r="AR14">
        <v>22</v>
      </c>
      <c r="AS14">
        <v>0</v>
      </c>
      <c r="AT14">
        <v>65</v>
      </c>
      <c r="AU14" t="s">
        <v>143</v>
      </c>
      <c r="AV14">
        <v>1</v>
      </c>
      <c r="AW14">
        <v>1</v>
      </c>
      <c r="AX14">
        <v>13</v>
      </c>
      <c r="AY14">
        <v>28</v>
      </c>
      <c r="AZ14">
        <v>22</v>
      </c>
      <c r="BA14">
        <v>4.0599999999999996</v>
      </c>
      <c r="BB14">
        <v>0.86</v>
      </c>
      <c r="BC14">
        <v>4</v>
      </c>
      <c r="BD14">
        <v>4</v>
      </c>
    </row>
    <row r="15" spans="1:56" ht="21" customHeight="1">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t="s">
        <v>144</v>
      </c>
      <c r="AN15">
        <v>5</v>
      </c>
      <c r="AO15">
        <v>10</v>
      </c>
      <c r="AP15">
        <v>9</v>
      </c>
      <c r="AQ15">
        <v>26</v>
      </c>
      <c r="AR15">
        <v>15</v>
      </c>
      <c r="AS15">
        <v>0</v>
      </c>
      <c r="AT15">
        <v>65</v>
      </c>
      <c r="AU15" t="s">
        <v>144</v>
      </c>
      <c r="AV15">
        <v>5</v>
      </c>
      <c r="AW15">
        <v>10</v>
      </c>
      <c r="AX15">
        <v>9</v>
      </c>
      <c r="AY15">
        <v>26</v>
      </c>
      <c r="AZ15">
        <v>15</v>
      </c>
      <c r="BA15">
        <v>3.55</v>
      </c>
      <c r="BB15">
        <v>1.23</v>
      </c>
      <c r="BC15">
        <v>4</v>
      </c>
      <c r="BD15">
        <v>4</v>
      </c>
    </row>
    <row r="16" spans="1:56" ht="21"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t="s">
        <v>145</v>
      </c>
      <c r="AN16">
        <v>11</v>
      </c>
      <c r="AO16">
        <v>10</v>
      </c>
      <c r="AP16">
        <v>9</v>
      </c>
      <c r="AQ16">
        <v>23</v>
      </c>
      <c r="AR16">
        <v>14</v>
      </c>
      <c r="AS16">
        <v>1</v>
      </c>
      <c r="AT16">
        <v>68</v>
      </c>
      <c r="AU16" t="s">
        <v>145</v>
      </c>
      <c r="AV16">
        <v>11</v>
      </c>
      <c r="AW16">
        <v>10</v>
      </c>
      <c r="AX16">
        <v>9</v>
      </c>
      <c r="AY16">
        <v>23</v>
      </c>
      <c r="AZ16">
        <v>14</v>
      </c>
      <c r="BA16">
        <v>3.28</v>
      </c>
      <c r="BB16">
        <v>1.39</v>
      </c>
      <c r="BC16">
        <v>4</v>
      </c>
      <c r="BD16">
        <v>4</v>
      </c>
    </row>
    <row r="17" spans="1:56" ht="21" customHeight="1">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t="s">
        <v>146</v>
      </c>
      <c r="AN17">
        <v>2</v>
      </c>
      <c r="AO17">
        <v>7</v>
      </c>
      <c r="AP17">
        <v>14</v>
      </c>
      <c r="AQ17">
        <v>34</v>
      </c>
      <c r="AR17">
        <v>8</v>
      </c>
      <c r="AS17">
        <v>3</v>
      </c>
      <c r="AT17">
        <v>68</v>
      </c>
      <c r="AU17" t="s">
        <v>146</v>
      </c>
      <c r="AV17">
        <v>2</v>
      </c>
      <c r="AW17">
        <v>7</v>
      </c>
      <c r="AX17">
        <v>14</v>
      </c>
      <c r="AY17">
        <v>34</v>
      </c>
      <c r="AZ17">
        <v>8</v>
      </c>
      <c r="BA17">
        <v>3.6</v>
      </c>
      <c r="BB17">
        <v>0.95</v>
      </c>
      <c r="BC17">
        <v>4</v>
      </c>
      <c r="BD17">
        <v>4</v>
      </c>
    </row>
    <row r="18" spans="1:56" ht="21" customHeight="1">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t="s">
        <v>147</v>
      </c>
      <c r="AN18">
        <v>4</v>
      </c>
      <c r="AO18">
        <v>10</v>
      </c>
      <c r="AP18">
        <v>14</v>
      </c>
      <c r="AQ18">
        <v>24</v>
      </c>
      <c r="AR18">
        <v>14</v>
      </c>
      <c r="AS18">
        <v>2</v>
      </c>
      <c r="AT18">
        <v>68</v>
      </c>
      <c r="AU18" t="s">
        <v>147</v>
      </c>
      <c r="AV18">
        <v>4</v>
      </c>
      <c r="AW18">
        <v>10</v>
      </c>
      <c r="AX18">
        <v>14</v>
      </c>
      <c r="AY18">
        <v>24</v>
      </c>
      <c r="AZ18">
        <v>14</v>
      </c>
      <c r="BA18">
        <v>3.52</v>
      </c>
      <c r="BB18">
        <v>1.17</v>
      </c>
      <c r="BC18">
        <v>4</v>
      </c>
      <c r="BD18">
        <v>4</v>
      </c>
    </row>
    <row r="19" spans="1:56" ht="21" customHeight="1">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t="s">
        <v>148</v>
      </c>
      <c r="AN19">
        <v>11</v>
      </c>
      <c r="AO19">
        <v>10</v>
      </c>
      <c r="AP19">
        <v>10</v>
      </c>
      <c r="AQ19">
        <v>17</v>
      </c>
      <c r="AR19">
        <v>20</v>
      </c>
      <c r="AS19">
        <v>0</v>
      </c>
      <c r="AT19">
        <v>68</v>
      </c>
      <c r="AU19" t="s">
        <v>148</v>
      </c>
      <c r="AV19">
        <v>11</v>
      </c>
      <c r="AW19">
        <v>10</v>
      </c>
      <c r="AX19">
        <v>10</v>
      </c>
      <c r="AY19">
        <v>17</v>
      </c>
      <c r="AZ19">
        <v>20</v>
      </c>
      <c r="BA19">
        <v>3.37</v>
      </c>
      <c r="BB19">
        <v>1.45</v>
      </c>
      <c r="BC19">
        <v>4</v>
      </c>
      <c r="BD19">
        <v>5</v>
      </c>
    </row>
    <row r="20" spans="1:56" ht="21"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t="s">
        <v>149</v>
      </c>
      <c r="AN20">
        <v>0</v>
      </c>
      <c r="AO20">
        <v>2</v>
      </c>
      <c r="AP20">
        <v>13</v>
      </c>
      <c r="AQ20">
        <v>19</v>
      </c>
      <c r="AR20">
        <v>33</v>
      </c>
      <c r="AS20">
        <v>1</v>
      </c>
      <c r="AT20">
        <v>68</v>
      </c>
      <c r="AU20" t="s">
        <v>149</v>
      </c>
      <c r="AV20">
        <v>0</v>
      </c>
      <c r="AW20">
        <v>2</v>
      </c>
      <c r="AX20">
        <v>13</v>
      </c>
      <c r="AY20">
        <v>19</v>
      </c>
      <c r="AZ20">
        <v>33</v>
      </c>
      <c r="BA20">
        <v>4.24</v>
      </c>
      <c r="BB20">
        <v>0.87</v>
      </c>
      <c r="BC20">
        <v>4</v>
      </c>
      <c r="BD20">
        <v>5</v>
      </c>
    </row>
    <row r="21" spans="1:56" ht="21"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t="s">
        <v>150</v>
      </c>
      <c r="AN21">
        <v>1</v>
      </c>
      <c r="AO21">
        <v>3</v>
      </c>
      <c r="AP21">
        <v>13</v>
      </c>
      <c r="AQ21">
        <v>25</v>
      </c>
      <c r="AR21">
        <v>25</v>
      </c>
      <c r="AS21">
        <v>1</v>
      </c>
      <c r="AT21">
        <v>68</v>
      </c>
      <c r="AU21" t="s">
        <v>150</v>
      </c>
      <c r="AV21">
        <v>1</v>
      </c>
      <c r="AW21">
        <v>3</v>
      </c>
      <c r="AX21">
        <v>13</v>
      </c>
      <c r="AY21">
        <v>25</v>
      </c>
      <c r="AZ21">
        <v>25</v>
      </c>
      <c r="BA21">
        <v>4.04</v>
      </c>
      <c r="BB21">
        <v>0.94</v>
      </c>
      <c r="BC21">
        <v>4</v>
      </c>
      <c r="BD21">
        <v>4</v>
      </c>
    </row>
    <row r="22" spans="1:56" ht="15.7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t="s">
        <v>151</v>
      </c>
      <c r="AN22">
        <v>0</v>
      </c>
      <c r="AO22">
        <v>1</v>
      </c>
      <c r="AP22">
        <v>9</v>
      </c>
      <c r="AQ22">
        <v>18</v>
      </c>
      <c r="AR22">
        <v>39</v>
      </c>
      <c r="AS22">
        <v>1</v>
      </c>
      <c r="AT22">
        <v>68</v>
      </c>
      <c r="AU22" t="s">
        <v>151</v>
      </c>
      <c r="AV22">
        <v>0</v>
      </c>
      <c r="AW22">
        <v>1</v>
      </c>
      <c r="AX22">
        <v>9</v>
      </c>
      <c r="AY22">
        <v>18</v>
      </c>
      <c r="AZ22">
        <v>39</v>
      </c>
      <c r="BA22">
        <v>4.42</v>
      </c>
      <c r="BB22">
        <v>0.78</v>
      </c>
      <c r="BC22">
        <v>5</v>
      </c>
      <c r="BD22">
        <v>5</v>
      </c>
    </row>
    <row r="23" spans="1:56">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c r="AM23" t="s">
        <v>152</v>
      </c>
      <c r="AN23">
        <v>0</v>
      </c>
      <c r="AO23">
        <v>2</v>
      </c>
      <c r="AP23">
        <v>12</v>
      </c>
      <c r="AQ23">
        <v>20</v>
      </c>
      <c r="AR23">
        <v>30</v>
      </c>
      <c r="AS23">
        <v>4</v>
      </c>
      <c r="AT23">
        <v>68</v>
      </c>
      <c r="AU23" t="s">
        <v>152</v>
      </c>
      <c r="AV23">
        <v>0</v>
      </c>
      <c r="AW23">
        <v>2</v>
      </c>
      <c r="AX23">
        <v>12</v>
      </c>
      <c r="AY23">
        <v>20</v>
      </c>
      <c r="AZ23">
        <v>30</v>
      </c>
      <c r="BA23">
        <v>4.22</v>
      </c>
      <c r="BB23">
        <v>0.86</v>
      </c>
      <c r="BC23">
        <v>4</v>
      </c>
      <c r="BD23">
        <v>5</v>
      </c>
    </row>
    <row r="24" spans="1:56" ht="21">
      <c r="A24" s="190" t="s">
        <v>3</v>
      </c>
      <c r="B24" s="190"/>
      <c r="C24" s="190"/>
      <c r="D24" s="190"/>
      <c r="E24" s="190"/>
      <c r="F24" s="190"/>
      <c r="G24" s="190"/>
      <c r="H24" s="190"/>
      <c r="I24" s="190"/>
      <c r="J24" s="190"/>
      <c r="K24" s="190"/>
      <c r="L24" s="190"/>
      <c r="M24" s="190"/>
      <c r="N24" s="190"/>
      <c r="O24" s="190"/>
      <c r="P24" s="190"/>
      <c r="Q24" s="190"/>
      <c r="R24" s="190"/>
      <c r="S24" s="190"/>
      <c r="T24" s="190"/>
      <c r="U24" s="190"/>
      <c r="V24" s="3"/>
      <c r="W24" s="3"/>
      <c r="X24" s="3"/>
      <c r="Y24" s="8"/>
      <c r="Z24" s="9"/>
      <c r="AA24" s="10"/>
      <c r="AB24" s="11"/>
      <c r="AC24" s="11"/>
      <c r="AD24" s="11"/>
      <c r="AE24" s="7"/>
      <c r="AF24" s="3"/>
      <c r="AG24" s="3"/>
      <c r="AH24" s="3"/>
      <c r="AI24" s="3"/>
      <c r="AJ24" s="8"/>
      <c r="AK24" s="9"/>
      <c r="AL24" s="10"/>
      <c r="AM24" t="s">
        <v>187</v>
      </c>
      <c r="AU24" t="s">
        <v>187</v>
      </c>
    </row>
    <row r="25" spans="1:56" s="15" customFormat="1" ht="21">
      <c r="A25" s="145"/>
      <c r="B25" s="145"/>
      <c r="C25" s="145"/>
      <c r="D25" s="145"/>
      <c r="E25" s="145"/>
      <c r="F25" s="145"/>
      <c r="G25" s="145"/>
      <c r="H25" s="145"/>
      <c r="I25" s="145"/>
      <c r="J25" s="145"/>
      <c r="K25" s="145"/>
      <c r="L25" s="145"/>
      <c r="M25" s="145"/>
      <c r="N25" s="145"/>
      <c r="O25" s="145"/>
      <c r="P25" s="145"/>
      <c r="Q25" s="145"/>
      <c r="R25" s="145"/>
      <c r="S25" s="145"/>
      <c r="T25" s="145"/>
      <c r="U25" s="145"/>
      <c r="V25" s="13"/>
      <c r="W25" s="13"/>
      <c r="X25" s="13"/>
      <c r="Y25" s="8"/>
      <c r="Z25" s="9"/>
      <c r="AA25" s="10"/>
      <c r="AB25" s="11"/>
      <c r="AC25" s="11"/>
      <c r="AD25" s="11"/>
      <c r="AE25" s="14"/>
      <c r="AF25" s="13"/>
      <c r="AG25" s="13"/>
      <c r="AH25" s="13"/>
      <c r="AI25" s="13"/>
      <c r="AJ25" s="5"/>
      <c r="AK25" s="9"/>
      <c r="AL25" s="10"/>
      <c r="AU25" s="15" t="s">
        <v>191</v>
      </c>
    </row>
    <row r="26" spans="1:56" ht="21">
      <c r="A26" s="11"/>
      <c r="B26" s="16" t="s">
        <v>5</v>
      </c>
      <c r="C26" s="11"/>
      <c r="D26" s="7"/>
      <c r="E26" s="3"/>
      <c r="F26" s="3"/>
      <c r="G26" s="3"/>
      <c r="H26" s="3"/>
      <c r="I26" s="5"/>
      <c r="J26" s="9"/>
      <c r="K26" s="10"/>
      <c r="L26" s="11"/>
      <c r="M26" s="11"/>
      <c r="N26" s="11"/>
      <c r="O26" s="7"/>
    </row>
    <row r="27" spans="1:56">
      <c r="A27" s="11"/>
      <c r="B27" s="11"/>
      <c r="C27" s="11"/>
      <c r="D27" s="7"/>
      <c r="E27" s="3"/>
      <c r="F27" s="3"/>
      <c r="G27" s="3"/>
      <c r="H27" s="3"/>
      <c r="I27" s="5"/>
      <c r="J27" s="9"/>
      <c r="K27" s="10"/>
      <c r="L27" s="11"/>
      <c r="M27" s="11"/>
      <c r="N27" s="17"/>
      <c r="O27" s="7"/>
    </row>
    <row r="28" spans="1:56" ht="18.75" customHeight="1">
      <c r="A28" s="11"/>
      <c r="B28" s="11"/>
      <c r="C28" s="191" t="s">
        <v>23</v>
      </c>
      <c r="D28" s="191"/>
      <c r="E28" s="191"/>
      <c r="F28" s="191"/>
      <c r="G28" s="125">
        <f>+AO42</f>
        <v>19</v>
      </c>
      <c r="H28" s="21">
        <f>G28/$G$32</f>
        <v>0.27941176470588236</v>
      </c>
      <c r="I28" s="9"/>
      <c r="J28" s="9"/>
      <c r="K28" s="10"/>
      <c r="L28" s="11"/>
      <c r="M28" s="17"/>
      <c r="N28" s="17"/>
      <c r="O28" s="7"/>
    </row>
    <row r="29" spans="1:56" ht="18.75" customHeight="1">
      <c r="A29" s="11"/>
      <c r="B29" s="11"/>
      <c r="C29" s="191" t="s">
        <v>80</v>
      </c>
      <c r="D29" s="191"/>
      <c r="E29" s="191"/>
      <c r="F29" s="191"/>
      <c r="G29" s="125">
        <f t="shared" ref="G29:G30" si="0">+AO43</f>
        <v>12</v>
      </c>
      <c r="H29" s="21">
        <f>G29/$G$32</f>
        <v>0.17647058823529413</v>
      </c>
      <c r="I29" s="8"/>
      <c r="J29" s="5"/>
      <c r="K29" s="10"/>
      <c r="L29" s="11"/>
      <c r="M29" s="17"/>
      <c r="N29" s="17"/>
      <c r="O29" s="7"/>
    </row>
    <row r="30" spans="1:56" ht="18.75" customHeight="1">
      <c r="A30" s="11"/>
      <c r="B30" s="11"/>
      <c r="C30" s="191" t="s">
        <v>34</v>
      </c>
      <c r="D30" s="191"/>
      <c r="E30" s="191"/>
      <c r="F30" s="191"/>
      <c r="G30" s="125">
        <f t="shared" si="0"/>
        <v>26</v>
      </c>
      <c r="H30" s="21">
        <f>G30/$G$32</f>
        <v>0.38235294117647056</v>
      </c>
      <c r="I30" s="3"/>
      <c r="J30" s="3"/>
      <c r="K30" s="3"/>
      <c r="L30" s="3"/>
      <c r="M30" s="3"/>
      <c r="AM30" t="s">
        <v>186</v>
      </c>
    </row>
    <row r="31" spans="1:56" ht="18.75">
      <c r="A31" s="11"/>
      <c r="B31" s="11"/>
      <c r="C31" s="191" t="s">
        <v>35</v>
      </c>
      <c r="D31" s="191"/>
      <c r="E31" s="191"/>
      <c r="F31" s="191"/>
      <c r="G31" s="125">
        <f>+AO45</f>
        <v>11</v>
      </c>
      <c r="H31" s="21">
        <f>G31/$G$32</f>
        <v>0.16176470588235295</v>
      </c>
      <c r="I31" s="3"/>
      <c r="J31" s="3"/>
      <c r="K31" s="3"/>
      <c r="L31" s="3"/>
      <c r="M31" s="3"/>
      <c r="AM31" t="s">
        <v>175</v>
      </c>
    </row>
    <row r="32" spans="1:56" ht="18.75">
      <c r="A32" s="11"/>
      <c r="B32" s="11"/>
      <c r="C32" s="191" t="s">
        <v>13</v>
      </c>
      <c r="D32" s="191"/>
      <c r="E32" s="191"/>
      <c r="F32" s="191"/>
      <c r="G32" s="20">
        <f>SUM(G28:G31)</f>
        <v>68</v>
      </c>
      <c r="H32" s="26"/>
      <c r="I32" s="3"/>
      <c r="J32" s="3"/>
      <c r="K32" s="3"/>
      <c r="L32" s="3"/>
      <c r="M32" s="3"/>
      <c r="AO32" t="s">
        <v>155</v>
      </c>
      <c r="AP32" t="s">
        <v>161</v>
      </c>
      <c r="AQ32" t="s">
        <v>162</v>
      </c>
      <c r="AR32" t="s">
        <v>163</v>
      </c>
      <c r="AS32" t="s">
        <v>169</v>
      </c>
      <c r="AT32" t="s">
        <v>170</v>
      </c>
      <c r="AU32" t="s">
        <v>171</v>
      </c>
      <c r="AV32" t="s">
        <v>172</v>
      </c>
      <c r="AW32" t="s">
        <v>173</v>
      </c>
    </row>
    <row r="33" spans="1:49">
      <c r="A33" s="3"/>
      <c r="B33" s="3"/>
      <c r="F33" s="3"/>
      <c r="G33" s="3"/>
      <c r="H33" s="3"/>
      <c r="I33" s="3"/>
      <c r="J33" s="3"/>
      <c r="K33" s="3"/>
      <c r="L33" s="3"/>
      <c r="M33" s="3"/>
      <c r="AM33" t="s">
        <v>176</v>
      </c>
      <c r="AN33" t="s">
        <v>160</v>
      </c>
      <c r="AO33">
        <v>68</v>
      </c>
      <c r="AP33">
        <v>68</v>
      </c>
      <c r="AQ33">
        <v>68</v>
      </c>
      <c r="AR33">
        <v>68</v>
      </c>
      <c r="AS33">
        <v>68</v>
      </c>
      <c r="AT33">
        <v>68</v>
      </c>
      <c r="AU33">
        <v>68</v>
      </c>
      <c r="AV33">
        <v>68</v>
      </c>
      <c r="AW33">
        <v>68</v>
      </c>
    </row>
    <row r="34" spans="1:49">
      <c r="A34" s="3"/>
      <c r="B34" s="3"/>
      <c r="F34" s="3"/>
      <c r="G34" s="3"/>
      <c r="H34" s="3"/>
      <c r="I34" s="3"/>
      <c r="J34" s="3"/>
      <c r="K34" s="3"/>
      <c r="L34" s="3"/>
      <c r="M34" s="3"/>
      <c r="AN34" t="s">
        <v>177</v>
      </c>
      <c r="AO34">
        <v>0</v>
      </c>
      <c r="AP34">
        <v>0</v>
      </c>
      <c r="AQ34">
        <v>0</v>
      </c>
      <c r="AR34">
        <v>0</v>
      </c>
      <c r="AS34">
        <v>0</v>
      </c>
      <c r="AT34">
        <v>0</v>
      </c>
      <c r="AU34">
        <v>0</v>
      </c>
      <c r="AV34">
        <v>0</v>
      </c>
      <c r="AW34">
        <v>0</v>
      </c>
    </row>
    <row r="35" spans="1:49">
      <c r="A35" s="3"/>
      <c r="B35" s="3"/>
      <c r="F35" s="3"/>
      <c r="G35" s="3"/>
      <c r="H35" s="3"/>
      <c r="I35" s="3"/>
      <c r="J35" s="3"/>
      <c r="K35" s="3"/>
      <c r="L35" s="3"/>
      <c r="M35" s="3"/>
      <c r="AM35" t="s">
        <v>187</v>
      </c>
    </row>
    <row r="36" spans="1:49">
      <c r="A36" s="3"/>
      <c r="B36" s="3"/>
      <c r="C36" s="3"/>
      <c r="D36" s="3"/>
      <c r="E36" s="3"/>
      <c r="F36" s="3"/>
      <c r="G36" s="3"/>
      <c r="H36" s="3"/>
      <c r="I36" s="3"/>
      <c r="J36" s="3"/>
      <c r="K36" s="3"/>
      <c r="L36" s="3"/>
      <c r="M36" s="3"/>
    </row>
    <row r="37" spans="1:49">
      <c r="A37" s="3"/>
      <c r="B37" s="3"/>
      <c r="C37" s="3"/>
      <c r="D37" s="3"/>
      <c r="E37" s="3"/>
      <c r="F37" s="3"/>
      <c r="G37" s="3"/>
      <c r="H37" s="3"/>
      <c r="I37" s="3"/>
      <c r="J37" s="3"/>
      <c r="K37" s="3"/>
      <c r="L37" s="3"/>
      <c r="M37" s="3"/>
    </row>
    <row r="38" spans="1:49">
      <c r="A38" s="3"/>
      <c r="B38" s="3"/>
      <c r="C38" s="3"/>
      <c r="D38" s="3"/>
      <c r="E38" s="3"/>
      <c r="F38" s="3"/>
      <c r="G38" s="3"/>
      <c r="H38" s="3"/>
      <c r="I38" s="3"/>
      <c r="J38" s="3"/>
      <c r="K38" s="3"/>
      <c r="L38" s="3"/>
      <c r="M38" s="3"/>
    </row>
    <row r="39" spans="1:49">
      <c r="A39" s="3"/>
      <c r="B39" s="3"/>
      <c r="C39" s="3"/>
      <c r="D39" s="3"/>
      <c r="E39" s="3"/>
      <c r="F39" s="3"/>
      <c r="G39" s="3"/>
      <c r="H39" s="3"/>
      <c r="I39" s="3"/>
      <c r="J39" s="3"/>
      <c r="K39" s="3"/>
      <c r="L39" s="3"/>
      <c r="M39" s="3"/>
      <c r="AM39" t="s">
        <v>154</v>
      </c>
    </row>
    <row r="40" spans="1:49">
      <c r="A40" s="3"/>
      <c r="B40" s="3"/>
      <c r="C40" s="3"/>
      <c r="D40" s="3"/>
      <c r="E40" s="3"/>
      <c r="F40" s="3"/>
      <c r="G40" s="3"/>
      <c r="H40" s="3"/>
      <c r="I40" s="3"/>
      <c r="J40" s="3"/>
      <c r="K40" s="3"/>
      <c r="L40" s="3"/>
      <c r="M40" s="3"/>
      <c r="AM40" t="s">
        <v>178</v>
      </c>
    </row>
    <row r="41" spans="1:49">
      <c r="A41" s="3"/>
      <c r="B41" s="3"/>
      <c r="C41" s="3"/>
      <c r="D41" s="3"/>
      <c r="E41" s="3"/>
      <c r="F41" s="3"/>
      <c r="G41" s="3"/>
      <c r="H41" s="3"/>
      <c r="I41" s="3"/>
      <c r="J41" s="3"/>
      <c r="K41" s="3"/>
      <c r="L41" s="3"/>
      <c r="M41" s="3"/>
      <c r="AO41" t="s">
        <v>156</v>
      </c>
      <c r="AP41" t="s">
        <v>157</v>
      </c>
      <c r="AQ41" t="s">
        <v>158</v>
      </c>
      <c r="AR41" t="s">
        <v>159</v>
      </c>
    </row>
    <row r="42" spans="1:49">
      <c r="A42" s="3"/>
      <c r="B42" s="3"/>
      <c r="C42" s="3"/>
      <c r="D42" s="3"/>
      <c r="E42" s="3"/>
      <c r="F42" s="3"/>
      <c r="G42" s="3"/>
      <c r="H42" s="3"/>
      <c r="I42" s="3"/>
      <c r="J42" s="3"/>
      <c r="K42" s="3"/>
      <c r="L42" s="3"/>
      <c r="M42" s="3"/>
      <c r="AM42" t="s">
        <v>160</v>
      </c>
      <c r="AN42" t="s">
        <v>23</v>
      </c>
      <c r="AO42">
        <v>19</v>
      </c>
      <c r="AP42">
        <v>27.9</v>
      </c>
      <c r="AQ42">
        <v>27.9</v>
      </c>
      <c r="AR42">
        <v>27.9</v>
      </c>
    </row>
    <row r="43" spans="1:49">
      <c r="A43" s="3"/>
      <c r="B43" s="3"/>
      <c r="C43" s="3"/>
      <c r="D43" s="3"/>
      <c r="E43" s="3"/>
      <c r="F43" s="3"/>
      <c r="G43" s="3"/>
      <c r="H43" s="3"/>
      <c r="I43" s="3"/>
      <c r="J43" s="3"/>
      <c r="K43" s="3"/>
      <c r="L43" s="3"/>
      <c r="M43" s="3"/>
      <c r="AN43" t="s">
        <v>80</v>
      </c>
      <c r="AO43">
        <v>12</v>
      </c>
      <c r="AP43">
        <v>17.600000000000001</v>
      </c>
      <c r="AQ43">
        <v>17.600000000000001</v>
      </c>
      <c r="AR43">
        <v>45.6</v>
      </c>
    </row>
    <row r="44" spans="1:49">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34</v>
      </c>
      <c r="AO44">
        <v>26</v>
      </c>
      <c r="AP44">
        <v>38.200000000000003</v>
      </c>
      <c r="AQ44">
        <v>38.200000000000003</v>
      </c>
      <c r="AR44">
        <v>83.8</v>
      </c>
    </row>
    <row r="45" spans="1:49" ht="15" customHeight="1">
      <c r="A45" s="3"/>
      <c r="B45" s="3"/>
      <c r="C45" s="3"/>
      <c r="D45" s="3"/>
      <c r="E45" s="3"/>
      <c r="F45" s="3"/>
      <c r="G45" s="3"/>
      <c r="H45" s="3"/>
      <c r="I45" s="3"/>
      <c r="J45" s="3"/>
      <c r="K45" s="3"/>
      <c r="L45" s="3"/>
      <c r="M45" s="3"/>
      <c r="N45" s="3"/>
      <c r="O45" s="3"/>
      <c r="P45" s="3"/>
      <c r="Q45" s="3"/>
      <c r="R45" s="3"/>
      <c r="S45" s="3"/>
      <c r="T45" s="3"/>
      <c r="U45" s="3"/>
      <c r="V45" s="196" t="s">
        <v>14</v>
      </c>
      <c r="W45" s="197"/>
      <c r="X45" s="197"/>
      <c r="Y45" s="197"/>
      <c r="Z45" s="197"/>
      <c r="AA45" s="197"/>
      <c r="AB45" s="38"/>
      <c r="AC45" s="196" t="s">
        <v>15</v>
      </c>
      <c r="AD45" s="197"/>
      <c r="AE45" s="197"/>
      <c r="AF45" s="197"/>
      <c r="AG45" s="197"/>
      <c r="AH45" s="198"/>
      <c r="AI45" s="151" t="s">
        <v>16</v>
      </c>
      <c r="AJ45" s="152"/>
      <c r="AK45" s="152"/>
      <c r="AL45" s="152"/>
      <c r="AN45" t="s">
        <v>35</v>
      </c>
      <c r="AO45">
        <v>11</v>
      </c>
      <c r="AP45">
        <v>16.2</v>
      </c>
      <c r="AQ45">
        <v>16.2</v>
      </c>
      <c r="AR45">
        <v>100</v>
      </c>
    </row>
    <row r="46" spans="1:49" ht="15.75" thickBot="1">
      <c r="A46" s="3"/>
      <c r="B46" s="3"/>
      <c r="C46" s="3"/>
      <c r="D46" s="3"/>
      <c r="E46" s="3"/>
      <c r="F46" s="3"/>
      <c r="G46" s="3"/>
      <c r="H46" s="3"/>
      <c r="I46" s="3"/>
      <c r="J46" s="3"/>
      <c r="K46" s="3"/>
      <c r="L46" s="3"/>
      <c r="M46" s="3"/>
      <c r="N46" s="3"/>
      <c r="O46" s="3"/>
      <c r="P46" s="3"/>
      <c r="Q46" s="3"/>
      <c r="R46" s="3"/>
      <c r="S46" s="3"/>
      <c r="T46" s="3"/>
      <c r="U46" s="3"/>
      <c r="V46" s="194"/>
      <c r="W46" s="171"/>
      <c r="X46" s="171"/>
      <c r="Y46" s="171"/>
      <c r="Z46" s="171"/>
      <c r="AA46" s="171"/>
      <c r="AB46" s="38"/>
      <c r="AC46" s="194"/>
      <c r="AD46" s="171"/>
      <c r="AE46" s="171"/>
      <c r="AF46" s="171"/>
      <c r="AG46" s="171"/>
      <c r="AH46" s="195"/>
      <c r="AI46" s="153"/>
      <c r="AJ46" s="154"/>
      <c r="AK46" s="154"/>
      <c r="AL46" s="154"/>
      <c r="AN46" t="s">
        <v>13</v>
      </c>
      <c r="AO46">
        <v>68</v>
      </c>
      <c r="AP46">
        <v>100</v>
      </c>
      <c r="AQ46">
        <v>100</v>
      </c>
    </row>
    <row r="47" spans="1:49" s="44" customFormat="1" ht="60">
      <c r="A47" s="162" t="s">
        <v>17</v>
      </c>
      <c r="B47" s="162"/>
      <c r="C47" s="162"/>
      <c r="D47" s="162"/>
      <c r="E47" s="162"/>
      <c r="F47" s="162"/>
      <c r="G47" s="162"/>
      <c r="H47" s="162"/>
      <c r="I47" s="162"/>
      <c r="J47" s="162"/>
      <c r="K47" s="162"/>
      <c r="L47" s="162"/>
      <c r="M47" s="162"/>
      <c r="N47" s="162"/>
      <c r="O47" s="162"/>
      <c r="P47" s="162"/>
      <c r="Q47" s="162"/>
      <c r="R47" s="162"/>
      <c r="S47" s="162"/>
      <c r="T47" s="162"/>
      <c r="U47" s="180"/>
      <c r="V47" s="39">
        <v>1</v>
      </c>
      <c r="W47" s="40">
        <v>2</v>
      </c>
      <c r="X47" s="40">
        <v>3</v>
      </c>
      <c r="Y47" s="40">
        <v>4</v>
      </c>
      <c r="Z47" s="40">
        <v>5</v>
      </c>
      <c r="AA47" s="65" t="s">
        <v>45</v>
      </c>
      <c r="AB47" s="41" t="s">
        <v>18</v>
      </c>
      <c r="AC47" s="39">
        <v>1</v>
      </c>
      <c r="AD47" s="40">
        <v>2</v>
      </c>
      <c r="AE47" s="40">
        <v>3</v>
      </c>
      <c r="AF47" s="40">
        <v>4</v>
      </c>
      <c r="AG47" s="40">
        <v>5</v>
      </c>
      <c r="AH47" s="65" t="s">
        <v>45</v>
      </c>
      <c r="AI47" s="42" t="s">
        <v>19</v>
      </c>
      <c r="AJ47" s="43" t="s">
        <v>20</v>
      </c>
      <c r="AK47" s="43" t="s">
        <v>21</v>
      </c>
      <c r="AL47" s="43" t="s">
        <v>22</v>
      </c>
      <c r="AM47" s="44" t="s">
        <v>187</v>
      </c>
    </row>
    <row r="48" spans="1:49" s="47" customFormat="1" ht="18.75">
      <c r="A48" s="45" t="s">
        <v>24</v>
      </c>
      <c r="B48" s="164" t="s">
        <v>25</v>
      </c>
      <c r="C48" s="165"/>
      <c r="D48" s="165"/>
      <c r="E48" s="165"/>
      <c r="F48" s="165"/>
      <c r="G48" s="165"/>
      <c r="H48" s="165"/>
      <c r="I48" s="165"/>
      <c r="J48" s="165"/>
      <c r="K48" s="165"/>
      <c r="L48" s="165"/>
      <c r="M48" s="165"/>
      <c r="N48" s="165"/>
      <c r="O48" s="165"/>
      <c r="P48" s="165"/>
      <c r="Q48" s="165"/>
      <c r="R48" s="165"/>
      <c r="S48" s="165"/>
      <c r="T48" s="165"/>
      <c r="U48" s="165"/>
      <c r="V48" s="137">
        <f>+AN3</f>
        <v>1</v>
      </c>
      <c r="W48" s="137">
        <f t="shared" ref="W48:AA52" si="1">+AO3</f>
        <v>0</v>
      </c>
      <c r="X48" s="137">
        <f t="shared" si="1"/>
        <v>1</v>
      </c>
      <c r="Y48" s="137">
        <f t="shared" si="1"/>
        <v>8</v>
      </c>
      <c r="Z48" s="137">
        <f t="shared" si="1"/>
        <v>8</v>
      </c>
      <c r="AA48" s="137">
        <f t="shared" si="1"/>
        <v>1</v>
      </c>
      <c r="AB48" s="137">
        <f>SUM(V48:AA48)</f>
        <v>19</v>
      </c>
      <c r="AC48" s="46">
        <f t="shared" ref="AC48:AH48" si="2">V48/$AB48</f>
        <v>5.2631578947368418E-2</v>
      </c>
      <c r="AD48" s="46">
        <f t="shared" si="2"/>
        <v>0</v>
      </c>
      <c r="AE48" s="46">
        <f t="shared" si="2"/>
        <v>5.2631578947368418E-2</v>
      </c>
      <c r="AF48" s="46">
        <f t="shared" si="2"/>
        <v>0.42105263157894735</v>
      </c>
      <c r="AG48" s="46">
        <f t="shared" si="2"/>
        <v>0.42105263157894735</v>
      </c>
      <c r="AH48" s="46">
        <f t="shared" si="2"/>
        <v>5.2631578947368418E-2</v>
      </c>
      <c r="AI48" s="137">
        <f>+BA3</f>
        <v>4.22</v>
      </c>
      <c r="AJ48" s="137">
        <f t="shared" ref="AJ48:AL52" si="3">+BB3</f>
        <v>1</v>
      </c>
      <c r="AK48" s="137">
        <f t="shared" si="3"/>
        <v>4</v>
      </c>
      <c r="AL48" s="137">
        <f t="shared" si="3"/>
        <v>4</v>
      </c>
    </row>
    <row r="49" spans="1:44" s="47" customFormat="1" ht="18.75">
      <c r="A49" s="45" t="s">
        <v>26</v>
      </c>
      <c r="B49" s="164" t="s">
        <v>27</v>
      </c>
      <c r="C49" s="165"/>
      <c r="D49" s="165"/>
      <c r="E49" s="165"/>
      <c r="F49" s="165"/>
      <c r="G49" s="165"/>
      <c r="H49" s="165"/>
      <c r="I49" s="165"/>
      <c r="J49" s="165"/>
      <c r="K49" s="165"/>
      <c r="L49" s="165"/>
      <c r="M49" s="165"/>
      <c r="N49" s="165"/>
      <c r="O49" s="165"/>
      <c r="P49" s="165"/>
      <c r="Q49" s="165"/>
      <c r="R49" s="165"/>
      <c r="S49" s="165"/>
      <c r="T49" s="165"/>
      <c r="U49" s="165"/>
      <c r="V49" s="137">
        <f t="shared" ref="V49:V52" si="4">+AN4</f>
        <v>0</v>
      </c>
      <c r="W49" s="137">
        <f t="shared" si="1"/>
        <v>2</v>
      </c>
      <c r="X49" s="137">
        <f t="shared" si="1"/>
        <v>3</v>
      </c>
      <c r="Y49" s="137">
        <f t="shared" si="1"/>
        <v>9</v>
      </c>
      <c r="Z49" s="137">
        <f t="shared" si="1"/>
        <v>5</v>
      </c>
      <c r="AA49" s="137">
        <f t="shared" si="1"/>
        <v>0</v>
      </c>
      <c r="AB49" s="137">
        <f t="shared" ref="AB49:AB52" si="5">SUM(V49:AA49)</f>
        <v>19</v>
      </c>
      <c r="AC49" s="46">
        <f t="shared" ref="AC49:AF52" si="6">V49/$AB49</f>
        <v>0</v>
      </c>
      <c r="AD49" s="46">
        <f t="shared" si="6"/>
        <v>0.10526315789473684</v>
      </c>
      <c r="AE49" s="46">
        <f t="shared" si="6"/>
        <v>0.15789473684210525</v>
      </c>
      <c r="AF49" s="46">
        <f t="shared" si="6"/>
        <v>0.47368421052631576</v>
      </c>
      <c r="AG49" s="46">
        <f t="shared" ref="AG49:AH52" si="7">Z49/$AB49</f>
        <v>0.26315789473684209</v>
      </c>
      <c r="AH49" s="46">
        <f t="shared" si="7"/>
        <v>0</v>
      </c>
      <c r="AI49" s="137">
        <f t="shared" ref="AI49:AI52" si="8">+BA4</f>
        <v>3.89</v>
      </c>
      <c r="AJ49" s="137">
        <f t="shared" si="3"/>
        <v>0.94</v>
      </c>
      <c r="AK49" s="137">
        <f t="shared" si="3"/>
        <v>4</v>
      </c>
      <c r="AL49" s="137">
        <f t="shared" si="3"/>
        <v>4</v>
      </c>
    </row>
    <row r="50" spans="1:44" s="47" customFormat="1" ht="18.75">
      <c r="A50" s="45" t="s">
        <v>28</v>
      </c>
      <c r="B50" s="164" t="s">
        <v>29</v>
      </c>
      <c r="C50" s="165"/>
      <c r="D50" s="165"/>
      <c r="E50" s="165"/>
      <c r="F50" s="165"/>
      <c r="G50" s="165"/>
      <c r="H50" s="165"/>
      <c r="I50" s="165"/>
      <c r="J50" s="165"/>
      <c r="K50" s="165"/>
      <c r="L50" s="165"/>
      <c r="M50" s="165"/>
      <c r="N50" s="165"/>
      <c r="O50" s="165"/>
      <c r="P50" s="165"/>
      <c r="Q50" s="165"/>
      <c r="R50" s="165"/>
      <c r="S50" s="165"/>
      <c r="T50" s="165"/>
      <c r="U50" s="165"/>
      <c r="V50" s="137">
        <f t="shared" si="4"/>
        <v>2</v>
      </c>
      <c r="W50" s="137">
        <f t="shared" si="1"/>
        <v>1</v>
      </c>
      <c r="X50" s="137">
        <f t="shared" si="1"/>
        <v>6</v>
      </c>
      <c r="Y50" s="137">
        <f t="shared" si="1"/>
        <v>3</v>
      </c>
      <c r="Z50" s="137">
        <f t="shared" si="1"/>
        <v>6</v>
      </c>
      <c r="AA50" s="137">
        <f t="shared" si="1"/>
        <v>1</v>
      </c>
      <c r="AB50" s="137">
        <f t="shared" si="5"/>
        <v>19</v>
      </c>
      <c r="AC50" s="46">
        <f t="shared" si="6"/>
        <v>0.10526315789473684</v>
      </c>
      <c r="AD50" s="46">
        <f t="shared" si="6"/>
        <v>5.2631578947368418E-2</v>
      </c>
      <c r="AE50" s="46">
        <f t="shared" si="6"/>
        <v>0.31578947368421051</v>
      </c>
      <c r="AF50" s="46">
        <f t="shared" si="6"/>
        <v>0.15789473684210525</v>
      </c>
      <c r="AG50" s="46">
        <f t="shared" si="7"/>
        <v>0.31578947368421051</v>
      </c>
      <c r="AH50" s="46">
        <f t="shared" si="7"/>
        <v>5.2631578947368418E-2</v>
      </c>
      <c r="AI50" s="137">
        <f t="shared" si="8"/>
        <v>3.56</v>
      </c>
      <c r="AJ50" s="137">
        <f t="shared" si="3"/>
        <v>1.34</v>
      </c>
      <c r="AK50" s="137">
        <f t="shared" si="3"/>
        <v>4</v>
      </c>
      <c r="AL50" s="137">
        <f t="shared" si="3"/>
        <v>3</v>
      </c>
    </row>
    <row r="51" spans="1:44" s="47" customFormat="1" ht="21.75" customHeight="1">
      <c r="A51" s="45" t="s">
        <v>30</v>
      </c>
      <c r="B51" s="164" t="s">
        <v>31</v>
      </c>
      <c r="C51" s="165"/>
      <c r="D51" s="165"/>
      <c r="E51" s="165"/>
      <c r="F51" s="165"/>
      <c r="G51" s="165"/>
      <c r="H51" s="165"/>
      <c r="I51" s="165"/>
      <c r="J51" s="165"/>
      <c r="K51" s="165"/>
      <c r="L51" s="165"/>
      <c r="M51" s="165"/>
      <c r="N51" s="165"/>
      <c r="O51" s="165"/>
      <c r="P51" s="165"/>
      <c r="Q51" s="165"/>
      <c r="R51" s="165"/>
      <c r="S51" s="165"/>
      <c r="T51" s="165"/>
      <c r="U51" s="165"/>
      <c r="V51" s="137">
        <f t="shared" si="4"/>
        <v>6</v>
      </c>
      <c r="W51" s="137">
        <f t="shared" si="1"/>
        <v>2</v>
      </c>
      <c r="X51" s="137">
        <f t="shared" si="1"/>
        <v>5</v>
      </c>
      <c r="Y51" s="137">
        <f t="shared" si="1"/>
        <v>3</v>
      </c>
      <c r="Z51" s="137">
        <f t="shared" si="1"/>
        <v>3</v>
      </c>
      <c r="AA51" s="137">
        <f t="shared" si="1"/>
        <v>0</v>
      </c>
      <c r="AB51" s="137">
        <f t="shared" si="5"/>
        <v>19</v>
      </c>
      <c r="AC51" s="46">
        <f t="shared" si="6"/>
        <v>0.31578947368421051</v>
      </c>
      <c r="AD51" s="46">
        <f t="shared" si="6"/>
        <v>0.10526315789473684</v>
      </c>
      <c r="AE51" s="46">
        <f t="shared" si="6"/>
        <v>0.26315789473684209</v>
      </c>
      <c r="AF51" s="46">
        <f t="shared" si="6"/>
        <v>0.15789473684210525</v>
      </c>
      <c r="AG51" s="46">
        <f t="shared" si="7"/>
        <v>0.15789473684210525</v>
      </c>
      <c r="AH51" s="46">
        <f t="shared" si="7"/>
        <v>0</v>
      </c>
      <c r="AI51" s="137">
        <f t="shared" si="8"/>
        <v>2.74</v>
      </c>
      <c r="AJ51" s="137">
        <f t="shared" si="3"/>
        <v>1.48</v>
      </c>
      <c r="AK51" s="137">
        <f t="shared" si="3"/>
        <v>3</v>
      </c>
      <c r="AL51" s="137">
        <f t="shared" si="3"/>
        <v>1</v>
      </c>
      <c r="AM51" s="47" t="s">
        <v>179</v>
      </c>
    </row>
    <row r="52" spans="1:44" s="47" customFormat="1" ht="18.75">
      <c r="A52" s="45" t="s">
        <v>32</v>
      </c>
      <c r="B52" s="164" t="s">
        <v>33</v>
      </c>
      <c r="C52" s="165"/>
      <c r="D52" s="165"/>
      <c r="E52" s="165"/>
      <c r="F52" s="165"/>
      <c r="G52" s="165"/>
      <c r="H52" s="165"/>
      <c r="I52" s="165"/>
      <c r="J52" s="165"/>
      <c r="K52" s="165"/>
      <c r="L52" s="165"/>
      <c r="M52" s="165"/>
      <c r="N52" s="165"/>
      <c r="O52" s="165"/>
      <c r="P52" s="165"/>
      <c r="Q52" s="165"/>
      <c r="R52" s="165"/>
      <c r="S52" s="165"/>
      <c r="T52" s="165"/>
      <c r="U52" s="165"/>
      <c r="V52" s="137">
        <f t="shared" si="4"/>
        <v>1</v>
      </c>
      <c r="W52" s="137">
        <f t="shared" si="1"/>
        <v>0</v>
      </c>
      <c r="X52" s="137">
        <f t="shared" si="1"/>
        <v>1</v>
      </c>
      <c r="Y52" s="137">
        <f t="shared" si="1"/>
        <v>7</v>
      </c>
      <c r="Z52" s="137">
        <f t="shared" si="1"/>
        <v>10</v>
      </c>
      <c r="AA52" s="137">
        <f t="shared" si="1"/>
        <v>0</v>
      </c>
      <c r="AB52" s="137">
        <f t="shared" si="5"/>
        <v>19</v>
      </c>
      <c r="AC52" s="46">
        <f t="shared" si="6"/>
        <v>5.2631578947368418E-2</v>
      </c>
      <c r="AD52" s="46">
        <f t="shared" si="6"/>
        <v>0</v>
      </c>
      <c r="AE52" s="46">
        <f t="shared" si="6"/>
        <v>5.2631578947368418E-2</v>
      </c>
      <c r="AF52" s="46">
        <f t="shared" si="6"/>
        <v>0.36842105263157893</v>
      </c>
      <c r="AG52" s="46">
        <f t="shared" si="7"/>
        <v>0.52631578947368418</v>
      </c>
      <c r="AH52" s="46">
        <f t="shared" si="7"/>
        <v>0</v>
      </c>
      <c r="AI52" s="137">
        <f t="shared" si="8"/>
        <v>4.32</v>
      </c>
      <c r="AJ52" s="137">
        <f t="shared" si="3"/>
        <v>1</v>
      </c>
      <c r="AK52" s="137">
        <f t="shared" si="3"/>
        <v>5</v>
      </c>
      <c r="AL52" s="137">
        <f t="shared" si="3"/>
        <v>5</v>
      </c>
      <c r="AO52" s="47" t="s">
        <v>156</v>
      </c>
      <c r="AP52" s="47" t="s">
        <v>157</v>
      </c>
      <c r="AQ52" s="47" t="s">
        <v>158</v>
      </c>
      <c r="AR52" s="47" t="s">
        <v>159</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M53" s="44" t="s">
        <v>160</v>
      </c>
      <c r="AO53" s="44">
        <v>49</v>
      </c>
      <c r="AP53" s="44">
        <v>72.099999999999994</v>
      </c>
      <c r="AQ53" s="44">
        <v>72.099999999999994</v>
      </c>
      <c r="AR53" s="44">
        <v>72.099999999999994</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39</v>
      </c>
      <c r="AO54" s="44">
        <v>8</v>
      </c>
      <c r="AP54" s="44">
        <v>11.8</v>
      </c>
      <c r="AQ54" s="44">
        <v>11.8</v>
      </c>
      <c r="AR54" s="44">
        <v>83.8</v>
      </c>
    </row>
    <row r="55" spans="1:44" s="44" customFormat="1" ht="30">
      <c r="A55" s="190" t="s">
        <v>36</v>
      </c>
      <c r="B55" s="190"/>
      <c r="C55" s="190"/>
      <c r="D55" s="190"/>
      <c r="E55" s="190"/>
      <c r="F55" s="190"/>
      <c r="G55" s="190"/>
      <c r="H55" s="190"/>
      <c r="I55" s="190"/>
      <c r="J55" s="190"/>
      <c r="K55" s="190"/>
      <c r="L55" s="190"/>
      <c r="M55" s="190"/>
      <c r="N55" s="190"/>
      <c r="O55" s="190"/>
      <c r="P55" s="190"/>
      <c r="Q55" s="190"/>
      <c r="R55" s="190"/>
      <c r="S55" s="190"/>
      <c r="T55" s="190"/>
      <c r="U55" s="190"/>
      <c r="V55" s="51"/>
      <c r="W55" s="51"/>
      <c r="X55" s="51"/>
      <c r="Y55" s="51"/>
      <c r="Z55" s="51"/>
      <c r="AA55" s="51"/>
      <c r="AB55" s="51"/>
      <c r="AC55" s="51"/>
      <c r="AD55" s="51"/>
      <c r="AE55" s="51"/>
      <c r="AF55" s="51"/>
      <c r="AG55" s="51"/>
      <c r="AH55" s="51"/>
      <c r="AI55" s="51"/>
      <c r="AJ55" s="51"/>
      <c r="AK55" s="51"/>
      <c r="AL55" s="51"/>
      <c r="AN55" s="44" t="s">
        <v>40</v>
      </c>
      <c r="AO55" s="44">
        <v>1</v>
      </c>
      <c r="AP55" s="44">
        <v>1.5</v>
      </c>
      <c r="AQ55" s="44">
        <v>1.5</v>
      </c>
      <c r="AR55" s="44">
        <v>85.3</v>
      </c>
    </row>
    <row r="56" spans="1:44" s="44" customFormat="1" ht="23.2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41</v>
      </c>
      <c r="AO56" s="44">
        <v>10</v>
      </c>
      <c r="AP56" s="44">
        <v>14.7</v>
      </c>
      <c r="AQ56" s="44">
        <v>14.7</v>
      </c>
      <c r="AR56" s="44">
        <v>100</v>
      </c>
    </row>
    <row r="57" spans="1:44" s="44" customFormat="1" ht="21">
      <c r="A57" s="49"/>
      <c r="B57" s="49"/>
      <c r="C57" s="49"/>
      <c r="D57" s="49"/>
      <c r="E57" s="49"/>
      <c r="F57" s="53"/>
      <c r="G57" s="55"/>
      <c r="H57" s="55"/>
      <c r="I57" s="55"/>
      <c r="J57" s="55"/>
      <c r="K57" s="55"/>
      <c r="L57" s="188" t="s">
        <v>156</v>
      </c>
      <c r="M57" s="189"/>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13</v>
      </c>
      <c r="AO57" s="44">
        <v>68</v>
      </c>
      <c r="AP57" s="44">
        <v>100</v>
      </c>
      <c r="AQ57" s="44">
        <v>100</v>
      </c>
    </row>
    <row r="58" spans="1:44" s="44" customFormat="1" ht="60">
      <c r="A58" s="49"/>
      <c r="B58" s="49"/>
      <c r="C58" s="49"/>
      <c r="D58" s="49"/>
      <c r="E58" s="49"/>
      <c r="F58" s="53"/>
      <c r="G58" s="186" t="s">
        <v>39</v>
      </c>
      <c r="H58" s="186"/>
      <c r="I58" s="186"/>
      <c r="J58" s="186"/>
      <c r="K58" s="186"/>
      <c r="L58" s="188">
        <f>+AO54</f>
        <v>8</v>
      </c>
      <c r="M58" s="189"/>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M58" s="44" t="s">
        <v>187</v>
      </c>
    </row>
    <row r="59" spans="1:44" s="44" customFormat="1" ht="21">
      <c r="A59" s="49"/>
      <c r="B59" s="49"/>
      <c r="C59" s="49"/>
      <c r="D59" s="49"/>
      <c r="E59" s="49"/>
      <c r="F59" s="53"/>
      <c r="G59" s="186" t="s">
        <v>40</v>
      </c>
      <c r="H59" s="186"/>
      <c r="I59" s="186"/>
      <c r="J59" s="186"/>
      <c r="K59" s="186"/>
      <c r="L59" s="188">
        <f t="shared" ref="L59:L60" si="9">+AO55</f>
        <v>1</v>
      </c>
      <c r="M59" s="189"/>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row>
    <row r="60" spans="1:44" s="44" customFormat="1" ht="21">
      <c r="A60" s="49"/>
      <c r="B60" s="49"/>
      <c r="C60" s="49"/>
      <c r="D60" s="49"/>
      <c r="E60" s="49"/>
      <c r="F60" s="53"/>
      <c r="G60" s="186" t="s">
        <v>41</v>
      </c>
      <c r="H60" s="186"/>
      <c r="I60" s="186"/>
      <c r="J60" s="186"/>
      <c r="K60" s="186"/>
      <c r="L60" s="188">
        <f t="shared" si="9"/>
        <v>10</v>
      </c>
      <c r="M60" s="189"/>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 r="A61" s="49"/>
      <c r="B61" s="49"/>
      <c r="C61" s="49"/>
      <c r="D61" s="49"/>
      <c r="E61" s="49"/>
      <c r="F61" s="53"/>
      <c r="G61" s="186" t="s">
        <v>42</v>
      </c>
      <c r="H61" s="186"/>
      <c r="I61" s="186"/>
      <c r="J61" s="186"/>
      <c r="K61" s="186"/>
      <c r="L61" s="188"/>
      <c r="M61" s="189"/>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25.5" customHeight="1">
      <c r="A62" s="49"/>
      <c r="B62" s="49"/>
      <c r="C62" s="49"/>
      <c r="D62" s="49"/>
      <c r="E62" s="49"/>
      <c r="F62" s="53"/>
      <c r="G62" s="186" t="s">
        <v>43</v>
      </c>
      <c r="H62" s="186"/>
      <c r="I62" s="186"/>
      <c r="J62" s="186"/>
      <c r="K62" s="186"/>
      <c r="L62" s="188"/>
      <c r="M62" s="189"/>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c r="AM62" s="44" t="s">
        <v>180</v>
      </c>
    </row>
    <row r="63" spans="1:44" s="44" customFormat="1" ht="18.7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O63" s="44" t="s">
        <v>156</v>
      </c>
      <c r="AP63" s="44" t="s">
        <v>157</v>
      </c>
      <c r="AQ63" s="44" t="s">
        <v>158</v>
      </c>
      <c r="AR63" s="44" t="s">
        <v>159</v>
      </c>
    </row>
    <row r="64" spans="1:44" s="44" customFormat="1" ht="21">
      <c r="A64" s="49"/>
      <c r="B64" s="155"/>
      <c r="C64" s="155"/>
      <c r="D64" s="155"/>
      <c r="E64" s="155"/>
      <c r="F64" s="155"/>
      <c r="G64" s="155"/>
      <c r="H64" s="155"/>
      <c r="I64" s="155"/>
      <c r="J64" s="155"/>
      <c r="K64" s="155"/>
      <c r="L64" s="155"/>
      <c r="M64" s="155"/>
      <c r="N64" s="155"/>
      <c r="O64" s="155"/>
      <c r="P64" s="155"/>
      <c r="Q64" s="155"/>
      <c r="R64" s="155"/>
      <c r="S64" s="155"/>
      <c r="T64" s="155"/>
      <c r="U64" s="155"/>
      <c r="V64" s="53"/>
      <c r="W64" s="53"/>
      <c r="X64" s="53"/>
      <c r="Y64" s="51"/>
      <c r="Z64" s="51"/>
      <c r="AA64" s="51"/>
      <c r="AB64" s="51"/>
      <c r="AC64" s="51"/>
      <c r="AD64" s="51"/>
      <c r="AE64" s="51"/>
      <c r="AF64" s="51"/>
      <c r="AG64" s="51"/>
      <c r="AH64" s="51"/>
      <c r="AI64" s="51"/>
      <c r="AJ64" s="51"/>
      <c r="AK64" s="51"/>
      <c r="AL64" s="51"/>
      <c r="AM64" s="44" t="s">
        <v>160</v>
      </c>
      <c r="AO64" s="44">
        <v>68</v>
      </c>
      <c r="AP64" s="44">
        <v>100</v>
      </c>
      <c r="AQ64" s="44">
        <v>100</v>
      </c>
      <c r="AR64" s="44">
        <v>100</v>
      </c>
    </row>
    <row r="65" spans="1:44" s="44" customFormat="1" ht="60">
      <c r="A65" s="49"/>
      <c r="B65" s="142"/>
      <c r="C65" s="142"/>
      <c r="D65" s="142"/>
      <c r="E65" s="142"/>
      <c r="F65" s="142"/>
      <c r="G65" s="142"/>
      <c r="H65" s="142"/>
      <c r="I65" s="142"/>
      <c r="J65" s="142"/>
      <c r="K65" s="142"/>
      <c r="L65" s="142"/>
      <c r="M65" s="142"/>
      <c r="N65" s="142"/>
      <c r="O65" s="142"/>
      <c r="P65" s="142"/>
      <c r="Q65" s="142"/>
      <c r="R65" s="142"/>
      <c r="S65" s="142"/>
      <c r="T65" s="142"/>
      <c r="U65" s="142"/>
      <c r="V65" s="53"/>
      <c r="W65" s="53"/>
      <c r="X65" s="53"/>
      <c r="Y65" s="51"/>
      <c r="Z65" s="51"/>
      <c r="AA65" s="51"/>
      <c r="AB65" s="51"/>
      <c r="AC65" s="51"/>
      <c r="AD65" s="51"/>
      <c r="AE65" s="51"/>
      <c r="AF65" s="51"/>
      <c r="AG65" s="51"/>
      <c r="AH65" s="51"/>
      <c r="AI65" s="51"/>
      <c r="AJ65" s="51"/>
      <c r="AK65" s="51"/>
      <c r="AL65" s="51"/>
      <c r="AM65" s="44" t="s">
        <v>187</v>
      </c>
    </row>
    <row r="66" spans="1:44" s="44" customFormat="1" ht="21">
      <c r="A66" s="53"/>
      <c r="B66" s="187"/>
      <c r="C66" s="187"/>
      <c r="D66" s="187"/>
      <c r="E66" s="187"/>
      <c r="F66" s="187"/>
      <c r="G66" s="187"/>
      <c r="H66" s="187"/>
      <c r="I66" s="187"/>
      <c r="J66" s="187"/>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row>
    <row r="67" spans="1:44" s="44" customFormat="1" ht="21">
      <c r="A67" s="53"/>
      <c r="B67" s="187"/>
      <c r="C67" s="187"/>
      <c r="D67" s="187"/>
      <c r="E67" s="187"/>
      <c r="F67" s="187"/>
      <c r="G67" s="187"/>
      <c r="H67" s="187"/>
      <c r="I67" s="187"/>
      <c r="J67" s="187"/>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row>
    <row r="68" spans="1:44" s="44" customFormat="1" ht="21">
      <c r="A68" s="53"/>
      <c r="B68" s="187"/>
      <c r="C68" s="187"/>
      <c r="D68" s="187"/>
      <c r="E68" s="187"/>
      <c r="F68" s="187"/>
      <c r="G68" s="187"/>
      <c r="H68" s="187"/>
      <c r="I68" s="187"/>
      <c r="J68" s="187"/>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row>
    <row r="69" spans="1:44" s="44" customFormat="1" ht="45">
      <c r="A69" s="53"/>
      <c r="B69" s="143"/>
      <c r="C69" s="143"/>
      <c r="D69" s="143"/>
      <c r="E69" s="143"/>
      <c r="F69" s="143"/>
      <c r="G69" s="143"/>
      <c r="H69" s="143"/>
      <c r="I69" s="143"/>
      <c r="J69" s="143"/>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c r="AM69" s="44" t="s">
        <v>181</v>
      </c>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c r="AO70" s="44" t="s">
        <v>156</v>
      </c>
      <c r="AP70" s="44" t="s">
        <v>157</v>
      </c>
      <c r="AQ70" s="44" t="s">
        <v>158</v>
      </c>
      <c r="AR70" s="44" t="s">
        <v>159</v>
      </c>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56" t="s">
        <v>14</v>
      </c>
      <c r="W71" s="157"/>
      <c r="X71" s="157"/>
      <c r="Y71" s="157"/>
      <c r="Z71" s="157"/>
      <c r="AA71" s="158"/>
      <c r="AB71" s="38"/>
      <c r="AC71" s="156" t="s">
        <v>15</v>
      </c>
      <c r="AD71" s="157"/>
      <c r="AE71" s="157"/>
      <c r="AF71" s="157"/>
      <c r="AG71" s="157"/>
      <c r="AH71" s="158"/>
      <c r="AI71" s="152" t="s">
        <v>16</v>
      </c>
      <c r="AJ71" s="152"/>
      <c r="AK71" s="152"/>
      <c r="AL71" s="152"/>
      <c r="AM71" s="47" t="s">
        <v>160</v>
      </c>
      <c r="AN71" s="47" t="s">
        <v>37</v>
      </c>
      <c r="AO71" s="47">
        <v>29</v>
      </c>
      <c r="AP71" s="47">
        <v>42.6</v>
      </c>
      <c r="AQ71" s="47">
        <v>42.6</v>
      </c>
      <c r="AR71" s="47">
        <v>42.6</v>
      </c>
    </row>
    <row r="72" spans="1:44" s="44" customFormat="1" ht="19.5" thickBot="1">
      <c r="A72" s="53"/>
      <c r="B72" s="179"/>
      <c r="C72" s="179"/>
      <c r="D72" s="62"/>
      <c r="E72" s="62"/>
      <c r="F72" s="62"/>
      <c r="G72" s="51"/>
      <c r="H72" s="51"/>
      <c r="I72" s="51"/>
      <c r="J72" s="51"/>
      <c r="K72" s="51"/>
      <c r="L72" s="51"/>
      <c r="M72" s="51"/>
      <c r="N72" s="51"/>
      <c r="O72" s="51"/>
      <c r="P72" s="51"/>
      <c r="Q72" s="51"/>
      <c r="R72" s="51"/>
      <c r="S72" s="51"/>
      <c r="T72" s="51"/>
      <c r="U72" s="51"/>
      <c r="V72" s="176"/>
      <c r="W72" s="177"/>
      <c r="X72" s="177"/>
      <c r="Y72" s="177"/>
      <c r="Z72" s="177"/>
      <c r="AA72" s="178"/>
      <c r="AB72" s="38"/>
      <c r="AC72" s="176"/>
      <c r="AD72" s="177"/>
      <c r="AE72" s="177"/>
      <c r="AF72" s="177"/>
      <c r="AG72" s="177"/>
      <c r="AH72" s="178"/>
      <c r="AI72" s="152"/>
      <c r="AJ72" s="152"/>
      <c r="AK72" s="152"/>
      <c r="AL72" s="152"/>
      <c r="AN72" s="44" t="s">
        <v>38</v>
      </c>
      <c r="AO72" s="44">
        <v>39</v>
      </c>
      <c r="AP72" s="44">
        <v>57.4</v>
      </c>
      <c r="AQ72" s="44">
        <v>57.4</v>
      </c>
      <c r="AR72" s="44">
        <v>100</v>
      </c>
    </row>
    <row r="73" spans="1:44" s="44" customFormat="1" ht="21">
      <c r="A73" s="162" t="s">
        <v>44</v>
      </c>
      <c r="B73" s="162"/>
      <c r="C73" s="162"/>
      <c r="D73" s="162"/>
      <c r="E73" s="162"/>
      <c r="F73" s="162"/>
      <c r="G73" s="162"/>
      <c r="H73" s="162"/>
      <c r="I73" s="162"/>
      <c r="J73" s="162"/>
      <c r="K73" s="162"/>
      <c r="L73" s="162"/>
      <c r="M73" s="162"/>
      <c r="N73" s="162"/>
      <c r="O73" s="162"/>
      <c r="P73" s="162"/>
      <c r="Q73" s="162"/>
      <c r="R73" s="162"/>
      <c r="S73" s="162"/>
      <c r="T73" s="162"/>
      <c r="U73" s="180"/>
      <c r="V73" s="63">
        <v>1</v>
      </c>
      <c r="W73" s="64">
        <v>2</v>
      </c>
      <c r="X73" s="64">
        <v>3</v>
      </c>
      <c r="Y73" s="64">
        <v>4</v>
      </c>
      <c r="Z73" s="64">
        <v>5</v>
      </c>
      <c r="AA73" s="65" t="s">
        <v>45</v>
      </c>
      <c r="AB73" s="41" t="s">
        <v>18</v>
      </c>
      <c r="AC73" s="63">
        <v>1</v>
      </c>
      <c r="AD73" s="64">
        <v>2</v>
      </c>
      <c r="AE73" s="64">
        <v>3</v>
      </c>
      <c r="AF73" s="64">
        <v>4</v>
      </c>
      <c r="AG73" s="64">
        <v>5</v>
      </c>
      <c r="AH73" s="65" t="s">
        <v>45</v>
      </c>
      <c r="AI73" s="66" t="s">
        <v>19</v>
      </c>
      <c r="AJ73" s="67" t="s">
        <v>20</v>
      </c>
      <c r="AK73" s="67" t="s">
        <v>21</v>
      </c>
      <c r="AL73" s="67" t="s">
        <v>22</v>
      </c>
      <c r="AN73" s="44" t="s">
        <v>13</v>
      </c>
      <c r="AO73" s="44">
        <v>68</v>
      </c>
      <c r="AP73" s="44">
        <v>100</v>
      </c>
      <c r="AQ73" s="44">
        <v>100</v>
      </c>
    </row>
    <row r="74" spans="1:44" s="129" customFormat="1" ht="24" customHeight="1">
      <c r="A74" s="184" t="s">
        <v>126</v>
      </c>
      <c r="B74" s="184"/>
      <c r="C74" s="184"/>
      <c r="D74" s="184"/>
      <c r="E74" s="184"/>
      <c r="F74" s="184"/>
      <c r="G74" s="184"/>
      <c r="H74" s="184"/>
      <c r="I74" s="184"/>
      <c r="J74" s="184"/>
      <c r="K74" s="184"/>
      <c r="L74" s="184"/>
      <c r="M74" s="184"/>
      <c r="N74" s="184"/>
      <c r="O74" s="184"/>
      <c r="P74" s="184"/>
      <c r="Q74" s="184"/>
      <c r="R74" s="184"/>
      <c r="S74" s="184"/>
      <c r="T74" s="184"/>
      <c r="U74" s="184"/>
      <c r="V74" s="185"/>
      <c r="W74" s="185"/>
      <c r="X74" s="185"/>
      <c r="Y74" s="185"/>
      <c r="Z74" s="185"/>
      <c r="AA74" s="185"/>
      <c r="AB74" s="126"/>
      <c r="AC74" s="147"/>
      <c r="AD74" s="147"/>
      <c r="AE74" s="147"/>
      <c r="AF74" s="147"/>
      <c r="AG74" s="147"/>
      <c r="AH74" s="148"/>
      <c r="AI74" s="127"/>
      <c r="AJ74" s="128"/>
      <c r="AK74" s="128"/>
      <c r="AL74" s="128"/>
      <c r="AM74" s="129" t="s">
        <v>187</v>
      </c>
    </row>
    <row r="75" spans="1:44" s="47" customFormat="1" ht="20.25" customHeight="1">
      <c r="A75" s="68" t="s">
        <v>46</v>
      </c>
      <c r="B75" s="149" t="s">
        <v>47</v>
      </c>
      <c r="C75" s="149"/>
      <c r="D75" s="149"/>
      <c r="E75" s="149"/>
      <c r="F75" s="149"/>
      <c r="G75" s="149"/>
      <c r="H75" s="149"/>
      <c r="I75" s="149"/>
      <c r="J75" s="149"/>
      <c r="K75" s="149"/>
      <c r="L75" s="149"/>
      <c r="M75" s="149"/>
      <c r="N75" s="149"/>
      <c r="O75" s="149"/>
      <c r="P75" s="149"/>
      <c r="Q75" s="149"/>
      <c r="R75" s="149"/>
      <c r="S75" s="149"/>
      <c r="T75" s="149"/>
      <c r="U75" s="150"/>
      <c r="V75" s="137">
        <f>+AN8</f>
        <v>2</v>
      </c>
      <c r="W75" s="137">
        <f t="shared" ref="W75:AA76" si="10">+AO8</f>
        <v>1</v>
      </c>
      <c r="X75" s="137">
        <f t="shared" si="10"/>
        <v>3</v>
      </c>
      <c r="Y75" s="137">
        <f t="shared" si="10"/>
        <v>4</v>
      </c>
      <c r="Z75" s="137">
        <f t="shared" si="10"/>
        <v>9</v>
      </c>
      <c r="AA75" s="137">
        <f t="shared" si="10"/>
        <v>0</v>
      </c>
      <c r="AB75" s="137">
        <f>SUM(V75:AA75)</f>
        <v>19</v>
      </c>
      <c r="AC75" s="46">
        <f>V75/$AB75</f>
        <v>0.10526315789473684</v>
      </c>
      <c r="AD75" s="46">
        <f t="shared" ref="AD75:AH79" si="11">W75/$AB75</f>
        <v>5.2631578947368418E-2</v>
      </c>
      <c r="AE75" s="46">
        <f t="shared" si="11"/>
        <v>0.15789473684210525</v>
      </c>
      <c r="AF75" s="46">
        <f t="shared" si="11"/>
        <v>0.21052631578947367</v>
      </c>
      <c r="AG75" s="46">
        <f t="shared" si="11"/>
        <v>0.47368421052631576</v>
      </c>
      <c r="AH75" s="46">
        <f t="shared" si="11"/>
        <v>0</v>
      </c>
      <c r="AI75" s="137">
        <f>+BA8</f>
        <v>3.89</v>
      </c>
      <c r="AJ75" s="137">
        <f t="shared" ref="AJ75:AL76" si="12">+BB8</f>
        <v>1.37</v>
      </c>
      <c r="AK75" s="137">
        <f t="shared" si="12"/>
        <v>4</v>
      </c>
      <c r="AL75" s="137">
        <f t="shared" si="12"/>
        <v>5</v>
      </c>
    </row>
    <row r="76" spans="1:44" s="47" customFormat="1" ht="18.75" customHeight="1">
      <c r="A76" s="68" t="s">
        <v>48</v>
      </c>
      <c r="B76" s="149" t="s">
        <v>52</v>
      </c>
      <c r="C76" s="149" t="s">
        <v>53</v>
      </c>
      <c r="D76" s="149" t="s">
        <v>53</v>
      </c>
      <c r="E76" s="149" t="s">
        <v>53</v>
      </c>
      <c r="F76" s="149" t="s">
        <v>53</v>
      </c>
      <c r="G76" s="149" t="s">
        <v>53</v>
      </c>
      <c r="H76" s="149" t="s">
        <v>53</v>
      </c>
      <c r="I76" s="149" t="s">
        <v>53</v>
      </c>
      <c r="J76" s="149" t="s">
        <v>53</v>
      </c>
      <c r="K76" s="149" t="s">
        <v>53</v>
      </c>
      <c r="L76" s="149" t="s">
        <v>53</v>
      </c>
      <c r="M76" s="149" t="s">
        <v>53</v>
      </c>
      <c r="N76" s="149" t="s">
        <v>53</v>
      </c>
      <c r="O76" s="149" t="s">
        <v>53</v>
      </c>
      <c r="P76" s="149" t="s">
        <v>53</v>
      </c>
      <c r="Q76" s="149" t="s">
        <v>53</v>
      </c>
      <c r="R76" s="149" t="s">
        <v>53</v>
      </c>
      <c r="S76" s="149" t="s">
        <v>53</v>
      </c>
      <c r="T76" s="149" t="s">
        <v>53</v>
      </c>
      <c r="U76" s="150" t="s">
        <v>53</v>
      </c>
      <c r="V76" s="137">
        <f>+AN9</f>
        <v>0</v>
      </c>
      <c r="W76" s="137">
        <f t="shared" si="10"/>
        <v>0</v>
      </c>
      <c r="X76" s="137">
        <f t="shared" si="10"/>
        <v>2</v>
      </c>
      <c r="Y76" s="137">
        <f t="shared" si="10"/>
        <v>2</v>
      </c>
      <c r="Z76" s="137">
        <f t="shared" si="10"/>
        <v>15</v>
      </c>
      <c r="AA76" s="137">
        <f t="shared" si="10"/>
        <v>0</v>
      </c>
      <c r="AB76" s="137">
        <f>SUM(V76:AA76)</f>
        <v>19</v>
      </c>
      <c r="AC76" s="46">
        <f t="shared" ref="AC76" si="13">V76/$AB76</f>
        <v>0</v>
      </c>
      <c r="AD76" s="46">
        <f t="shared" si="11"/>
        <v>0</v>
      </c>
      <c r="AE76" s="46">
        <f t="shared" si="11"/>
        <v>0.10526315789473684</v>
      </c>
      <c r="AF76" s="46">
        <f t="shared" si="11"/>
        <v>0.10526315789473684</v>
      </c>
      <c r="AG76" s="46">
        <f t="shared" si="11"/>
        <v>0.78947368421052633</v>
      </c>
      <c r="AH76" s="46">
        <f t="shared" si="11"/>
        <v>0</v>
      </c>
      <c r="AI76" s="137">
        <f>+BA9</f>
        <v>4.68</v>
      </c>
      <c r="AJ76" s="137">
        <f t="shared" si="12"/>
        <v>0.67</v>
      </c>
      <c r="AK76" s="137">
        <f t="shared" si="12"/>
        <v>5</v>
      </c>
      <c r="AL76" s="137">
        <f t="shared" si="12"/>
        <v>5</v>
      </c>
    </row>
    <row r="77" spans="1:44" s="129" customFormat="1" ht="29.25" customHeight="1">
      <c r="A77" s="146" t="s">
        <v>127</v>
      </c>
      <c r="B77" s="146"/>
      <c r="C77" s="146"/>
      <c r="D77" s="146"/>
      <c r="E77" s="146"/>
      <c r="F77" s="146"/>
      <c r="G77" s="146"/>
      <c r="H77" s="146"/>
      <c r="I77" s="146"/>
      <c r="J77" s="146"/>
      <c r="K77" s="146"/>
      <c r="L77" s="146"/>
      <c r="M77" s="146"/>
      <c r="N77" s="146"/>
      <c r="O77" s="146"/>
      <c r="P77" s="146"/>
      <c r="Q77" s="146"/>
      <c r="R77" s="146"/>
      <c r="S77" s="146"/>
      <c r="T77" s="146"/>
      <c r="U77" s="146"/>
      <c r="V77" s="130">
        <v>1</v>
      </c>
      <c r="W77" s="144">
        <v>2</v>
      </c>
      <c r="X77" s="144">
        <v>3</v>
      </c>
      <c r="Y77" s="144">
        <v>4</v>
      </c>
      <c r="Z77" s="144">
        <v>5</v>
      </c>
      <c r="AA77" s="132" t="s">
        <v>45</v>
      </c>
      <c r="AB77" s="126" t="s">
        <v>13</v>
      </c>
      <c r="AC77" s="130">
        <v>1</v>
      </c>
      <c r="AD77" s="144">
        <v>2</v>
      </c>
      <c r="AE77" s="144">
        <v>3</v>
      </c>
      <c r="AF77" s="144">
        <v>4</v>
      </c>
      <c r="AG77" s="144">
        <v>5</v>
      </c>
      <c r="AH77" s="132" t="s">
        <v>45</v>
      </c>
      <c r="AI77" s="133" t="s">
        <v>19</v>
      </c>
      <c r="AJ77" s="128" t="s">
        <v>20</v>
      </c>
      <c r="AK77" s="128" t="s">
        <v>21</v>
      </c>
      <c r="AL77" s="128" t="s">
        <v>22</v>
      </c>
    </row>
    <row r="78" spans="1:44" s="47" customFormat="1" ht="18.75" customHeight="1">
      <c r="A78" s="68" t="s">
        <v>51</v>
      </c>
      <c r="B78" s="149" t="s">
        <v>49</v>
      </c>
      <c r="C78" s="149" t="s">
        <v>50</v>
      </c>
      <c r="D78" s="149" t="s">
        <v>50</v>
      </c>
      <c r="E78" s="149" t="s">
        <v>50</v>
      </c>
      <c r="F78" s="149" t="s">
        <v>50</v>
      </c>
      <c r="G78" s="149" t="s">
        <v>50</v>
      </c>
      <c r="H78" s="149" t="s">
        <v>50</v>
      </c>
      <c r="I78" s="149" t="s">
        <v>50</v>
      </c>
      <c r="J78" s="149" t="s">
        <v>50</v>
      </c>
      <c r="K78" s="149" t="s">
        <v>50</v>
      </c>
      <c r="L78" s="149" t="s">
        <v>50</v>
      </c>
      <c r="M78" s="149" t="s">
        <v>50</v>
      </c>
      <c r="N78" s="149" t="s">
        <v>50</v>
      </c>
      <c r="O78" s="149" t="s">
        <v>50</v>
      </c>
      <c r="P78" s="149" t="s">
        <v>50</v>
      </c>
      <c r="Q78" s="149" t="s">
        <v>50</v>
      </c>
      <c r="R78" s="149" t="s">
        <v>50</v>
      </c>
      <c r="S78" s="149" t="s">
        <v>50</v>
      </c>
      <c r="T78" s="149" t="s">
        <v>50</v>
      </c>
      <c r="U78" s="150" t="s">
        <v>50</v>
      </c>
      <c r="V78" s="137">
        <f>+AN10</f>
        <v>4</v>
      </c>
      <c r="W78" s="137">
        <f t="shared" ref="W78:AA79" si="14">+AO10</f>
        <v>10</v>
      </c>
      <c r="X78" s="137">
        <f t="shared" si="14"/>
        <v>12</v>
      </c>
      <c r="Y78" s="137">
        <f t="shared" si="14"/>
        <v>13</v>
      </c>
      <c r="Z78" s="137">
        <f t="shared" si="14"/>
        <v>10</v>
      </c>
      <c r="AA78" s="137">
        <f t="shared" si="14"/>
        <v>0</v>
      </c>
      <c r="AB78" s="137">
        <f>SUM(V78:AA78)</f>
        <v>49</v>
      </c>
      <c r="AC78" s="46">
        <f t="shared" ref="AC78:AC79" si="15">V78/$AB78</f>
        <v>8.1632653061224483E-2</v>
      </c>
      <c r="AD78" s="46">
        <f t="shared" si="11"/>
        <v>0.20408163265306123</v>
      </c>
      <c r="AE78" s="46">
        <f t="shared" si="11"/>
        <v>0.24489795918367346</v>
      </c>
      <c r="AF78" s="46">
        <f t="shared" si="11"/>
        <v>0.26530612244897961</v>
      </c>
      <c r="AG78" s="46">
        <f t="shared" si="11"/>
        <v>0.20408163265306123</v>
      </c>
      <c r="AH78" s="46">
        <f t="shared" si="11"/>
        <v>0</v>
      </c>
      <c r="AI78" s="137">
        <f>+BA10</f>
        <v>3.31</v>
      </c>
      <c r="AJ78" s="137">
        <f t="shared" ref="AJ78:AL79" si="16">+BB10</f>
        <v>1.25</v>
      </c>
      <c r="AK78" s="137">
        <f t="shared" si="16"/>
        <v>3</v>
      </c>
      <c r="AL78" s="137">
        <f t="shared" si="16"/>
        <v>4</v>
      </c>
      <c r="AM78" s="47" t="s">
        <v>182</v>
      </c>
    </row>
    <row r="79" spans="1:44" s="47" customFormat="1" ht="18.75" customHeight="1">
      <c r="A79" s="68" t="s">
        <v>125</v>
      </c>
      <c r="B79" s="149" t="s">
        <v>52</v>
      </c>
      <c r="C79" s="149" t="s">
        <v>53</v>
      </c>
      <c r="D79" s="149" t="s">
        <v>53</v>
      </c>
      <c r="E79" s="149" t="s">
        <v>53</v>
      </c>
      <c r="F79" s="149" t="s">
        <v>53</v>
      </c>
      <c r="G79" s="149" t="s">
        <v>53</v>
      </c>
      <c r="H79" s="149" t="s">
        <v>53</v>
      </c>
      <c r="I79" s="149" t="s">
        <v>53</v>
      </c>
      <c r="J79" s="149" t="s">
        <v>53</v>
      </c>
      <c r="K79" s="149" t="s">
        <v>53</v>
      </c>
      <c r="L79" s="149" t="s">
        <v>53</v>
      </c>
      <c r="M79" s="149" t="s">
        <v>53</v>
      </c>
      <c r="N79" s="149" t="s">
        <v>53</v>
      </c>
      <c r="O79" s="149" t="s">
        <v>53</v>
      </c>
      <c r="P79" s="149" t="s">
        <v>53</v>
      </c>
      <c r="Q79" s="149" t="s">
        <v>53</v>
      </c>
      <c r="R79" s="149" t="s">
        <v>53</v>
      </c>
      <c r="S79" s="149" t="s">
        <v>53</v>
      </c>
      <c r="T79" s="149" t="s">
        <v>53</v>
      </c>
      <c r="U79" s="150" t="s">
        <v>53</v>
      </c>
      <c r="V79" s="137">
        <f>+AN11</f>
        <v>3</v>
      </c>
      <c r="W79" s="137">
        <f t="shared" si="14"/>
        <v>1</v>
      </c>
      <c r="X79" s="137">
        <f t="shared" si="14"/>
        <v>3</v>
      </c>
      <c r="Y79" s="137">
        <f t="shared" si="14"/>
        <v>18</v>
      </c>
      <c r="Z79" s="137">
        <f t="shared" si="14"/>
        <v>24</v>
      </c>
      <c r="AA79" s="137">
        <f t="shared" si="14"/>
        <v>0</v>
      </c>
      <c r="AB79" s="137">
        <f>SUM(V79:AA79)</f>
        <v>49</v>
      </c>
      <c r="AC79" s="46">
        <f t="shared" si="15"/>
        <v>6.1224489795918366E-2</v>
      </c>
      <c r="AD79" s="46">
        <f t="shared" si="11"/>
        <v>2.0408163265306121E-2</v>
      </c>
      <c r="AE79" s="46">
        <f t="shared" si="11"/>
        <v>6.1224489795918366E-2</v>
      </c>
      <c r="AF79" s="46">
        <f t="shared" si="11"/>
        <v>0.36734693877551022</v>
      </c>
      <c r="AG79" s="46">
        <f t="shared" si="11"/>
        <v>0.48979591836734693</v>
      </c>
      <c r="AH79" s="46">
        <f t="shared" si="11"/>
        <v>0</v>
      </c>
      <c r="AI79" s="137">
        <f>+BA11</f>
        <v>4.2</v>
      </c>
      <c r="AJ79" s="137">
        <f t="shared" si="16"/>
        <v>1.08</v>
      </c>
      <c r="AK79" s="137">
        <f t="shared" si="16"/>
        <v>4</v>
      </c>
      <c r="AL79" s="137">
        <f t="shared" si="16"/>
        <v>5</v>
      </c>
      <c r="AO79" s="47" t="s">
        <v>156</v>
      </c>
      <c r="AP79" s="47" t="s">
        <v>157</v>
      </c>
      <c r="AQ79" s="47" t="s">
        <v>158</v>
      </c>
      <c r="AR79" s="47" t="s">
        <v>159</v>
      </c>
    </row>
    <row r="80" spans="1:44" s="44" customFormat="1" ht="16.5" customHeight="1">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c r="AM80" s="44" t="s">
        <v>160</v>
      </c>
      <c r="AN80" s="44" t="s">
        <v>37</v>
      </c>
      <c r="AO80" s="44">
        <v>60</v>
      </c>
      <c r="AP80" s="44">
        <v>88.2</v>
      </c>
      <c r="AQ80" s="44">
        <v>88.2</v>
      </c>
      <c r="AR80" s="44">
        <v>88.2</v>
      </c>
    </row>
    <row r="81" spans="1:44" s="44" customFormat="1" ht="16.5" customHeight="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N81" s="44" t="s">
        <v>38</v>
      </c>
      <c r="AO81" s="44">
        <v>8</v>
      </c>
      <c r="AP81" s="44">
        <v>11.8</v>
      </c>
      <c r="AQ81" s="44">
        <v>11.8</v>
      </c>
      <c r="AR81" s="44">
        <v>100</v>
      </c>
    </row>
    <row r="82" spans="1:44" s="44" customFormat="1" ht="35.25" customHeight="1">
      <c r="A82" s="166" t="s">
        <v>54</v>
      </c>
      <c r="B82" s="166"/>
      <c r="C82" s="166"/>
      <c r="D82" s="166"/>
      <c r="E82" s="166"/>
      <c r="F82" s="166"/>
      <c r="G82" s="166"/>
      <c r="H82" s="166"/>
      <c r="I82" s="166"/>
      <c r="J82" s="166"/>
      <c r="K82" s="166"/>
      <c r="L82" s="166"/>
      <c r="M82" s="166"/>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N82" s="44" t="s">
        <v>13</v>
      </c>
      <c r="AO82" s="44">
        <v>68</v>
      </c>
      <c r="AP82" s="44">
        <v>100</v>
      </c>
      <c r="AQ82" s="44">
        <v>100</v>
      </c>
    </row>
    <row r="83" spans="1:44" s="74" customFormat="1" ht="16.5" customHeight="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M83" s="74" t="s">
        <v>187</v>
      </c>
    </row>
    <row r="84" spans="1:44" s="44" customFormat="1" ht="16.5" customHeight="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row>
    <row r="85" spans="1:44" s="44" customFormat="1" ht="18.75" customHeight="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row>
    <row r="86" spans="1:44" s="44" customFormat="1" ht="16.5" customHeight="1">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row>
    <row r="87" spans="1:44" s="44" customFormat="1" ht="16.5" customHeight="1">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c r="AM87" s="44" t="s">
        <v>183</v>
      </c>
    </row>
    <row r="88" spans="1:44" s="44" customFormat="1" ht="16.5" customHeight="1"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c r="AO88" s="44" t="s">
        <v>156</v>
      </c>
      <c r="AP88" s="44" t="s">
        <v>157</v>
      </c>
      <c r="AQ88" s="44" t="s">
        <v>158</v>
      </c>
      <c r="AR88" s="44" t="s">
        <v>159</v>
      </c>
    </row>
    <row r="89" spans="1:44" s="44" customFormat="1" ht="16.5" customHeight="1">
      <c r="A89" s="53"/>
      <c r="B89" s="69"/>
      <c r="C89" s="53"/>
      <c r="D89" s="53"/>
      <c r="E89" s="53"/>
      <c r="F89" s="53"/>
      <c r="G89" s="53"/>
      <c r="H89" s="53"/>
      <c r="I89" s="53"/>
      <c r="J89" s="53"/>
      <c r="K89" s="53"/>
      <c r="L89" s="53"/>
      <c r="M89" s="53"/>
      <c r="N89" s="53"/>
      <c r="O89" s="49"/>
      <c r="P89" s="49"/>
      <c r="Q89" s="49"/>
      <c r="R89" s="49"/>
      <c r="S89" s="49"/>
      <c r="T89" s="49"/>
      <c r="U89" s="49"/>
      <c r="V89" s="156" t="s">
        <v>14</v>
      </c>
      <c r="W89" s="157"/>
      <c r="X89" s="157"/>
      <c r="Y89" s="157"/>
      <c r="Z89" s="157"/>
      <c r="AA89" s="158"/>
      <c r="AB89" s="38"/>
      <c r="AC89" s="156" t="s">
        <v>15</v>
      </c>
      <c r="AD89" s="157"/>
      <c r="AE89" s="157"/>
      <c r="AF89" s="157"/>
      <c r="AG89" s="157"/>
      <c r="AH89" s="181"/>
      <c r="AI89" s="183" t="s">
        <v>16</v>
      </c>
      <c r="AJ89" s="183"/>
      <c r="AK89" s="183"/>
      <c r="AL89" s="183"/>
      <c r="AM89" s="44" t="s">
        <v>160</v>
      </c>
      <c r="AN89" s="44" t="s">
        <v>37</v>
      </c>
      <c r="AO89" s="44">
        <v>68</v>
      </c>
      <c r="AP89" s="44">
        <v>100</v>
      </c>
      <c r="AQ89" s="44">
        <v>100</v>
      </c>
      <c r="AR89" s="44">
        <v>100</v>
      </c>
    </row>
    <row r="90" spans="1:44" s="44" customFormat="1" ht="16.5" customHeight="1">
      <c r="A90" s="53"/>
      <c r="B90" s="69"/>
      <c r="C90" s="53"/>
      <c r="D90" s="53"/>
      <c r="E90" s="53"/>
      <c r="F90" s="53"/>
      <c r="G90" s="53"/>
      <c r="H90" s="53"/>
      <c r="I90" s="53"/>
      <c r="J90" s="53"/>
      <c r="K90" s="53"/>
      <c r="L90" s="53"/>
      <c r="M90" s="53"/>
      <c r="N90" s="53"/>
      <c r="O90" s="75"/>
      <c r="P90" s="75"/>
      <c r="Q90" s="75"/>
      <c r="R90" s="75"/>
      <c r="S90" s="75"/>
      <c r="T90" s="49"/>
      <c r="U90" s="49"/>
      <c r="V90" s="159"/>
      <c r="W90" s="160"/>
      <c r="X90" s="160"/>
      <c r="Y90" s="160"/>
      <c r="Z90" s="160"/>
      <c r="AA90" s="161"/>
      <c r="AB90" s="38"/>
      <c r="AC90" s="159"/>
      <c r="AD90" s="160"/>
      <c r="AE90" s="160"/>
      <c r="AF90" s="160"/>
      <c r="AG90" s="160"/>
      <c r="AH90" s="182"/>
      <c r="AI90" s="183"/>
      <c r="AJ90" s="183"/>
      <c r="AK90" s="183"/>
      <c r="AL90" s="183"/>
      <c r="AM90" s="44" t="s">
        <v>187</v>
      </c>
    </row>
    <row r="91" spans="1:44" s="44" customFormat="1" ht="54.75" customHeight="1">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45</v>
      </c>
      <c r="AB91" s="77" t="s">
        <v>18</v>
      </c>
      <c r="AC91" s="64">
        <v>1</v>
      </c>
      <c r="AD91" s="64">
        <v>2</v>
      </c>
      <c r="AE91" s="64">
        <v>3</v>
      </c>
      <c r="AF91" s="64">
        <v>4</v>
      </c>
      <c r="AG91" s="64">
        <v>5</v>
      </c>
      <c r="AH91" s="64" t="s">
        <v>45</v>
      </c>
      <c r="AI91" s="78" t="s">
        <v>19</v>
      </c>
      <c r="AJ91" s="78" t="s">
        <v>55</v>
      </c>
      <c r="AK91" s="78" t="s">
        <v>21</v>
      </c>
      <c r="AL91" s="78" t="s">
        <v>22</v>
      </c>
    </row>
    <row r="92" spans="1:44" s="44" customFormat="1" ht="42" customHeight="1">
      <c r="A92" s="53"/>
      <c r="B92" s="69"/>
      <c r="C92" s="53"/>
      <c r="D92" s="53"/>
      <c r="E92" s="53"/>
      <c r="F92" s="53"/>
      <c r="G92" s="53"/>
      <c r="H92" s="53"/>
      <c r="I92" s="53"/>
      <c r="J92" s="53"/>
      <c r="K92" s="53"/>
      <c r="L92" s="53"/>
      <c r="M92" s="53"/>
      <c r="N92" s="53"/>
      <c r="O92" s="164" t="s">
        <v>56</v>
      </c>
      <c r="P92" s="165"/>
      <c r="Q92" s="165"/>
      <c r="R92" s="165"/>
      <c r="S92" s="165"/>
      <c r="T92" s="165"/>
      <c r="U92" s="165"/>
      <c r="V92" s="139">
        <f>+AN12</f>
        <v>0</v>
      </c>
      <c r="W92" s="139">
        <f t="shared" ref="W92:AA92" si="17">+AO12</f>
        <v>2</v>
      </c>
      <c r="X92" s="139">
        <f t="shared" si="17"/>
        <v>4</v>
      </c>
      <c r="Y92" s="139">
        <f t="shared" si="17"/>
        <v>12</v>
      </c>
      <c r="Z92" s="139">
        <f t="shared" si="17"/>
        <v>11</v>
      </c>
      <c r="AA92" s="139">
        <f t="shared" si="17"/>
        <v>0</v>
      </c>
      <c r="AB92" s="139">
        <f>SUM(V92:AA92)</f>
        <v>29</v>
      </c>
      <c r="AC92" s="46">
        <f>V92/$AB92</f>
        <v>0</v>
      </c>
      <c r="AD92" s="46">
        <f t="shared" ref="AD92:AH92" si="18">W92/$AB92</f>
        <v>6.8965517241379309E-2</v>
      </c>
      <c r="AE92" s="46">
        <f t="shared" si="18"/>
        <v>0.13793103448275862</v>
      </c>
      <c r="AF92" s="46">
        <f t="shared" si="18"/>
        <v>0.41379310344827586</v>
      </c>
      <c r="AG92" s="46">
        <f t="shared" si="18"/>
        <v>0.37931034482758619</v>
      </c>
      <c r="AH92" s="46">
        <f t="shared" si="18"/>
        <v>0</v>
      </c>
      <c r="AI92" s="139">
        <f>+BA12</f>
        <v>4.0999999999999996</v>
      </c>
      <c r="AJ92" s="139">
        <f t="shared" ref="AJ92:AL92" si="19">+BB12</f>
        <v>0.9</v>
      </c>
      <c r="AK92" s="139">
        <f t="shared" si="19"/>
        <v>4</v>
      </c>
      <c r="AL92" s="139">
        <f t="shared" si="19"/>
        <v>4</v>
      </c>
    </row>
    <row r="93" spans="1:44" s="44" customFormat="1" ht="16.5" customHeight="1">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row>
    <row r="94" spans="1:44" s="44" customFormat="1" ht="16.5" customHeight="1">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c r="AM94" s="44" t="s">
        <v>184</v>
      </c>
    </row>
    <row r="95" spans="1:44" s="44" customFormat="1" ht="16.5" customHeight="1">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c r="AO95" s="44" t="s">
        <v>156</v>
      </c>
      <c r="AP95" s="44" t="s">
        <v>157</v>
      </c>
      <c r="AQ95" s="44" t="s">
        <v>158</v>
      </c>
      <c r="AR95" s="44" t="s">
        <v>159</v>
      </c>
    </row>
    <row r="96" spans="1:44" s="44" customFormat="1" ht="16.5" customHeight="1">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c r="AM96" s="44" t="s">
        <v>160</v>
      </c>
      <c r="AN96" s="44" t="s">
        <v>37</v>
      </c>
      <c r="AO96" s="44">
        <v>65</v>
      </c>
      <c r="AP96" s="44">
        <v>95.6</v>
      </c>
      <c r="AQ96" s="44">
        <v>95.6</v>
      </c>
      <c r="AR96" s="44">
        <v>95.6</v>
      </c>
    </row>
    <row r="97" spans="1:44" s="44" customFormat="1" ht="16.5" customHeight="1">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c r="AN97" s="44" t="s">
        <v>38</v>
      </c>
      <c r="AO97" s="44">
        <v>3</v>
      </c>
      <c r="AP97" s="44">
        <v>4.4000000000000004</v>
      </c>
      <c r="AQ97" s="44">
        <v>4.4000000000000004</v>
      </c>
      <c r="AR97" s="44">
        <v>100</v>
      </c>
    </row>
    <row r="98" spans="1:44" s="44" customFormat="1" ht="16.5" customHeight="1">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c r="AN98" s="44" t="s">
        <v>13</v>
      </c>
      <c r="AO98" s="44">
        <v>68</v>
      </c>
      <c r="AP98" s="44">
        <v>100</v>
      </c>
      <c r="AQ98" s="44">
        <v>100</v>
      </c>
    </row>
    <row r="99" spans="1:44" s="44" customFormat="1" ht="16.5" customHeight="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c r="AM99" s="44" t="s">
        <v>187</v>
      </c>
    </row>
    <row r="100" spans="1:44" s="44" customFormat="1" ht="36.75" customHeight="1">
      <c r="A100" s="166" t="s">
        <v>57</v>
      </c>
      <c r="B100" s="166"/>
      <c r="C100" s="166"/>
      <c r="D100" s="166"/>
      <c r="E100" s="166"/>
      <c r="F100" s="166"/>
      <c r="G100" s="166"/>
      <c r="H100" s="166"/>
      <c r="I100" s="166"/>
      <c r="J100" s="166"/>
      <c r="K100" s="166"/>
      <c r="L100" s="166"/>
      <c r="M100" s="166"/>
      <c r="N100" s="72"/>
      <c r="O100" s="72"/>
      <c r="P100" s="72"/>
      <c r="Q100" s="72"/>
      <c r="R100" s="72"/>
      <c r="S100" s="72"/>
      <c r="T100" s="72"/>
      <c r="U100" s="72"/>
      <c r="AB100" s="49"/>
      <c r="AC100" s="49"/>
      <c r="AD100" s="49"/>
      <c r="AE100" s="49"/>
      <c r="AF100" s="49"/>
      <c r="AG100" s="49"/>
      <c r="AH100" s="49"/>
      <c r="AI100" s="49"/>
      <c r="AJ100" s="49"/>
      <c r="AK100" s="49"/>
      <c r="AL100" s="49"/>
    </row>
    <row r="101" spans="1:44" s="79" customFormat="1" ht="16.5" customHeight="1">
      <c r="A101" s="175"/>
      <c r="B101" s="175"/>
      <c r="C101" s="175"/>
      <c r="D101" s="175"/>
      <c r="E101" s="175"/>
      <c r="F101" s="175"/>
      <c r="K101" s="80"/>
      <c r="L101" s="80"/>
      <c r="M101" s="81"/>
      <c r="N101" s="47"/>
      <c r="O101" s="47"/>
      <c r="P101" s="47"/>
      <c r="Q101" s="47"/>
      <c r="R101" s="47"/>
      <c r="S101" s="47"/>
      <c r="T101" s="47"/>
      <c r="U101" s="47"/>
      <c r="AB101" s="47"/>
      <c r="AC101" s="47"/>
      <c r="AD101" s="47"/>
      <c r="AE101" s="47"/>
      <c r="AF101" s="47"/>
      <c r="AG101" s="47"/>
      <c r="AH101" s="47"/>
      <c r="AI101" s="47"/>
      <c r="AJ101" s="47"/>
      <c r="AK101" s="47"/>
      <c r="AL101" s="47"/>
    </row>
    <row r="102" spans="1:44" s="79" customFormat="1" ht="16.5" customHeight="1">
      <c r="A102" s="175"/>
      <c r="B102" s="175"/>
      <c r="C102" s="175"/>
      <c r="D102" s="175"/>
      <c r="E102" s="175"/>
      <c r="F102" s="175"/>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44" s="79" customFormat="1" ht="18.75" customHeight="1">
      <c r="A103" s="175"/>
      <c r="B103" s="175"/>
      <c r="C103" s="175"/>
      <c r="D103" s="175"/>
      <c r="E103" s="175"/>
      <c r="F103" s="175"/>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44" s="44" customFormat="1" ht="16.5" customHeight="1">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44" s="44" customFormat="1" ht="16.5" customHeight="1">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44" s="44" customFormat="1" ht="16.5" customHeight="1"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44" s="44" customFormat="1" ht="16.5" customHeight="1">
      <c r="A107" s="53"/>
      <c r="B107" s="69"/>
      <c r="C107" s="53"/>
      <c r="D107" s="53"/>
      <c r="E107" s="53"/>
      <c r="F107" s="53"/>
      <c r="G107" s="53"/>
      <c r="H107" s="53"/>
      <c r="I107" s="53"/>
      <c r="J107" s="53"/>
      <c r="K107" s="53"/>
      <c r="L107" s="53"/>
      <c r="M107" s="53"/>
      <c r="N107" s="53"/>
      <c r="O107" s="49"/>
      <c r="P107" s="49"/>
      <c r="Q107" s="49"/>
      <c r="R107" s="49"/>
      <c r="S107" s="49"/>
      <c r="T107" s="49"/>
      <c r="U107" s="49"/>
      <c r="V107" s="156" t="s">
        <v>14</v>
      </c>
      <c r="W107" s="157"/>
      <c r="X107" s="157"/>
      <c r="Y107" s="157"/>
      <c r="Z107" s="157"/>
      <c r="AA107" s="158"/>
      <c r="AB107" s="38"/>
      <c r="AC107" s="156" t="s">
        <v>15</v>
      </c>
      <c r="AD107" s="157"/>
      <c r="AE107" s="157"/>
      <c r="AF107" s="157"/>
      <c r="AG107" s="157"/>
      <c r="AH107" s="158"/>
      <c r="AI107" s="163" t="s">
        <v>16</v>
      </c>
      <c r="AJ107" s="152"/>
      <c r="AK107" s="152"/>
      <c r="AL107" s="152"/>
    </row>
    <row r="108" spans="1:44"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59"/>
      <c r="W108" s="160"/>
      <c r="X108" s="160"/>
      <c r="Y108" s="160"/>
      <c r="Z108" s="160"/>
      <c r="AA108" s="161"/>
      <c r="AB108" s="38"/>
      <c r="AC108" s="159"/>
      <c r="AD108" s="160"/>
      <c r="AE108" s="160"/>
      <c r="AF108" s="160"/>
      <c r="AG108" s="160"/>
      <c r="AH108" s="161"/>
      <c r="AI108" s="163"/>
      <c r="AJ108" s="152"/>
      <c r="AK108" s="152"/>
      <c r="AL108" s="152"/>
    </row>
    <row r="109" spans="1:44"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45</v>
      </c>
      <c r="AB109" s="77" t="s">
        <v>18</v>
      </c>
      <c r="AC109" s="64">
        <v>1</v>
      </c>
      <c r="AD109" s="64">
        <v>2</v>
      </c>
      <c r="AE109" s="64">
        <v>3</v>
      </c>
      <c r="AF109" s="64">
        <v>4</v>
      </c>
      <c r="AG109" s="64">
        <v>5</v>
      </c>
      <c r="AH109" s="64" t="s">
        <v>45</v>
      </c>
      <c r="AI109" s="78" t="s">
        <v>19</v>
      </c>
      <c r="AJ109" s="78" t="s">
        <v>55</v>
      </c>
      <c r="AK109" s="78" t="s">
        <v>21</v>
      </c>
      <c r="AL109" s="78" t="s">
        <v>22</v>
      </c>
    </row>
    <row r="110" spans="1:44" s="44" customFormat="1" ht="43.5" customHeight="1">
      <c r="A110" s="53"/>
      <c r="B110" s="69"/>
      <c r="C110" s="53"/>
      <c r="D110" s="53"/>
      <c r="E110" s="53"/>
      <c r="F110" s="53"/>
      <c r="G110" s="53"/>
      <c r="H110" s="53"/>
      <c r="I110" s="53"/>
      <c r="J110" s="53"/>
      <c r="K110" s="53"/>
      <c r="L110" s="53"/>
      <c r="M110" s="53"/>
      <c r="N110" s="53"/>
      <c r="O110" s="164" t="s">
        <v>58</v>
      </c>
      <c r="P110" s="165"/>
      <c r="Q110" s="165"/>
      <c r="R110" s="165"/>
      <c r="S110" s="165"/>
      <c r="T110" s="165"/>
      <c r="U110" s="165"/>
      <c r="V110" s="139">
        <f>+AN13</f>
        <v>1</v>
      </c>
      <c r="W110" s="139">
        <f t="shared" ref="W110:AA110" si="20">+AO13</f>
        <v>6</v>
      </c>
      <c r="X110" s="139">
        <f t="shared" si="20"/>
        <v>15</v>
      </c>
      <c r="Y110" s="139">
        <f t="shared" si="20"/>
        <v>24</v>
      </c>
      <c r="Z110" s="139">
        <f t="shared" si="20"/>
        <v>13</v>
      </c>
      <c r="AA110" s="139">
        <f t="shared" si="20"/>
        <v>1</v>
      </c>
      <c r="AB110" s="139">
        <f>SUM(V110:AA110)</f>
        <v>60</v>
      </c>
      <c r="AC110" s="46">
        <f>V110/$AB110</f>
        <v>1.6666666666666666E-2</v>
      </c>
      <c r="AD110" s="46">
        <f t="shared" ref="AD110:AH110" si="21">W110/$AB110</f>
        <v>0.1</v>
      </c>
      <c r="AE110" s="46">
        <f t="shared" si="21"/>
        <v>0.25</v>
      </c>
      <c r="AF110" s="46">
        <f t="shared" si="21"/>
        <v>0.4</v>
      </c>
      <c r="AG110" s="46">
        <f t="shared" si="21"/>
        <v>0.21666666666666667</v>
      </c>
      <c r="AH110" s="46">
        <f t="shared" si="21"/>
        <v>1.6666666666666666E-2</v>
      </c>
      <c r="AI110" s="139">
        <f>+BA13</f>
        <v>3.71</v>
      </c>
      <c r="AJ110" s="139">
        <f t="shared" ref="AJ110:AL110" si="22">+BB13</f>
        <v>0.98</v>
      </c>
      <c r="AK110" s="139">
        <f t="shared" si="22"/>
        <v>4</v>
      </c>
      <c r="AL110" s="139">
        <f t="shared" si="22"/>
        <v>4</v>
      </c>
    </row>
    <row r="111" spans="1:44"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44"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ustomHeight="1">
      <c r="A119" s="166" t="s">
        <v>59</v>
      </c>
      <c r="B119" s="166"/>
      <c r="C119" s="166"/>
      <c r="D119" s="166"/>
      <c r="E119" s="166"/>
      <c r="F119" s="166"/>
      <c r="G119" s="166"/>
      <c r="H119" s="166"/>
      <c r="I119" s="166"/>
      <c r="J119" s="166"/>
      <c r="K119" s="166"/>
      <c r="L119" s="166"/>
      <c r="M119" s="166"/>
      <c r="N119" s="72"/>
    </row>
    <row r="120" spans="1:38" s="44" customFormat="1" ht="24" customHeight="1">
      <c r="A120" s="58"/>
      <c r="B120" s="58"/>
      <c r="C120" s="58"/>
      <c r="D120" s="58"/>
      <c r="E120" s="58"/>
      <c r="F120" s="58"/>
      <c r="K120" s="53"/>
      <c r="L120" s="53"/>
      <c r="M120" s="53"/>
      <c r="N120" s="53"/>
    </row>
    <row r="121" spans="1:38" s="44" customFormat="1" ht="24" customHeight="1">
      <c r="A121" s="58"/>
      <c r="B121" s="58"/>
      <c r="C121" s="58"/>
      <c r="D121" s="58"/>
      <c r="E121" s="58"/>
      <c r="F121" s="58"/>
      <c r="K121" s="53"/>
      <c r="L121" s="53"/>
      <c r="M121" s="53"/>
      <c r="N121" s="53"/>
    </row>
    <row r="122" spans="1:38" s="44" customFormat="1" ht="24" customHeight="1">
      <c r="A122" s="58"/>
      <c r="B122" s="58"/>
      <c r="C122" s="58"/>
      <c r="D122" s="58"/>
      <c r="E122" s="58"/>
      <c r="F122" s="58"/>
      <c r="G122" s="53"/>
      <c r="H122" s="53"/>
      <c r="I122" s="53"/>
      <c r="J122" s="53"/>
      <c r="K122" s="53"/>
      <c r="L122" s="53"/>
      <c r="M122" s="53"/>
      <c r="N122" s="53"/>
    </row>
    <row r="123" spans="1:38" s="44" customFormat="1" ht="24" customHeight="1">
      <c r="A123" s="53"/>
      <c r="B123" s="69"/>
      <c r="C123" s="53"/>
      <c r="D123" s="53"/>
      <c r="E123" s="53"/>
      <c r="F123" s="53"/>
      <c r="G123" s="53"/>
      <c r="H123" s="53"/>
      <c r="I123" s="53"/>
      <c r="J123" s="53"/>
      <c r="K123" s="53"/>
      <c r="L123" s="53"/>
      <c r="M123" s="53"/>
      <c r="N123" s="53"/>
    </row>
    <row r="124" spans="1:38" s="44" customFormat="1" ht="24" customHeight="1">
      <c r="A124" s="53"/>
      <c r="B124" s="69"/>
      <c r="C124" s="53"/>
      <c r="D124" s="53"/>
      <c r="E124" s="53"/>
      <c r="F124" s="53"/>
      <c r="G124" s="53"/>
      <c r="H124" s="53"/>
      <c r="I124" s="53"/>
      <c r="J124" s="53"/>
      <c r="K124" s="53"/>
      <c r="L124" s="53"/>
      <c r="M124" s="53"/>
      <c r="N124" s="53"/>
    </row>
    <row r="125" spans="1:38" s="44" customFormat="1" ht="24" customHeigh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24" customHeight="1">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ht="24" customHeigh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ht="24" customHeigh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ht="24" customHeigh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ht="24" customHeigh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24" customHeight="1"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67" t="s">
        <v>14</v>
      </c>
      <c r="W132" s="168"/>
      <c r="X132" s="168"/>
      <c r="Y132" s="168"/>
      <c r="Z132" s="168"/>
      <c r="AA132" s="169"/>
      <c r="AB132" s="38"/>
      <c r="AC132" s="167" t="s">
        <v>15</v>
      </c>
      <c r="AD132" s="168"/>
      <c r="AE132" s="168"/>
      <c r="AF132" s="168"/>
      <c r="AG132" s="168"/>
      <c r="AH132" s="169"/>
      <c r="AI132" s="163" t="s">
        <v>16</v>
      </c>
      <c r="AJ132" s="152"/>
      <c r="AK132" s="152"/>
      <c r="AL132" s="152"/>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70"/>
      <c r="W133" s="171"/>
      <c r="X133" s="171"/>
      <c r="Y133" s="171"/>
      <c r="Z133" s="171"/>
      <c r="AA133" s="172"/>
      <c r="AB133" s="38"/>
      <c r="AC133" s="170"/>
      <c r="AD133" s="171"/>
      <c r="AE133" s="171"/>
      <c r="AF133" s="171"/>
      <c r="AG133" s="171"/>
      <c r="AH133" s="172"/>
      <c r="AI133" s="173"/>
      <c r="AJ133" s="174"/>
      <c r="AK133" s="174"/>
      <c r="AL133" s="174"/>
    </row>
    <row r="134" spans="1:38" s="44" customFormat="1" ht="40.5" customHeight="1">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45</v>
      </c>
      <c r="AB134" s="77" t="s">
        <v>18</v>
      </c>
      <c r="AC134" s="64">
        <v>1</v>
      </c>
      <c r="AD134" s="64">
        <v>2</v>
      </c>
      <c r="AE134" s="64">
        <v>3</v>
      </c>
      <c r="AF134" s="64">
        <v>4</v>
      </c>
      <c r="AG134" s="64">
        <v>5</v>
      </c>
      <c r="AH134" s="64" t="s">
        <v>45</v>
      </c>
      <c r="AI134" s="78" t="s">
        <v>19</v>
      </c>
      <c r="AJ134" s="78" t="s">
        <v>55</v>
      </c>
      <c r="AK134" s="78" t="s">
        <v>21</v>
      </c>
      <c r="AL134" s="78" t="s">
        <v>22</v>
      </c>
    </row>
    <row r="135" spans="1:38" s="44" customFormat="1" ht="42.75" customHeight="1">
      <c r="A135" s="53"/>
      <c r="B135" s="69"/>
      <c r="C135" s="53"/>
      <c r="D135" s="53"/>
      <c r="E135" s="53"/>
      <c r="F135" s="53"/>
      <c r="G135" s="53"/>
      <c r="H135" s="53"/>
      <c r="I135" s="53"/>
      <c r="J135" s="53"/>
      <c r="K135" s="53"/>
      <c r="L135" s="53"/>
      <c r="M135" s="53"/>
      <c r="N135" s="53"/>
      <c r="O135" s="164" t="s">
        <v>60</v>
      </c>
      <c r="P135" s="165"/>
      <c r="Q135" s="165"/>
      <c r="R135" s="165"/>
      <c r="S135" s="165"/>
      <c r="T135" s="165"/>
      <c r="U135" s="165"/>
      <c r="V135" s="139">
        <f>+AN14</f>
        <v>1</v>
      </c>
      <c r="W135" s="139">
        <f t="shared" ref="W135:AA136" si="23">+AO14</f>
        <v>1</v>
      </c>
      <c r="X135" s="139">
        <f t="shared" si="23"/>
        <v>13</v>
      </c>
      <c r="Y135" s="139">
        <f t="shared" si="23"/>
        <v>28</v>
      </c>
      <c r="Z135" s="139">
        <f t="shared" si="23"/>
        <v>22</v>
      </c>
      <c r="AA135" s="139">
        <f t="shared" si="23"/>
        <v>0</v>
      </c>
      <c r="AB135" s="139">
        <f>SUM(V135:AA135)</f>
        <v>65</v>
      </c>
      <c r="AC135" s="46">
        <f t="shared" ref="AC135:AH136" si="24">V135/$AB135</f>
        <v>1.5384615384615385E-2</v>
      </c>
      <c r="AD135" s="46">
        <f t="shared" si="24"/>
        <v>1.5384615384615385E-2</v>
      </c>
      <c r="AE135" s="46">
        <f t="shared" si="24"/>
        <v>0.2</v>
      </c>
      <c r="AF135" s="46">
        <f t="shared" si="24"/>
        <v>0.43076923076923079</v>
      </c>
      <c r="AG135" s="46">
        <f t="shared" si="24"/>
        <v>0.33846153846153848</v>
      </c>
      <c r="AH135" s="46">
        <f t="shared" si="24"/>
        <v>0</v>
      </c>
      <c r="AI135" s="139">
        <f>+BA14</f>
        <v>4.0599999999999996</v>
      </c>
      <c r="AJ135" s="139">
        <f t="shared" ref="AJ135:AL136" si="25">+BB14</f>
        <v>0.86</v>
      </c>
      <c r="AK135" s="139">
        <f t="shared" si="25"/>
        <v>4</v>
      </c>
      <c r="AL135" s="139">
        <f t="shared" si="25"/>
        <v>4</v>
      </c>
    </row>
    <row r="136" spans="1:38" s="44" customFormat="1" ht="40.5" customHeight="1">
      <c r="A136" s="53"/>
      <c r="B136" s="69"/>
      <c r="C136" s="53"/>
      <c r="D136" s="53"/>
      <c r="E136" s="53"/>
      <c r="F136" s="53"/>
      <c r="G136" s="53"/>
      <c r="H136" s="53"/>
      <c r="I136" s="53"/>
      <c r="J136" s="53"/>
      <c r="K136" s="53"/>
      <c r="L136" s="53"/>
      <c r="M136" s="53"/>
      <c r="N136" s="53"/>
      <c r="O136" s="164" t="s">
        <v>61</v>
      </c>
      <c r="P136" s="165"/>
      <c r="Q136" s="165"/>
      <c r="R136" s="165"/>
      <c r="S136" s="165"/>
      <c r="T136" s="165"/>
      <c r="U136" s="165"/>
      <c r="V136" s="139">
        <f>+AN15</f>
        <v>5</v>
      </c>
      <c r="W136" s="139">
        <f t="shared" si="23"/>
        <v>10</v>
      </c>
      <c r="X136" s="139">
        <f t="shared" si="23"/>
        <v>9</v>
      </c>
      <c r="Y136" s="139">
        <f t="shared" si="23"/>
        <v>26</v>
      </c>
      <c r="Z136" s="139">
        <f t="shared" si="23"/>
        <v>15</v>
      </c>
      <c r="AA136" s="139">
        <f t="shared" si="23"/>
        <v>0</v>
      </c>
      <c r="AB136" s="139">
        <f>SUM(V136:AA136)</f>
        <v>65</v>
      </c>
      <c r="AC136" s="46">
        <f t="shared" si="24"/>
        <v>7.6923076923076927E-2</v>
      </c>
      <c r="AD136" s="46">
        <f t="shared" si="24"/>
        <v>0.15384615384615385</v>
      </c>
      <c r="AE136" s="46">
        <f t="shared" si="24"/>
        <v>0.13846153846153847</v>
      </c>
      <c r="AF136" s="46">
        <f t="shared" si="24"/>
        <v>0.4</v>
      </c>
      <c r="AG136" s="46">
        <f t="shared" si="24"/>
        <v>0.23076923076923078</v>
      </c>
      <c r="AH136" s="46">
        <f t="shared" si="24"/>
        <v>0</v>
      </c>
      <c r="AI136" s="139">
        <f>+BA15</f>
        <v>3.55</v>
      </c>
      <c r="AJ136" s="139">
        <f t="shared" si="25"/>
        <v>1.23</v>
      </c>
      <c r="AK136" s="139">
        <f t="shared" si="25"/>
        <v>4</v>
      </c>
      <c r="AL136" s="139">
        <f t="shared" si="25"/>
        <v>4</v>
      </c>
    </row>
    <row r="137" spans="1:38" s="44" customFormat="1" ht="21">
      <c r="A137" s="166" t="s">
        <v>62</v>
      </c>
      <c r="B137" s="166"/>
      <c r="C137" s="166"/>
      <c r="D137" s="166"/>
      <c r="E137" s="166"/>
      <c r="F137" s="166"/>
      <c r="G137" s="166"/>
      <c r="H137" s="166"/>
      <c r="I137" s="166"/>
      <c r="J137" s="166"/>
      <c r="K137" s="166"/>
      <c r="L137" s="166"/>
      <c r="M137" s="166"/>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ustomHeight="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55"/>
      <c r="B147" s="155"/>
      <c r="C147" s="155"/>
      <c r="D147" s="155"/>
      <c r="E147" s="155"/>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55"/>
      <c r="B148" s="155"/>
      <c r="C148" s="155"/>
      <c r="D148" s="155"/>
      <c r="E148" s="155"/>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142"/>
      <c r="B149" s="142"/>
      <c r="C149" s="142"/>
      <c r="D149" s="142"/>
      <c r="E149" s="142"/>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142"/>
      <c r="B150" s="142"/>
      <c r="C150" s="142"/>
      <c r="D150" s="142"/>
      <c r="E150" s="142"/>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142"/>
      <c r="B151" s="142"/>
      <c r="C151" s="142"/>
      <c r="D151" s="142"/>
      <c r="E151" s="142"/>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142"/>
      <c r="B152" s="142"/>
      <c r="C152" s="142"/>
      <c r="D152" s="142"/>
      <c r="E152" s="142"/>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55"/>
      <c r="B153" s="155"/>
      <c r="C153" s="155"/>
      <c r="D153" s="155"/>
      <c r="E153" s="155"/>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55"/>
      <c r="B154" s="155"/>
      <c r="C154" s="155"/>
      <c r="D154" s="155"/>
      <c r="E154" s="155"/>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56" t="s">
        <v>14</v>
      </c>
      <c r="W155" s="157"/>
      <c r="X155" s="157"/>
      <c r="Y155" s="157"/>
      <c r="Z155" s="157"/>
      <c r="AA155" s="158"/>
      <c r="AB155" s="38"/>
      <c r="AC155" s="156" t="s">
        <v>15</v>
      </c>
      <c r="AD155" s="157"/>
      <c r="AE155" s="157"/>
      <c r="AF155" s="157"/>
      <c r="AG155" s="157"/>
      <c r="AH155" s="158"/>
      <c r="AI155" s="152" t="s">
        <v>16</v>
      </c>
      <c r="AJ155" s="152"/>
      <c r="AK155" s="152"/>
      <c r="AL155" s="152"/>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59"/>
      <c r="W156" s="160"/>
      <c r="X156" s="160"/>
      <c r="Y156" s="160"/>
      <c r="Z156" s="160"/>
      <c r="AA156" s="161"/>
      <c r="AB156" s="38"/>
      <c r="AC156" s="159"/>
      <c r="AD156" s="160"/>
      <c r="AE156" s="160"/>
      <c r="AF156" s="160"/>
      <c r="AG156" s="160"/>
      <c r="AH156" s="161"/>
      <c r="AI156" s="152"/>
      <c r="AJ156" s="152"/>
      <c r="AK156" s="152"/>
      <c r="AL156" s="152"/>
    </row>
    <row r="157" spans="1:38" s="44" customFormat="1" ht="21">
      <c r="A157" s="87"/>
      <c r="B157" s="162" t="s">
        <v>63</v>
      </c>
      <c r="C157" s="162"/>
      <c r="D157" s="162"/>
      <c r="E157" s="162"/>
      <c r="F157" s="162"/>
      <c r="G157" s="162"/>
      <c r="H157" s="162"/>
      <c r="I157" s="162"/>
      <c r="J157" s="162"/>
      <c r="K157" s="162"/>
      <c r="L157" s="162"/>
      <c r="M157" s="162"/>
      <c r="N157" s="162"/>
      <c r="O157" s="162"/>
      <c r="P157" s="162"/>
      <c r="Q157" s="162"/>
      <c r="R157" s="162"/>
      <c r="S157" s="162"/>
      <c r="T157" s="162"/>
      <c r="U157" s="162"/>
      <c r="V157" s="64">
        <v>1</v>
      </c>
      <c r="W157" s="64">
        <v>2</v>
      </c>
      <c r="X157" s="64">
        <v>3</v>
      </c>
      <c r="Y157" s="64">
        <v>4</v>
      </c>
      <c r="Z157" s="64">
        <v>5</v>
      </c>
      <c r="AA157" s="64" t="s">
        <v>45</v>
      </c>
      <c r="AB157" s="77" t="s">
        <v>18</v>
      </c>
      <c r="AC157" s="64">
        <v>1</v>
      </c>
      <c r="AD157" s="64">
        <v>2</v>
      </c>
      <c r="AE157" s="64">
        <v>3</v>
      </c>
      <c r="AF157" s="64">
        <v>4</v>
      </c>
      <c r="AG157" s="64">
        <v>5</v>
      </c>
      <c r="AH157" s="64" t="s">
        <v>45</v>
      </c>
      <c r="AI157" s="78" t="s">
        <v>19</v>
      </c>
      <c r="AJ157" s="78" t="s">
        <v>55</v>
      </c>
      <c r="AK157" s="78" t="s">
        <v>21</v>
      </c>
      <c r="AL157" s="78" t="s">
        <v>22</v>
      </c>
    </row>
    <row r="158" spans="1:38" s="47" customFormat="1" ht="18.75" customHeight="1">
      <c r="A158" s="68">
        <v>8.1</v>
      </c>
      <c r="B158" s="149" t="s">
        <v>64</v>
      </c>
      <c r="C158" s="149"/>
      <c r="D158" s="149"/>
      <c r="E158" s="149"/>
      <c r="F158" s="149"/>
      <c r="G158" s="149"/>
      <c r="H158" s="149"/>
      <c r="I158" s="149"/>
      <c r="J158" s="149"/>
      <c r="K158" s="149"/>
      <c r="L158" s="149"/>
      <c r="M158" s="149"/>
      <c r="N158" s="149"/>
      <c r="O158" s="149"/>
      <c r="P158" s="149"/>
      <c r="Q158" s="149"/>
      <c r="R158" s="149"/>
      <c r="S158" s="149"/>
      <c r="T158" s="149"/>
      <c r="U158" s="150"/>
      <c r="V158" s="137">
        <f>+AN16</f>
        <v>11</v>
      </c>
      <c r="W158" s="137">
        <f t="shared" ref="W158:AA165" si="26">+AO16</f>
        <v>10</v>
      </c>
      <c r="X158" s="137">
        <f t="shared" si="26"/>
        <v>9</v>
      </c>
      <c r="Y158" s="137">
        <f t="shared" si="26"/>
        <v>23</v>
      </c>
      <c r="Z158" s="137">
        <f t="shared" si="26"/>
        <v>14</v>
      </c>
      <c r="AA158" s="137">
        <f t="shared" si="26"/>
        <v>1</v>
      </c>
      <c r="AB158" s="137">
        <f>SUM(V158:AA158)</f>
        <v>68</v>
      </c>
      <c r="AC158" s="46">
        <f>V158/$AB158</f>
        <v>0.16176470588235295</v>
      </c>
      <c r="AD158" s="46">
        <f t="shared" ref="AD158:AH165" si="27">W158/$AB158</f>
        <v>0.14705882352941177</v>
      </c>
      <c r="AE158" s="46">
        <f t="shared" si="27"/>
        <v>0.13235294117647059</v>
      </c>
      <c r="AF158" s="46">
        <f t="shared" si="27"/>
        <v>0.33823529411764708</v>
      </c>
      <c r="AG158" s="46">
        <f t="shared" si="27"/>
        <v>0.20588235294117646</v>
      </c>
      <c r="AH158" s="46">
        <f t="shared" si="27"/>
        <v>1.4705882352941176E-2</v>
      </c>
      <c r="AI158" s="137">
        <f>+BA16</f>
        <v>3.28</v>
      </c>
      <c r="AJ158" s="137">
        <f t="shared" ref="AJ158:AL165" si="28">+BB16</f>
        <v>1.39</v>
      </c>
      <c r="AK158" s="137">
        <f t="shared" si="28"/>
        <v>4</v>
      </c>
      <c r="AL158" s="137">
        <f t="shared" si="28"/>
        <v>4</v>
      </c>
    </row>
    <row r="159" spans="1:38" s="47" customFormat="1" ht="18.75" customHeight="1">
      <c r="A159" s="68">
        <v>8.1999999999999993</v>
      </c>
      <c r="B159" s="149" t="s">
        <v>65</v>
      </c>
      <c r="C159" s="149" t="s">
        <v>66</v>
      </c>
      <c r="D159" s="149" t="s">
        <v>66</v>
      </c>
      <c r="E159" s="149" t="s">
        <v>66</v>
      </c>
      <c r="F159" s="149" t="s">
        <v>66</v>
      </c>
      <c r="G159" s="149" t="s">
        <v>66</v>
      </c>
      <c r="H159" s="149" t="s">
        <v>66</v>
      </c>
      <c r="I159" s="149" t="s">
        <v>66</v>
      </c>
      <c r="J159" s="149" t="s">
        <v>66</v>
      </c>
      <c r="K159" s="149" t="s">
        <v>66</v>
      </c>
      <c r="L159" s="149" t="s">
        <v>66</v>
      </c>
      <c r="M159" s="149" t="s">
        <v>66</v>
      </c>
      <c r="N159" s="149" t="s">
        <v>66</v>
      </c>
      <c r="O159" s="149" t="s">
        <v>66</v>
      </c>
      <c r="P159" s="149" t="s">
        <v>66</v>
      </c>
      <c r="Q159" s="149" t="s">
        <v>66</v>
      </c>
      <c r="R159" s="149" t="s">
        <v>66</v>
      </c>
      <c r="S159" s="149" t="s">
        <v>66</v>
      </c>
      <c r="T159" s="149" t="s">
        <v>66</v>
      </c>
      <c r="U159" s="150" t="s">
        <v>66</v>
      </c>
      <c r="V159" s="137">
        <f t="shared" ref="V159:V165" si="29">+AN17</f>
        <v>2</v>
      </c>
      <c r="W159" s="137">
        <f t="shared" si="26"/>
        <v>7</v>
      </c>
      <c r="X159" s="137">
        <f t="shared" si="26"/>
        <v>14</v>
      </c>
      <c r="Y159" s="137">
        <f t="shared" si="26"/>
        <v>34</v>
      </c>
      <c r="Z159" s="137">
        <f t="shared" si="26"/>
        <v>8</v>
      </c>
      <c r="AA159" s="137">
        <f t="shared" si="26"/>
        <v>3</v>
      </c>
      <c r="AB159" s="137">
        <f t="shared" ref="AB159:AB165" si="30">SUM(V159:AA159)</f>
        <v>68</v>
      </c>
      <c r="AC159" s="46">
        <f t="shared" ref="AC159:AC165" si="31">V159/$AB159</f>
        <v>2.9411764705882353E-2</v>
      </c>
      <c r="AD159" s="46">
        <f t="shared" si="27"/>
        <v>0.10294117647058823</v>
      </c>
      <c r="AE159" s="46">
        <f t="shared" si="27"/>
        <v>0.20588235294117646</v>
      </c>
      <c r="AF159" s="46">
        <f t="shared" si="27"/>
        <v>0.5</v>
      </c>
      <c r="AG159" s="46">
        <f t="shared" si="27"/>
        <v>0.11764705882352941</v>
      </c>
      <c r="AH159" s="46">
        <f t="shared" si="27"/>
        <v>4.4117647058823532E-2</v>
      </c>
      <c r="AI159" s="137">
        <f t="shared" ref="AI159:AI165" si="32">+BA17</f>
        <v>3.6</v>
      </c>
      <c r="AJ159" s="137">
        <f t="shared" si="28"/>
        <v>0.95</v>
      </c>
      <c r="AK159" s="137">
        <f t="shared" si="28"/>
        <v>4</v>
      </c>
      <c r="AL159" s="137">
        <f t="shared" si="28"/>
        <v>4</v>
      </c>
    </row>
    <row r="160" spans="1:38" s="47" customFormat="1" ht="18.75" customHeight="1">
      <c r="A160" s="68">
        <v>8.3000000000000007</v>
      </c>
      <c r="B160" s="149" t="s">
        <v>67</v>
      </c>
      <c r="C160" s="149" t="s">
        <v>68</v>
      </c>
      <c r="D160" s="149" t="s">
        <v>68</v>
      </c>
      <c r="E160" s="149" t="s">
        <v>68</v>
      </c>
      <c r="F160" s="149" t="s">
        <v>68</v>
      </c>
      <c r="G160" s="149" t="s">
        <v>68</v>
      </c>
      <c r="H160" s="149" t="s">
        <v>68</v>
      </c>
      <c r="I160" s="149" t="s">
        <v>68</v>
      </c>
      <c r="J160" s="149" t="s">
        <v>68</v>
      </c>
      <c r="K160" s="149" t="s">
        <v>68</v>
      </c>
      <c r="L160" s="149" t="s">
        <v>68</v>
      </c>
      <c r="M160" s="149" t="s">
        <v>68</v>
      </c>
      <c r="N160" s="149" t="s">
        <v>68</v>
      </c>
      <c r="O160" s="149" t="s">
        <v>68</v>
      </c>
      <c r="P160" s="149" t="s">
        <v>68</v>
      </c>
      <c r="Q160" s="149" t="s">
        <v>68</v>
      </c>
      <c r="R160" s="149" t="s">
        <v>68</v>
      </c>
      <c r="S160" s="149" t="s">
        <v>68</v>
      </c>
      <c r="T160" s="149" t="s">
        <v>68</v>
      </c>
      <c r="U160" s="150" t="s">
        <v>68</v>
      </c>
      <c r="V160" s="137">
        <f t="shared" si="29"/>
        <v>4</v>
      </c>
      <c r="W160" s="137">
        <f t="shared" si="26"/>
        <v>10</v>
      </c>
      <c r="X160" s="137">
        <f t="shared" si="26"/>
        <v>14</v>
      </c>
      <c r="Y160" s="137">
        <f t="shared" si="26"/>
        <v>24</v>
      </c>
      <c r="Z160" s="137">
        <f t="shared" si="26"/>
        <v>14</v>
      </c>
      <c r="AA160" s="137">
        <f t="shared" si="26"/>
        <v>2</v>
      </c>
      <c r="AB160" s="137">
        <f t="shared" si="30"/>
        <v>68</v>
      </c>
      <c r="AC160" s="46">
        <f t="shared" si="31"/>
        <v>5.8823529411764705E-2</v>
      </c>
      <c r="AD160" s="46">
        <f t="shared" si="27"/>
        <v>0.14705882352941177</v>
      </c>
      <c r="AE160" s="46">
        <f t="shared" si="27"/>
        <v>0.20588235294117646</v>
      </c>
      <c r="AF160" s="46">
        <f t="shared" si="27"/>
        <v>0.35294117647058826</v>
      </c>
      <c r="AG160" s="46">
        <f t="shared" si="27"/>
        <v>0.20588235294117646</v>
      </c>
      <c r="AH160" s="46">
        <f t="shared" si="27"/>
        <v>2.9411764705882353E-2</v>
      </c>
      <c r="AI160" s="137">
        <f t="shared" si="32"/>
        <v>3.52</v>
      </c>
      <c r="AJ160" s="137">
        <f t="shared" si="28"/>
        <v>1.17</v>
      </c>
      <c r="AK160" s="137">
        <f t="shared" si="28"/>
        <v>4</v>
      </c>
      <c r="AL160" s="137">
        <f t="shared" si="28"/>
        <v>4</v>
      </c>
    </row>
    <row r="161" spans="1:38" s="47" customFormat="1" ht="18.75" customHeight="1">
      <c r="A161" s="68">
        <v>8.4</v>
      </c>
      <c r="B161" s="149" t="s">
        <v>69</v>
      </c>
      <c r="C161" s="149" t="s">
        <v>70</v>
      </c>
      <c r="D161" s="149" t="s">
        <v>70</v>
      </c>
      <c r="E161" s="149" t="s">
        <v>70</v>
      </c>
      <c r="F161" s="149" t="s">
        <v>70</v>
      </c>
      <c r="G161" s="149" t="s">
        <v>70</v>
      </c>
      <c r="H161" s="149" t="s">
        <v>70</v>
      </c>
      <c r="I161" s="149" t="s">
        <v>70</v>
      </c>
      <c r="J161" s="149" t="s">
        <v>70</v>
      </c>
      <c r="K161" s="149" t="s">
        <v>70</v>
      </c>
      <c r="L161" s="149" t="s">
        <v>70</v>
      </c>
      <c r="M161" s="149" t="s">
        <v>70</v>
      </c>
      <c r="N161" s="149" t="s">
        <v>70</v>
      </c>
      <c r="O161" s="149" t="s">
        <v>70</v>
      </c>
      <c r="P161" s="149" t="s">
        <v>70</v>
      </c>
      <c r="Q161" s="149" t="s">
        <v>70</v>
      </c>
      <c r="R161" s="149" t="s">
        <v>70</v>
      </c>
      <c r="S161" s="149" t="s">
        <v>70</v>
      </c>
      <c r="T161" s="149" t="s">
        <v>70</v>
      </c>
      <c r="U161" s="150" t="s">
        <v>70</v>
      </c>
      <c r="V161" s="137">
        <f t="shared" si="29"/>
        <v>11</v>
      </c>
      <c r="W161" s="137">
        <f t="shared" si="26"/>
        <v>10</v>
      </c>
      <c r="X161" s="137">
        <f t="shared" si="26"/>
        <v>10</v>
      </c>
      <c r="Y161" s="137">
        <f t="shared" si="26"/>
        <v>17</v>
      </c>
      <c r="Z161" s="137">
        <f t="shared" si="26"/>
        <v>20</v>
      </c>
      <c r="AA161" s="137">
        <f t="shared" si="26"/>
        <v>0</v>
      </c>
      <c r="AB161" s="137">
        <f t="shared" si="30"/>
        <v>68</v>
      </c>
      <c r="AC161" s="46">
        <f t="shared" si="31"/>
        <v>0.16176470588235295</v>
      </c>
      <c r="AD161" s="46">
        <f t="shared" si="27"/>
        <v>0.14705882352941177</v>
      </c>
      <c r="AE161" s="46">
        <f t="shared" si="27"/>
        <v>0.14705882352941177</v>
      </c>
      <c r="AF161" s="46">
        <f t="shared" si="27"/>
        <v>0.25</v>
      </c>
      <c r="AG161" s="46">
        <f t="shared" si="27"/>
        <v>0.29411764705882354</v>
      </c>
      <c r="AH161" s="46">
        <f t="shared" si="27"/>
        <v>0</v>
      </c>
      <c r="AI161" s="137">
        <f t="shared" si="32"/>
        <v>3.37</v>
      </c>
      <c r="AJ161" s="137">
        <f t="shared" si="28"/>
        <v>1.45</v>
      </c>
      <c r="AK161" s="137">
        <f t="shared" si="28"/>
        <v>4</v>
      </c>
      <c r="AL161" s="137">
        <f t="shared" si="28"/>
        <v>5</v>
      </c>
    </row>
    <row r="162" spans="1:38" s="47" customFormat="1" ht="18.75" customHeight="1">
      <c r="A162" s="68">
        <v>8.5</v>
      </c>
      <c r="B162" s="149" t="s">
        <v>71</v>
      </c>
      <c r="C162" s="149" t="s">
        <v>72</v>
      </c>
      <c r="D162" s="149" t="s">
        <v>72</v>
      </c>
      <c r="E162" s="149" t="s">
        <v>72</v>
      </c>
      <c r="F162" s="149" t="s">
        <v>72</v>
      </c>
      <c r="G162" s="149" t="s">
        <v>72</v>
      </c>
      <c r="H162" s="149" t="s">
        <v>72</v>
      </c>
      <c r="I162" s="149" t="s">
        <v>72</v>
      </c>
      <c r="J162" s="149" t="s">
        <v>72</v>
      </c>
      <c r="K162" s="149" t="s">
        <v>72</v>
      </c>
      <c r="L162" s="149" t="s">
        <v>72</v>
      </c>
      <c r="M162" s="149" t="s">
        <v>72</v>
      </c>
      <c r="N162" s="149" t="s">
        <v>72</v>
      </c>
      <c r="O162" s="149" t="s">
        <v>72</v>
      </c>
      <c r="P162" s="149" t="s">
        <v>72</v>
      </c>
      <c r="Q162" s="149" t="s">
        <v>72</v>
      </c>
      <c r="R162" s="149" t="s">
        <v>72</v>
      </c>
      <c r="S162" s="149" t="s">
        <v>72</v>
      </c>
      <c r="T162" s="149" t="s">
        <v>72</v>
      </c>
      <c r="U162" s="150" t="s">
        <v>72</v>
      </c>
      <c r="V162" s="137">
        <f t="shared" si="29"/>
        <v>0</v>
      </c>
      <c r="W162" s="137">
        <f t="shared" si="26"/>
        <v>2</v>
      </c>
      <c r="X162" s="137">
        <f t="shared" si="26"/>
        <v>13</v>
      </c>
      <c r="Y162" s="137">
        <f t="shared" si="26"/>
        <v>19</v>
      </c>
      <c r="Z162" s="137">
        <f t="shared" si="26"/>
        <v>33</v>
      </c>
      <c r="AA162" s="137">
        <f t="shared" si="26"/>
        <v>1</v>
      </c>
      <c r="AB162" s="137">
        <f t="shared" si="30"/>
        <v>68</v>
      </c>
      <c r="AC162" s="46">
        <f t="shared" si="31"/>
        <v>0</v>
      </c>
      <c r="AD162" s="46">
        <f t="shared" si="27"/>
        <v>2.9411764705882353E-2</v>
      </c>
      <c r="AE162" s="46">
        <f t="shared" si="27"/>
        <v>0.19117647058823528</v>
      </c>
      <c r="AF162" s="46">
        <f t="shared" si="27"/>
        <v>0.27941176470588236</v>
      </c>
      <c r="AG162" s="46">
        <f t="shared" si="27"/>
        <v>0.48529411764705882</v>
      </c>
      <c r="AH162" s="46">
        <f t="shared" si="27"/>
        <v>1.4705882352941176E-2</v>
      </c>
      <c r="AI162" s="137">
        <f t="shared" si="32"/>
        <v>4.24</v>
      </c>
      <c r="AJ162" s="137">
        <f t="shared" si="28"/>
        <v>0.87</v>
      </c>
      <c r="AK162" s="137">
        <f t="shared" si="28"/>
        <v>4</v>
      </c>
      <c r="AL162" s="137">
        <f t="shared" si="28"/>
        <v>5</v>
      </c>
    </row>
    <row r="163" spans="1:38" s="47" customFormat="1" ht="18.75" customHeight="1">
      <c r="A163" s="68">
        <v>8.6</v>
      </c>
      <c r="B163" s="149" t="s">
        <v>73</v>
      </c>
      <c r="C163" s="149" t="s">
        <v>74</v>
      </c>
      <c r="D163" s="149" t="s">
        <v>74</v>
      </c>
      <c r="E163" s="149" t="s">
        <v>74</v>
      </c>
      <c r="F163" s="149" t="s">
        <v>74</v>
      </c>
      <c r="G163" s="149" t="s">
        <v>74</v>
      </c>
      <c r="H163" s="149" t="s">
        <v>74</v>
      </c>
      <c r="I163" s="149" t="s">
        <v>74</v>
      </c>
      <c r="J163" s="149" t="s">
        <v>74</v>
      </c>
      <c r="K163" s="149" t="s">
        <v>74</v>
      </c>
      <c r="L163" s="149" t="s">
        <v>74</v>
      </c>
      <c r="M163" s="149" t="s">
        <v>74</v>
      </c>
      <c r="N163" s="149" t="s">
        <v>74</v>
      </c>
      <c r="O163" s="149" t="s">
        <v>74</v>
      </c>
      <c r="P163" s="149" t="s">
        <v>74</v>
      </c>
      <c r="Q163" s="149" t="s">
        <v>74</v>
      </c>
      <c r="R163" s="149" t="s">
        <v>74</v>
      </c>
      <c r="S163" s="149" t="s">
        <v>74</v>
      </c>
      <c r="T163" s="149" t="s">
        <v>74</v>
      </c>
      <c r="U163" s="150" t="s">
        <v>74</v>
      </c>
      <c r="V163" s="137">
        <f t="shared" si="29"/>
        <v>1</v>
      </c>
      <c r="W163" s="137">
        <f t="shared" si="26"/>
        <v>3</v>
      </c>
      <c r="X163" s="137">
        <f t="shared" si="26"/>
        <v>13</v>
      </c>
      <c r="Y163" s="137">
        <f t="shared" si="26"/>
        <v>25</v>
      </c>
      <c r="Z163" s="137">
        <f t="shared" si="26"/>
        <v>25</v>
      </c>
      <c r="AA163" s="137">
        <f t="shared" si="26"/>
        <v>1</v>
      </c>
      <c r="AB163" s="137">
        <f t="shared" si="30"/>
        <v>68</v>
      </c>
      <c r="AC163" s="46">
        <f t="shared" si="31"/>
        <v>1.4705882352941176E-2</v>
      </c>
      <c r="AD163" s="46">
        <f t="shared" si="27"/>
        <v>4.4117647058823532E-2</v>
      </c>
      <c r="AE163" s="46">
        <f t="shared" si="27"/>
        <v>0.19117647058823528</v>
      </c>
      <c r="AF163" s="46">
        <f t="shared" si="27"/>
        <v>0.36764705882352944</v>
      </c>
      <c r="AG163" s="46">
        <f t="shared" si="27"/>
        <v>0.36764705882352944</v>
      </c>
      <c r="AH163" s="46">
        <f t="shared" si="27"/>
        <v>1.4705882352941176E-2</v>
      </c>
      <c r="AI163" s="137">
        <f t="shared" si="32"/>
        <v>4.04</v>
      </c>
      <c r="AJ163" s="137">
        <f t="shared" si="28"/>
        <v>0.94</v>
      </c>
      <c r="AK163" s="137">
        <f t="shared" si="28"/>
        <v>4</v>
      </c>
      <c r="AL163" s="137">
        <f t="shared" si="28"/>
        <v>4</v>
      </c>
    </row>
    <row r="164" spans="1:38" s="47" customFormat="1" ht="18.75" customHeight="1">
      <c r="A164" s="68">
        <v>8.6999999999999993</v>
      </c>
      <c r="B164" s="149" t="s">
        <v>75</v>
      </c>
      <c r="C164" s="149" t="s">
        <v>76</v>
      </c>
      <c r="D164" s="149" t="s">
        <v>76</v>
      </c>
      <c r="E164" s="149" t="s">
        <v>76</v>
      </c>
      <c r="F164" s="149" t="s">
        <v>76</v>
      </c>
      <c r="G164" s="149" t="s">
        <v>76</v>
      </c>
      <c r="H164" s="149" t="s">
        <v>76</v>
      </c>
      <c r="I164" s="149" t="s">
        <v>76</v>
      </c>
      <c r="J164" s="149" t="s">
        <v>76</v>
      </c>
      <c r="K164" s="149" t="s">
        <v>76</v>
      </c>
      <c r="L164" s="149" t="s">
        <v>76</v>
      </c>
      <c r="M164" s="149" t="s">
        <v>76</v>
      </c>
      <c r="N164" s="149" t="s">
        <v>76</v>
      </c>
      <c r="O164" s="149" t="s">
        <v>76</v>
      </c>
      <c r="P164" s="149" t="s">
        <v>76</v>
      </c>
      <c r="Q164" s="149" t="s">
        <v>76</v>
      </c>
      <c r="R164" s="149" t="s">
        <v>76</v>
      </c>
      <c r="S164" s="149" t="s">
        <v>76</v>
      </c>
      <c r="T164" s="149" t="s">
        <v>76</v>
      </c>
      <c r="U164" s="150" t="s">
        <v>76</v>
      </c>
      <c r="V164" s="137">
        <f t="shared" si="29"/>
        <v>0</v>
      </c>
      <c r="W164" s="137">
        <f t="shared" si="26"/>
        <v>1</v>
      </c>
      <c r="X164" s="137">
        <f t="shared" si="26"/>
        <v>9</v>
      </c>
      <c r="Y164" s="137">
        <f t="shared" si="26"/>
        <v>18</v>
      </c>
      <c r="Z164" s="137">
        <f t="shared" si="26"/>
        <v>39</v>
      </c>
      <c r="AA164" s="137">
        <f t="shared" si="26"/>
        <v>1</v>
      </c>
      <c r="AB164" s="137">
        <f t="shared" si="30"/>
        <v>68</v>
      </c>
      <c r="AC164" s="46">
        <f t="shared" si="31"/>
        <v>0</v>
      </c>
      <c r="AD164" s="46">
        <f t="shared" si="27"/>
        <v>1.4705882352941176E-2</v>
      </c>
      <c r="AE164" s="46">
        <f t="shared" si="27"/>
        <v>0.13235294117647059</v>
      </c>
      <c r="AF164" s="46">
        <f t="shared" si="27"/>
        <v>0.26470588235294118</v>
      </c>
      <c r="AG164" s="46">
        <f t="shared" si="27"/>
        <v>0.57352941176470584</v>
      </c>
      <c r="AH164" s="46">
        <f t="shared" si="27"/>
        <v>1.4705882352941176E-2</v>
      </c>
      <c r="AI164" s="137">
        <f t="shared" si="32"/>
        <v>4.42</v>
      </c>
      <c r="AJ164" s="137">
        <f t="shared" si="28"/>
        <v>0.78</v>
      </c>
      <c r="AK164" s="137">
        <f t="shared" si="28"/>
        <v>5</v>
      </c>
      <c r="AL164" s="137">
        <f t="shared" si="28"/>
        <v>5</v>
      </c>
    </row>
    <row r="165" spans="1:38" s="47" customFormat="1" ht="18.75" customHeight="1">
      <c r="A165" s="68">
        <v>8.8000000000000007</v>
      </c>
      <c r="B165" s="149" t="s">
        <v>77</v>
      </c>
      <c r="C165" s="149" t="s">
        <v>78</v>
      </c>
      <c r="D165" s="149" t="s">
        <v>78</v>
      </c>
      <c r="E165" s="149" t="s">
        <v>78</v>
      </c>
      <c r="F165" s="149" t="s">
        <v>78</v>
      </c>
      <c r="G165" s="149" t="s">
        <v>78</v>
      </c>
      <c r="H165" s="149" t="s">
        <v>78</v>
      </c>
      <c r="I165" s="149" t="s">
        <v>78</v>
      </c>
      <c r="J165" s="149" t="s">
        <v>78</v>
      </c>
      <c r="K165" s="149" t="s">
        <v>78</v>
      </c>
      <c r="L165" s="149" t="s">
        <v>78</v>
      </c>
      <c r="M165" s="149" t="s">
        <v>78</v>
      </c>
      <c r="N165" s="149" t="s">
        <v>78</v>
      </c>
      <c r="O165" s="149" t="s">
        <v>78</v>
      </c>
      <c r="P165" s="149" t="s">
        <v>78</v>
      </c>
      <c r="Q165" s="149" t="s">
        <v>78</v>
      </c>
      <c r="R165" s="149" t="s">
        <v>78</v>
      </c>
      <c r="S165" s="149" t="s">
        <v>78</v>
      </c>
      <c r="T165" s="149" t="s">
        <v>78</v>
      </c>
      <c r="U165" s="150" t="s">
        <v>78</v>
      </c>
      <c r="V165" s="137">
        <f t="shared" si="29"/>
        <v>0</v>
      </c>
      <c r="W165" s="137">
        <f t="shared" si="26"/>
        <v>2</v>
      </c>
      <c r="X165" s="137">
        <f t="shared" si="26"/>
        <v>12</v>
      </c>
      <c r="Y165" s="137">
        <f t="shared" si="26"/>
        <v>20</v>
      </c>
      <c r="Z165" s="137">
        <f t="shared" si="26"/>
        <v>30</v>
      </c>
      <c r="AA165" s="137">
        <f t="shared" si="26"/>
        <v>4</v>
      </c>
      <c r="AB165" s="137">
        <f t="shared" si="30"/>
        <v>68</v>
      </c>
      <c r="AC165" s="46">
        <f t="shared" si="31"/>
        <v>0</v>
      </c>
      <c r="AD165" s="46">
        <f t="shared" si="27"/>
        <v>2.9411764705882353E-2</v>
      </c>
      <c r="AE165" s="46">
        <f t="shared" si="27"/>
        <v>0.17647058823529413</v>
      </c>
      <c r="AF165" s="46">
        <f t="shared" si="27"/>
        <v>0.29411764705882354</v>
      </c>
      <c r="AG165" s="46">
        <f t="shared" si="27"/>
        <v>0.44117647058823528</v>
      </c>
      <c r="AH165" s="46">
        <f t="shared" si="27"/>
        <v>5.8823529411764705E-2</v>
      </c>
      <c r="AI165" s="137">
        <f t="shared" si="32"/>
        <v>4.22</v>
      </c>
      <c r="AJ165" s="137">
        <f t="shared" si="28"/>
        <v>0.86</v>
      </c>
      <c r="AK165" s="137">
        <f t="shared" si="28"/>
        <v>4</v>
      </c>
      <c r="AL165" s="137">
        <f t="shared" si="28"/>
        <v>5</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f>+AO71</f>
        <v>29</v>
      </c>
      <c r="B169" s="38">
        <f>+AO72</f>
        <v>39</v>
      </c>
      <c r="C169" s="38"/>
      <c r="D169" s="38"/>
      <c r="E169" s="38"/>
      <c r="F169" s="38"/>
      <c r="G169" s="38"/>
      <c r="H169" s="38"/>
      <c r="I169" s="38"/>
      <c r="J169" s="38"/>
      <c r="K169" s="38"/>
      <c r="L169" s="90"/>
    </row>
    <row r="170" spans="1:38">
      <c r="A170" s="38">
        <f>+AO80</f>
        <v>60</v>
      </c>
      <c r="B170" s="38">
        <f>+AO81</f>
        <v>8</v>
      </c>
      <c r="C170" s="38"/>
      <c r="D170" s="38"/>
      <c r="E170" s="38"/>
      <c r="F170" s="38"/>
      <c r="G170" s="38"/>
      <c r="H170" s="38"/>
      <c r="I170" s="38"/>
      <c r="J170" s="38"/>
      <c r="K170" s="38"/>
      <c r="L170" s="90"/>
    </row>
    <row r="171" spans="1:38">
      <c r="A171" s="38">
        <f>+AO89</f>
        <v>68</v>
      </c>
      <c r="B171" s="38">
        <f>+AO90</f>
        <v>0</v>
      </c>
      <c r="C171" s="38"/>
      <c r="D171" s="38"/>
      <c r="E171" s="38"/>
      <c r="F171" s="38"/>
      <c r="G171" s="38"/>
      <c r="H171" s="38"/>
      <c r="I171" s="38"/>
      <c r="J171" s="38"/>
      <c r="K171" s="38"/>
      <c r="L171" s="90"/>
    </row>
    <row r="172" spans="1:38">
      <c r="A172" s="38">
        <f>+AO96</f>
        <v>65</v>
      </c>
      <c r="B172" s="38">
        <f>+AO97</f>
        <v>3</v>
      </c>
      <c r="C172" s="38"/>
      <c r="D172" s="38"/>
      <c r="E172" s="38"/>
      <c r="F172" s="38"/>
      <c r="G172" s="38"/>
      <c r="H172" s="38"/>
      <c r="I172" s="38"/>
      <c r="J172" s="38"/>
      <c r="K172" s="38"/>
      <c r="L172" s="90"/>
    </row>
    <row r="173" spans="1:38">
      <c r="L173" s="90"/>
    </row>
    <row r="174" spans="1:38">
      <c r="L174" s="90"/>
      <c r="M174" s="90"/>
      <c r="N174" s="90"/>
      <c r="O174" s="90"/>
      <c r="P174" s="90"/>
      <c r="Q174" s="90"/>
      <c r="R174" s="90"/>
      <c r="S174" s="90"/>
      <c r="T174" s="90"/>
      <c r="U174" s="90"/>
      <c r="V174" s="90"/>
      <c r="W174" s="90"/>
      <c r="X174" s="90"/>
      <c r="Y174" s="90"/>
      <c r="Z174" s="90"/>
    </row>
  </sheetData>
  <sheetProtection sheet="1" objects="1" scenarios="1"/>
  <mergeCells count="84">
    <mergeCell ref="B8:AL8"/>
    <mergeCell ref="A24:U24"/>
    <mergeCell ref="C28:F28"/>
    <mergeCell ref="V45:AA46"/>
    <mergeCell ref="AC45:AH46"/>
    <mergeCell ref="AI45:AL46"/>
    <mergeCell ref="AC74:AH74"/>
    <mergeCell ref="A1:AE1"/>
    <mergeCell ref="A6:AL6"/>
    <mergeCell ref="A7:AL7"/>
    <mergeCell ref="B50:U50"/>
    <mergeCell ref="C29:F29"/>
    <mergeCell ref="C30:F30"/>
    <mergeCell ref="C31:F31"/>
    <mergeCell ref="C32:F32"/>
    <mergeCell ref="A47:U47"/>
    <mergeCell ref="B48:U48"/>
    <mergeCell ref="B49:U49"/>
    <mergeCell ref="B68:J68"/>
    <mergeCell ref="B51:U51"/>
    <mergeCell ref="B52:U52"/>
    <mergeCell ref="A55:U55"/>
    <mergeCell ref="B64:U64"/>
    <mergeCell ref="B66:J66"/>
    <mergeCell ref="B67:J67"/>
    <mergeCell ref="L57:M57"/>
    <mergeCell ref="L58:M58"/>
    <mergeCell ref="L59:M59"/>
    <mergeCell ref="L60:M60"/>
    <mergeCell ref="L61:M61"/>
    <mergeCell ref="L62:M62"/>
    <mergeCell ref="G58:K58"/>
    <mergeCell ref="G59:K59"/>
    <mergeCell ref="G60:K60"/>
    <mergeCell ref="G61:K61"/>
    <mergeCell ref="G62:K62"/>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7:U77"/>
    <mergeCell ref="A74:U74"/>
    <mergeCell ref="V74:AA74"/>
    <mergeCell ref="O92:U92"/>
    <mergeCell ref="A100:M100"/>
    <mergeCell ref="A101:F101"/>
    <mergeCell ref="A102:F102"/>
    <mergeCell ref="A103:F103"/>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V155:AA156"/>
    <mergeCell ref="AC155:AH156"/>
    <mergeCell ref="AI155:AL156"/>
    <mergeCell ref="B157:U157"/>
    <mergeCell ref="B165:U165"/>
    <mergeCell ref="B159:U159"/>
    <mergeCell ref="B160:U160"/>
    <mergeCell ref="B161:U161"/>
    <mergeCell ref="B162:U162"/>
    <mergeCell ref="B163:U163"/>
    <mergeCell ref="B164:U164"/>
    <mergeCell ref="B158:U158"/>
  </mergeCells>
  <pageMargins left="0.7" right="0.7" top="0.75" bottom="0.75" header="0.3" footer="0.3"/>
  <pageSetup paperSize="9" scale="1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BD174"/>
  <sheetViews>
    <sheetView view="pageBreakPreview" zoomScale="65" zoomScaleNormal="58" zoomScaleSheetLayoutView="65" workbookViewId="0">
      <selection activeCell="AW32" sqref="AW32"/>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4" width="21.85546875" hidden="1" customWidth="1"/>
    <col min="45" max="56" width="11.42578125" hidden="1" customWidth="1"/>
    <col min="57" max="57" width="11.42578125" customWidth="1"/>
  </cols>
  <sheetData>
    <row r="1" spans="1:56">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M1" t="s">
        <v>194</v>
      </c>
      <c r="AU1" t="s">
        <v>194</v>
      </c>
    </row>
    <row r="2" spans="1:56">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N2">
        <v>1</v>
      </c>
      <c r="AO2">
        <v>2</v>
      </c>
      <c r="AP2">
        <v>3</v>
      </c>
      <c r="AQ2">
        <v>4</v>
      </c>
      <c r="AR2">
        <v>5</v>
      </c>
      <c r="AS2" t="s">
        <v>131</v>
      </c>
      <c r="AT2" t="s">
        <v>13</v>
      </c>
      <c r="AV2">
        <v>1</v>
      </c>
      <c r="AW2">
        <v>2</v>
      </c>
      <c r="AX2">
        <v>3</v>
      </c>
      <c r="AY2">
        <v>4</v>
      </c>
      <c r="AZ2">
        <v>5</v>
      </c>
      <c r="BA2" t="s">
        <v>13</v>
      </c>
    </row>
    <row r="3" spans="1:56">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M3" t="s">
        <v>132</v>
      </c>
      <c r="AN3">
        <v>0</v>
      </c>
      <c r="AO3">
        <v>1</v>
      </c>
      <c r="AP3">
        <v>6</v>
      </c>
      <c r="AQ3">
        <v>16</v>
      </c>
      <c r="AR3">
        <v>18</v>
      </c>
      <c r="AS3">
        <v>0</v>
      </c>
      <c r="AT3">
        <v>41</v>
      </c>
      <c r="AU3" t="s">
        <v>132</v>
      </c>
      <c r="AV3">
        <v>0</v>
      </c>
      <c r="AW3">
        <v>1</v>
      </c>
      <c r="AX3">
        <v>6</v>
      </c>
      <c r="AY3">
        <v>16</v>
      </c>
      <c r="AZ3">
        <v>18</v>
      </c>
      <c r="BA3">
        <v>4.24</v>
      </c>
      <c r="BB3">
        <v>0.8</v>
      </c>
      <c r="BC3">
        <v>4</v>
      </c>
      <c r="BD3">
        <v>5</v>
      </c>
    </row>
    <row r="4" spans="1:56">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M4" t="s">
        <v>133</v>
      </c>
      <c r="AN4">
        <v>0</v>
      </c>
      <c r="AO4">
        <v>0</v>
      </c>
      <c r="AP4">
        <v>8</v>
      </c>
      <c r="AQ4">
        <v>13</v>
      </c>
      <c r="AR4">
        <v>20</v>
      </c>
      <c r="AS4">
        <v>0</v>
      </c>
      <c r="AT4">
        <v>41</v>
      </c>
      <c r="AU4" t="s">
        <v>133</v>
      </c>
      <c r="AV4">
        <v>0</v>
      </c>
      <c r="AW4">
        <v>0</v>
      </c>
      <c r="AX4">
        <v>8</v>
      </c>
      <c r="AY4">
        <v>13</v>
      </c>
      <c r="AZ4">
        <v>20</v>
      </c>
      <c r="BA4">
        <v>4.29</v>
      </c>
      <c r="BB4">
        <v>0.78</v>
      </c>
      <c r="BC4">
        <v>4</v>
      </c>
      <c r="BD4">
        <v>5</v>
      </c>
    </row>
    <row r="5" spans="1:56">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M5" t="s">
        <v>134</v>
      </c>
      <c r="AN5">
        <v>16</v>
      </c>
      <c r="AO5">
        <v>7</v>
      </c>
      <c r="AP5">
        <v>8</v>
      </c>
      <c r="AQ5">
        <v>4</v>
      </c>
      <c r="AR5">
        <v>5</v>
      </c>
      <c r="AS5">
        <v>1</v>
      </c>
      <c r="AT5">
        <v>41</v>
      </c>
      <c r="AU5" t="s">
        <v>134</v>
      </c>
      <c r="AV5">
        <v>16</v>
      </c>
      <c r="AW5">
        <v>7</v>
      </c>
      <c r="AX5">
        <v>8</v>
      </c>
      <c r="AY5">
        <v>4</v>
      </c>
      <c r="AZ5">
        <v>5</v>
      </c>
      <c r="BA5">
        <v>2.38</v>
      </c>
      <c r="BB5">
        <v>1.43</v>
      </c>
      <c r="BC5">
        <v>2</v>
      </c>
      <c r="BD5">
        <v>1</v>
      </c>
    </row>
    <row r="6" spans="1:56" ht="15.75">
      <c r="A6" s="200" t="s">
        <v>188</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t="s">
        <v>135</v>
      </c>
      <c r="AN6">
        <v>19</v>
      </c>
      <c r="AO6">
        <v>5</v>
      </c>
      <c r="AP6">
        <v>9</v>
      </c>
      <c r="AQ6">
        <v>3</v>
      </c>
      <c r="AR6">
        <v>5</v>
      </c>
      <c r="AS6">
        <v>0</v>
      </c>
      <c r="AT6">
        <v>41</v>
      </c>
      <c r="AU6" t="s">
        <v>135</v>
      </c>
      <c r="AV6">
        <v>19</v>
      </c>
      <c r="AW6">
        <v>5</v>
      </c>
      <c r="AX6">
        <v>9</v>
      </c>
      <c r="AY6">
        <v>3</v>
      </c>
      <c r="AZ6">
        <v>5</v>
      </c>
      <c r="BA6">
        <v>2.27</v>
      </c>
      <c r="BB6">
        <v>1.43</v>
      </c>
      <c r="BC6">
        <v>2</v>
      </c>
      <c r="BD6">
        <v>1</v>
      </c>
    </row>
    <row r="7" spans="1:56" ht="18.75" customHeight="1">
      <c r="A7" s="201" t="s">
        <v>2</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t="s">
        <v>136</v>
      </c>
      <c r="AN7">
        <v>1</v>
      </c>
      <c r="AO7">
        <v>2</v>
      </c>
      <c r="AP7">
        <v>9</v>
      </c>
      <c r="AQ7">
        <v>15</v>
      </c>
      <c r="AR7">
        <v>13</v>
      </c>
      <c r="AS7">
        <v>1</v>
      </c>
      <c r="AT7">
        <v>41</v>
      </c>
      <c r="AU7" t="s">
        <v>136</v>
      </c>
      <c r="AV7">
        <v>1</v>
      </c>
      <c r="AW7">
        <v>2</v>
      </c>
      <c r="AX7">
        <v>9</v>
      </c>
      <c r="AY7">
        <v>15</v>
      </c>
      <c r="AZ7">
        <v>13</v>
      </c>
      <c r="BA7">
        <v>3.93</v>
      </c>
      <c r="BB7">
        <v>1</v>
      </c>
      <c r="BC7">
        <v>4</v>
      </c>
      <c r="BD7">
        <v>4</v>
      </c>
    </row>
    <row r="8" spans="1:56" ht="15.75" customHeight="1">
      <c r="B8" s="202" t="s">
        <v>193</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t="s">
        <v>137</v>
      </c>
      <c r="AN8">
        <v>1</v>
      </c>
      <c r="AO8">
        <v>4</v>
      </c>
      <c r="AP8">
        <v>10</v>
      </c>
      <c r="AQ8">
        <v>13</v>
      </c>
      <c r="AR8">
        <v>13</v>
      </c>
      <c r="AS8">
        <v>0</v>
      </c>
      <c r="AT8">
        <v>41</v>
      </c>
      <c r="AU8" t="s">
        <v>137</v>
      </c>
      <c r="AV8">
        <v>1</v>
      </c>
      <c r="AW8">
        <v>4</v>
      </c>
      <c r="AX8">
        <v>10</v>
      </c>
      <c r="AY8">
        <v>13</v>
      </c>
      <c r="AZ8">
        <v>13</v>
      </c>
      <c r="BA8">
        <v>3.8</v>
      </c>
      <c r="BB8">
        <v>1.08</v>
      </c>
      <c r="BC8">
        <v>4</v>
      </c>
      <c r="BD8" t="s">
        <v>190</v>
      </c>
    </row>
    <row r="9" spans="1:56" ht="21" customHeight="1">
      <c r="AM9" t="s">
        <v>138</v>
      </c>
      <c r="AN9">
        <v>1</v>
      </c>
      <c r="AO9">
        <v>3</v>
      </c>
      <c r="AP9">
        <v>3</v>
      </c>
      <c r="AQ9">
        <v>12</v>
      </c>
      <c r="AR9">
        <v>22</v>
      </c>
      <c r="AS9">
        <v>0</v>
      </c>
      <c r="AT9">
        <v>41</v>
      </c>
      <c r="AU9" t="s">
        <v>138</v>
      </c>
      <c r="AV9">
        <v>1</v>
      </c>
      <c r="AW9">
        <v>3</v>
      </c>
      <c r="AX9">
        <v>3</v>
      </c>
      <c r="AY9">
        <v>12</v>
      </c>
      <c r="AZ9">
        <v>22</v>
      </c>
      <c r="BA9">
        <v>4.24</v>
      </c>
      <c r="BB9">
        <v>1.04</v>
      </c>
      <c r="BC9">
        <v>5</v>
      </c>
      <c r="BD9">
        <v>5</v>
      </c>
    </row>
    <row r="10" spans="1:56" ht="21"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t="s">
        <v>139</v>
      </c>
      <c r="AN10">
        <v>6</v>
      </c>
      <c r="AO10">
        <v>17</v>
      </c>
      <c r="AP10">
        <v>28</v>
      </c>
      <c r="AQ10">
        <v>44</v>
      </c>
      <c r="AR10">
        <v>10</v>
      </c>
      <c r="AS10">
        <v>1</v>
      </c>
      <c r="AT10">
        <v>106</v>
      </c>
      <c r="AU10" t="s">
        <v>139</v>
      </c>
      <c r="AV10">
        <v>6</v>
      </c>
      <c r="AW10">
        <v>17</v>
      </c>
      <c r="AX10">
        <v>28</v>
      </c>
      <c r="AY10">
        <v>44</v>
      </c>
      <c r="AZ10">
        <v>10</v>
      </c>
      <c r="BA10">
        <v>3.33</v>
      </c>
      <c r="BB10">
        <v>1.04</v>
      </c>
      <c r="BC10">
        <v>4</v>
      </c>
      <c r="BD10">
        <v>4</v>
      </c>
    </row>
    <row r="11" spans="1:56" ht="21" customHeight="1">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t="s">
        <v>140</v>
      </c>
      <c r="AN11">
        <v>2</v>
      </c>
      <c r="AO11">
        <v>5</v>
      </c>
      <c r="AP11">
        <v>6</v>
      </c>
      <c r="AQ11">
        <v>36</v>
      </c>
      <c r="AR11">
        <v>56</v>
      </c>
      <c r="AS11">
        <v>1</v>
      </c>
      <c r="AT11">
        <v>106</v>
      </c>
      <c r="AU11" t="s">
        <v>140</v>
      </c>
      <c r="AV11">
        <v>2</v>
      </c>
      <c r="AW11">
        <v>5</v>
      </c>
      <c r="AX11">
        <v>6</v>
      </c>
      <c r="AY11">
        <v>36</v>
      </c>
      <c r="AZ11">
        <v>56</v>
      </c>
      <c r="BA11">
        <v>4.32</v>
      </c>
      <c r="BB11">
        <v>0.93</v>
      </c>
      <c r="BC11">
        <v>5</v>
      </c>
      <c r="BD11">
        <v>5</v>
      </c>
    </row>
    <row r="12" spans="1:56" ht="21"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t="s">
        <v>141</v>
      </c>
      <c r="AN12">
        <v>3</v>
      </c>
      <c r="AO12">
        <v>8</v>
      </c>
      <c r="AP12">
        <v>19</v>
      </c>
      <c r="AQ12">
        <v>29</v>
      </c>
      <c r="AR12">
        <v>16</v>
      </c>
      <c r="AS12">
        <v>0</v>
      </c>
      <c r="AT12">
        <v>75</v>
      </c>
      <c r="AU12" t="s">
        <v>141</v>
      </c>
      <c r="AV12">
        <v>3</v>
      </c>
      <c r="AW12">
        <v>8</v>
      </c>
      <c r="AX12">
        <v>19</v>
      </c>
      <c r="AY12">
        <v>29</v>
      </c>
      <c r="AZ12">
        <v>16</v>
      </c>
      <c r="BA12">
        <v>3.63</v>
      </c>
      <c r="BB12">
        <v>1.06</v>
      </c>
      <c r="BC12">
        <v>4</v>
      </c>
      <c r="BD12">
        <v>4</v>
      </c>
    </row>
    <row r="13" spans="1:56" ht="21" customHeight="1">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t="s">
        <v>142</v>
      </c>
      <c r="AN13">
        <v>3</v>
      </c>
      <c r="AO13">
        <v>10</v>
      </c>
      <c r="AP13">
        <v>32</v>
      </c>
      <c r="AQ13">
        <v>43</v>
      </c>
      <c r="AR13">
        <v>28</v>
      </c>
      <c r="AS13">
        <v>3</v>
      </c>
      <c r="AT13">
        <v>119</v>
      </c>
      <c r="AU13" t="s">
        <v>142</v>
      </c>
      <c r="AV13">
        <v>3</v>
      </c>
      <c r="AW13">
        <v>10</v>
      </c>
      <c r="AX13">
        <v>32</v>
      </c>
      <c r="AY13">
        <v>43</v>
      </c>
      <c r="AZ13">
        <v>28</v>
      </c>
      <c r="BA13">
        <v>3.72</v>
      </c>
      <c r="BB13">
        <v>1.01</v>
      </c>
      <c r="BC13">
        <v>4</v>
      </c>
      <c r="BD13">
        <v>4</v>
      </c>
    </row>
    <row r="14" spans="1:56" ht="21" customHeight="1">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t="s">
        <v>143</v>
      </c>
      <c r="AN14">
        <v>1</v>
      </c>
      <c r="AO14">
        <v>5</v>
      </c>
      <c r="AP14">
        <v>20</v>
      </c>
      <c r="AQ14">
        <v>59</v>
      </c>
      <c r="AR14">
        <v>52</v>
      </c>
      <c r="AS14">
        <v>0</v>
      </c>
      <c r="AT14">
        <v>137</v>
      </c>
      <c r="AU14" t="s">
        <v>143</v>
      </c>
      <c r="AV14">
        <v>1</v>
      </c>
      <c r="AW14">
        <v>5</v>
      </c>
      <c r="AX14">
        <v>20</v>
      </c>
      <c r="AY14">
        <v>59</v>
      </c>
      <c r="AZ14">
        <v>52</v>
      </c>
      <c r="BA14">
        <v>4.1399999999999997</v>
      </c>
      <c r="BB14">
        <v>0.85</v>
      </c>
      <c r="BC14">
        <v>4</v>
      </c>
      <c r="BD14">
        <v>4</v>
      </c>
    </row>
    <row r="15" spans="1:56" ht="21" customHeight="1">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t="s">
        <v>144</v>
      </c>
      <c r="AN15">
        <v>1</v>
      </c>
      <c r="AO15">
        <v>11</v>
      </c>
      <c r="AP15">
        <v>33</v>
      </c>
      <c r="AQ15">
        <v>46</v>
      </c>
      <c r="AR15">
        <v>44</v>
      </c>
      <c r="AS15">
        <v>2</v>
      </c>
      <c r="AT15">
        <v>137</v>
      </c>
      <c r="AU15" t="s">
        <v>144</v>
      </c>
      <c r="AV15">
        <v>1</v>
      </c>
      <c r="AW15">
        <v>11</v>
      </c>
      <c r="AX15">
        <v>33</v>
      </c>
      <c r="AY15">
        <v>46</v>
      </c>
      <c r="AZ15">
        <v>44</v>
      </c>
      <c r="BA15">
        <v>3.9</v>
      </c>
      <c r="BB15">
        <v>0.98</v>
      </c>
      <c r="BC15">
        <v>4</v>
      </c>
      <c r="BD15">
        <v>4</v>
      </c>
    </row>
    <row r="16" spans="1:56" ht="21"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t="s">
        <v>145</v>
      </c>
      <c r="AN16">
        <v>14</v>
      </c>
      <c r="AO16">
        <v>27</v>
      </c>
      <c r="AP16">
        <v>32</v>
      </c>
      <c r="AQ16">
        <v>44</v>
      </c>
      <c r="AR16">
        <v>28</v>
      </c>
      <c r="AS16">
        <v>2</v>
      </c>
      <c r="AT16">
        <v>147</v>
      </c>
      <c r="AU16" t="s">
        <v>145</v>
      </c>
      <c r="AV16">
        <v>14</v>
      </c>
      <c r="AW16">
        <v>27</v>
      </c>
      <c r="AX16">
        <v>32</v>
      </c>
      <c r="AY16">
        <v>44</v>
      </c>
      <c r="AZ16">
        <v>28</v>
      </c>
      <c r="BA16">
        <v>3.31</v>
      </c>
      <c r="BB16">
        <v>1.25</v>
      </c>
      <c r="BC16">
        <v>3</v>
      </c>
      <c r="BD16">
        <v>4</v>
      </c>
    </row>
    <row r="17" spans="1:56" ht="21" customHeight="1">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t="s">
        <v>146</v>
      </c>
      <c r="AN17">
        <v>2</v>
      </c>
      <c r="AO17">
        <v>14</v>
      </c>
      <c r="AP17">
        <v>31</v>
      </c>
      <c r="AQ17">
        <v>64</v>
      </c>
      <c r="AR17">
        <v>35</v>
      </c>
      <c r="AS17">
        <v>1</v>
      </c>
      <c r="AT17">
        <v>147</v>
      </c>
      <c r="AU17" t="s">
        <v>146</v>
      </c>
      <c r="AV17">
        <v>2</v>
      </c>
      <c r="AW17">
        <v>14</v>
      </c>
      <c r="AX17">
        <v>31</v>
      </c>
      <c r="AY17">
        <v>64</v>
      </c>
      <c r="AZ17">
        <v>35</v>
      </c>
      <c r="BA17">
        <v>3.79</v>
      </c>
      <c r="BB17">
        <v>0.96</v>
      </c>
      <c r="BC17">
        <v>4</v>
      </c>
      <c r="BD17">
        <v>4</v>
      </c>
    </row>
    <row r="18" spans="1:56" ht="21" customHeight="1">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t="s">
        <v>147</v>
      </c>
      <c r="AN18">
        <v>3</v>
      </c>
      <c r="AO18">
        <v>13</v>
      </c>
      <c r="AP18">
        <v>31</v>
      </c>
      <c r="AQ18">
        <v>62</v>
      </c>
      <c r="AR18">
        <v>36</v>
      </c>
      <c r="AS18">
        <v>2</v>
      </c>
      <c r="AT18">
        <v>147</v>
      </c>
      <c r="AU18" t="s">
        <v>147</v>
      </c>
      <c r="AV18">
        <v>3</v>
      </c>
      <c r="AW18">
        <v>13</v>
      </c>
      <c r="AX18">
        <v>31</v>
      </c>
      <c r="AY18">
        <v>62</v>
      </c>
      <c r="AZ18">
        <v>36</v>
      </c>
      <c r="BA18">
        <v>3.79</v>
      </c>
      <c r="BB18">
        <v>0.99</v>
      </c>
      <c r="BC18">
        <v>4</v>
      </c>
      <c r="BD18">
        <v>4</v>
      </c>
    </row>
    <row r="19" spans="1:56" ht="21" customHeight="1">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t="s">
        <v>148</v>
      </c>
      <c r="AN19">
        <v>26</v>
      </c>
      <c r="AO19">
        <v>33</v>
      </c>
      <c r="AP19">
        <v>33</v>
      </c>
      <c r="AQ19">
        <v>29</v>
      </c>
      <c r="AR19">
        <v>24</v>
      </c>
      <c r="AS19">
        <v>2</v>
      </c>
      <c r="AT19">
        <v>147</v>
      </c>
      <c r="AU19" t="s">
        <v>148</v>
      </c>
      <c r="AV19">
        <v>26</v>
      </c>
      <c r="AW19">
        <v>33</v>
      </c>
      <c r="AX19">
        <v>33</v>
      </c>
      <c r="AY19">
        <v>29</v>
      </c>
      <c r="AZ19">
        <v>24</v>
      </c>
      <c r="BA19">
        <v>2.94</v>
      </c>
      <c r="BB19">
        <v>1.35</v>
      </c>
      <c r="BC19">
        <v>3</v>
      </c>
      <c r="BD19" t="s">
        <v>196</v>
      </c>
    </row>
    <row r="20" spans="1:56" ht="21"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t="s">
        <v>149</v>
      </c>
      <c r="AN20">
        <v>2</v>
      </c>
      <c r="AO20">
        <v>3</v>
      </c>
      <c r="AP20">
        <v>16</v>
      </c>
      <c r="AQ20">
        <v>55</v>
      </c>
      <c r="AR20">
        <v>69</v>
      </c>
      <c r="AS20">
        <v>2</v>
      </c>
      <c r="AT20">
        <v>147</v>
      </c>
      <c r="AU20" t="s">
        <v>149</v>
      </c>
      <c r="AV20">
        <v>2</v>
      </c>
      <c r="AW20">
        <v>3</v>
      </c>
      <c r="AX20">
        <v>16</v>
      </c>
      <c r="AY20">
        <v>55</v>
      </c>
      <c r="AZ20">
        <v>69</v>
      </c>
      <c r="BA20">
        <v>4.28</v>
      </c>
      <c r="BB20">
        <v>0.85</v>
      </c>
      <c r="BC20">
        <v>4</v>
      </c>
      <c r="BD20">
        <v>5</v>
      </c>
    </row>
    <row r="21" spans="1:56" ht="21"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t="s">
        <v>150</v>
      </c>
      <c r="AN21">
        <v>1</v>
      </c>
      <c r="AO21">
        <v>3</v>
      </c>
      <c r="AP21">
        <v>24</v>
      </c>
      <c r="AQ21">
        <v>59</v>
      </c>
      <c r="AR21">
        <v>59</v>
      </c>
      <c r="AS21">
        <v>1</v>
      </c>
      <c r="AT21">
        <v>147</v>
      </c>
      <c r="AU21" t="s">
        <v>150</v>
      </c>
      <c r="AV21">
        <v>1</v>
      </c>
      <c r="AW21">
        <v>3</v>
      </c>
      <c r="AX21">
        <v>24</v>
      </c>
      <c r="AY21">
        <v>59</v>
      </c>
      <c r="AZ21">
        <v>59</v>
      </c>
      <c r="BA21">
        <v>4.18</v>
      </c>
      <c r="BB21">
        <v>0.83</v>
      </c>
      <c r="BC21">
        <v>4</v>
      </c>
      <c r="BD21" t="s">
        <v>190</v>
      </c>
    </row>
    <row r="22" spans="1:56" ht="15.7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t="s">
        <v>151</v>
      </c>
      <c r="AN22">
        <v>0</v>
      </c>
      <c r="AO22">
        <v>1</v>
      </c>
      <c r="AP22">
        <v>6</v>
      </c>
      <c r="AQ22">
        <v>53</v>
      </c>
      <c r="AR22">
        <v>84</v>
      </c>
      <c r="AS22">
        <v>3</v>
      </c>
      <c r="AT22">
        <v>147</v>
      </c>
      <c r="AU22" t="s">
        <v>151</v>
      </c>
      <c r="AV22">
        <v>0</v>
      </c>
      <c r="AW22">
        <v>1</v>
      </c>
      <c r="AX22">
        <v>6</v>
      </c>
      <c r="AY22">
        <v>53</v>
      </c>
      <c r="AZ22">
        <v>84</v>
      </c>
      <c r="BA22">
        <v>4.53</v>
      </c>
      <c r="BB22">
        <v>0.61</v>
      </c>
      <c r="BC22">
        <v>5</v>
      </c>
      <c r="BD22">
        <v>5</v>
      </c>
    </row>
    <row r="23" spans="1:56">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c r="AM23" t="s">
        <v>152</v>
      </c>
      <c r="AN23">
        <v>3</v>
      </c>
      <c r="AO23">
        <v>7</v>
      </c>
      <c r="AP23">
        <v>15</v>
      </c>
      <c r="AQ23">
        <v>46</v>
      </c>
      <c r="AR23">
        <v>60</v>
      </c>
      <c r="AS23">
        <v>16</v>
      </c>
      <c r="AT23">
        <v>147</v>
      </c>
      <c r="AU23" t="s">
        <v>152</v>
      </c>
      <c r="AV23">
        <v>3</v>
      </c>
      <c r="AW23">
        <v>7</v>
      </c>
      <c r="AX23">
        <v>15</v>
      </c>
      <c r="AY23">
        <v>46</v>
      </c>
      <c r="AZ23">
        <v>60</v>
      </c>
      <c r="BA23">
        <v>4.17</v>
      </c>
      <c r="BB23">
        <v>0.99</v>
      </c>
      <c r="BC23">
        <v>4</v>
      </c>
      <c r="BD23">
        <v>5</v>
      </c>
    </row>
    <row r="24" spans="1:56" ht="21">
      <c r="A24" s="190" t="s">
        <v>3</v>
      </c>
      <c r="B24" s="190"/>
      <c r="C24" s="190"/>
      <c r="D24" s="190"/>
      <c r="E24" s="190"/>
      <c r="F24" s="190"/>
      <c r="G24" s="190"/>
      <c r="H24" s="190"/>
      <c r="I24" s="190"/>
      <c r="J24" s="190"/>
      <c r="K24" s="190"/>
      <c r="L24" s="190"/>
      <c r="M24" s="190"/>
      <c r="N24" s="190"/>
      <c r="O24" s="190"/>
      <c r="P24" s="190"/>
      <c r="Q24" s="190"/>
      <c r="R24" s="190"/>
      <c r="S24" s="190"/>
      <c r="T24" s="190"/>
      <c r="U24" s="190"/>
      <c r="V24" s="3"/>
      <c r="W24" s="3"/>
      <c r="X24" s="3"/>
      <c r="Y24" s="8"/>
      <c r="Z24" s="9"/>
      <c r="AA24" s="10"/>
      <c r="AB24" s="11"/>
      <c r="AC24" s="11"/>
      <c r="AD24" s="11"/>
      <c r="AE24" s="7"/>
      <c r="AF24" s="3"/>
      <c r="AG24" s="3"/>
      <c r="AH24" s="3"/>
      <c r="AI24" s="3"/>
      <c r="AJ24" s="8"/>
      <c r="AK24" s="9"/>
      <c r="AL24" s="10"/>
      <c r="AM24" t="s">
        <v>195</v>
      </c>
      <c r="AU24" t="s">
        <v>195</v>
      </c>
    </row>
    <row r="25" spans="1:56" s="15" customFormat="1" ht="21">
      <c r="A25" s="145"/>
      <c r="B25" s="145"/>
      <c r="C25" s="145"/>
      <c r="D25" s="145"/>
      <c r="E25" s="145"/>
      <c r="F25" s="145"/>
      <c r="G25" s="145"/>
      <c r="H25" s="145"/>
      <c r="I25" s="145"/>
      <c r="J25" s="145"/>
      <c r="K25" s="145"/>
      <c r="L25" s="145"/>
      <c r="M25" s="145"/>
      <c r="N25" s="145"/>
      <c r="O25" s="145"/>
      <c r="P25" s="145"/>
      <c r="Q25" s="145"/>
      <c r="R25" s="145"/>
      <c r="S25" s="145"/>
      <c r="T25" s="145"/>
      <c r="U25" s="145"/>
      <c r="V25" s="13"/>
      <c r="W25" s="13"/>
      <c r="X25" s="13"/>
      <c r="Y25" s="8"/>
      <c r="Z25" s="9"/>
      <c r="AA25" s="10"/>
      <c r="AB25" s="11"/>
      <c r="AC25" s="11"/>
      <c r="AD25" s="11"/>
      <c r="AE25" s="14"/>
      <c r="AF25" s="13"/>
      <c r="AG25" s="13"/>
      <c r="AH25" s="13"/>
      <c r="AI25" s="13"/>
      <c r="AJ25" s="5"/>
      <c r="AK25" s="9"/>
      <c r="AL25" s="10"/>
      <c r="AU25" s="15" t="s">
        <v>191</v>
      </c>
    </row>
    <row r="26" spans="1:56" ht="21">
      <c r="A26" s="11"/>
      <c r="B26" s="16" t="s">
        <v>5</v>
      </c>
      <c r="C26" s="11"/>
      <c r="D26" s="7"/>
      <c r="E26" s="3"/>
      <c r="F26" s="3"/>
      <c r="G26" s="3"/>
      <c r="H26" s="3"/>
      <c r="I26" s="5"/>
      <c r="J26" s="9"/>
      <c r="K26" s="10"/>
      <c r="L26" s="11"/>
      <c r="M26" s="11"/>
      <c r="N26" s="11"/>
      <c r="O26" s="7"/>
    </row>
    <row r="27" spans="1:56">
      <c r="A27" s="11"/>
      <c r="B27" s="11"/>
      <c r="C27" s="11"/>
      <c r="D27" s="7"/>
      <c r="E27" s="3"/>
      <c r="F27" s="3"/>
      <c r="G27" s="3"/>
      <c r="H27" s="3"/>
      <c r="I27" s="5"/>
      <c r="J27" s="9"/>
      <c r="K27" s="10"/>
      <c r="L27" s="11"/>
      <c r="M27" s="11"/>
      <c r="N27" s="17"/>
      <c r="O27" s="7"/>
    </row>
    <row r="28" spans="1:56" ht="18.75" customHeight="1">
      <c r="A28" s="11"/>
      <c r="B28" s="11"/>
      <c r="C28" s="191" t="s">
        <v>23</v>
      </c>
      <c r="D28" s="191"/>
      <c r="E28" s="191"/>
      <c r="F28" s="191"/>
      <c r="G28" s="125">
        <f>+AO42</f>
        <v>41</v>
      </c>
      <c r="H28" s="21">
        <f>G28/$G$32</f>
        <v>0.27891156462585032</v>
      </c>
      <c r="I28" s="9"/>
      <c r="J28" s="9"/>
      <c r="K28" s="10"/>
      <c r="L28" s="11"/>
      <c r="M28" s="17"/>
      <c r="N28" s="17"/>
      <c r="O28" s="7"/>
    </row>
    <row r="29" spans="1:56" ht="18.75" customHeight="1">
      <c r="A29" s="11"/>
      <c r="B29" s="11"/>
      <c r="C29" s="191" t="s">
        <v>80</v>
      </c>
      <c r="D29" s="191"/>
      <c r="E29" s="191"/>
      <c r="F29" s="191"/>
      <c r="G29" s="125">
        <f t="shared" ref="G29:G30" si="0">+AO43</f>
        <v>33</v>
      </c>
      <c r="H29" s="21">
        <f>G29/$G$32</f>
        <v>0.22448979591836735</v>
      </c>
      <c r="I29" s="8"/>
      <c r="J29" s="5"/>
      <c r="K29" s="10"/>
      <c r="L29" s="11"/>
      <c r="M29" s="17"/>
      <c r="N29" s="17"/>
      <c r="O29" s="7"/>
    </row>
    <row r="30" spans="1:56" ht="18.75" customHeight="1">
      <c r="A30" s="11"/>
      <c r="B30" s="11"/>
      <c r="C30" s="191" t="s">
        <v>34</v>
      </c>
      <c r="D30" s="191"/>
      <c r="E30" s="191"/>
      <c r="F30" s="191"/>
      <c r="G30" s="125">
        <f t="shared" si="0"/>
        <v>39</v>
      </c>
      <c r="H30" s="21">
        <f>G30/$G$32</f>
        <v>0.26530612244897961</v>
      </c>
      <c r="I30" s="3"/>
      <c r="J30" s="3"/>
      <c r="K30" s="3"/>
      <c r="L30" s="3"/>
      <c r="M30" s="3"/>
      <c r="AM30" t="s">
        <v>194</v>
      </c>
    </row>
    <row r="31" spans="1:56" ht="18.75">
      <c r="A31" s="11"/>
      <c r="B31" s="11"/>
      <c r="C31" s="191" t="s">
        <v>35</v>
      </c>
      <c r="D31" s="191"/>
      <c r="E31" s="191"/>
      <c r="F31" s="191"/>
      <c r="G31" s="125">
        <f>+AO45</f>
        <v>34</v>
      </c>
      <c r="H31" s="21">
        <f>G31/$G$32</f>
        <v>0.23129251700680273</v>
      </c>
      <c r="I31" s="3"/>
      <c r="J31" s="3"/>
      <c r="K31" s="3"/>
      <c r="L31" s="3"/>
      <c r="M31" s="3"/>
      <c r="AM31" t="s">
        <v>175</v>
      </c>
    </row>
    <row r="32" spans="1:56" ht="18.75">
      <c r="A32" s="11"/>
      <c r="B32" s="11"/>
      <c r="C32" s="191" t="s">
        <v>13</v>
      </c>
      <c r="D32" s="191"/>
      <c r="E32" s="191"/>
      <c r="F32" s="191"/>
      <c r="G32" s="20">
        <f>SUM(G28:G31)</f>
        <v>147</v>
      </c>
      <c r="H32" s="26"/>
      <c r="I32" s="3"/>
      <c r="J32" s="3"/>
      <c r="K32" s="3"/>
      <c r="L32" s="3"/>
      <c r="M32" s="3"/>
      <c r="AO32" t="s">
        <v>155</v>
      </c>
      <c r="AP32" t="s">
        <v>161</v>
      </c>
      <c r="AQ32" t="s">
        <v>162</v>
      </c>
      <c r="AR32" t="s">
        <v>163</v>
      </c>
      <c r="AS32" t="s">
        <v>169</v>
      </c>
      <c r="AT32" t="s">
        <v>170</v>
      </c>
      <c r="AU32" t="s">
        <v>171</v>
      </c>
      <c r="AV32" t="s">
        <v>172</v>
      </c>
      <c r="AW32" t="s">
        <v>173</v>
      </c>
    </row>
    <row r="33" spans="1:49">
      <c r="A33" s="3"/>
      <c r="B33" s="3"/>
      <c r="F33" s="3"/>
      <c r="G33" s="3"/>
      <c r="H33" s="3"/>
      <c r="I33" s="3"/>
      <c r="J33" s="3"/>
      <c r="K33" s="3"/>
      <c r="L33" s="3"/>
      <c r="M33" s="3"/>
      <c r="AM33" t="s">
        <v>176</v>
      </c>
      <c r="AN33" t="s">
        <v>160</v>
      </c>
      <c r="AO33">
        <v>147</v>
      </c>
      <c r="AP33">
        <v>147</v>
      </c>
      <c r="AQ33">
        <v>147</v>
      </c>
      <c r="AR33">
        <v>147</v>
      </c>
      <c r="AS33">
        <v>147</v>
      </c>
      <c r="AT33">
        <v>147</v>
      </c>
      <c r="AU33">
        <v>147</v>
      </c>
      <c r="AV33">
        <v>147</v>
      </c>
      <c r="AW33">
        <v>147</v>
      </c>
    </row>
    <row r="34" spans="1:49">
      <c r="A34" s="3"/>
      <c r="B34" s="3"/>
      <c r="F34" s="3"/>
      <c r="G34" s="3"/>
      <c r="H34" s="3"/>
      <c r="I34" s="3"/>
      <c r="J34" s="3"/>
      <c r="K34" s="3"/>
      <c r="L34" s="3"/>
      <c r="M34" s="3"/>
      <c r="AN34" t="s">
        <v>177</v>
      </c>
      <c r="AO34">
        <v>0</v>
      </c>
      <c r="AP34">
        <v>0</v>
      </c>
      <c r="AQ34">
        <v>0</v>
      </c>
      <c r="AR34">
        <v>0</v>
      </c>
      <c r="AS34">
        <v>0</v>
      </c>
      <c r="AT34">
        <v>0</v>
      </c>
      <c r="AU34">
        <v>0</v>
      </c>
      <c r="AV34">
        <v>0</v>
      </c>
      <c r="AW34">
        <v>0</v>
      </c>
    </row>
    <row r="35" spans="1:49">
      <c r="A35" s="3"/>
      <c r="B35" s="3"/>
      <c r="F35" s="3"/>
      <c r="G35" s="3"/>
      <c r="H35" s="3"/>
      <c r="I35" s="3"/>
      <c r="J35" s="3"/>
      <c r="K35" s="3"/>
      <c r="L35" s="3"/>
      <c r="M35" s="3"/>
      <c r="AM35" t="s">
        <v>195</v>
      </c>
    </row>
    <row r="36" spans="1:49">
      <c r="A36" s="3"/>
      <c r="B36" s="3"/>
      <c r="C36" s="3"/>
      <c r="D36" s="3"/>
      <c r="E36" s="3"/>
      <c r="F36" s="3"/>
      <c r="G36" s="3"/>
      <c r="H36" s="3"/>
      <c r="I36" s="3"/>
      <c r="J36" s="3"/>
      <c r="K36" s="3"/>
      <c r="L36" s="3"/>
      <c r="M36" s="3"/>
    </row>
    <row r="37" spans="1:49">
      <c r="A37" s="3"/>
      <c r="B37" s="3"/>
      <c r="C37" s="3"/>
      <c r="D37" s="3"/>
      <c r="E37" s="3"/>
      <c r="F37" s="3"/>
      <c r="G37" s="3"/>
      <c r="H37" s="3"/>
      <c r="I37" s="3"/>
      <c r="J37" s="3"/>
      <c r="K37" s="3"/>
      <c r="L37" s="3"/>
      <c r="M37" s="3"/>
    </row>
    <row r="38" spans="1:49">
      <c r="A38" s="3"/>
      <c r="B38" s="3"/>
      <c r="C38" s="3"/>
      <c r="D38" s="3"/>
      <c r="E38" s="3"/>
      <c r="F38" s="3"/>
      <c r="G38" s="3"/>
      <c r="H38" s="3"/>
      <c r="I38" s="3"/>
      <c r="J38" s="3"/>
      <c r="K38" s="3"/>
      <c r="L38" s="3"/>
      <c r="M38" s="3"/>
    </row>
    <row r="39" spans="1:49">
      <c r="A39" s="3"/>
      <c r="B39" s="3"/>
      <c r="C39" s="3"/>
      <c r="D39" s="3"/>
      <c r="E39" s="3"/>
      <c r="F39" s="3"/>
      <c r="G39" s="3"/>
      <c r="H39" s="3"/>
      <c r="I39" s="3"/>
      <c r="J39" s="3"/>
      <c r="K39" s="3"/>
      <c r="L39" s="3"/>
      <c r="M39" s="3"/>
      <c r="AM39" t="s">
        <v>154</v>
      </c>
    </row>
    <row r="40" spans="1:49">
      <c r="A40" s="3"/>
      <c r="B40" s="3"/>
      <c r="C40" s="3"/>
      <c r="D40" s="3"/>
      <c r="E40" s="3"/>
      <c r="F40" s="3"/>
      <c r="G40" s="3"/>
      <c r="H40" s="3"/>
      <c r="I40" s="3"/>
      <c r="J40" s="3"/>
      <c r="K40" s="3"/>
      <c r="L40" s="3"/>
      <c r="M40" s="3"/>
      <c r="AM40" t="s">
        <v>178</v>
      </c>
    </row>
    <row r="41" spans="1:49">
      <c r="A41" s="3"/>
      <c r="B41" s="3"/>
      <c r="C41" s="3"/>
      <c r="D41" s="3"/>
      <c r="E41" s="3"/>
      <c r="F41" s="3"/>
      <c r="G41" s="3"/>
      <c r="H41" s="3"/>
      <c r="I41" s="3"/>
      <c r="J41" s="3"/>
      <c r="K41" s="3"/>
      <c r="L41" s="3"/>
      <c r="M41" s="3"/>
      <c r="AO41" t="s">
        <v>156</v>
      </c>
      <c r="AP41" t="s">
        <v>157</v>
      </c>
      <c r="AQ41" t="s">
        <v>158</v>
      </c>
      <c r="AR41" t="s">
        <v>159</v>
      </c>
    </row>
    <row r="42" spans="1:49">
      <c r="A42" s="3"/>
      <c r="B42" s="3"/>
      <c r="C42" s="3"/>
      <c r="D42" s="3"/>
      <c r="E42" s="3"/>
      <c r="F42" s="3"/>
      <c r="G42" s="3"/>
      <c r="H42" s="3"/>
      <c r="I42" s="3"/>
      <c r="J42" s="3"/>
      <c r="K42" s="3"/>
      <c r="L42" s="3"/>
      <c r="M42" s="3"/>
      <c r="AM42" t="s">
        <v>160</v>
      </c>
      <c r="AN42" t="s">
        <v>23</v>
      </c>
      <c r="AO42">
        <v>41</v>
      </c>
      <c r="AP42">
        <v>27.9</v>
      </c>
      <c r="AQ42">
        <v>27.9</v>
      </c>
      <c r="AR42">
        <v>27.9</v>
      </c>
    </row>
    <row r="43" spans="1:49">
      <c r="A43" s="3"/>
      <c r="B43" s="3"/>
      <c r="C43" s="3"/>
      <c r="D43" s="3"/>
      <c r="E43" s="3"/>
      <c r="F43" s="3"/>
      <c r="G43" s="3"/>
      <c r="H43" s="3"/>
      <c r="I43" s="3"/>
      <c r="J43" s="3"/>
      <c r="K43" s="3"/>
      <c r="L43" s="3"/>
      <c r="M43" s="3"/>
      <c r="AN43" t="s">
        <v>80</v>
      </c>
      <c r="AO43">
        <v>33</v>
      </c>
      <c r="AP43">
        <v>22.4</v>
      </c>
      <c r="AQ43">
        <v>22.4</v>
      </c>
      <c r="AR43">
        <v>50.3</v>
      </c>
    </row>
    <row r="44" spans="1:49">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34</v>
      </c>
      <c r="AO44">
        <v>39</v>
      </c>
      <c r="AP44">
        <v>26.5</v>
      </c>
      <c r="AQ44">
        <v>26.5</v>
      </c>
      <c r="AR44">
        <v>76.900000000000006</v>
      </c>
    </row>
    <row r="45" spans="1:49" ht="15" customHeight="1">
      <c r="A45" s="3"/>
      <c r="B45" s="3"/>
      <c r="C45" s="3"/>
      <c r="D45" s="3"/>
      <c r="E45" s="3"/>
      <c r="F45" s="3"/>
      <c r="G45" s="3"/>
      <c r="H45" s="3"/>
      <c r="I45" s="3"/>
      <c r="J45" s="3"/>
      <c r="K45" s="3"/>
      <c r="L45" s="3"/>
      <c r="M45" s="3"/>
      <c r="N45" s="3"/>
      <c r="O45" s="3"/>
      <c r="P45" s="3"/>
      <c r="Q45" s="3"/>
      <c r="R45" s="3"/>
      <c r="S45" s="3"/>
      <c r="T45" s="3"/>
      <c r="U45" s="3"/>
      <c r="V45" s="196" t="s">
        <v>14</v>
      </c>
      <c r="W45" s="197"/>
      <c r="X45" s="197"/>
      <c r="Y45" s="197"/>
      <c r="Z45" s="197"/>
      <c r="AA45" s="197"/>
      <c r="AB45" s="38"/>
      <c r="AC45" s="196" t="s">
        <v>15</v>
      </c>
      <c r="AD45" s="197"/>
      <c r="AE45" s="197"/>
      <c r="AF45" s="197"/>
      <c r="AG45" s="197"/>
      <c r="AH45" s="198"/>
      <c r="AI45" s="151" t="s">
        <v>16</v>
      </c>
      <c r="AJ45" s="152"/>
      <c r="AK45" s="152"/>
      <c r="AL45" s="152"/>
      <c r="AN45" t="s">
        <v>35</v>
      </c>
      <c r="AO45">
        <v>34</v>
      </c>
      <c r="AP45">
        <v>23.1</v>
      </c>
      <c r="AQ45">
        <v>23.1</v>
      </c>
      <c r="AR45">
        <v>100</v>
      </c>
    </row>
    <row r="46" spans="1:49" ht="15.75" thickBot="1">
      <c r="A46" s="3"/>
      <c r="B46" s="3"/>
      <c r="C46" s="3"/>
      <c r="D46" s="3"/>
      <c r="E46" s="3"/>
      <c r="F46" s="3"/>
      <c r="G46" s="3"/>
      <c r="H46" s="3"/>
      <c r="I46" s="3"/>
      <c r="J46" s="3"/>
      <c r="K46" s="3"/>
      <c r="L46" s="3"/>
      <c r="M46" s="3"/>
      <c r="N46" s="3"/>
      <c r="O46" s="3"/>
      <c r="P46" s="3"/>
      <c r="Q46" s="3"/>
      <c r="R46" s="3"/>
      <c r="S46" s="3"/>
      <c r="T46" s="3"/>
      <c r="U46" s="3"/>
      <c r="V46" s="194"/>
      <c r="W46" s="171"/>
      <c r="X46" s="171"/>
      <c r="Y46" s="171"/>
      <c r="Z46" s="171"/>
      <c r="AA46" s="171"/>
      <c r="AB46" s="38"/>
      <c r="AC46" s="194"/>
      <c r="AD46" s="171"/>
      <c r="AE46" s="171"/>
      <c r="AF46" s="171"/>
      <c r="AG46" s="171"/>
      <c r="AH46" s="195"/>
      <c r="AI46" s="153"/>
      <c r="AJ46" s="154"/>
      <c r="AK46" s="154"/>
      <c r="AL46" s="154"/>
      <c r="AN46" t="s">
        <v>13</v>
      </c>
      <c r="AO46">
        <v>147</v>
      </c>
      <c r="AP46">
        <v>100</v>
      </c>
      <c r="AQ46">
        <v>100</v>
      </c>
    </row>
    <row r="47" spans="1:49" s="44" customFormat="1" ht="45">
      <c r="A47" s="162" t="s">
        <v>17</v>
      </c>
      <c r="B47" s="162"/>
      <c r="C47" s="162"/>
      <c r="D47" s="162"/>
      <c r="E47" s="162"/>
      <c r="F47" s="162"/>
      <c r="G47" s="162"/>
      <c r="H47" s="162"/>
      <c r="I47" s="162"/>
      <c r="J47" s="162"/>
      <c r="K47" s="162"/>
      <c r="L47" s="162"/>
      <c r="M47" s="162"/>
      <c r="N47" s="162"/>
      <c r="O47" s="162"/>
      <c r="P47" s="162"/>
      <c r="Q47" s="162"/>
      <c r="R47" s="162"/>
      <c r="S47" s="162"/>
      <c r="T47" s="162"/>
      <c r="U47" s="180"/>
      <c r="V47" s="39">
        <v>1</v>
      </c>
      <c r="W47" s="40">
        <v>2</v>
      </c>
      <c r="X47" s="40">
        <v>3</v>
      </c>
      <c r="Y47" s="40">
        <v>4</v>
      </c>
      <c r="Z47" s="40">
        <v>5</v>
      </c>
      <c r="AA47" s="65" t="s">
        <v>45</v>
      </c>
      <c r="AB47" s="41" t="s">
        <v>18</v>
      </c>
      <c r="AC47" s="39">
        <v>1</v>
      </c>
      <c r="AD47" s="40">
        <v>2</v>
      </c>
      <c r="AE47" s="40">
        <v>3</v>
      </c>
      <c r="AF47" s="40">
        <v>4</v>
      </c>
      <c r="AG47" s="40">
        <v>5</v>
      </c>
      <c r="AH47" s="65" t="s">
        <v>45</v>
      </c>
      <c r="AI47" s="42" t="s">
        <v>19</v>
      </c>
      <c r="AJ47" s="43" t="s">
        <v>20</v>
      </c>
      <c r="AK47" s="43" t="s">
        <v>21</v>
      </c>
      <c r="AL47" s="43" t="s">
        <v>22</v>
      </c>
      <c r="AM47" s="44" t="s">
        <v>195</v>
      </c>
    </row>
    <row r="48" spans="1:49" s="47" customFormat="1" ht="18.75">
      <c r="A48" s="45" t="s">
        <v>24</v>
      </c>
      <c r="B48" s="164" t="s">
        <v>25</v>
      </c>
      <c r="C48" s="165"/>
      <c r="D48" s="165"/>
      <c r="E48" s="165"/>
      <c r="F48" s="165"/>
      <c r="G48" s="165"/>
      <c r="H48" s="165"/>
      <c r="I48" s="165"/>
      <c r="J48" s="165"/>
      <c r="K48" s="165"/>
      <c r="L48" s="165"/>
      <c r="M48" s="165"/>
      <c r="N48" s="165"/>
      <c r="O48" s="165"/>
      <c r="P48" s="165"/>
      <c r="Q48" s="165"/>
      <c r="R48" s="165"/>
      <c r="S48" s="165"/>
      <c r="T48" s="165"/>
      <c r="U48" s="165"/>
      <c r="V48" s="137">
        <f>+AN3</f>
        <v>0</v>
      </c>
      <c r="W48" s="137">
        <f t="shared" ref="W48:AA52" si="1">+AO3</f>
        <v>1</v>
      </c>
      <c r="X48" s="137">
        <f t="shared" si="1"/>
        <v>6</v>
      </c>
      <c r="Y48" s="137">
        <f t="shared" si="1"/>
        <v>16</v>
      </c>
      <c r="Z48" s="137">
        <f t="shared" si="1"/>
        <v>18</v>
      </c>
      <c r="AA48" s="137">
        <f t="shared" si="1"/>
        <v>0</v>
      </c>
      <c r="AB48" s="137">
        <f>SUM(V48:AA48)</f>
        <v>41</v>
      </c>
      <c r="AC48" s="46">
        <f t="shared" ref="AC48:AH48" si="2">V48/$AB48</f>
        <v>0</v>
      </c>
      <c r="AD48" s="46">
        <f t="shared" si="2"/>
        <v>2.4390243902439025E-2</v>
      </c>
      <c r="AE48" s="46">
        <f t="shared" si="2"/>
        <v>0.14634146341463414</v>
      </c>
      <c r="AF48" s="46">
        <f t="shared" si="2"/>
        <v>0.3902439024390244</v>
      </c>
      <c r="AG48" s="46">
        <f t="shared" si="2"/>
        <v>0.43902439024390244</v>
      </c>
      <c r="AH48" s="46">
        <f t="shared" si="2"/>
        <v>0</v>
      </c>
      <c r="AI48" s="137">
        <f>+BA3</f>
        <v>4.24</v>
      </c>
      <c r="AJ48" s="137">
        <f t="shared" ref="AJ48:AL52" si="3">+BB3</f>
        <v>0.8</v>
      </c>
      <c r="AK48" s="137">
        <f t="shared" si="3"/>
        <v>4</v>
      </c>
      <c r="AL48" s="137">
        <f t="shared" si="3"/>
        <v>5</v>
      </c>
    </row>
    <row r="49" spans="1:44" s="47" customFormat="1" ht="18.75">
      <c r="A49" s="45" t="s">
        <v>26</v>
      </c>
      <c r="B49" s="164" t="s">
        <v>27</v>
      </c>
      <c r="C49" s="165"/>
      <c r="D49" s="165"/>
      <c r="E49" s="165"/>
      <c r="F49" s="165"/>
      <c r="G49" s="165"/>
      <c r="H49" s="165"/>
      <c r="I49" s="165"/>
      <c r="J49" s="165"/>
      <c r="K49" s="165"/>
      <c r="L49" s="165"/>
      <c r="M49" s="165"/>
      <c r="N49" s="165"/>
      <c r="O49" s="165"/>
      <c r="P49" s="165"/>
      <c r="Q49" s="165"/>
      <c r="R49" s="165"/>
      <c r="S49" s="165"/>
      <c r="T49" s="165"/>
      <c r="U49" s="165"/>
      <c r="V49" s="137">
        <f t="shared" ref="V49:V52" si="4">+AN4</f>
        <v>0</v>
      </c>
      <c r="W49" s="137">
        <f t="shared" si="1"/>
        <v>0</v>
      </c>
      <c r="X49" s="137">
        <f t="shared" si="1"/>
        <v>8</v>
      </c>
      <c r="Y49" s="137">
        <f t="shared" si="1"/>
        <v>13</v>
      </c>
      <c r="Z49" s="137">
        <f t="shared" si="1"/>
        <v>20</v>
      </c>
      <c r="AA49" s="137">
        <f t="shared" si="1"/>
        <v>0</v>
      </c>
      <c r="AB49" s="137">
        <f t="shared" ref="AB49:AB52" si="5">SUM(V49:AA49)</f>
        <v>41</v>
      </c>
      <c r="AC49" s="46">
        <f t="shared" ref="AC49:AF52" si="6">V49/$AB49</f>
        <v>0</v>
      </c>
      <c r="AD49" s="46">
        <f t="shared" si="6"/>
        <v>0</v>
      </c>
      <c r="AE49" s="46">
        <f t="shared" si="6"/>
        <v>0.1951219512195122</v>
      </c>
      <c r="AF49" s="46">
        <f t="shared" si="6"/>
        <v>0.31707317073170732</v>
      </c>
      <c r="AG49" s="46">
        <f t="shared" ref="AG49:AH52" si="7">Z49/$AB49</f>
        <v>0.48780487804878048</v>
      </c>
      <c r="AH49" s="46">
        <f t="shared" si="7"/>
        <v>0</v>
      </c>
      <c r="AI49" s="137">
        <f t="shared" ref="AI49:AI52" si="8">+BA4</f>
        <v>4.29</v>
      </c>
      <c r="AJ49" s="137">
        <f t="shared" si="3"/>
        <v>0.78</v>
      </c>
      <c r="AK49" s="137">
        <f t="shared" si="3"/>
        <v>4</v>
      </c>
      <c r="AL49" s="137">
        <f t="shared" si="3"/>
        <v>5</v>
      </c>
    </row>
    <row r="50" spans="1:44" s="47" customFormat="1" ht="18.75">
      <c r="A50" s="45" t="s">
        <v>28</v>
      </c>
      <c r="B50" s="164" t="s">
        <v>29</v>
      </c>
      <c r="C50" s="165"/>
      <c r="D50" s="165"/>
      <c r="E50" s="165"/>
      <c r="F50" s="165"/>
      <c r="G50" s="165"/>
      <c r="H50" s="165"/>
      <c r="I50" s="165"/>
      <c r="J50" s="165"/>
      <c r="K50" s="165"/>
      <c r="L50" s="165"/>
      <c r="M50" s="165"/>
      <c r="N50" s="165"/>
      <c r="O50" s="165"/>
      <c r="P50" s="165"/>
      <c r="Q50" s="165"/>
      <c r="R50" s="165"/>
      <c r="S50" s="165"/>
      <c r="T50" s="165"/>
      <c r="U50" s="165"/>
      <c r="V50" s="137">
        <f t="shared" si="4"/>
        <v>16</v>
      </c>
      <c r="W50" s="137">
        <f t="shared" si="1"/>
        <v>7</v>
      </c>
      <c r="X50" s="137">
        <f t="shared" si="1"/>
        <v>8</v>
      </c>
      <c r="Y50" s="137">
        <f t="shared" si="1"/>
        <v>4</v>
      </c>
      <c r="Z50" s="137">
        <f t="shared" si="1"/>
        <v>5</v>
      </c>
      <c r="AA50" s="137">
        <f t="shared" si="1"/>
        <v>1</v>
      </c>
      <c r="AB50" s="137">
        <f t="shared" si="5"/>
        <v>41</v>
      </c>
      <c r="AC50" s="46">
        <f t="shared" si="6"/>
        <v>0.3902439024390244</v>
      </c>
      <c r="AD50" s="46">
        <f t="shared" si="6"/>
        <v>0.17073170731707318</v>
      </c>
      <c r="AE50" s="46">
        <f t="shared" si="6"/>
        <v>0.1951219512195122</v>
      </c>
      <c r="AF50" s="46">
        <f t="shared" si="6"/>
        <v>9.7560975609756101E-2</v>
      </c>
      <c r="AG50" s="46">
        <f t="shared" si="7"/>
        <v>0.12195121951219512</v>
      </c>
      <c r="AH50" s="46">
        <f t="shared" si="7"/>
        <v>2.4390243902439025E-2</v>
      </c>
      <c r="AI50" s="137">
        <f t="shared" si="8"/>
        <v>2.38</v>
      </c>
      <c r="AJ50" s="137">
        <f t="shared" si="3"/>
        <v>1.43</v>
      </c>
      <c r="AK50" s="137">
        <f t="shared" si="3"/>
        <v>2</v>
      </c>
      <c r="AL50" s="137">
        <f t="shared" si="3"/>
        <v>1</v>
      </c>
    </row>
    <row r="51" spans="1:44" s="47" customFormat="1" ht="21.75" customHeight="1">
      <c r="A51" s="45" t="s">
        <v>30</v>
      </c>
      <c r="B51" s="164" t="s">
        <v>31</v>
      </c>
      <c r="C51" s="165"/>
      <c r="D51" s="165"/>
      <c r="E51" s="165"/>
      <c r="F51" s="165"/>
      <c r="G51" s="165"/>
      <c r="H51" s="165"/>
      <c r="I51" s="165"/>
      <c r="J51" s="165"/>
      <c r="K51" s="165"/>
      <c r="L51" s="165"/>
      <c r="M51" s="165"/>
      <c r="N51" s="165"/>
      <c r="O51" s="165"/>
      <c r="P51" s="165"/>
      <c r="Q51" s="165"/>
      <c r="R51" s="165"/>
      <c r="S51" s="165"/>
      <c r="T51" s="165"/>
      <c r="U51" s="165"/>
      <c r="V51" s="137">
        <f t="shared" si="4"/>
        <v>19</v>
      </c>
      <c r="W51" s="137">
        <f t="shared" si="1"/>
        <v>5</v>
      </c>
      <c r="X51" s="137">
        <f t="shared" si="1"/>
        <v>9</v>
      </c>
      <c r="Y51" s="137">
        <f t="shared" si="1"/>
        <v>3</v>
      </c>
      <c r="Z51" s="137">
        <f t="shared" si="1"/>
        <v>5</v>
      </c>
      <c r="AA51" s="137">
        <f t="shared" si="1"/>
        <v>0</v>
      </c>
      <c r="AB51" s="137">
        <f t="shared" si="5"/>
        <v>41</v>
      </c>
      <c r="AC51" s="46">
        <f t="shared" si="6"/>
        <v>0.46341463414634149</v>
      </c>
      <c r="AD51" s="46">
        <f t="shared" si="6"/>
        <v>0.12195121951219512</v>
      </c>
      <c r="AE51" s="46">
        <f t="shared" si="6"/>
        <v>0.21951219512195122</v>
      </c>
      <c r="AF51" s="46">
        <f t="shared" si="6"/>
        <v>7.3170731707317069E-2</v>
      </c>
      <c r="AG51" s="46">
        <f t="shared" si="7"/>
        <v>0.12195121951219512</v>
      </c>
      <c r="AH51" s="46">
        <f t="shared" si="7"/>
        <v>0</v>
      </c>
      <c r="AI51" s="137">
        <f t="shared" si="8"/>
        <v>2.27</v>
      </c>
      <c r="AJ51" s="137">
        <f t="shared" si="3"/>
        <v>1.43</v>
      </c>
      <c r="AK51" s="137">
        <f t="shared" si="3"/>
        <v>2</v>
      </c>
      <c r="AL51" s="137">
        <f t="shared" si="3"/>
        <v>1</v>
      </c>
      <c r="AM51" s="47" t="s">
        <v>179</v>
      </c>
    </row>
    <row r="52" spans="1:44" s="47" customFormat="1" ht="18.75">
      <c r="A52" s="45" t="s">
        <v>32</v>
      </c>
      <c r="B52" s="164" t="s">
        <v>33</v>
      </c>
      <c r="C52" s="165"/>
      <c r="D52" s="165"/>
      <c r="E52" s="165"/>
      <c r="F52" s="165"/>
      <c r="G52" s="165"/>
      <c r="H52" s="165"/>
      <c r="I52" s="165"/>
      <c r="J52" s="165"/>
      <c r="K52" s="165"/>
      <c r="L52" s="165"/>
      <c r="M52" s="165"/>
      <c r="N52" s="165"/>
      <c r="O52" s="165"/>
      <c r="P52" s="165"/>
      <c r="Q52" s="165"/>
      <c r="R52" s="165"/>
      <c r="S52" s="165"/>
      <c r="T52" s="165"/>
      <c r="U52" s="165"/>
      <c r="V52" s="137">
        <f t="shared" si="4"/>
        <v>1</v>
      </c>
      <c r="W52" s="137">
        <f t="shared" si="1"/>
        <v>2</v>
      </c>
      <c r="X52" s="137">
        <f t="shared" si="1"/>
        <v>9</v>
      </c>
      <c r="Y52" s="137">
        <f t="shared" si="1"/>
        <v>15</v>
      </c>
      <c r="Z52" s="137">
        <f t="shared" si="1"/>
        <v>13</v>
      </c>
      <c r="AA52" s="137">
        <f t="shared" si="1"/>
        <v>1</v>
      </c>
      <c r="AB52" s="137">
        <f t="shared" si="5"/>
        <v>41</v>
      </c>
      <c r="AC52" s="46">
        <f t="shared" si="6"/>
        <v>2.4390243902439025E-2</v>
      </c>
      <c r="AD52" s="46">
        <f t="shared" si="6"/>
        <v>4.878048780487805E-2</v>
      </c>
      <c r="AE52" s="46">
        <f t="shared" si="6"/>
        <v>0.21951219512195122</v>
      </c>
      <c r="AF52" s="46">
        <f t="shared" si="6"/>
        <v>0.36585365853658536</v>
      </c>
      <c r="AG52" s="46">
        <f t="shared" si="7"/>
        <v>0.31707317073170732</v>
      </c>
      <c r="AH52" s="46">
        <f t="shared" si="7"/>
        <v>2.4390243902439025E-2</v>
      </c>
      <c r="AI52" s="137">
        <f t="shared" si="8"/>
        <v>3.93</v>
      </c>
      <c r="AJ52" s="137">
        <f t="shared" si="3"/>
        <v>1</v>
      </c>
      <c r="AK52" s="137">
        <f t="shared" si="3"/>
        <v>4</v>
      </c>
      <c r="AL52" s="137">
        <f t="shared" si="3"/>
        <v>4</v>
      </c>
      <c r="AO52" s="47" t="s">
        <v>156</v>
      </c>
      <c r="AP52" s="47" t="s">
        <v>157</v>
      </c>
      <c r="AQ52" s="47" t="s">
        <v>158</v>
      </c>
      <c r="AR52" s="47" t="s">
        <v>159</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M53" s="44" t="s">
        <v>160</v>
      </c>
      <c r="AO53" s="44">
        <v>108</v>
      </c>
      <c r="AP53" s="44">
        <v>73.5</v>
      </c>
      <c r="AQ53" s="44">
        <v>73.5</v>
      </c>
      <c r="AR53" s="44">
        <v>73.5</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39</v>
      </c>
      <c r="AO54" s="44">
        <v>21</v>
      </c>
      <c r="AP54" s="44">
        <v>14.3</v>
      </c>
      <c r="AQ54" s="44">
        <v>14.3</v>
      </c>
      <c r="AR54" s="44">
        <v>87.8</v>
      </c>
    </row>
    <row r="55" spans="1:44" s="44" customFormat="1" ht="30">
      <c r="A55" s="190" t="s">
        <v>36</v>
      </c>
      <c r="B55" s="190"/>
      <c r="C55" s="190"/>
      <c r="D55" s="190"/>
      <c r="E55" s="190"/>
      <c r="F55" s="190"/>
      <c r="G55" s="190"/>
      <c r="H55" s="190"/>
      <c r="I55" s="190"/>
      <c r="J55" s="190"/>
      <c r="K55" s="190"/>
      <c r="L55" s="190"/>
      <c r="M55" s="190"/>
      <c r="N55" s="190"/>
      <c r="O55" s="190"/>
      <c r="P55" s="190"/>
      <c r="Q55" s="190"/>
      <c r="R55" s="190"/>
      <c r="S55" s="190"/>
      <c r="T55" s="190"/>
      <c r="U55" s="190"/>
      <c r="V55" s="51"/>
      <c r="W55" s="51"/>
      <c r="X55" s="51"/>
      <c r="Y55" s="51"/>
      <c r="Z55" s="51"/>
      <c r="AA55" s="51"/>
      <c r="AB55" s="51"/>
      <c r="AC55" s="51"/>
      <c r="AD55" s="51"/>
      <c r="AE55" s="51"/>
      <c r="AF55" s="51"/>
      <c r="AG55" s="51"/>
      <c r="AH55" s="51"/>
      <c r="AI55" s="51"/>
      <c r="AJ55" s="51"/>
      <c r="AK55" s="51"/>
      <c r="AL55" s="51"/>
      <c r="AN55" s="44" t="s">
        <v>40</v>
      </c>
      <c r="AO55" s="44">
        <v>4</v>
      </c>
      <c r="AP55" s="44">
        <v>2.7</v>
      </c>
      <c r="AQ55" s="44">
        <v>2.7</v>
      </c>
      <c r="AR55" s="44">
        <v>90.5</v>
      </c>
    </row>
    <row r="56" spans="1:44" s="44" customFormat="1" ht="23.2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41</v>
      </c>
      <c r="AO56" s="44">
        <v>14</v>
      </c>
      <c r="AP56" s="44">
        <v>9.5</v>
      </c>
      <c r="AQ56" s="44">
        <v>9.5</v>
      </c>
      <c r="AR56" s="44">
        <v>100</v>
      </c>
    </row>
    <row r="57" spans="1:44" s="44" customFormat="1" ht="21">
      <c r="A57" s="49"/>
      <c r="B57" s="49"/>
      <c r="C57" s="49"/>
      <c r="D57" s="49"/>
      <c r="E57" s="49"/>
      <c r="F57" s="53"/>
      <c r="G57" s="55"/>
      <c r="H57" s="55"/>
      <c r="I57" s="55"/>
      <c r="J57" s="55"/>
      <c r="K57" s="55"/>
      <c r="L57" s="188" t="s">
        <v>156</v>
      </c>
      <c r="M57" s="189"/>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13</v>
      </c>
      <c r="AO57" s="44">
        <v>147</v>
      </c>
      <c r="AP57" s="44">
        <v>100</v>
      </c>
      <c r="AQ57" s="44">
        <v>100</v>
      </c>
    </row>
    <row r="58" spans="1:44" s="44" customFormat="1" ht="45">
      <c r="A58" s="49"/>
      <c r="B58" s="49"/>
      <c r="C58" s="49"/>
      <c r="D58" s="49"/>
      <c r="E58" s="49"/>
      <c r="F58" s="53"/>
      <c r="G58" s="186" t="s">
        <v>39</v>
      </c>
      <c r="H58" s="186"/>
      <c r="I58" s="186"/>
      <c r="J58" s="186"/>
      <c r="K58" s="186"/>
      <c r="L58" s="188">
        <f>+AO54</f>
        <v>21</v>
      </c>
      <c r="M58" s="189"/>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M58" s="44" t="s">
        <v>195</v>
      </c>
    </row>
    <row r="59" spans="1:44" s="44" customFormat="1" ht="21">
      <c r="A59" s="49"/>
      <c r="B59" s="49"/>
      <c r="C59" s="49"/>
      <c r="D59" s="49"/>
      <c r="E59" s="49"/>
      <c r="F59" s="53"/>
      <c r="G59" s="186" t="s">
        <v>40</v>
      </c>
      <c r="H59" s="186"/>
      <c r="I59" s="186"/>
      <c r="J59" s="186"/>
      <c r="K59" s="186"/>
      <c r="L59" s="188">
        <f t="shared" ref="L59:L60" si="9">+AO55</f>
        <v>4</v>
      </c>
      <c r="M59" s="189"/>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row>
    <row r="60" spans="1:44" s="44" customFormat="1" ht="21">
      <c r="A60" s="49"/>
      <c r="B60" s="49"/>
      <c r="C60" s="49"/>
      <c r="D60" s="49"/>
      <c r="E60" s="49"/>
      <c r="F60" s="53"/>
      <c r="G60" s="186" t="s">
        <v>41</v>
      </c>
      <c r="H60" s="186"/>
      <c r="I60" s="186"/>
      <c r="J60" s="186"/>
      <c r="K60" s="186"/>
      <c r="L60" s="188">
        <f t="shared" si="9"/>
        <v>14</v>
      </c>
      <c r="M60" s="189"/>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 r="A61" s="49"/>
      <c r="B61" s="49"/>
      <c r="C61" s="49"/>
      <c r="D61" s="49"/>
      <c r="E61" s="49"/>
      <c r="F61" s="53"/>
      <c r="G61" s="186" t="s">
        <v>42</v>
      </c>
      <c r="H61" s="186"/>
      <c r="I61" s="186"/>
      <c r="J61" s="186"/>
      <c r="K61" s="186"/>
      <c r="L61" s="188"/>
      <c r="M61" s="189"/>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25.5" customHeight="1">
      <c r="A62" s="49"/>
      <c r="B62" s="49"/>
      <c r="C62" s="49"/>
      <c r="D62" s="49"/>
      <c r="E62" s="49"/>
      <c r="F62" s="53"/>
      <c r="G62" s="186" t="s">
        <v>43</v>
      </c>
      <c r="H62" s="186"/>
      <c r="I62" s="186"/>
      <c r="J62" s="186"/>
      <c r="K62" s="186"/>
      <c r="L62" s="188">
        <v>2</v>
      </c>
      <c r="M62" s="189"/>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c r="AM62" s="44" t="s">
        <v>180</v>
      </c>
    </row>
    <row r="63" spans="1:44" s="44" customFormat="1" ht="18.7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O63" s="44" t="s">
        <v>156</v>
      </c>
      <c r="AP63" s="44" t="s">
        <v>157</v>
      </c>
      <c r="AQ63" s="44" t="s">
        <v>158</v>
      </c>
      <c r="AR63" s="44" t="s">
        <v>159</v>
      </c>
    </row>
    <row r="64" spans="1:44" s="44" customFormat="1" ht="21">
      <c r="A64" s="49"/>
      <c r="B64" s="155"/>
      <c r="C64" s="155"/>
      <c r="D64" s="155"/>
      <c r="E64" s="155"/>
      <c r="F64" s="155"/>
      <c r="G64" s="155"/>
      <c r="H64" s="155"/>
      <c r="I64" s="155"/>
      <c r="J64" s="155"/>
      <c r="K64" s="155"/>
      <c r="L64" s="155"/>
      <c r="M64" s="155"/>
      <c r="N64" s="155"/>
      <c r="O64" s="155"/>
      <c r="P64" s="155"/>
      <c r="Q64" s="155"/>
      <c r="R64" s="155"/>
      <c r="S64" s="155"/>
      <c r="T64" s="155"/>
      <c r="U64" s="155"/>
      <c r="V64" s="53"/>
      <c r="W64" s="53"/>
      <c r="X64" s="53"/>
      <c r="Y64" s="51"/>
      <c r="Z64" s="51"/>
      <c r="AA64" s="51"/>
      <c r="AB64" s="51"/>
      <c r="AC64" s="51"/>
      <c r="AD64" s="51"/>
      <c r="AE64" s="51"/>
      <c r="AF64" s="51"/>
      <c r="AG64" s="51"/>
      <c r="AH64" s="51"/>
      <c r="AI64" s="51"/>
      <c r="AJ64" s="51"/>
      <c r="AK64" s="51"/>
      <c r="AL64" s="51"/>
      <c r="AM64" s="44" t="s">
        <v>160</v>
      </c>
      <c r="AO64" s="44">
        <v>145</v>
      </c>
      <c r="AP64" s="44">
        <v>98.6</v>
      </c>
      <c r="AQ64" s="44">
        <v>98.6</v>
      </c>
      <c r="AR64" s="44">
        <v>98.6</v>
      </c>
    </row>
    <row r="65" spans="1:44" s="44" customFormat="1" ht="21">
      <c r="A65" s="49"/>
      <c r="B65" s="142"/>
      <c r="C65" s="142"/>
      <c r="D65" s="142"/>
      <c r="E65" s="142"/>
      <c r="F65" s="142"/>
      <c r="G65" s="142"/>
      <c r="H65" s="142"/>
      <c r="I65" s="142"/>
      <c r="J65" s="142"/>
      <c r="K65" s="142"/>
      <c r="L65" s="142"/>
      <c r="M65" s="142"/>
      <c r="N65" s="142"/>
      <c r="O65" s="142"/>
      <c r="P65" s="142"/>
      <c r="Q65" s="142"/>
      <c r="R65" s="142"/>
      <c r="S65" s="142"/>
      <c r="T65" s="142"/>
      <c r="U65" s="142"/>
      <c r="V65" s="53"/>
      <c r="W65" s="53"/>
      <c r="X65" s="53"/>
      <c r="Y65" s="51"/>
      <c r="Z65" s="51"/>
      <c r="AA65" s="51"/>
      <c r="AB65" s="51"/>
      <c r="AC65" s="51"/>
      <c r="AD65" s="51"/>
      <c r="AE65" s="51"/>
      <c r="AF65" s="51"/>
      <c r="AG65" s="51"/>
      <c r="AH65" s="51"/>
      <c r="AI65" s="51"/>
      <c r="AJ65" s="51"/>
      <c r="AK65" s="51"/>
      <c r="AL65" s="51"/>
      <c r="AN65" s="44" t="s">
        <v>165</v>
      </c>
      <c r="AO65" s="44">
        <v>1</v>
      </c>
      <c r="AP65" s="44">
        <v>0.7</v>
      </c>
      <c r="AQ65" s="44">
        <v>0.7</v>
      </c>
      <c r="AR65" s="44">
        <v>99.3</v>
      </c>
    </row>
    <row r="66" spans="1:44" s="44" customFormat="1" ht="45">
      <c r="A66" s="53"/>
      <c r="B66" s="187"/>
      <c r="C66" s="187"/>
      <c r="D66" s="187"/>
      <c r="E66" s="187"/>
      <c r="F66" s="187"/>
      <c r="G66" s="187"/>
      <c r="H66" s="187"/>
      <c r="I66" s="187"/>
      <c r="J66" s="187"/>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166</v>
      </c>
      <c r="AO66" s="44">
        <v>1</v>
      </c>
      <c r="AP66" s="44">
        <v>0.7</v>
      </c>
      <c r="AQ66" s="44">
        <v>0.7</v>
      </c>
      <c r="AR66" s="44">
        <v>100</v>
      </c>
    </row>
    <row r="67" spans="1:44" s="44" customFormat="1" ht="21">
      <c r="A67" s="53"/>
      <c r="B67" s="187"/>
      <c r="C67" s="187"/>
      <c r="D67" s="187"/>
      <c r="E67" s="187"/>
      <c r="F67" s="187"/>
      <c r="G67" s="187"/>
      <c r="H67" s="187"/>
      <c r="I67" s="187"/>
      <c r="J67" s="187"/>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c r="AN67" s="44" t="s">
        <v>13</v>
      </c>
      <c r="AO67" s="44">
        <v>147</v>
      </c>
      <c r="AP67" s="44">
        <v>100</v>
      </c>
      <c r="AQ67" s="44">
        <v>100</v>
      </c>
    </row>
    <row r="68" spans="1:44" s="44" customFormat="1" ht="45">
      <c r="A68" s="53"/>
      <c r="B68" s="187"/>
      <c r="C68" s="187"/>
      <c r="D68" s="187"/>
      <c r="E68" s="187"/>
      <c r="F68" s="187"/>
      <c r="G68" s="187"/>
      <c r="H68" s="187"/>
      <c r="I68" s="187"/>
      <c r="J68" s="187"/>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c r="AM68" s="44" t="s">
        <v>195</v>
      </c>
    </row>
    <row r="69" spans="1:44" s="44" customFormat="1" ht="21">
      <c r="A69" s="53"/>
      <c r="B69" s="143"/>
      <c r="C69" s="143"/>
      <c r="D69" s="143"/>
      <c r="E69" s="143"/>
      <c r="F69" s="143"/>
      <c r="G69" s="143"/>
      <c r="H69" s="143"/>
      <c r="I69" s="143"/>
      <c r="J69" s="143"/>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56" t="s">
        <v>14</v>
      </c>
      <c r="W71" s="157"/>
      <c r="X71" s="157"/>
      <c r="Y71" s="157"/>
      <c r="Z71" s="157"/>
      <c r="AA71" s="158"/>
      <c r="AB71" s="38"/>
      <c r="AC71" s="156" t="s">
        <v>15</v>
      </c>
      <c r="AD71" s="157"/>
      <c r="AE71" s="157"/>
      <c r="AF71" s="157"/>
      <c r="AG71" s="157"/>
      <c r="AH71" s="158"/>
      <c r="AI71" s="152" t="s">
        <v>16</v>
      </c>
      <c r="AJ71" s="152"/>
      <c r="AK71" s="152"/>
      <c r="AL71" s="152"/>
    </row>
    <row r="72" spans="1:44" s="44" customFormat="1" ht="45.75" thickBot="1">
      <c r="A72" s="53"/>
      <c r="B72" s="179"/>
      <c r="C72" s="179"/>
      <c r="D72" s="62"/>
      <c r="E72" s="62"/>
      <c r="F72" s="62"/>
      <c r="G72" s="51"/>
      <c r="H72" s="51"/>
      <c r="I72" s="51"/>
      <c r="J72" s="51"/>
      <c r="K72" s="51"/>
      <c r="L72" s="51"/>
      <c r="M72" s="51"/>
      <c r="N72" s="51"/>
      <c r="O72" s="51"/>
      <c r="P72" s="51"/>
      <c r="Q72" s="51"/>
      <c r="R72" s="51"/>
      <c r="S72" s="51"/>
      <c r="T72" s="51"/>
      <c r="U72" s="51"/>
      <c r="V72" s="176"/>
      <c r="W72" s="177"/>
      <c r="X72" s="177"/>
      <c r="Y72" s="177"/>
      <c r="Z72" s="177"/>
      <c r="AA72" s="178"/>
      <c r="AB72" s="38"/>
      <c r="AC72" s="176"/>
      <c r="AD72" s="177"/>
      <c r="AE72" s="177"/>
      <c r="AF72" s="177"/>
      <c r="AG72" s="177"/>
      <c r="AH72" s="178"/>
      <c r="AI72" s="152"/>
      <c r="AJ72" s="152"/>
      <c r="AK72" s="152"/>
      <c r="AL72" s="152"/>
      <c r="AM72" s="44" t="s">
        <v>181</v>
      </c>
    </row>
    <row r="73" spans="1:44" s="44" customFormat="1" ht="21">
      <c r="A73" s="162" t="s">
        <v>44</v>
      </c>
      <c r="B73" s="162"/>
      <c r="C73" s="162"/>
      <c r="D73" s="162"/>
      <c r="E73" s="162"/>
      <c r="F73" s="162"/>
      <c r="G73" s="162"/>
      <c r="H73" s="162"/>
      <c r="I73" s="162"/>
      <c r="J73" s="162"/>
      <c r="K73" s="162"/>
      <c r="L73" s="162"/>
      <c r="M73" s="162"/>
      <c r="N73" s="162"/>
      <c r="O73" s="162"/>
      <c r="P73" s="162"/>
      <c r="Q73" s="162"/>
      <c r="R73" s="162"/>
      <c r="S73" s="162"/>
      <c r="T73" s="162"/>
      <c r="U73" s="180"/>
      <c r="V73" s="63">
        <v>1</v>
      </c>
      <c r="W73" s="64">
        <v>2</v>
      </c>
      <c r="X73" s="64">
        <v>3</v>
      </c>
      <c r="Y73" s="64">
        <v>4</v>
      </c>
      <c r="Z73" s="64">
        <v>5</v>
      </c>
      <c r="AA73" s="65" t="s">
        <v>45</v>
      </c>
      <c r="AB73" s="41" t="s">
        <v>18</v>
      </c>
      <c r="AC73" s="63">
        <v>1</v>
      </c>
      <c r="AD73" s="64">
        <v>2</v>
      </c>
      <c r="AE73" s="64">
        <v>3</v>
      </c>
      <c r="AF73" s="64">
        <v>4</v>
      </c>
      <c r="AG73" s="64">
        <v>5</v>
      </c>
      <c r="AH73" s="65" t="s">
        <v>45</v>
      </c>
      <c r="AI73" s="66" t="s">
        <v>19</v>
      </c>
      <c r="AJ73" s="67" t="s">
        <v>20</v>
      </c>
      <c r="AK73" s="67" t="s">
        <v>21</v>
      </c>
      <c r="AL73" s="67" t="s">
        <v>22</v>
      </c>
      <c r="AO73" s="44" t="s">
        <v>156</v>
      </c>
      <c r="AP73" s="44" t="s">
        <v>157</v>
      </c>
      <c r="AQ73" s="44" t="s">
        <v>158</v>
      </c>
      <c r="AR73" s="44" t="s">
        <v>159</v>
      </c>
    </row>
    <row r="74" spans="1:44" s="129" customFormat="1" ht="24" customHeight="1">
      <c r="A74" s="184" t="s">
        <v>126</v>
      </c>
      <c r="B74" s="184"/>
      <c r="C74" s="184"/>
      <c r="D74" s="184"/>
      <c r="E74" s="184"/>
      <c r="F74" s="184"/>
      <c r="G74" s="184"/>
      <c r="H74" s="184"/>
      <c r="I74" s="184"/>
      <c r="J74" s="184"/>
      <c r="K74" s="184"/>
      <c r="L74" s="184"/>
      <c r="M74" s="184"/>
      <c r="N74" s="184"/>
      <c r="O74" s="184"/>
      <c r="P74" s="184"/>
      <c r="Q74" s="184"/>
      <c r="R74" s="184"/>
      <c r="S74" s="184"/>
      <c r="T74" s="184"/>
      <c r="U74" s="184"/>
      <c r="V74" s="185"/>
      <c r="W74" s="185"/>
      <c r="X74" s="185"/>
      <c r="Y74" s="185"/>
      <c r="Z74" s="185"/>
      <c r="AA74" s="185"/>
      <c r="AB74" s="126"/>
      <c r="AC74" s="147"/>
      <c r="AD74" s="147"/>
      <c r="AE74" s="147"/>
      <c r="AF74" s="147"/>
      <c r="AG74" s="147"/>
      <c r="AH74" s="148"/>
      <c r="AI74" s="127"/>
      <c r="AJ74" s="128"/>
      <c r="AK74" s="128"/>
      <c r="AL74" s="128"/>
      <c r="AM74" s="129" t="s">
        <v>160</v>
      </c>
      <c r="AN74" s="129" t="s">
        <v>37</v>
      </c>
      <c r="AO74" s="129">
        <v>75</v>
      </c>
      <c r="AP74" s="129">
        <v>51</v>
      </c>
      <c r="AQ74" s="129">
        <v>51</v>
      </c>
      <c r="AR74" s="129">
        <v>51</v>
      </c>
    </row>
    <row r="75" spans="1:44" s="47" customFormat="1" ht="20.25" customHeight="1">
      <c r="A75" s="68" t="s">
        <v>46</v>
      </c>
      <c r="B75" s="149" t="s">
        <v>47</v>
      </c>
      <c r="C75" s="149"/>
      <c r="D75" s="149"/>
      <c r="E75" s="149"/>
      <c r="F75" s="149"/>
      <c r="G75" s="149"/>
      <c r="H75" s="149"/>
      <c r="I75" s="149"/>
      <c r="J75" s="149"/>
      <c r="K75" s="149"/>
      <c r="L75" s="149"/>
      <c r="M75" s="149"/>
      <c r="N75" s="149"/>
      <c r="O75" s="149"/>
      <c r="P75" s="149"/>
      <c r="Q75" s="149"/>
      <c r="R75" s="149"/>
      <c r="S75" s="149"/>
      <c r="T75" s="149"/>
      <c r="U75" s="150"/>
      <c r="V75" s="137">
        <f>+AN8</f>
        <v>1</v>
      </c>
      <c r="W75" s="137">
        <f t="shared" ref="W75:AA76" si="10">+AO8</f>
        <v>4</v>
      </c>
      <c r="X75" s="137">
        <f t="shared" si="10"/>
        <v>10</v>
      </c>
      <c r="Y75" s="137">
        <f t="shared" si="10"/>
        <v>13</v>
      </c>
      <c r="Z75" s="137">
        <f t="shared" si="10"/>
        <v>13</v>
      </c>
      <c r="AA75" s="137">
        <f t="shared" si="10"/>
        <v>0</v>
      </c>
      <c r="AB75" s="137">
        <f>SUM(V75:AA75)</f>
        <v>41</v>
      </c>
      <c r="AC75" s="46">
        <f>V75/$AB75</f>
        <v>2.4390243902439025E-2</v>
      </c>
      <c r="AD75" s="46">
        <f t="shared" ref="AD75:AH79" si="11">W75/$AB75</f>
        <v>9.7560975609756101E-2</v>
      </c>
      <c r="AE75" s="46">
        <f t="shared" si="11"/>
        <v>0.24390243902439024</v>
      </c>
      <c r="AF75" s="46">
        <f t="shared" si="11"/>
        <v>0.31707317073170732</v>
      </c>
      <c r="AG75" s="46">
        <f t="shared" si="11"/>
        <v>0.31707317073170732</v>
      </c>
      <c r="AH75" s="46">
        <f t="shared" si="11"/>
        <v>0</v>
      </c>
      <c r="AI75" s="137">
        <f>+BA8</f>
        <v>3.8</v>
      </c>
      <c r="AJ75" s="137">
        <f t="shared" ref="AJ75:AL76" si="12">+BB8</f>
        <v>1.08</v>
      </c>
      <c r="AK75" s="137">
        <f t="shared" si="12"/>
        <v>4</v>
      </c>
      <c r="AL75" s="137" t="str">
        <f t="shared" si="12"/>
        <v>4b</v>
      </c>
      <c r="AN75" s="47" t="s">
        <v>38</v>
      </c>
      <c r="AO75" s="47">
        <v>72</v>
      </c>
      <c r="AP75" s="47">
        <v>49</v>
      </c>
      <c r="AQ75" s="47">
        <v>49</v>
      </c>
      <c r="AR75" s="47">
        <v>100</v>
      </c>
    </row>
    <row r="76" spans="1:44" s="47" customFormat="1" ht="18.75" customHeight="1">
      <c r="A76" s="68" t="s">
        <v>48</v>
      </c>
      <c r="B76" s="149" t="s">
        <v>52</v>
      </c>
      <c r="C76" s="149" t="s">
        <v>53</v>
      </c>
      <c r="D76" s="149" t="s">
        <v>53</v>
      </c>
      <c r="E76" s="149" t="s">
        <v>53</v>
      </c>
      <c r="F76" s="149" t="s">
        <v>53</v>
      </c>
      <c r="G76" s="149" t="s">
        <v>53</v>
      </c>
      <c r="H76" s="149" t="s">
        <v>53</v>
      </c>
      <c r="I76" s="149" t="s">
        <v>53</v>
      </c>
      <c r="J76" s="149" t="s">
        <v>53</v>
      </c>
      <c r="K76" s="149" t="s">
        <v>53</v>
      </c>
      <c r="L76" s="149" t="s">
        <v>53</v>
      </c>
      <c r="M76" s="149" t="s">
        <v>53</v>
      </c>
      <c r="N76" s="149" t="s">
        <v>53</v>
      </c>
      <c r="O76" s="149" t="s">
        <v>53</v>
      </c>
      <c r="P76" s="149" t="s">
        <v>53</v>
      </c>
      <c r="Q76" s="149" t="s">
        <v>53</v>
      </c>
      <c r="R76" s="149" t="s">
        <v>53</v>
      </c>
      <c r="S76" s="149" t="s">
        <v>53</v>
      </c>
      <c r="T76" s="149" t="s">
        <v>53</v>
      </c>
      <c r="U76" s="150" t="s">
        <v>53</v>
      </c>
      <c r="V76" s="137">
        <f>+AN9</f>
        <v>1</v>
      </c>
      <c r="W76" s="137">
        <f t="shared" si="10"/>
        <v>3</v>
      </c>
      <c r="X76" s="137">
        <f t="shared" si="10"/>
        <v>3</v>
      </c>
      <c r="Y76" s="137">
        <f t="shared" si="10"/>
        <v>12</v>
      </c>
      <c r="Z76" s="137">
        <f t="shared" si="10"/>
        <v>22</v>
      </c>
      <c r="AA76" s="137">
        <f t="shared" si="10"/>
        <v>0</v>
      </c>
      <c r="AB76" s="137">
        <f>SUM(V76:AA76)</f>
        <v>41</v>
      </c>
      <c r="AC76" s="46">
        <f t="shared" ref="AC76" si="13">V76/$AB76</f>
        <v>2.4390243902439025E-2</v>
      </c>
      <c r="AD76" s="46">
        <f t="shared" si="11"/>
        <v>7.3170731707317069E-2</v>
      </c>
      <c r="AE76" s="46">
        <f t="shared" si="11"/>
        <v>7.3170731707317069E-2</v>
      </c>
      <c r="AF76" s="46">
        <f t="shared" si="11"/>
        <v>0.29268292682926828</v>
      </c>
      <c r="AG76" s="46">
        <f t="shared" si="11"/>
        <v>0.53658536585365857</v>
      </c>
      <c r="AH76" s="46">
        <f t="shared" si="11"/>
        <v>0</v>
      </c>
      <c r="AI76" s="137">
        <f>+BA9</f>
        <v>4.24</v>
      </c>
      <c r="AJ76" s="137">
        <f t="shared" si="12"/>
        <v>1.04</v>
      </c>
      <c r="AK76" s="137">
        <f t="shared" si="12"/>
        <v>5</v>
      </c>
      <c r="AL76" s="137">
        <f t="shared" si="12"/>
        <v>5</v>
      </c>
      <c r="AN76" s="47" t="s">
        <v>13</v>
      </c>
      <c r="AO76" s="47">
        <v>147</v>
      </c>
      <c r="AP76" s="47">
        <v>100</v>
      </c>
      <c r="AQ76" s="47">
        <v>100</v>
      </c>
    </row>
    <row r="77" spans="1:44" s="129" customFormat="1" ht="29.25" customHeight="1">
      <c r="A77" s="146" t="s">
        <v>127</v>
      </c>
      <c r="B77" s="146"/>
      <c r="C77" s="146"/>
      <c r="D77" s="146"/>
      <c r="E77" s="146"/>
      <c r="F77" s="146"/>
      <c r="G77" s="146"/>
      <c r="H77" s="146"/>
      <c r="I77" s="146"/>
      <c r="J77" s="146"/>
      <c r="K77" s="146"/>
      <c r="L77" s="146"/>
      <c r="M77" s="146"/>
      <c r="N77" s="146"/>
      <c r="O77" s="146"/>
      <c r="P77" s="146"/>
      <c r="Q77" s="146"/>
      <c r="R77" s="146"/>
      <c r="S77" s="146"/>
      <c r="T77" s="146"/>
      <c r="U77" s="146"/>
      <c r="V77" s="130">
        <v>1</v>
      </c>
      <c r="W77" s="144">
        <v>2</v>
      </c>
      <c r="X77" s="144">
        <v>3</v>
      </c>
      <c r="Y77" s="144">
        <v>4</v>
      </c>
      <c r="Z77" s="144">
        <v>5</v>
      </c>
      <c r="AA77" s="132" t="s">
        <v>45</v>
      </c>
      <c r="AB77" s="126" t="s">
        <v>13</v>
      </c>
      <c r="AC77" s="130">
        <v>1</v>
      </c>
      <c r="AD77" s="144">
        <v>2</v>
      </c>
      <c r="AE77" s="144">
        <v>3</v>
      </c>
      <c r="AF77" s="144">
        <v>4</v>
      </c>
      <c r="AG77" s="144">
        <v>5</v>
      </c>
      <c r="AH77" s="132" t="s">
        <v>45</v>
      </c>
      <c r="AI77" s="133" t="s">
        <v>19</v>
      </c>
      <c r="AJ77" s="128" t="s">
        <v>20</v>
      </c>
      <c r="AK77" s="128" t="s">
        <v>21</v>
      </c>
      <c r="AL77" s="128" t="s">
        <v>22</v>
      </c>
      <c r="AM77" s="129" t="s">
        <v>195</v>
      </c>
    </row>
    <row r="78" spans="1:44" s="47" customFormat="1" ht="18.75" customHeight="1">
      <c r="A78" s="68" t="s">
        <v>51</v>
      </c>
      <c r="B78" s="149" t="s">
        <v>49</v>
      </c>
      <c r="C78" s="149" t="s">
        <v>50</v>
      </c>
      <c r="D78" s="149" t="s">
        <v>50</v>
      </c>
      <c r="E78" s="149" t="s">
        <v>50</v>
      </c>
      <c r="F78" s="149" t="s">
        <v>50</v>
      </c>
      <c r="G78" s="149" t="s">
        <v>50</v>
      </c>
      <c r="H78" s="149" t="s">
        <v>50</v>
      </c>
      <c r="I78" s="149" t="s">
        <v>50</v>
      </c>
      <c r="J78" s="149" t="s">
        <v>50</v>
      </c>
      <c r="K78" s="149" t="s">
        <v>50</v>
      </c>
      <c r="L78" s="149" t="s">
        <v>50</v>
      </c>
      <c r="M78" s="149" t="s">
        <v>50</v>
      </c>
      <c r="N78" s="149" t="s">
        <v>50</v>
      </c>
      <c r="O78" s="149" t="s">
        <v>50</v>
      </c>
      <c r="P78" s="149" t="s">
        <v>50</v>
      </c>
      <c r="Q78" s="149" t="s">
        <v>50</v>
      </c>
      <c r="R78" s="149" t="s">
        <v>50</v>
      </c>
      <c r="S78" s="149" t="s">
        <v>50</v>
      </c>
      <c r="T78" s="149" t="s">
        <v>50</v>
      </c>
      <c r="U78" s="150" t="s">
        <v>50</v>
      </c>
      <c r="V78" s="137">
        <f>+AN10</f>
        <v>6</v>
      </c>
      <c r="W78" s="137">
        <f t="shared" ref="W78:AA79" si="14">+AO10</f>
        <v>17</v>
      </c>
      <c r="X78" s="137">
        <f t="shared" si="14"/>
        <v>28</v>
      </c>
      <c r="Y78" s="137">
        <f t="shared" si="14"/>
        <v>44</v>
      </c>
      <c r="Z78" s="137">
        <f t="shared" si="14"/>
        <v>10</v>
      </c>
      <c r="AA78" s="137">
        <f t="shared" si="14"/>
        <v>1</v>
      </c>
      <c r="AB78" s="137">
        <f>SUM(V78:AA78)</f>
        <v>106</v>
      </c>
      <c r="AC78" s="46">
        <f t="shared" ref="AC78:AC79" si="15">V78/$AB78</f>
        <v>5.6603773584905662E-2</v>
      </c>
      <c r="AD78" s="46">
        <f t="shared" si="11"/>
        <v>0.16037735849056603</v>
      </c>
      <c r="AE78" s="46">
        <f t="shared" si="11"/>
        <v>0.26415094339622641</v>
      </c>
      <c r="AF78" s="46">
        <f t="shared" si="11"/>
        <v>0.41509433962264153</v>
      </c>
      <c r="AG78" s="46">
        <f t="shared" si="11"/>
        <v>9.4339622641509441E-2</v>
      </c>
      <c r="AH78" s="46">
        <f t="shared" si="11"/>
        <v>9.433962264150943E-3</v>
      </c>
      <c r="AI78" s="137">
        <f>+BA10</f>
        <v>3.33</v>
      </c>
      <c r="AJ78" s="137">
        <f t="shared" ref="AJ78:AL79" si="16">+BB10</f>
        <v>1.04</v>
      </c>
      <c r="AK78" s="137">
        <f t="shared" si="16"/>
        <v>4</v>
      </c>
      <c r="AL78" s="137">
        <f t="shared" si="16"/>
        <v>4</v>
      </c>
    </row>
    <row r="79" spans="1:44" s="47" customFormat="1" ht="18.75" customHeight="1">
      <c r="A79" s="68" t="s">
        <v>125</v>
      </c>
      <c r="B79" s="149" t="s">
        <v>52</v>
      </c>
      <c r="C79" s="149" t="s">
        <v>53</v>
      </c>
      <c r="D79" s="149" t="s">
        <v>53</v>
      </c>
      <c r="E79" s="149" t="s">
        <v>53</v>
      </c>
      <c r="F79" s="149" t="s">
        <v>53</v>
      </c>
      <c r="G79" s="149" t="s">
        <v>53</v>
      </c>
      <c r="H79" s="149" t="s">
        <v>53</v>
      </c>
      <c r="I79" s="149" t="s">
        <v>53</v>
      </c>
      <c r="J79" s="149" t="s">
        <v>53</v>
      </c>
      <c r="K79" s="149" t="s">
        <v>53</v>
      </c>
      <c r="L79" s="149" t="s">
        <v>53</v>
      </c>
      <c r="M79" s="149" t="s">
        <v>53</v>
      </c>
      <c r="N79" s="149" t="s">
        <v>53</v>
      </c>
      <c r="O79" s="149" t="s">
        <v>53</v>
      </c>
      <c r="P79" s="149" t="s">
        <v>53</v>
      </c>
      <c r="Q79" s="149" t="s">
        <v>53</v>
      </c>
      <c r="R79" s="149" t="s">
        <v>53</v>
      </c>
      <c r="S79" s="149" t="s">
        <v>53</v>
      </c>
      <c r="T79" s="149" t="s">
        <v>53</v>
      </c>
      <c r="U79" s="150" t="s">
        <v>53</v>
      </c>
      <c r="V79" s="137">
        <f>+AN11</f>
        <v>2</v>
      </c>
      <c r="W79" s="137">
        <f t="shared" si="14"/>
        <v>5</v>
      </c>
      <c r="X79" s="137">
        <f t="shared" si="14"/>
        <v>6</v>
      </c>
      <c r="Y79" s="137">
        <f t="shared" si="14"/>
        <v>36</v>
      </c>
      <c r="Z79" s="137">
        <f t="shared" si="14"/>
        <v>56</v>
      </c>
      <c r="AA79" s="137">
        <f t="shared" si="14"/>
        <v>1</v>
      </c>
      <c r="AB79" s="137">
        <f>SUM(V79:AA79)</f>
        <v>106</v>
      </c>
      <c r="AC79" s="46">
        <f t="shared" si="15"/>
        <v>1.8867924528301886E-2</v>
      </c>
      <c r="AD79" s="46">
        <f t="shared" si="11"/>
        <v>4.716981132075472E-2</v>
      </c>
      <c r="AE79" s="46">
        <f t="shared" si="11"/>
        <v>5.6603773584905662E-2</v>
      </c>
      <c r="AF79" s="46">
        <f t="shared" si="11"/>
        <v>0.33962264150943394</v>
      </c>
      <c r="AG79" s="46">
        <f t="shared" si="11"/>
        <v>0.52830188679245282</v>
      </c>
      <c r="AH79" s="46">
        <f t="shared" si="11"/>
        <v>9.433962264150943E-3</v>
      </c>
      <c r="AI79" s="137">
        <f>+BA11</f>
        <v>4.32</v>
      </c>
      <c r="AJ79" s="137">
        <f t="shared" si="16"/>
        <v>0.93</v>
      </c>
      <c r="AK79" s="137">
        <f t="shared" si="16"/>
        <v>5</v>
      </c>
      <c r="AL79" s="137">
        <f t="shared" si="16"/>
        <v>5</v>
      </c>
    </row>
    <row r="80" spans="1:44" s="44" customFormat="1" ht="16.5" customHeight="1">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row>
    <row r="81" spans="1:44" s="44" customFormat="1" ht="16.5" customHeight="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M81" s="44" t="s">
        <v>182</v>
      </c>
    </row>
    <row r="82" spans="1:44" s="44" customFormat="1" ht="35.25" customHeight="1">
      <c r="A82" s="166" t="s">
        <v>54</v>
      </c>
      <c r="B82" s="166"/>
      <c r="C82" s="166"/>
      <c r="D82" s="166"/>
      <c r="E82" s="166"/>
      <c r="F82" s="166"/>
      <c r="G82" s="166"/>
      <c r="H82" s="166"/>
      <c r="I82" s="166"/>
      <c r="J82" s="166"/>
      <c r="K82" s="166"/>
      <c r="L82" s="166"/>
      <c r="M82" s="166"/>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O82" s="44" t="s">
        <v>156</v>
      </c>
      <c r="AP82" s="44" t="s">
        <v>157</v>
      </c>
      <c r="AQ82" s="44" t="s">
        <v>158</v>
      </c>
      <c r="AR82" s="44" t="s">
        <v>159</v>
      </c>
    </row>
    <row r="83" spans="1:44" s="74" customFormat="1" ht="16.5" customHeight="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M83" s="74" t="s">
        <v>160</v>
      </c>
      <c r="AN83" s="74" t="s">
        <v>37</v>
      </c>
      <c r="AO83" s="74">
        <v>119</v>
      </c>
      <c r="AP83" s="74">
        <v>81</v>
      </c>
      <c r="AQ83" s="74">
        <v>81</v>
      </c>
      <c r="AR83" s="74">
        <v>81</v>
      </c>
    </row>
    <row r="84" spans="1:44" s="44" customFormat="1" ht="16.5" customHeight="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N84" s="44" t="s">
        <v>38</v>
      </c>
      <c r="AO84" s="44">
        <v>28</v>
      </c>
      <c r="AP84" s="44">
        <v>19</v>
      </c>
      <c r="AQ84" s="44">
        <v>19</v>
      </c>
      <c r="AR84" s="44">
        <v>100</v>
      </c>
    </row>
    <row r="85" spans="1:44" s="44" customFormat="1" ht="18.75" customHeight="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N85" s="44" t="s">
        <v>13</v>
      </c>
      <c r="AO85" s="44">
        <v>147</v>
      </c>
      <c r="AP85" s="44">
        <v>100</v>
      </c>
      <c r="AQ85" s="44">
        <v>100</v>
      </c>
    </row>
    <row r="86" spans="1:44" s="44" customFormat="1" ht="16.5" customHeight="1">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c r="AM86" s="44" t="s">
        <v>195</v>
      </c>
    </row>
    <row r="87" spans="1:44" s="44" customFormat="1" ht="16.5" customHeight="1">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row>
    <row r="88" spans="1:44" s="44" customFormat="1" ht="16.5" customHeight="1"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row>
    <row r="89" spans="1:44" s="44" customFormat="1" ht="16.5" customHeight="1">
      <c r="A89" s="53"/>
      <c r="B89" s="69"/>
      <c r="C89" s="53"/>
      <c r="D89" s="53"/>
      <c r="E89" s="53"/>
      <c r="F89" s="53"/>
      <c r="G89" s="53"/>
      <c r="H89" s="53"/>
      <c r="I89" s="53"/>
      <c r="J89" s="53"/>
      <c r="K89" s="53"/>
      <c r="L89" s="53"/>
      <c r="M89" s="53"/>
      <c r="N89" s="53"/>
      <c r="O89" s="49"/>
      <c r="P89" s="49"/>
      <c r="Q89" s="49"/>
      <c r="R89" s="49"/>
      <c r="S89" s="49"/>
      <c r="T89" s="49"/>
      <c r="U89" s="49"/>
      <c r="V89" s="156" t="s">
        <v>14</v>
      </c>
      <c r="W89" s="157"/>
      <c r="X89" s="157"/>
      <c r="Y89" s="157"/>
      <c r="Z89" s="157"/>
      <c r="AA89" s="158"/>
      <c r="AB89" s="38"/>
      <c r="AC89" s="156" t="s">
        <v>15</v>
      </c>
      <c r="AD89" s="157"/>
      <c r="AE89" s="157"/>
      <c r="AF89" s="157"/>
      <c r="AG89" s="157"/>
      <c r="AH89" s="181"/>
      <c r="AI89" s="183" t="s">
        <v>16</v>
      </c>
      <c r="AJ89" s="183"/>
      <c r="AK89" s="183"/>
      <c r="AL89" s="183"/>
    </row>
    <row r="90" spans="1:44" s="44" customFormat="1" ht="16.5" customHeight="1">
      <c r="A90" s="53"/>
      <c r="B90" s="69"/>
      <c r="C90" s="53"/>
      <c r="D90" s="53"/>
      <c r="E90" s="53"/>
      <c r="F90" s="53"/>
      <c r="G90" s="53"/>
      <c r="H90" s="53"/>
      <c r="I90" s="53"/>
      <c r="J90" s="53"/>
      <c r="K90" s="53"/>
      <c r="L90" s="53"/>
      <c r="M90" s="53"/>
      <c r="N90" s="53"/>
      <c r="O90" s="75"/>
      <c r="P90" s="75"/>
      <c r="Q90" s="75"/>
      <c r="R90" s="75"/>
      <c r="S90" s="75"/>
      <c r="T90" s="49"/>
      <c r="U90" s="49"/>
      <c r="V90" s="159"/>
      <c r="W90" s="160"/>
      <c r="X90" s="160"/>
      <c r="Y90" s="160"/>
      <c r="Z90" s="160"/>
      <c r="AA90" s="161"/>
      <c r="AB90" s="38"/>
      <c r="AC90" s="159"/>
      <c r="AD90" s="160"/>
      <c r="AE90" s="160"/>
      <c r="AF90" s="160"/>
      <c r="AG90" s="160"/>
      <c r="AH90" s="182"/>
      <c r="AI90" s="183"/>
      <c r="AJ90" s="183"/>
      <c r="AK90" s="183"/>
      <c r="AL90" s="183"/>
      <c r="AM90" s="44" t="s">
        <v>183</v>
      </c>
    </row>
    <row r="91" spans="1:44" s="44" customFormat="1" ht="54.75" customHeight="1">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45</v>
      </c>
      <c r="AB91" s="77" t="s">
        <v>18</v>
      </c>
      <c r="AC91" s="64">
        <v>1</v>
      </c>
      <c r="AD91" s="64">
        <v>2</v>
      </c>
      <c r="AE91" s="64">
        <v>3</v>
      </c>
      <c r="AF91" s="64">
        <v>4</v>
      </c>
      <c r="AG91" s="64">
        <v>5</v>
      </c>
      <c r="AH91" s="64" t="s">
        <v>45</v>
      </c>
      <c r="AI91" s="78" t="s">
        <v>19</v>
      </c>
      <c r="AJ91" s="78" t="s">
        <v>55</v>
      </c>
      <c r="AK91" s="78" t="s">
        <v>21</v>
      </c>
      <c r="AL91" s="78" t="s">
        <v>22</v>
      </c>
      <c r="AO91" s="44" t="s">
        <v>156</v>
      </c>
      <c r="AP91" s="44" t="s">
        <v>157</v>
      </c>
      <c r="AQ91" s="44" t="s">
        <v>158</v>
      </c>
      <c r="AR91" s="44" t="s">
        <v>159</v>
      </c>
    </row>
    <row r="92" spans="1:44" s="44" customFormat="1" ht="42" customHeight="1">
      <c r="A92" s="53"/>
      <c r="B92" s="69"/>
      <c r="C92" s="53"/>
      <c r="D92" s="53"/>
      <c r="E92" s="53"/>
      <c r="F92" s="53"/>
      <c r="G92" s="53"/>
      <c r="H92" s="53"/>
      <c r="I92" s="53"/>
      <c r="J92" s="53"/>
      <c r="K92" s="53"/>
      <c r="L92" s="53"/>
      <c r="M92" s="53"/>
      <c r="N92" s="53"/>
      <c r="O92" s="164" t="s">
        <v>56</v>
      </c>
      <c r="P92" s="165"/>
      <c r="Q92" s="165"/>
      <c r="R92" s="165"/>
      <c r="S92" s="165"/>
      <c r="T92" s="165"/>
      <c r="U92" s="165"/>
      <c r="V92" s="139">
        <f>+AN12</f>
        <v>3</v>
      </c>
      <c r="W92" s="139">
        <f t="shared" ref="W92:AA92" si="17">+AO12</f>
        <v>8</v>
      </c>
      <c r="X92" s="139">
        <f t="shared" si="17"/>
        <v>19</v>
      </c>
      <c r="Y92" s="139">
        <f t="shared" si="17"/>
        <v>29</v>
      </c>
      <c r="Z92" s="139">
        <f t="shared" si="17"/>
        <v>16</v>
      </c>
      <c r="AA92" s="139">
        <f t="shared" si="17"/>
        <v>0</v>
      </c>
      <c r="AB92" s="139">
        <f>SUM(V92:AA92)</f>
        <v>75</v>
      </c>
      <c r="AC92" s="46">
        <f>V92/$AB92</f>
        <v>0.04</v>
      </c>
      <c r="AD92" s="46">
        <f t="shared" ref="AD92:AH92" si="18">W92/$AB92</f>
        <v>0.10666666666666667</v>
      </c>
      <c r="AE92" s="46">
        <f t="shared" si="18"/>
        <v>0.25333333333333335</v>
      </c>
      <c r="AF92" s="46">
        <f t="shared" si="18"/>
        <v>0.38666666666666666</v>
      </c>
      <c r="AG92" s="46">
        <f t="shared" si="18"/>
        <v>0.21333333333333335</v>
      </c>
      <c r="AH92" s="46">
        <f t="shared" si="18"/>
        <v>0</v>
      </c>
      <c r="AI92" s="139">
        <f>+BA12</f>
        <v>3.63</v>
      </c>
      <c r="AJ92" s="139">
        <f t="shared" ref="AJ92:AL92" si="19">+BB12</f>
        <v>1.06</v>
      </c>
      <c r="AK92" s="139">
        <f t="shared" si="19"/>
        <v>4</v>
      </c>
      <c r="AL92" s="139">
        <f t="shared" si="19"/>
        <v>4</v>
      </c>
      <c r="AM92" s="44" t="s">
        <v>160</v>
      </c>
      <c r="AN92" s="44" t="s">
        <v>37</v>
      </c>
      <c r="AO92" s="44">
        <v>146</v>
      </c>
      <c r="AP92" s="44">
        <v>99.3</v>
      </c>
      <c r="AQ92" s="44">
        <v>99.3</v>
      </c>
      <c r="AR92" s="44">
        <v>99.3</v>
      </c>
    </row>
    <row r="93" spans="1:44" s="44" customFormat="1" ht="16.5" customHeight="1">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c r="AN93" s="44" t="s">
        <v>38</v>
      </c>
      <c r="AO93" s="44">
        <v>1</v>
      </c>
      <c r="AP93" s="44">
        <v>0.7</v>
      </c>
      <c r="AQ93" s="44">
        <v>0.7</v>
      </c>
      <c r="AR93" s="44">
        <v>100</v>
      </c>
    </row>
    <row r="94" spans="1:44" s="44" customFormat="1" ht="16.5" customHeight="1">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c r="AN94" s="44" t="s">
        <v>13</v>
      </c>
      <c r="AO94" s="44">
        <v>147</v>
      </c>
      <c r="AP94" s="44">
        <v>100</v>
      </c>
      <c r="AQ94" s="44">
        <v>100</v>
      </c>
    </row>
    <row r="95" spans="1:44" s="44" customFormat="1" ht="16.5" customHeight="1">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c r="AM95" s="44" t="s">
        <v>195</v>
      </c>
    </row>
    <row r="96" spans="1:44" s="44" customFormat="1" ht="16.5" customHeight="1">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row>
    <row r="97" spans="1:44" s="44" customFormat="1" ht="16.5" customHeight="1">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row>
    <row r="98" spans="1:44" s="44" customFormat="1" ht="16.5" customHeight="1">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44" s="44" customFormat="1" ht="16.5" customHeight="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c r="AM99" s="44" t="s">
        <v>184</v>
      </c>
    </row>
    <row r="100" spans="1:44" s="44" customFormat="1" ht="36.75" customHeight="1">
      <c r="A100" s="166" t="s">
        <v>57</v>
      </c>
      <c r="B100" s="166"/>
      <c r="C100" s="166"/>
      <c r="D100" s="166"/>
      <c r="E100" s="166"/>
      <c r="F100" s="166"/>
      <c r="G100" s="166"/>
      <c r="H100" s="166"/>
      <c r="I100" s="166"/>
      <c r="J100" s="166"/>
      <c r="K100" s="166"/>
      <c r="L100" s="166"/>
      <c r="M100" s="166"/>
      <c r="N100" s="72"/>
      <c r="O100" s="72"/>
      <c r="P100" s="72"/>
      <c r="Q100" s="72"/>
      <c r="R100" s="72"/>
      <c r="S100" s="72"/>
      <c r="T100" s="72"/>
      <c r="U100" s="72"/>
      <c r="AB100" s="49"/>
      <c r="AC100" s="49"/>
      <c r="AD100" s="49"/>
      <c r="AE100" s="49"/>
      <c r="AF100" s="49"/>
      <c r="AG100" s="49"/>
      <c r="AH100" s="49"/>
      <c r="AI100" s="49"/>
      <c r="AJ100" s="49"/>
      <c r="AK100" s="49"/>
      <c r="AL100" s="49"/>
      <c r="AO100" s="44" t="s">
        <v>156</v>
      </c>
      <c r="AP100" s="44" t="s">
        <v>157</v>
      </c>
      <c r="AQ100" s="44" t="s">
        <v>158</v>
      </c>
      <c r="AR100" s="44" t="s">
        <v>159</v>
      </c>
    </row>
    <row r="101" spans="1:44" s="79" customFormat="1" ht="16.5" customHeight="1">
      <c r="A101" s="175"/>
      <c r="B101" s="175"/>
      <c r="C101" s="175"/>
      <c r="D101" s="175"/>
      <c r="E101" s="175"/>
      <c r="F101" s="175"/>
      <c r="K101" s="80"/>
      <c r="L101" s="80"/>
      <c r="M101" s="81"/>
      <c r="N101" s="47"/>
      <c r="O101" s="47"/>
      <c r="P101" s="47"/>
      <c r="Q101" s="47"/>
      <c r="R101" s="47"/>
      <c r="S101" s="47"/>
      <c r="T101" s="47"/>
      <c r="U101" s="47"/>
      <c r="AB101" s="47"/>
      <c r="AC101" s="47"/>
      <c r="AD101" s="47"/>
      <c r="AE101" s="47"/>
      <c r="AF101" s="47"/>
      <c r="AG101" s="47"/>
      <c r="AH101" s="47"/>
      <c r="AI101" s="47"/>
      <c r="AJ101" s="47"/>
      <c r="AK101" s="47"/>
      <c r="AL101" s="47"/>
      <c r="AM101" s="79" t="s">
        <v>160</v>
      </c>
      <c r="AO101" s="79">
        <v>1</v>
      </c>
      <c r="AP101" s="79">
        <v>0.7</v>
      </c>
      <c r="AQ101" s="79">
        <v>0.7</v>
      </c>
      <c r="AR101" s="79">
        <v>0.7</v>
      </c>
    </row>
    <row r="102" spans="1:44" s="79" customFormat="1" ht="16.5" customHeight="1">
      <c r="A102" s="175"/>
      <c r="B102" s="175"/>
      <c r="C102" s="175"/>
      <c r="D102" s="175"/>
      <c r="E102" s="175"/>
      <c r="F102" s="175"/>
      <c r="K102" s="82"/>
      <c r="L102" s="82"/>
      <c r="M102" s="81"/>
      <c r="N102" s="47"/>
      <c r="O102" s="47"/>
      <c r="P102" s="47"/>
      <c r="Q102" s="47"/>
      <c r="R102" s="47"/>
      <c r="S102" s="47"/>
      <c r="T102" s="47"/>
      <c r="U102" s="47"/>
      <c r="AB102" s="47"/>
      <c r="AC102" s="47"/>
      <c r="AD102" s="47"/>
      <c r="AE102" s="47"/>
      <c r="AF102" s="47"/>
      <c r="AG102" s="47"/>
      <c r="AH102" s="47"/>
      <c r="AI102" s="47"/>
      <c r="AJ102" s="47"/>
      <c r="AK102" s="47"/>
      <c r="AL102" s="47"/>
      <c r="AN102" s="79" t="s">
        <v>37</v>
      </c>
      <c r="AO102" s="79">
        <v>137</v>
      </c>
      <c r="AP102" s="79">
        <v>93.2</v>
      </c>
      <c r="AQ102" s="79">
        <v>93.2</v>
      </c>
      <c r="AR102" s="79">
        <v>93.9</v>
      </c>
    </row>
    <row r="103" spans="1:44" s="79" customFormat="1" ht="18.75" customHeight="1">
      <c r="A103" s="175"/>
      <c r="B103" s="175"/>
      <c r="C103" s="175"/>
      <c r="D103" s="175"/>
      <c r="E103" s="175"/>
      <c r="F103" s="175"/>
      <c r="K103" s="81"/>
      <c r="L103" s="81"/>
      <c r="M103" s="81"/>
      <c r="N103" s="81"/>
      <c r="O103" s="47"/>
      <c r="P103" s="47"/>
      <c r="Q103" s="47"/>
      <c r="R103" s="47"/>
      <c r="S103" s="47"/>
      <c r="T103" s="47"/>
      <c r="U103" s="47"/>
      <c r="AB103" s="47"/>
      <c r="AC103" s="47"/>
      <c r="AD103" s="47"/>
      <c r="AE103" s="47"/>
      <c r="AF103" s="47"/>
      <c r="AG103" s="47"/>
      <c r="AH103" s="47"/>
      <c r="AI103" s="47"/>
      <c r="AJ103" s="47"/>
      <c r="AK103" s="47"/>
      <c r="AL103" s="47"/>
      <c r="AN103" s="79" t="s">
        <v>38</v>
      </c>
      <c r="AO103" s="79">
        <v>9</v>
      </c>
      <c r="AP103" s="79">
        <v>6.1</v>
      </c>
      <c r="AQ103" s="79">
        <v>6.1</v>
      </c>
      <c r="AR103" s="79">
        <v>100</v>
      </c>
    </row>
    <row r="104" spans="1:44" s="44" customFormat="1" ht="16.5" customHeight="1">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c r="AN104" s="44" t="s">
        <v>13</v>
      </c>
      <c r="AO104" s="44">
        <v>147</v>
      </c>
      <c r="AP104" s="44">
        <v>100</v>
      </c>
      <c r="AQ104" s="44">
        <v>100</v>
      </c>
    </row>
    <row r="105" spans="1:44" s="44" customFormat="1" ht="16.5" customHeight="1">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c r="AM105" s="44" t="s">
        <v>195</v>
      </c>
    </row>
    <row r="106" spans="1:44" s="44" customFormat="1" ht="16.5" customHeight="1"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44" s="44" customFormat="1" ht="16.5" customHeight="1">
      <c r="A107" s="53"/>
      <c r="B107" s="69"/>
      <c r="C107" s="53"/>
      <c r="D107" s="53"/>
      <c r="E107" s="53"/>
      <c r="F107" s="53"/>
      <c r="G107" s="53"/>
      <c r="H107" s="53"/>
      <c r="I107" s="53"/>
      <c r="J107" s="53"/>
      <c r="K107" s="53"/>
      <c r="L107" s="53"/>
      <c r="M107" s="53"/>
      <c r="N107" s="53"/>
      <c r="O107" s="49"/>
      <c r="P107" s="49"/>
      <c r="Q107" s="49"/>
      <c r="R107" s="49"/>
      <c r="S107" s="49"/>
      <c r="T107" s="49"/>
      <c r="U107" s="49"/>
      <c r="V107" s="156" t="s">
        <v>14</v>
      </c>
      <c r="W107" s="157"/>
      <c r="X107" s="157"/>
      <c r="Y107" s="157"/>
      <c r="Z107" s="157"/>
      <c r="AA107" s="158"/>
      <c r="AB107" s="38"/>
      <c r="AC107" s="156" t="s">
        <v>15</v>
      </c>
      <c r="AD107" s="157"/>
      <c r="AE107" s="157"/>
      <c r="AF107" s="157"/>
      <c r="AG107" s="157"/>
      <c r="AH107" s="158"/>
      <c r="AI107" s="163" t="s">
        <v>16</v>
      </c>
      <c r="AJ107" s="152"/>
      <c r="AK107" s="152"/>
      <c r="AL107" s="152"/>
    </row>
    <row r="108" spans="1:44"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59"/>
      <c r="W108" s="160"/>
      <c r="X108" s="160"/>
      <c r="Y108" s="160"/>
      <c r="Z108" s="160"/>
      <c r="AA108" s="161"/>
      <c r="AB108" s="38"/>
      <c r="AC108" s="159"/>
      <c r="AD108" s="160"/>
      <c r="AE108" s="160"/>
      <c r="AF108" s="160"/>
      <c r="AG108" s="160"/>
      <c r="AH108" s="161"/>
      <c r="AI108" s="163"/>
      <c r="AJ108" s="152"/>
      <c r="AK108" s="152"/>
      <c r="AL108" s="152"/>
    </row>
    <row r="109" spans="1:44"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45</v>
      </c>
      <c r="AB109" s="77" t="s">
        <v>18</v>
      </c>
      <c r="AC109" s="64">
        <v>1</v>
      </c>
      <c r="AD109" s="64">
        <v>2</v>
      </c>
      <c r="AE109" s="64">
        <v>3</v>
      </c>
      <c r="AF109" s="64">
        <v>4</v>
      </c>
      <c r="AG109" s="64">
        <v>5</v>
      </c>
      <c r="AH109" s="64" t="s">
        <v>45</v>
      </c>
      <c r="AI109" s="78" t="s">
        <v>19</v>
      </c>
      <c r="AJ109" s="78" t="s">
        <v>55</v>
      </c>
      <c r="AK109" s="78" t="s">
        <v>21</v>
      </c>
      <c r="AL109" s="78" t="s">
        <v>22</v>
      </c>
    </row>
    <row r="110" spans="1:44" s="44" customFormat="1" ht="43.5" customHeight="1">
      <c r="A110" s="53"/>
      <c r="B110" s="69"/>
      <c r="C110" s="53"/>
      <c r="D110" s="53"/>
      <c r="E110" s="53"/>
      <c r="F110" s="53"/>
      <c r="G110" s="53"/>
      <c r="H110" s="53"/>
      <c r="I110" s="53"/>
      <c r="J110" s="53"/>
      <c r="K110" s="53"/>
      <c r="L110" s="53"/>
      <c r="M110" s="53"/>
      <c r="N110" s="53"/>
      <c r="O110" s="164" t="s">
        <v>58</v>
      </c>
      <c r="P110" s="165"/>
      <c r="Q110" s="165"/>
      <c r="R110" s="165"/>
      <c r="S110" s="165"/>
      <c r="T110" s="165"/>
      <c r="U110" s="165"/>
      <c r="V110" s="139">
        <f>+AN13</f>
        <v>3</v>
      </c>
      <c r="W110" s="139">
        <f t="shared" ref="W110:AA110" si="20">+AO13</f>
        <v>10</v>
      </c>
      <c r="X110" s="139">
        <f t="shared" si="20"/>
        <v>32</v>
      </c>
      <c r="Y110" s="139">
        <f t="shared" si="20"/>
        <v>43</v>
      </c>
      <c r="Z110" s="139">
        <f t="shared" si="20"/>
        <v>28</v>
      </c>
      <c r="AA110" s="139">
        <f t="shared" si="20"/>
        <v>3</v>
      </c>
      <c r="AB110" s="139">
        <f>SUM(V110:AA110)</f>
        <v>119</v>
      </c>
      <c r="AC110" s="46">
        <f>V110/$AB110</f>
        <v>2.5210084033613446E-2</v>
      </c>
      <c r="AD110" s="46">
        <f t="shared" ref="AD110:AH110" si="21">W110/$AB110</f>
        <v>8.4033613445378158E-2</v>
      </c>
      <c r="AE110" s="46">
        <f t="shared" si="21"/>
        <v>0.26890756302521007</v>
      </c>
      <c r="AF110" s="46">
        <f t="shared" si="21"/>
        <v>0.36134453781512604</v>
      </c>
      <c r="AG110" s="46">
        <f t="shared" si="21"/>
        <v>0.23529411764705882</v>
      </c>
      <c r="AH110" s="46">
        <f t="shared" si="21"/>
        <v>2.5210084033613446E-2</v>
      </c>
      <c r="AI110" s="139">
        <f>+BA13</f>
        <v>3.72</v>
      </c>
      <c r="AJ110" s="139">
        <f t="shared" ref="AJ110:AL110" si="22">+BB13</f>
        <v>1.01</v>
      </c>
      <c r="AK110" s="139">
        <f t="shared" si="22"/>
        <v>4</v>
      </c>
      <c r="AL110" s="139">
        <f t="shared" si="22"/>
        <v>4</v>
      </c>
    </row>
    <row r="111" spans="1:44"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44"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ustomHeight="1">
      <c r="A119" s="166" t="s">
        <v>59</v>
      </c>
      <c r="B119" s="166"/>
      <c r="C119" s="166"/>
      <c r="D119" s="166"/>
      <c r="E119" s="166"/>
      <c r="F119" s="166"/>
      <c r="G119" s="166"/>
      <c r="H119" s="166"/>
      <c r="I119" s="166"/>
      <c r="J119" s="166"/>
      <c r="K119" s="166"/>
      <c r="L119" s="166"/>
      <c r="M119" s="166"/>
      <c r="N119" s="72"/>
    </row>
    <row r="120" spans="1:38" s="44" customFormat="1" ht="21">
      <c r="A120" s="58"/>
      <c r="B120" s="58"/>
      <c r="C120" s="58"/>
      <c r="D120" s="58"/>
      <c r="E120" s="58"/>
      <c r="F120" s="58"/>
      <c r="K120" s="53"/>
      <c r="L120" s="53"/>
      <c r="M120" s="53"/>
      <c r="N120" s="53"/>
    </row>
    <row r="121" spans="1:38" s="44" customFormat="1" ht="21">
      <c r="A121" s="58"/>
      <c r="B121" s="58"/>
      <c r="C121" s="58"/>
      <c r="D121" s="58"/>
      <c r="E121" s="58"/>
      <c r="F121" s="58"/>
      <c r="K121" s="53"/>
      <c r="L121" s="53"/>
      <c r="M121" s="53"/>
      <c r="N121" s="53"/>
    </row>
    <row r="122" spans="1:38" s="44" customFormat="1" ht="21">
      <c r="A122" s="58"/>
      <c r="B122" s="58"/>
      <c r="C122" s="58"/>
      <c r="D122" s="58"/>
      <c r="E122" s="58"/>
      <c r="F122" s="58"/>
      <c r="G122" s="53"/>
      <c r="H122" s="53"/>
      <c r="I122" s="53"/>
      <c r="J122" s="53"/>
      <c r="K122" s="53"/>
      <c r="L122" s="53"/>
      <c r="M122" s="53"/>
      <c r="N122" s="53"/>
    </row>
    <row r="123" spans="1:38" s="44" customFormat="1">
      <c r="A123" s="53"/>
      <c r="B123" s="69"/>
      <c r="C123" s="53"/>
      <c r="D123" s="53"/>
      <c r="E123" s="53"/>
      <c r="F123" s="53"/>
      <c r="G123" s="53"/>
      <c r="H123" s="53"/>
      <c r="I123" s="53"/>
      <c r="J123" s="53"/>
      <c r="K123" s="53"/>
      <c r="L123" s="53"/>
      <c r="M123" s="53"/>
      <c r="N123" s="53"/>
    </row>
    <row r="124" spans="1:38" s="44" customFormat="1">
      <c r="A124" s="53"/>
      <c r="B124" s="69"/>
      <c r="C124" s="53"/>
      <c r="D124" s="53"/>
      <c r="E124" s="53"/>
      <c r="F124" s="53"/>
      <c r="G124" s="53"/>
      <c r="H124" s="53"/>
      <c r="I124" s="53"/>
      <c r="J124" s="53"/>
      <c r="K124" s="53"/>
      <c r="L124" s="53"/>
      <c r="M124" s="53"/>
      <c r="N124" s="53"/>
    </row>
    <row r="125" spans="1:38" s="44" customForma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18.75">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15.75"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67" t="s">
        <v>14</v>
      </c>
      <c r="W132" s="168"/>
      <c r="X132" s="168"/>
      <c r="Y132" s="168"/>
      <c r="Z132" s="168"/>
      <c r="AA132" s="169"/>
      <c r="AB132" s="38"/>
      <c r="AC132" s="167" t="s">
        <v>15</v>
      </c>
      <c r="AD132" s="168"/>
      <c r="AE132" s="168"/>
      <c r="AF132" s="168"/>
      <c r="AG132" s="168"/>
      <c r="AH132" s="169"/>
      <c r="AI132" s="163" t="s">
        <v>16</v>
      </c>
      <c r="AJ132" s="152"/>
      <c r="AK132" s="152"/>
      <c r="AL132" s="152"/>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70"/>
      <c r="W133" s="171"/>
      <c r="X133" s="171"/>
      <c r="Y133" s="171"/>
      <c r="Z133" s="171"/>
      <c r="AA133" s="172"/>
      <c r="AB133" s="38"/>
      <c r="AC133" s="170"/>
      <c r="AD133" s="171"/>
      <c r="AE133" s="171"/>
      <c r="AF133" s="171"/>
      <c r="AG133" s="171"/>
      <c r="AH133" s="172"/>
      <c r="AI133" s="173"/>
      <c r="AJ133" s="174"/>
      <c r="AK133" s="174"/>
      <c r="AL133" s="174"/>
    </row>
    <row r="134" spans="1:38" s="44" customFormat="1" ht="40.5" customHeight="1">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45</v>
      </c>
      <c r="AB134" s="77" t="s">
        <v>18</v>
      </c>
      <c r="AC134" s="64">
        <v>1</v>
      </c>
      <c r="AD134" s="64">
        <v>2</v>
      </c>
      <c r="AE134" s="64">
        <v>3</v>
      </c>
      <c r="AF134" s="64">
        <v>4</v>
      </c>
      <c r="AG134" s="64">
        <v>5</v>
      </c>
      <c r="AH134" s="64" t="s">
        <v>45</v>
      </c>
      <c r="AI134" s="78" t="s">
        <v>19</v>
      </c>
      <c r="AJ134" s="78" t="s">
        <v>55</v>
      </c>
      <c r="AK134" s="78" t="s">
        <v>21</v>
      </c>
      <c r="AL134" s="78" t="s">
        <v>22</v>
      </c>
    </row>
    <row r="135" spans="1:38" s="44" customFormat="1" ht="42.75" customHeight="1">
      <c r="A135" s="53"/>
      <c r="B135" s="69"/>
      <c r="C135" s="53"/>
      <c r="D135" s="53"/>
      <c r="E135" s="53"/>
      <c r="F135" s="53"/>
      <c r="G135" s="53"/>
      <c r="H135" s="53"/>
      <c r="I135" s="53"/>
      <c r="J135" s="53"/>
      <c r="K135" s="53"/>
      <c r="L135" s="53"/>
      <c r="M135" s="53"/>
      <c r="N135" s="53"/>
      <c r="O135" s="164" t="s">
        <v>60</v>
      </c>
      <c r="P135" s="165"/>
      <c r="Q135" s="165"/>
      <c r="R135" s="165"/>
      <c r="S135" s="165"/>
      <c r="T135" s="165"/>
      <c r="U135" s="165"/>
      <c r="V135" s="139">
        <f>+AN14</f>
        <v>1</v>
      </c>
      <c r="W135" s="139">
        <f t="shared" ref="W135:AA136" si="23">+AO14</f>
        <v>5</v>
      </c>
      <c r="X135" s="139">
        <f t="shared" si="23"/>
        <v>20</v>
      </c>
      <c r="Y135" s="139">
        <f t="shared" si="23"/>
        <v>59</v>
      </c>
      <c r="Z135" s="139">
        <f t="shared" si="23"/>
        <v>52</v>
      </c>
      <c r="AA135" s="139">
        <f t="shared" si="23"/>
        <v>0</v>
      </c>
      <c r="AB135" s="139">
        <f>SUM(V135:AA135)</f>
        <v>137</v>
      </c>
      <c r="AC135" s="46">
        <f t="shared" ref="AC135:AH136" si="24">V135/$AB135</f>
        <v>7.2992700729927005E-3</v>
      </c>
      <c r="AD135" s="46">
        <f t="shared" si="24"/>
        <v>3.6496350364963501E-2</v>
      </c>
      <c r="AE135" s="46">
        <f t="shared" si="24"/>
        <v>0.145985401459854</v>
      </c>
      <c r="AF135" s="46">
        <f t="shared" si="24"/>
        <v>0.43065693430656932</v>
      </c>
      <c r="AG135" s="46">
        <f t="shared" si="24"/>
        <v>0.37956204379562042</v>
      </c>
      <c r="AH135" s="46">
        <f t="shared" si="24"/>
        <v>0</v>
      </c>
      <c r="AI135" s="139">
        <f>+BA14</f>
        <v>4.1399999999999997</v>
      </c>
      <c r="AJ135" s="139">
        <f t="shared" ref="AJ135:AL136" si="25">+BB14</f>
        <v>0.85</v>
      </c>
      <c r="AK135" s="139">
        <f t="shared" si="25"/>
        <v>4</v>
      </c>
      <c r="AL135" s="139">
        <f t="shared" si="25"/>
        <v>4</v>
      </c>
    </row>
    <row r="136" spans="1:38" s="44" customFormat="1" ht="40.5" customHeight="1">
      <c r="A136" s="53"/>
      <c r="B136" s="69"/>
      <c r="C136" s="53"/>
      <c r="D136" s="53"/>
      <c r="E136" s="53"/>
      <c r="F136" s="53"/>
      <c r="G136" s="53"/>
      <c r="H136" s="53"/>
      <c r="I136" s="53"/>
      <c r="J136" s="53"/>
      <c r="K136" s="53"/>
      <c r="L136" s="53"/>
      <c r="M136" s="53"/>
      <c r="N136" s="53"/>
      <c r="O136" s="164" t="s">
        <v>61</v>
      </c>
      <c r="P136" s="165"/>
      <c r="Q136" s="165"/>
      <c r="R136" s="165"/>
      <c r="S136" s="165"/>
      <c r="T136" s="165"/>
      <c r="U136" s="165"/>
      <c r="V136" s="139">
        <f>+AN15</f>
        <v>1</v>
      </c>
      <c r="W136" s="139">
        <f t="shared" si="23"/>
        <v>11</v>
      </c>
      <c r="X136" s="139">
        <f t="shared" si="23"/>
        <v>33</v>
      </c>
      <c r="Y136" s="139">
        <f t="shared" si="23"/>
        <v>46</v>
      </c>
      <c r="Z136" s="139">
        <f t="shared" si="23"/>
        <v>44</v>
      </c>
      <c r="AA136" s="139">
        <f t="shared" si="23"/>
        <v>2</v>
      </c>
      <c r="AB136" s="139">
        <f>SUM(V136:AA136)</f>
        <v>137</v>
      </c>
      <c r="AC136" s="46">
        <f t="shared" si="24"/>
        <v>7.2992700729927005E-3</v>
      </c>
      <c r="AD136" s="46">
        <f t="shared" si="24"/>
        <v>8.0291970802919707E-2</v>
      </c>
      <c r="AE136" s="46">
        <f t="shared" si="24"/>
        <v>0.24087591240875914</v>
      </c>
      <c r="AF136" s="46">
        <f t="shared" si="24"/>
        <v>0.33576642335766421</v>
      </c>
      <c r="AG136" s="46">
        <f t="shared" si="24"/>
        <v>0.32116788321167883</v>
      </c>
      <c r="AH136" s="46">
        <f t="shared" si="24"/>
        <v>1.4598540145985401E-2</v>
      </c>
      <c r="AI136" s="139">
        <f>+BA15</f>
        <v>3.9</v>
      </c>
      <c r="AJ136" s="139">
        <f t="shared" si="25"/>
        <v>0.98</v>
      </c>
      <c r="AK136" s="139">
        <f t="shared" si="25"/>
        <v>4</v>
      </c>
      <c r="AL136" s="139">
        <f t="shared" si="25"/>
        <v>4</v>
      </c>
    </row>
    <row r="137" spans="1:38" s="44" customFormat="1" ht="21">
      <c r="A137" s="166" t="s">
        <v>62</v>
      </c>
      <c r="B137" s="166"/>
      <c r="C137" s="166"/>
      <c r="D137" s="166"/>
      <c r="E137" s="166"/>
      <c r="F137" s="166"/>
      <c r="G137" s="166"/>
      <c r="H137" s="166"/>
      <c r="I137" s="166"/>
      <c r="J137" s="166"/>
      <c r="K137" s="166"/>
      <c r="L137" s="166"/>
      <c r="M137" s="166"/>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ustomHeight="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55"/>
      <c r="B147" s="155"/>
      <c r="C147" s="155"/>
      <c r="D147" s="155"/>
      <c r="E147" s="155"/>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55"/>
      <c r="B148" s="155"/>
      <c r="C148" s="155"/>
      <c r="D148" s="155"/>
      <c r="E148" s="155"/>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142"/>
      <c r="B149" s="142"/>
      <c r="C149" s="142"/>
      <c r="D149" s="142"/>
      <c r="E149" s="142"/>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142"/>
      <c r="B150" s="142"/>
      <c r="C150" s="142"/>
      <c r="D150" s="142"/>
      <c r="E150" s="142"/>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142"/>
      <c r="B151" s="142"/>
      <c r="C151" s="142"/>
      <c r="D151" s="142"/>
      <c r="E151" s="142"/>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142"/>
      <c r="B152" s="142"/>
      <c r="C152" s="142"/>
      <c r="D152" s="142"/>
      <c r="E152" s="142"/>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55"/>
      <c r="B153" s="155"/>
      <c r="C153" s="155"/>
      <c r="D153" s="155"/>
      <c r="E153" s="155"/>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55"/>
      <c r="B154" s="155"/>
      <c r="C154" s="155"/>
      <c r="D154" s="155"/>
      <c r="E154" s="155"/>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56" t="s">
        <v>14</v>
      </c>
      <c r="W155" s="157"/>
      <c r="X155" s="157"/>
      <c r="Y155" s="157"/>
      <c r="Z155" s="157"/>
      <c r="AA155" s="158"/>
      <c r="AB155" s="38"/>
      <c r="AC155" s="156" t="s">
        <v>15</v>
      </c>
      <c r="AD155" s="157"/>
      <c r="AE155" s="157"/>
      <c r="AF155" s="157"/>
      <c r="AG155" s="157"/>
      <c r="AH155" s="158"/>
      <c r="AI155" s="152" t="s">
        <v>16</v>
      </c>
      <c r="AJ155" s="152"/>
      <c r="AK155" s="152"/>
      <c r="AL155" s="152"/>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59"/>
      <c r="W156" s="160"/>
      <c r="X156" s="160"/>
      <c r="Y156" s="160"/>
      <c r="Z156" s="160"/>
      <c r="AA156" s="161"/>
      <c r="AB156" s="38"/>
      <c r="AC156" s="159"/>
      <c r="AD156" s="160"/>
      <c r="AE156" s="160"/>
      <c r="AF156" s="160"/>
      <c r="AG156" s="160"/>
      <c r="AH156" s="161"/>
      <c r="AI156" s="152"/>
      <c r="AJ156" s="152"/>
      <c r="AK156" s="152"/>
      <c r="AL156" s="152"/>
    </row>
    <row r="157" spans="1:38" s="44" customFormat="1" ht="21">
      <c r="A157" s="87"/>
      <c r="B157" s="162" t="s">
        <v>63</v>
      </c>
      <c r="C157" s="162"/>
      <c r="D157" s="162"/>
      <c r="E157" s="162"/>
      <c r="F157" s="162"/>
      <c r="G157" s="162"/>
      <c r="H157" s="162"/>
      <c r="I157" s="162"/>
      <c r="J157" s="162"/>
      <c r="K157" s="162"/>
      <c r="L157" s="162"/>
      <c r="M157" s="162"/>
      <c r="N157" s="162"/>
      <c r="O157" s="162"/>
      <c r="P157" s="162"/>
      <c r="Q157" s="162"/>
      <c r="R157" s="162"/>
      <c r="S157" s="162"/>
      <c r="T157" s="162"/>
      <c r="U157" s="162"/>
      <c r="V157" s="64">
        <v>1</v>
      </c>
      <c r="W157" s="64">
        <v>2</v>
      </c>
      <c r="X157" s="64">
        <v>3</v>
      </c>
      <c r="Y157" s="64">
        <v>4</v>
      </c>
      <c r="Z157" s="64">
        <v>5</v>
      </c>
      <c r="AA157" s="64" t="s">
        <v>45</v>
      </c>
      <c r="AB157" s="77" t="s">
        <v>18</v>
      </c>
      <c r="AC157" s="64">
        <v>1</v>
      </c>
      <c r="AD157" s="64">
        <v>2</v>
      </c>
      <c r="AE157" s="64">
        <v>3</v>
      </c>
      <c r="AF157" s="64">
        <v>4</v>
      </c>
      <c r="AG157" s="64">
        <v>5</v>
      </c>
      <c r="AH157" s="64" t="s">
        <v>45</v>
      </c>
      <c r="AI157" s="78" t="s">
        <v>19</v>
      </c>
      <c r="AJ157" s="78" t="s">
        <v>55</v>
      </c>
      <c r="AK157" s="78" t="s">
        <v>21</v>
      </c>
      <c r="AL157" s="78" t="s">
        <v>22</v>
      </c>
    </row>
    <row r="158" spans="1:38" s="47" customFormat="1" ht="18.75" customHeight="1">
      <c r="A158" s="68">
        <v>8.1</v>
      </c>
      <c r="B158" s="149" t="s">
        <v>64</v>
      </c>
      <c r="C158" s="149"/>
      <c r="D158" s="149"/>
      <c r="E158" s="149"/>
      <c r="F158" s="149"/>
      <c r="G158" s="149"/>
      <c r="H158" s="149"/>
      <c r="I158" s="149"/>
      <c r="J158" s="149"/>
      <c r="K158" s="149"/>
      <c r="L158" s="149"/>
      <c r="M158" s="149"/>
      <c r="N158" s="149"/>
      <c r="O158" s="149"/>
      <c r="P158" s="149"/>
      <c r="Q158" s="149"/>
      <c r="R158" s="149"/>
      <c r="S158" s="149"/>
      <c r="T158" s="149"/>
      <c r="U158" s="150"/>
      <c r="V158" s="137">
        <f>+AN16</f>
        <v>14</v>
      </c>
      <c r="W158" s="137">
        <f t="shared" ref="W158:AA165" si="26">+AO16</f>
        <v>27</v>
      </c>
      <c r="X158" s="137">
        <f t="shared" si="26"/>
        <v>32</v>
      </c>
      <c r="Y158" s="137">
        <f t="shared" si="26"/>
        <v>44</v>
      </c>
      <c r="Z158" s="137">
        <f t="shared" si="26"/>
        <v>28</v>
      </c>
      <c r="AA158" s="137">
        <f t="shared" si="26"/>
        <v>2</v>
      </c>
      <c r="AB158" s="137">
        <f>SUM(V158:AA158)</f>
        <v>147</v>
      </c>
      <c r="AC158" s="46">
        <f>V158/$AB158</f>
        <v>9.5238095238095233E-2</v>
      </c>
      <c r="AD158" s="46">
        <f t="shared" ref="AD158:AH165" si="27">W158/$AB158</f>
        <v>0.18367346938775511</v>
      </c>
      <c r="AE158" s="46">
        <f t="shared" si="27"/>
        <v>0.21768707482993196</v>
      </c>
      <c r="AF158" s="46">
        <f t="shared" si="27"/>
        <v>0.29931972789115646</v>
      </c>
      <c r="AG158" s="46">
        <f t="shared" si="27"/>
        <v>0.19047619047619047</v>
      </c>
      <c r="AH158" s="46">
        <f t="shared" si="27"/>
        <v>1.3605442176870748E-2</v>
      </c>
      <c r="AI158" s="137">
        <f>+BA16</f>
        <v>3.31</v>
      </c>
      <c r="AJ158" s="137">
        <f t="shared" ref="AJ158:AL165" si="28">+BB16</f>
        <v>1.25</v>
      </c>
      <c r="AK158" s="137">
        <f t="shared" si="28"/>
        <v>3</v>
      </c>
      <c r="AL158" s="137">
        <f t="shared" si="28"/>
        <v>4</v>
      </c>
    </row>
    <row r="159" spans="1:38" s="47" customFormat="1" ht="18.75" customHeight="1">
      <c r="A159" s="68">
        <v>8.1999999999999993</v>
      </c>
      <c r="B159" s="149" t="s">
        <v>65</v>
      </c>
      <c r="C159" s="149" t="s">
        <v>66</v>
      </c>
      <c r="D159" s="149" t="s">
        <v>66</v>
      </c>
      <c r="E159" s="149" t="s">
        <v>66</v>
      </c>
      <c r="F159" s="149" t="s">
        <v>66</v>
      </c>
      <c r="G159" s="149" t="s">
        <v>66</v>
      </c>
      <c r="H159" s="149" t="s">
        <v>66</v>
      </c>
      <c r="I159" s="149" t="s">
        <v>66</v>
      </c>
      <c r="J159" s="149" t="s">
        <v>66</v>
      </c>
      <c r="K159" s="149" t="s">
        <v>66</v>
      </c>
      <c r="L159" s="149" t="s">
        <v>66</v>
      </c>
      <c r="M159" s="149" t="s">
        <v>66</v>
      </c>
      <c r="N159" s="149" t="s">
        <v>66</v>
      </c>
      <c r="O159" s="149" t="s">
        <v>66</v>
      </c>
      <c r="P159" s="149" t="s">
        <v>66</v>
      </c>
      <c r="Q159" s="149" t="s">
        <v>66</v>
      </c>
      <c r="R159" s="149" t="s">
        <v>66</v>
      </c>
      <c r="S159" s="149" t="s">
        <v>66</v>
      </c>
      <c r="T159" s="149" t="s">
        <v>66</v>
      </c>
      <c r="U159" s="150" t="s">
        <v>66</v>
      </c>
      <c r="V159" s="137">
        <f t="shared" ref="V159:V165" si="29">+AN17</f>
        <v>2</v>
      </c>
      <c r="W159" s="137">
        <f t="shared" si="26"/>
        <v>14</v>
      </c>
      <c r="X159" s="137">
        <f t="shared" si="26"/>
        <v>31</v>
      </c>
      <c r="Y159" s="137">
        <f t="shared" si="26"/>
        <v>64</v>
      </c>
      <c r="Z159" s="137">
        <f t="shared" si="26"/>
        <v>35</v>
      </c>
      <c r="AA159" s="137">
        <f t="shared" si="26"/>
        <v>1</v>
      </c>
      <c r="AB159" s="137">
        <f t="shared" ref="AB159:AB165" si="30">SUM(V159:AA159)</f>
        <v>147</v>
      </c>
      <c r="AC159" s="46">
        <f t="shared" ref="AC159:AC165" si="31">V159/$AB159</f>
        <v>1.3605442176870748E-2</v>
      </c>
      <c r="AD159" s="46">
        <f t="shared" si="27"/>
        <v>9.5238095238095233E-2</v>
      </c>
      <c r="AE159" s="46">
        <f t="shared" si="27"/>
        <v>0.21088435374149661</v>
      </c>
      <c r="AF159" s="46">
        <f t="shared" si="27"/>
        <v>0.43537414965986393</v>
      </c>
      <c r="AG159" s="46">
        <f t="shared" si="27"/>
        <v>0.23809523809523808</v>
      </c>
      <c r="AH159" s="46">
        <f t="shared" si="27"/>
        <v>6.8027210884353739E-3</v>
      </c>
      <c r="AI159" s="137">
        <f t="shared" ref="AI159:AI165" si="32">+BA17</f>
        <v>3.79</v>
      </c>
      <c r="AJ159" s="137">
        <f t="shared" si="28"/>
        <v>0.96</v>
      </c>
      <c r="AK159" s="137">
        <f t="shared" si="28"/>
        <v>4</v>
      </c>
      <c r="AL159" s="137">
        <f t="shared" si="28"/>
        <v>4</v>
      </c>
    </row>
    <row r="160" spans="1:38" s="47" customFormat="1" ht="18.75" customHeight="1">
      <c r="A160" s="68">
        <v>8.3000000000000007</v>
      </c>
      <c r="B160" s="149" t="s">
        <v>67</v>
      </c>
      <c r="C160" s="149" t="s">
        <v>68</v>
      </c>
      <c r="D160" s="149" t="s">
        <v>68</v>
      </c>
      <c r="E160" s="149" t="s">
        <v>68</v>
      </c>
      <c r="F160" s="149" t="s">
        <v>68</v>
      </c>
      <c r="G160" s="149" t="s">
        <v>68</v>
      </c>
      <c r="H160" s="149" t="s">
        <v>68</v>
      </c>
      <c r="I160" s="149" t="s">
        <v>68</v>
      </c>
      <c r="J160" s="149" t="s">
        <v>68</v>
      </c>
      <c r="K160" s="149" t="s">
        <v>68</v>
      </c>
      <c r="L160" s="149" t="s">
        <v>68</v>
      </c>
      <c r="M160" s="149" t="s">
        <v>68</v>
      </c>
      <c r="N160" s="149" t="s">
        <v>68</v>
      </c>
      <c r="O160" s="149" t="s">
        <v>68</v>
      </c>
      <c r="P160" s="149" t="s">
        <v>68</v>
      </c>
      <c r="Q160" s="149" t="s">
        <v>68</v>
      </c>
      <c r="R160" s="149" t="s">
        <v>68</v>
      </c>
      <c r="S160" s="149" t="s">
        <v>68</v>
      </c>
      <c r="T160" s="149" t="s">
        <v>68</v>
      </c>
      <c r="U160" s="150" t="s">
        <v>68</v>
      </c>
      <c r="V160" s="137">
        <f t="shared" si="29"/>
        <v>3</v>
      </c>
      <c r="W160" s="137">
        <f t="shared" si="26"/>
        <v>13</v>
      </c>
      <c r="X160" s="137">
        <f t="shared" si="26"/>
        <v>31</v>
      </c>
      <c r="Y160" s="137">
        <f t="shared" si="26"/>
        <v>62</v>
      </c>
      <c r="Z160" s="137">
        <f t="shared" si="26"/>
        <v>36</v>
      </c>
      <c r="AA160" s="137">
        <f t="shared" si="26"/>
        <v>2</v>
      </c>
      <c r="AB160" s="137">
        <f t="shared" si="30"/>
        <v>147</v>
      </c>
      <c r="AC160" s="46">
        <f t="shared" si="31"/>
        <v>2.0408163265306121E-2</v>
      </c>
      <c r="AD160" s="46">
        <f t="shared" si="27"/>
        <v>8.8435374149659865E-2</v>
      </c>
      <c r="AE160" s="46">
        <f t="shared" si="27"/>
        <v>0.21088435374149661</v>
      </c>
      <c r="AF160" s="46">
        <f t="shared" si="27"/>
        <v>0.42176870748299322</v>
      </c>
      <c r="AG160" s="46">
        <f t="shared" si="27"/>
        <v>0.24489795918367346</v>
      </c>
      <c r="AH160" s="46">
        <f t="shared" si="27"/>
        <v>1.3605442176870748E-2</v>
      </c>
      <c r="AI160" s="137">
        <f t="shared" si="32"/>
        <v>3.79</v>
      </c>
      <c r="AJ160" s="137">
        <f t="shared" si="28"/>
        <v>0.99</v>
      </c>
      <c r="AK160" s="137">
        <f t="shared" si="28"/>
        <v>4</v>
      </c>
      <c r="AL160" s="137">
        <f t="shared" si="28"/>
        <v>4</v>
      </c>
    </row>
    <row r="161" spans="1:38" s="47" customFormat="1" ht="18.75" customHeight="1">
      <c r="A161" s="68">
        <v>8.4</v>
      </c>
      <c r="B161" s="149" t="s">
        <v>69</v>
      </c>
      <c r="C161" s="149" t="s">
        <v>70</v>
      </c>
      <c r="D161" s="149" t="s">
        <v>70</v>
      </c>
      <c r="E161" s="149" t="s">
        <v>70</v>
      </c>
      <c r="F161" s="149" t="s">
        <v>70</v>
      </c>
      <c r="G161" s="149" t="s">
        <v>70</v>
      </c>
      <c r="H161" s="149" t="s">
        <v>70</v>
      </c>
      <c r="I161" s="149" t="s">
        <v>70</v>
      </c>
      <c r="J161" s="149" t="s">
        <v>70</v>
      </c>
      <c r="K161" s="149" t="s">
        <v>70</v>
      </c>
      <c r="L161" s="149" t="s">
        <v>70</v>
      </c>
      <c r="M161" s="149" t="s">
        <v>70</v>
      </c>
      <c r="N161" s="149" t="s">
        <v>70</v>
      </c>
      <c r="O161" s="149" t="s">
        <v>70</v>
      </c>
      <c r="P161" s="149" t="s">
        <v>70</v>
      </c>
      <c r="Q161" s="149" t="s">
        <v>70</v>
      </c>
      <c r="R161" s="149" t="s">
        <v>70</v>
      </c>
      <c r="S161" s="149" t="s">
        <v>70</v>
      </c>
      <c r="T161" s="149" t="s">
        <v>70</v>
      </c>
      <c r="U161" s="150" t="s">
        <v>70</v>
      </c>
      <c r="V161" s="137">
        <f t="shared" si="29"/>
        <v>26</v>
      </c>
      <c r="W161" s="137">
        <f t="shared" si="26"/>
        <v>33</v>
      </c>
      <c r="X161" s="137">
        <f t="shared" si="26"/>
        <v>33</v>
      </c>
      <c r="Y161" s="137">
        <f t="shared" si="26"/>
        <v>29</v>
      </c>
      <c r="Z161" s="137">
        <f t="shared" si="26"/>
        <v>24</v>
      </c>
      <c r="AA161" s="137">
        <f t="shared" si="26"/>
        <v>2</v>
      </c>
      <c r="AB161" s="137">
        <f t="shared" si="30"/>
        <v>147</v>
      </c>
      <c r="AC161" s="46">
        <f t="shared" si="31"/>
        <v>0.17687074829931973</v>
      </c>
      <c r="AD161" s="46">
        <f t="shared" si="27"/>
        <v>0.22448979591836735</v>
      </c>
      <c r="AE161" s="46">
        <f t="shared" si="27"/>
        <v>0.22448979591836735</v>
      </c>
      <c r="AF161" s="46">
        <f t="shared" si="27"/>
        <v>0.19727891156462585</v>
      </c>
      <c r="AG161" s="46">
        <f t="shared" si="27"/>
        <v>0.16326530612244897</v>
      </c>
      <c r="AH161" s="46">
        <f t="shared" si="27"/>
        <v>1.3605442176870748E-2</v>
      </c>
      <c r="AI161" s="137">
        <f t="shared" si="32"/>
        <v>2.94</v>
      </c>
      <c r="AJ161" s="137">
        <f t="shared" si="28"/>
        <v>1.35</v>
      </c>
      <c r="AK161" s="137">
        <f t="shared" si="28"/>
        <v>3</v>
      </c>
      <c r="AL161" s="137" t="str">
        <f t="shared" si="28"/>
        <v>2b</v>
      </c>
    </row>
    <row r="162" spans="1:38" s="47" customFormat="1" ht="18.75" customHeight="1">
      <c r="A162" s="68">
        <v>8.5</v>
      </c>
      <c r="B162" s="149" t="s">
        <v>71</v>
      </c>
      <c r="C162" s="149" t="s">
        <v>72</v>
      </c>
      <c r="D162" s="149" t="s">
        <v>72</v>
      </c>
      <c r="E162" s="149" t="s">
        <v>72</v>
      </c>
      <c r="F162" s="149" t="s">
        <v>72</v>
      </c>
      <c r="G162" s="149" t="s">
        <v>72</v>
      </c>
      <c r="H162" s="149" t="s">
        <v>72</v>
      </c>
      <c r="I162" s="149" t="s">
        <v>72</v>
      </c>
      <c r="J162" s="149" t="s">
        <v>72</v>
      </c>
      <c r="K162" s="149" t="s">
        <v>72</v>
      </c>
      <c r="L162" s="149" t="s">
        <v>72</v>
      </c>
      <c r="M162" s="149" t="s">
        <v>72</v>
      </c>
      <c r="N162" s="149" t="s">
        <v>72</v>
      </c>
      <c r="O162" s="149" t="s">
        <v>72</v>
      </c>
      <c r="P162" s="149" t="s">
        <v>72</v>
      </c>
      <c r="Q162" s="149" t="s">
        <v>72</v>
      </c>
      <c r="R162" s="149" t="s">
        <v>72</v>
      </c>
      <c r="S162" s="149" t="s">
        <v>72</v>
      </c>
      <c r="T162" s="149" t="s">
        <v>72</v>
      </c>
      <c r="U162" s="150" t="s">
        <v>72</v>
      </c>
      <c r="V162" s="137">
        <f t="shared" si="29"/>
        <v>2</v>
      </c>
      <c r="W162" s="137">
        <f t="shared" si="26"/>
        <v>3</v>
      </c>
      <c r="X162" s="137">
        <f t="shared" si="26"/>
        <v>16</v>
      </c>
      <c r="Y162" s="137">
        <f t="shared" si="26"/>
        <v>55</v>
      </c>
      <c r="Z162" s="137">
        <f t="shared" si="26"/>
        <v>69</v>
      </c>
      <c r="AA162" s="137">
        <f t="shared" si="26"/>
        <v>2</v>
      </c>
      <c r="AB162" s="137">
        <f t="shared" si="30"/>
        <v>147</v>
      </c>
      <c r="AC162" s="46">
        <f t="shared" si="31"/>
        <v>1.3605442176870748E-2</v>
      </c>
      <c r="AD162" s="46">
        <f t="shared" si="27"/>
        <v>2.0408163265306121E-2</v>
      </c>
      <c r="AE162" s="46">
        <f t="shared" si="27"/>
        <v>0.10884353741496598</v>
      </c>
      <c r="AF162" s="46">
        <f t="shared" si="27"/>
        <v>0.37414965986394561</v>
      </c>
      <c r="AG162" s="46">
        <f t="shared" si="27"/>
        <v>0.46938775510204084</v>
      </c>
      <c r="AH162" s="46">
        <f t="shared" si="27"/>
        <v>1.3605442176870748E-2</v>
      </c>
      <c r="AI162" s="137">
        <f t="shared" si="32"/>
        <v>4.28</v>
      </c>
      <c r="AJ162" s="137">
        <f t="shared" si="28"/>
        <v>0.85</v>
      </c>
      <c r="AK162" s="137">
        <f t="shared" si="28"/>
        <v>4</v>
      </c>
      <c r="AL162" s="137">
        <f t="shared" si="28"/>
        <v>5</v>
      </c>
    </row>
    <row r="163" spans="1:38" s="47" customFormat="1" ht="18.75" customHeight="1">
      <c r="A163" s="68">
        <v>8.6</v>
      </c>
      <c r="B163" s="149" t="s">
        <v>73</v>
      </c>
      <c r="C163" s="149" t="s">
        <v>74</v>
      </c>
      <c r="D163" s="149" t="s">
        <v>74</v>
      </c>
      <c r="E163" s="149" t="s">
        <v>74</v>
      </c>
      <c r="F163" s="149" t="s">
        <v>74</v>
      </c>
      <c r="G163" s="149" t="s">
        <v>74</v>
      </c>
      <c r="H163" s="149" t="s">
        <v>74</v>
      </c>
      <c r="I163" s="149" t="s">
        <v>74</v>
      </c>
      <c r="J163" s="149" t="s">
        <v>74</v>
      </c>
      <c r="K163" s="149" t="s">
        <v>74</v>
      </c>
      <c r="L163" s="149" t="s">
        <v>74</v>
      </c>
      <c r="M163" s="149" t="s">
        <v>74</v>
      </c>
      <c r="N163" s="149" t="s">
        <v>74</v>
      </c>
      <c r="O163" s="149" t="s">
        <v>74</v>
      </c>
      <c r="P163" s="149" t="s">
        <v>74</v>
      </c>
      <c r="Q163" s="149" t="s">
        <v>74</v>
      </c>
      <c r="R163" s="149" t="s">
        <v>74</v>
      </c>
      <c r="S163" s="149" t="s">
        <v>74</v>
      </c>
      <c r="T163" s="149" t="s">
        <v>74</v>
      </c>
      <c r="U163" s="150" t="s">
        <v>74</v>
      </c>
      <c r="V163" s="137">
        <f t="shared" si="29"/>
        <v>1</v>
      </c>
      <c r="W163" s="137">
        <f t="shared" si="26"/>
        <v>3</v>
      </c>
      <c r="X163" s="137">
        <f t="shared" si="26"/>
        <v>24</v>
      </c>
      <c r="Y163" s="137">
        <f t="shared" si="26"/>
        <v>59</v>
      </c>
      <c r="Z163" s="137">
        <f t="shared" si="26"/>
        <v>59</v>
      </c>
      <c r="AA163" s="137">
        <f t="shared" si="26"/>
        <v>1</v>
      </c>
      <c r="AB163" s="137">
        <f t="shared" si="30"/>
        <v>147</v>
      </c>
      <c r="AC163" s="46">
        <f t="shared" si="31"/>
        <v>6.8027210884353739E-3</v>
      </c>
      <c r="AD163" s="46">
        <f t="shared" si="27"/>
        <v>2.0408163265306121E-2</v>
      </c>
      <c r="AE163" s="46">
        <f t="shared" si="27"/>
        <v>0.16326530612244897</v>
      </c>
      <c r="AF163" s="46">
        <f t="shared" si="27"/>
        <v>0.40136054421768708</v>
      </c>
      <c r="AG163" s="46">
        <f t="shared" si="27"/>
        <v>0.40136054421768708</v>
      </c>
      <c r="AH163" s="46">
        <f t="shared" si="27"/>
        <v>6.8027210884353739E-3</v>
      </c>
      <c r="AI163" s="137">
        <f t="shared" si="32"/>
        <v>4.18</v>
      </c>
      <c r="AJ163" s="137">
        <f t="shared" si="28"/>
        <v>0.83</v>
      </c>
      <c r="AK163" s="137">
        <f t="shared" si="28"/>
        <v>4</v>
      </c>
      <c r="AL163" s="137" t="str">
        <f t="shared" si="28"/>
        <v>4b</v>
      </c>
    </row>
    <row r="164" spans="1:38" s="47" customFormat="1" ht="18.75" customHeight="1">
      <c r="A164" s="68">
        <v>8.6999999999999993</v>
      </c>
      <c r="B164" s="149" t="s">
        <v>75</v>
      </c>
      <c r="C164" s="149" t="s">
        <v>76</v>
      </c>
      <c r="D164" s="149" t="s">
        <v>76</v>
      </c>
      <c r="E164" s="149" t="s">
        <v>76</v>
      </c>
      <c r="F164" s="149" t="s">
        <v>76</v>
      </c>
      <c r="G164" s="149" t="s">
        <v>76</v>
      </c>
      <c r="H164" s="149" t="s">
        <v>76</v>
      </c>
      <c r="I164" s="149" t="s">
        <v>76</v>
      </c>
      <c r="J164" s="149" t="s">
        <v>76</v>
      </c>
      <c r="K164" s="149" t="s">
        <v>76</v>
      </c>
      <c r="L164" s="149" t="s">
        <v>76</v>
      </c>
      <c r="M164" s="149" t="s">
        <v>76</v>
      </c>
      <c r="N164" s="149" t="s">
        <v>76</v>
      </c>
      <c r="O164" s="149" t="s">
        <v>76</v>
      </c>
      <c r="P164" s="149" t="s">
        <v>76</v>
      </c>
      <c r="Q164" s="149" t="s">
        <v>76</v>
      </c>
      <c r="R164" s="149" t="s">
        <v>76</v>
      </c>
      <c r="S164" s="149" t="s">
        <v>76</v>
      </c>
      <c r="T164" s="149" t="s">
        <v>76</v>
      </c>
      <c r="U164" s="150" t="s">
        <v>76</v>
      </c>
      <c r="V164" s="137">
        <f t="shared" si="29"/>
        <v>0</v>
      </c>
      <c r="W164" s="137">
        <f t="shared" si="26"/>
        <v>1</v>
      </c>
      <c r="X164" s="137">
        <f t="shared" si="26"/>
        <v>6</v>
      </c>
      <c r="Y164" s="137">
        <f t="shared" si="26"/>
        <v>53</v>
      </c>
      <c r="Z164" s="137">
        <f t="shared" si="26"/>
        <v>84</v>
      </c>
      <c r="AA164" s="137">
        <f t="shared" si="26"/>
        <v>3</v>
      </c>
      <c r="AB164" s="137">
        <f t="shared" si="30"/>
        <v>147</v>
      </c>
      <c r="AC164" s="46">
        <f t="shared" si="31"/>
        <v>0</v>
      </c>
      <c r="AD164" s="46">
        <f t="shared" si="27"/>
        <v>6.8027210884353739E-3</v>
      </c>
      <c r="AE164" s="46">
        <f t="shared" si="27"/>
        <v>4.0816326530612242E-2</v>
      </c>
      <c r="AF164" s="46">
        <f t="shared" si="27"/>
        <v>0.36054421768707484</v>
      </c>
      <c r="AG164" s="46">
        <f t="shared" si="27"/>
        <v>0.5714285714285714</v>
      </c>
      <c r="AH164" s="46">
        <f t="shared" si="27"/>
        <v>2.0408163265306121E-2</v>
      </c>
      <c r="AI164" s="137">
        <f t="shared" si="32"/>
        <v>4.53</v>
      </c>
      <c r="AJ164" s="137">
        <f t="shared" si="28"/>
        <v>0.61</v>
      </c>
      <c r="AK164" s="137">
        <f t="shared" si="28"/>
        <v>5</v>
      </c>
      <c r="AL164" s="137">
        <f t="shared" si="28"/>
        <v>5</v>
      </c>
    </row>
    <row r="165" spans="1:38" s="47" customFormat="1" ht="18.75" customHeight="1">
      <c r="A165" s="68">
        <v>8.8000000000000007</v>
      </c>
      <c r="B165" s="149" t="s">
        <v>77</v>
      </c>
      <c r="C165" s="149" t="s">
        <v>78</v>
      </c>
      <c r="D165" s="149" t="s">
        <v>78</v>
      </c>
      <c r="E165" s="149" t="s">
        <v>78</v>
      </c>
      <c r="F165" s="149" t="s">
        <v>78</v>
      </c>
      <c r="G165" s="149" t="s">
        <v>78</v>
      </c>
      <c r="H165" s="149" t="s">
        <v>78</v>
      </c>
      <c r="I165" s="149" t="s">
        <v>78</v>
      </c>
      <c r="J165" s="149" t="s">
        <v>78</v>
      </c>
      <c r="K165" s="149" t="s">
        <v>78</v>
      </c>
      <c r="L165" s="149" t="s">
        <v>78</v>
      </c>
      <c r="M165" s="149" t="s">
        <v>78</v>
      </c>
      <c r="N165" s="149" t="s">
        <v>78</v>
      </c>
      <c r="O165" s="149" t="s">
        <v>78</v>
      </c>
      <c r="P165" s="149" t="s">
        <v>78</v>
      </c>
      <c r="Q165" s="149" t="s">
        <v>78</v>
      </c>
      <c r="R165" s="149" t="s">
        <v>78</v>
      </c>
      <c r="S165" s="149" t="s">
        <v>78</v>
      </c>
      <c r="T165" s="149" t="s">
        <v>78</v>
      </c>
      <c r="U165" s="150" t="s">
        <v>78</v>
      </c>
      <c r="V165" s="137">
        <f t="shared" si="29"/>
        <v>3</v>
      </c>
      <c r="W165" s="137">
        <f t="shared" si="26"/>
        <v>7</v>
      </c>
      <c r="X165" s="137">
        <f t="shared" si="26"/>
        <v>15</v>
      </c>
      <c r="Y165" s="137">
        <f t="shared" si="26"/>
        <v>46</v>
      </c>
      <c r="Z165" s="137">
        <f t="shared" si="26"/>
        <v>60</v>
      </c>
      <c r="AA165" s="137">
        <f t="shared" si="26"/>
        <v>16</v>
      </c>
      <c r="AB165" s="137">
        <f t="shared" si="30"/>
        <v>147</v>
      </c>
      <c r="AC165" s="46">
        <f t="shared" si="31"/>
        <v>2.0408163265306121E-2</v>
      </c>
      <c r="AD165" s="46">
        <f t="shared" si="27"/>
        <v>4.7619047619047616E-2</v>
      </c>
      <c r="AE165" s="46">
        <f t="shared" si="27"/>
        <v>0.10204081632653061</v>
      </c>
      <c r="AF165" s="46">
        <f t="shared" si="27"/>
        <v>0.31292517006802723</v>
      </c>
      <c r="AG165" s="46">
        <f t="shared" si="27"/>
        <v>0.40816326530612246</v>
      </c>
      <c r="AH165" s="46">
        <f t="shared" si="27"/>
        <v>0.10884353741496598</v>
      </c>
      <c r="AI165" s="137">
        <f t="shared" si="32"/>
        <v>4.17</v>
      </c>
      <c r="AJ165" s="137">
        <f t="shared" si="28"/>
        <v>0.99</v>
      </c>
      <c r="AK165" s="137">
        <f t="shared" si="28"/>
        <v>4</v>
      </c>
      <c r="AL165" s="137">
        <f t="shared" si="28"/>
        <v>5</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37</v>
      </c>
      <c r="B168" t="s">
        <v>38</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f>+AO74</f>
        <v>75</v>
      </c>
      <c r="B169" s="38">
        <f>+AO75</f>
        <v>72</v>
      </c>
      <c r="C169" s="38"/>
      <c r="D169" s="38"/>
      <c r="E169" s="38"/>
      <c r="F169" s="38"/>
      <c r="G169" s="38"/>
      <c r="H169" s="38"/>
      <c r="I169" s="38"/>
      <c r="J169" s="38"/>
      <c r="K169" s="38"/>
      <c r="L169" s="90"/>
    </row>
    <row r="170" spans="1:38">
      <c r="A170" s="38">
        <f>+AO83</f>
        <v>119</v>
      </c>
      <c r="B170" s="38">
        <f>+AO84</f>
        <v>28</v>
      </c>
      <c r="C170" s="38"/>
      <c r="D170" s="38"/>
      <c r="E170" s="38"/>
      <c r="F170" s="38"/>
      <c r="G170" s="38"/>
      <c r="H170" s="38"/>
      <c r="I170" s="38"/>
      <c r="J170" s="38"/>
      <c r="K170" s="38"/>
      <c r="L170" s="90"/>
    </row>
    <row r="171" spans="1:38">
      <c r="A171" s="38">
        <f>+AO92</f>
        <v>146</v>
      </c>
      <c r="B171" s="38">
        <f>+AO93</f>
        <v>1</v>
      </c>
      <c r="C171" s="38"/>
      <c r="D171" s="38"/>
      <c r="E171" s="38"/>
      <c r="F171" s="38"/>
      <c r="G171" s="38"/>
      <c r="H171" s="38"/>
      <c r="I171" s="38"/>
      <c r="J171" s="38"/>
      <c r="K171" s="38"/>
      <c r="L171" s="90"/>
    </row>
    <row r="172" spans="1:38">
      <c r="A172" s="38">
        <f>+AO102</f>
        <v>137</v>
      </c>
      <c r="B172" s="38">
        <f>+AO103</f>
        <v>9</v>
      </c>
      <c r="C172" s="38"/>
      <c r="D172" s="38"/>
      <c r="E172" s="38"/>
      <c r="F172" s="38"/>
      <c r="G172" s="38"/>
      <c r="H172" s="38"/>
      <c r="I172" s="38"/>
      <c r="J172" s="38"/>
      <c r="K172" s="38"/>
      <c r="L172" s="90"/>
    </row>
    <row r="173" spans="1:38">
      <c r="L173" s="90"/>
    </row>
    <row r="174" spans="1:38">
      <c r="L174" s="90"/>
      <c r="M174" s="90"/>
      <c r="N174" s="90"/>
      <c r="O174" s="90"/>
      <c r="P174" s="90"/>
      <c r="Q174" s="90"/>
      <c r="R174" s="90"/>
      <c r="S174" s="90"/>
      <c r="T174" s="90"/>
      <c r="U174" s="90"/>
      <c r="V174" s="90"/>
      <c r="W174" s="90"/>
      <c r="X174" s="90"/>
      <c r="Y174" s="90"/>
      <c r="Z174" s="90"/>
    </row>
  </sheetData>
  <sheetProtection sheet="1" objects="1" scenarios="1"/>
  <mergeCells count="84">
    <mergeCell ref="B8:AL8"/>
    <mergeCell ref="A24:U24"/>
    <mergeCell ref="C32:F32"/>
    <mergeCell ref="V45:AA46"/>
    <mergeCell ref="AC45:AH46"/>
    <mergeCell ref="AI45:AL46"/>
    <mergeCell ref="A77:U77"/>
    <mergeCell ref="A1:AE1"/>
    <mergeCell ref="A6:AL6"/>
    <mergeCell ref="A7:AL7"/>
    <mergeCell ref="B50:U50"/>
    <mergeCell ref="C28:F28"/>
    <mergeCell ref="C29:F29"/>
    <mergeCell ref="C30:F30"/>
    <mergeCell ref="C31:F31"/>
    <mergeCell ref="A47:U47"/>
    <mergeCell ref="B48:U48"/>
    <mergeCell ref="B49:U49"/>
    <mergeCell ref="B68:J68"/>
    <mergeCell ref="B51:U51"/>
    <mergeCell ref="B52:U52"/>
    <mergeCell ref="A55:U55"/>
    <mergeCell ref="B64:U64"/>
    <mergeCell ref="B66:J66"/>
    <mergeCell ref="B67:J67"/>
    <mergeCell ref="L57:M57"/>
    <mergeCell ref="L58:M58"/>
    <mergeCell ref="L59:M59"/>
    <mergeCell ref="L60:M60"/>
    <mergeCell ref="L61:M61"/>
    <mergeCell ref="L62:M62"/>
    <mergeCell ref="G58:K58"/>
    <mergeCell ref="G59:K59"/>
    <mergeCell ref="G60:K60"/>
    <mergeCell ref="G61:K61"/>
    <mergeCell ref="G62:K62"/>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4:U74"/>
    <mergeCell ref="V74:AA74"/>
    <mergeCell ref="AC74:AH74"/>
    <mergeCell ref="O92:U92"/>
    <mergeCell ref="A100:M100"/>
    <mergeCell ref="A101:F101"/>
    <mergeCell ref="A102:F102"/>
    <mergeCell ref="A103:F103"/>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V155:AA156"/>
    <mergeCell ref="AC155:AH156"/>
    <mergeCell ref="AI155:AL156"/>
    <mergeCell ref="B157:U157"/>
    <mergeCell ref="B165:U165"/>
    <mergeCell ref="B159:U159"/>
    <mergeCell ref="B160:U160"/>
    <mergeCell ref="B161:U161"/>
    <mergeCell ref="B162:U162"/>
    <mergeCell ref="B163:U163"/>
    <mergeCell ref="B164:U164"/>
    <mergeCell ref="B158:U158"/>
  </mergeCells>
  <pageMargins left="0.7" right="0.7" top="0.75" bottom="0.75" header="0.3" footer="0.3"/>
  <pageSetup paperSize="9" scale="17"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AM143"/>
  <sheetViews>
    <sheetView topLeftCell="A98" workbookViewId="0">
      <selection activeCell="A114" sqref="A114:H114"/>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9">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15.75">
      <c r="A6" s="228" t="s">
        <v>0</v>
      </c>
      <c r="B6" s="228"/>
      <c r="C6" s="228"/>
      <c r="D6" s="228"/>
      <c r="E6" s="228"/>
      <c r="F6" s="228"/>
      <c r="G6" s="228"/>
      <c r="H6" s="228"/>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row>
    <row r="7" spans="1:39" ht="15" customHeight="1">
      <c r="A7" s="229" t="s">
        <v>1</v>
      </c>
      <c r="B7" s="229"/>
      <c r="C7" s="229"/>
      <c r="D7" s="229"/>
      <c r="E7" s="229"/>
      <c r="F7" s="229"/>
      <c r="G7" s="229"/>
      <c r="H7" s="229"/>
      <c r="I7" s="93"/>
      <c r="J7" s="93"/>
      <c r="K7" s="93"/>
      <c r="L7" s="93"/>
      <c r="M7" s="93"/>
      <c r="N7" s="93"/>
      <c r="O7" s="93"/>
      <c r="P7" s="93"/>
      <c r="Q7" s="93"/>
      <c r="R7" s="93"/>
      <c r="S7" s="93"/>
      <c r="T7" s="93"/>
      <c r="U7" s="93"/>
      <c r="V7" s="94"/>
      <c r="W7" s="94"/>
      <c r="X7" s="94"/>
      <c r="Y7" s="94"/>
      <c r="Z7" s="94"/>
      <c r="AA7" s="94"/>
      <c r="AB7" s="94"/>
      <c r="AC7" s="94"/>
      <c r="AD7" s="94"/>
      <c r="AE7" s="94"/>
      <c r="AF7" s="94"/>
      <c r="AG7" s="94"/>
      <c r="AH7" s="94"/>
      <c r="AI7" s="94"/>
      <c r="AJ7" s="94"/>
      <c r="AK7" s="94"/>
      <c r="AL7" s="94"/>
      <c r="AM7" s="94"/>
    </row>
    <row r="8" spans="1:39" ht="15.75" customHeight="1">
      <c r="A8" s="230" t="s">
        <v>2</v>
      </c>
      <c r="B8" s="230"/>
      <c r="C8" s="230"/>
      <c r="D8" s="230"/>
      <c r="E8" s="230"/>
      <c r="F8" s="230"/>
      <c r="G8" s="230"/>
      <c r="H8" s="230"/>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row>
    <row r="9" spans="1:39" ht="15.75" thickBot="1"/>
    <row r="10" spans="1:39" s="3" customFormat="1">
      <c r="A10" s="231" t="s">
        <v>81</v>
      </c>
      <c r="B10" s="232"/>
      <c r="C10" s="232"/>
      <c r="D10" s="232"/>
      <c r="E10" s="232"/>
      <c r="F10" s="232"/>
      <c r="G10" s="232"/>
      <c r="H10" s="233"/>
    </row>
    <row r="11" spans="1:39" s="3" customFormat="1" ht="15.75" thickBot="1">
      <c r="A11" s="234"/>
      <c r="B11" s="235"/>
      <c r="C11" s="235"/>
      <c r="D11" s="235"/>
      <c r="E11" s="235"/>
      <c r="F11" s="235"/>
      <c r="G11" s="235"/>
      <c r="H11" s="236"/>
    </row>
    <row r="12" spans="1:39" s="3" customFormat="1"/>
    <row r="13" spans="1:39" s="3" customFormat="1">
      <c r="A13" s="96"/>
      <c r="B13" s="96"/>
    </row>
    <row r="14" spans="1:39" s="3" customFormat="1">
      <c r="A14" s="97"/>
    </row>
    <row r="15" spans="1:39" s="98" customFormat="1" ht="18.75">
      <c r="A15" s="214" t="s">
        <v>82</v>
      </c>
      <c r="B15" s="214"/>
      <c r="C15" s="214"/>
      <c r="D15" s="214"/>
      <c r="E15" s="214"/>
      <c r="F15" s="214"/>
      <c r="G15" s="214"/>
      <c r="H15" s="214"/>
    </row>
    <row r="16" spans="1:39" s="98" customFormat="1" ht="15.75">
      <c r="A16" s="99"/>
    </row>
    <row r="17" spans="1:8" s="98" customFormat="1" ht="15.75">
      <c r="A17" s="214" t="s">
        <v>83</v>
      </c>
      <c r="B17" s="214"/>
      <c r="C17" s="214"/>
      <c r="D17" s="214"/>
      <c r="E17" s="214"/>
      <c r="F17" s="214"/>
      <c r="G17" s="214"/>
      <c r="H17" s="214"/>
    </row>
    <row r="18" spans="1:8" s="98" customFormat="1" ht="15.75">
      <c r="B18" s="99" t="s">
        <v>79</v>
      </c>
    </row>
    <row r="19" spans="1:8" s="98" customFormat="1" ht="15.75">
      <c r="B19" s="99"/>
    </row>
    <row r="20" spans="1:8" s="98" customFormat="1" ht="15.75">
      <c r="B20" s="99"/>
    </row>
    <row r="21" spans="1:8" s="98" customFormat="1" ht="15.75">
      <c r="B21" s="99"/>
    </row>
    <row r="22" spans="1:8" s="98" customFormat="1" ht="15.75">
      <c r="A22" s="214" t="s">
        <v>84</v>
      </c>
      <c r="B22" s="214"/>
      <c r="C22" s="214"/>
      <c r="D22" s="214"/>
      <c r="E22" s="214"/>
      <c r="F22" s="214"/>
      <c r="G22" s="214"/>
      <c r="H22" s="214"/>
    </row>
    <row r="23" spans="1:8" s="98" customFormat="1" ht="15.75">
      <c r="A23" s="99"/>
    </row>
    <row r="24" spans="1:8" s="98" customFormat="1" ht="15.75">
      <c r="A24" s="215" t="s">
        <v>85</v>
      </c>
      <c r="B24" s="215"/>
      <c r="C24" s="215"/>
      <c r="D24" s="215"/>
      <c r="E24" s="215"/>
      <c r="F24" s="215"/>
      <c r="G24" s="215"/>
      <c r="H24" s="215"/>
    </row>
    <row r="25" spans="1:8" s="98" customFormat="1" ht="15.75">
      <c r="A25" s="100" t="s">
        <v>86</v>
      </c>
    </row>
    <row r="26" spans="1:8" s="98" customFormat="1" ht="15.75">
      <c r="A26" s="101" t="s">
        <v>87</v>
      </c>
    </row>
    <row r="27" spans="1:8" s="98" customFormat="1" ht="15.75">
      <c r="A27" s="216" t="s">
        <v>88</v>
      </c>
      <c r="B27" s="216"/>
      <c r="C27" s="216"/>
      <c r="D27" s="216"/>
      <c r="E27" s="216"/>
      <c r="F27" s="216"/>
      <c r="G27" s="216"/>
      <c r="H27" s="216"/>
    </row>
    <row r="28" spans="1:8" s="98" customFormat="1" ht="15.75">
      <c r="A28" s="216"/>
      <c r="B28" s="216"/>
      <c r="C28" s="216"/>
      <c r="D28" s="216"/>
      <c r="E28" s="216"/>
      <c r="F28" s="216"/>
      <c r="G28" s="216"/>
      <c r="H28" s="216"/>
    </row>
    <row r="29" spans="1:8" s="98" customFormat="1" ht="15.75">
      <c r="A29" s="102"/>
      <c r="B29" s="102"/>
      <c r="C29" s="102"/>
      <c r="D29" s="102"/>
      <c r="E29" s="102"/>
      <c r="F29" s="102"/>
      <c r="G29" s="102"/>
      <c r="H29" s="102"/>
    </row>
    <row r="30" spans="1:8" s="98" customFormat="1" ht="33.75" customHeight="1">
      <c r="A30" s="216" t="s">
        <v>89</v>
      </c>
      <c r="B30" s="216"/>
      <c r="C30" s="216"/>
      <c r="D30" s="216"/>
      <c r="E30" s="216"/>
      <c r="F30" s="216"/>
      <c r="G30" s="216"/>
      <c r="H30" s="217"/>
    </row>
    <row r="31" spans="1:8" s="3" customFormat="1" ht="15.75" thickBot="1">
      <c r="A31" s="103"/>
      <c r="B31" s="103"/>
      <c r="C31" s="103"/>
      <c r="D31" s="103"/>
      <c r="E31" s="103"/>
      <c r="F31" s="103"/>
      <c r="G31" s="103"/>
      <c r="H31" s="103"/>
    </row>
    <row r="32" spans="1:8" s="3" customFormat="1" ht="21" thickBot="1">
      <c r="A32" s="104" t="s">
        <v>90</v>
      </c>
      <c r="B32" s="105"/>
      <c r="C32" s="105"/>
      <c r="D32" s="105"/>
      <c r="E32" s="105"/>
      <c r="F32" s="105"/>
      <c r="G32" s="105"/>
      <c r="H32" s="106"/>
    </row>
    <row r="33" spans="1:8" s="3" customFormat="1">
      <c r="A33" s="107"/>
    </row>
    <row r="34" spans="1:8" s="3" customFormat="1">
      <c r="A34" s="212" t="s">
        <v>91</v>
      </c>
      <c r="B34" s="212"/>
      <c r="C34" s="212"/>
      <c r="D34" s="212"/>
      <c r="E34" s="212"/>
      <c r="F34" s="212"/>
      <c r="G34" s="212"/>
      <c r="H34" s="212"/>
    </row>
    <row r="35" spans="1:8" s="3" customFormat="1">
      <c r="A35" s="107"/>
    </row>
    <row r="36" spans="1:8" s="3" customFormat="1">
      <c r="A36" s="107"/>
    </row>
    <row r="37" spans="1:8" s="3" customFormat="1" ht="15.75" thickBot="1">
      <c r="A37" s="108" t="s">
        <v>92</v>
      </c>
    </row>
    <row r="38" spans="1:8" s="3" customFormat="1" ht="18.75" thickTop="1" thickBot="1">
      <c r="A38" s="109" t="s">
        <v>93</v>
      </c>
      <c r="B38" s="110" t="s">
        <v>94</v>
      </c>
      <c r="C38" s="111" t="s">
        <v>95</v>
      </c>
    </row>
    <row r="39" spans="1:8" s="3" customFormat="1" ht="15.75" thickBot="1">
      <c r="A39" s="112">
        <v>54</v>
      </c>
      <c r="B39" s="113">
        <v>2</v>
      </c>
      <c r="C39" s="114">
        <v>108</v>
      </c>
    </row>
    <row r="40" spans="1:8" s="3" customFormat="1" ht="15.75" thickBot="1">
      <c r="A40" s="112">
        <v>59</v>
      </c>
      <c r="B40" s="113">
        <v>3</v>
      </c>
      <c r="C40" s="114">
        <v>177</v>
      </c>
    </row>
    <row r="41" spans="1:8" s="3" customFormat="1" ht="15.75" thickBot="1">
      <c r="A41" s="112">
        <v>63</v>
      </c>
      <c r="B41" s="113">
        <v>4</v>
      </c>
      <c r="C41" s="114">
        <v>252</v>
      </c>
    </row>
    <row r="42" spans="1:8" s="3" customFormat="1" ht="15.75" thickBot="1">
      <c r="A42" s="112">
        <v>64</v>
      </c>
      <c r="B42" s="113">
        <v>1</v>
      </c>
      <c r="C42" s="114">
        <v>64</v>
      </c>
    </row>
    <row r="43" spans="1:8" s="3" customFormat="1" ht="15.75" thickBot="1">
      <c r="A43" s="115"/>
      <c r="B43" s="116">
        <v>10</v>
      </c>
      <c r="C43" s="117">
        <v>601</v>
      </c>
    </row>
    <row r="44" spans="1:8" s="3" customFormat="1" ht="15.75" thickTop="1">
      <c r="A44" s="107"/>
    </row>
    <row r="45" spans="1:8" s="3" customFormat="1">
      <c r="A45" s="91"/>
    </row>
    <row r="46" spans="1:8" s="3" customFormat="1">
      <c r="A46" s="91"/>
    </row>
    <row r="47" spans="1:8" s="3" customFormat="1">
      <c r="A47" s="91"/>
    </row>
    <row r="48" spans="1:8" s="3" customFormat="1">
      <c r="A48" s="91"/>
    </row>
    <row r="49" spans="1:8" s="3" customFormat="1">
      <c r="A49" s="91"/>
    </row>
    <row r="50" spans="1:8" s="3" customFormat="1">
      <c r="A50" s="91"/>
    </row>
    <row r="51" spans="1:8" s="3" customFormat="1" ht="17.25">
      <c r="A51" s="218" t="s">
        <v>96</v>
      </c>
      <c r="B51" s="218"/>
      <c r="C51" s="218"/>
      <c r="D51" s="218"/>
      <c r="E51" s="218"/>
      <c r="F51" s="218"/>
      <c r="G51" s="218"/>
      <c r="H51" s="218"/>
    </row>
    <row r="52" spans="1:8" s="3" customFormat="1">
      <c r="A52" s="118"/>
      <c r="B52" s="118"/>
      <c r="C52" s="118"/>
      <c r="D52" s="118"/>
      <c r="E52" s="118"/>
      <c r="F52" s="118"/>
      <c r="G52" s="118"/>
      <c r="H52" s="118"/>
    </row>
    <row r="53" spans="1:8" s="3" customFormat="1" ht="15.75" thickBot="1">
      <c r="A53" s="118"/>
      <c r="B53" s="118"/>
      <c r="C53" s="118"/>
      <c r="D53" s="118"/>
      <c r="E53" s="118"/>
      <c r="F53" s="118"/>
      <c r="G53" s="118"/>
      <c r="H53" s="118"/>
    </row>
    <row r="54" spans="1:8" s="3" customFormat="1">
      <c r="A54" s="219" t="s">
        <v>97</v>
      </c>
      <c r="B54" s="220"/>
      <c r="C54" s="220"/>
      <c r="D54" s="220"/>
      <c r="E54" s="220"/>
      <c r="F54" s="220"/>
      <c r="G54" s="220"/>
      <c r="H54" s="221"/>
    </row>
    <row r="55" spans="1:8" s="3" customFormat="1">
      <c r="A55" s="222"/>
      <c r="B55" s="223"/>
      <c r="C55" s="223"/>
      <c r="D55" s="223"/>
      <c r="E55" s="223"/>
      <c r="F55" s="223"/>
      <c r="G55" s="223"/>
      <c r="H55" s="224"/>
    </row>
    <row r="56" spans="1:8" s="3" customFormat="1">
      <c r="A56" s="222"/>
      <c r="B56" s="223"/>
      <c r="C56" s="223"/>
      <c r="D56" s="223"/>
      <c r="E56" s="223"/>
      <c r="F56" s="223"/>
      <c r="G56" s="223"/>
      <c r="H56" s="224"/>
    </row>
    <row r="57" spans="1:8" s="3" customFormat="1">
      <c r="A57" s="222"/>
      <c r="B57" s="223"/>
      <c r="C57" s="223"/>
      <c r="D57" s="223"/>
      <c r="E57" s="223"/>
      <c r="F57" s="223"/>
      <c r="G57" s="223"/>
      <c r="H57" s="224"/>
    </row>
    <row r="58" spans="1:8" s="3" customFormat="1">
      <c r="A58" s="222"/>
      <c r="B58" s="223"/>
      <c r="C58" s="223"/>
      <c r="D58" s="223"/>
      <c r="E58" s="223"/>
      <c r="F58" s="223"/>
      <c r="G58" s="223"/>
      <c r="H58" s="224"/>
    </row>
    <row r="59" spans="1:8" s="3" customFormat="1">
      <c r="A59" s="222"/>
      <c r="B59" s="223"/>
      <c r="C59" s="223"/>
      <c r="D59" s="223"/>
      <c r="E59" s="223"/>
      <c r="F59" s="223"/>
      <c r="G59" s="223"/>
      <c r="H59" s="224"/>
    </row>
    <row r="60" spans="1:8" s="3" customFormat="1">
      <c r="A60" s="222"/>
      <c r="B60" s="223"/>
      <c r="C60" s="223"/>
      <c r="D60" s="223"/>
      <c r="E60" s="223"/>
      <c r="F60" s="223"/>
      <c r="G60" s="223"/>
      <c r="H60" s="224"/>
    </row>
    <row r="61" spans="1:8" s="3" customFormat="1" ht="15.75" thickBot="1">
      <c r="A61" s="225"/>
      <c r="B61" s="226"/>
      <c r="C61" s="226"/>
      <c r="D61" s="226"/>
      <c r="E61" s="226"/>
      <c r="F61" s="226"/>
      <c r="G61" s="226"/>
      <c r="H61" s="227"/>
    </row>
    <row r="62" spans="1:8" s="3" customFormat="1" ht="15.75" thickBot="1">
      <c r="A62" s="118"/>
      <c r="B62" s="118"/>
      <c r="C62" s="118"/>
      <c r="D62" s="118"/>
      <c r="E62" s="118"/>
      <c r="F62" s="118"/>
      <c r="G62" s="118"/>
      <c r="H62" s="118"/>
    </row>
    <row r="63" spans="1:8" s="3" customFormat="1" ht="21" thickBot="1">
      <c r="A63" s="104" t="s">
        <v>98</v>
      </c>
      <c r="B63" s="105"/>
      <c r="C63" s="105"/>
      <c r="D63" s="105"/>
      <c r="E63" s="105"/>
      <c r="F63" s="105"/>
      <c r="G63" s="105"/>
      <c r="H63" s="106"/>
    </row>
    <row r="64" spans="1:8" s="3" customFormat="1">
      <c r="A64" s="119"/>
      <c r="B64" s="119"/>
      <c r="C64" s="119"/>
      <c r="D64" s="119"/>
      <c r="E64" s="119"/>
      <c r="F64" s="119"/>
      <c r="G64" s="119"/>
      <c r="H64" s="119"/>
    </row>
    <row r="65" spans="1:8" s="3" customFormat="1">
      <c r="A65" s="212" t="s">
        <v>99</v>
      </c>
      <c r="B65" s="212"/>
      <c r="C65" s="212"/>
      <c r="D65" s="212"/>
      <c r="E65" s="212"/>
      <c r="F65" s="212"/>
      <c r="G65" s="212"/>
      <c r="H65" s="212"/>
    </row>
    <row r="66" spans="1:8" s="3" customFormat="1">
      <c r="A66" s="212"/>
      <c r="B66" s="212"/>
      <c r="C66" s="212"/>
      <c r="D66" s="212"/>
      <c r="E66" s="212"/>
      <c r="F66" s="212"/>
      <c r="G66" s="212"/>
      <c r="H66" s="212"/>
    </row>
    <row r="67" spans="1:8" s="3" customFormat="1">
      <c r="A67" s="212"/>
      <c r="B67" s="212"/>
      <c r="C67" s="212"/>
      <c r="D67" s="212"/>
      <c r="E67" s="212"/>
      <c r="F67" s="212"/>
      <c r="G67" s="212"/>
      <c r="H67" s="212"/>
    </row>
    <row r="68" spans="1:8" s="3" customFormat="1">
      <c r="A68" s="119"/>
      <c r="B68" s="119"/>
      <c r="C68" s="119"/>
      <c r="D68" s="119"/>
      <c r="E68" s="119"/>
      <c r="F68" s="119"/>
      <c r="G68" s="119"/>
      <c r="H68" s="119"/>
    </row>
    <row r="69" spans="1:8" s="3" customFormat="1">
      <c r="A69" s="213" t="s">
        <v>100</v>
      </c>
      <c r="B69" s="213"/>
      <c r="C69" s="213"/>
      <c r="D69" s="213"/>
      <c r="E69" s="213"/>
      <c r="F69" s="213"/>
      <c r="G69" s="213"/>
      <c r="H69" s="213"/>
    </row>
    <row r="70" spans="1:8" s="3" customFormat="1"/>
    <row r="71" spans="1:8" s="3" customFormat="1">
      <c r="A71" s="120" t="s">
        <v>101</v>
      </c>
    </row>
    <row r="72" spans="1:8" s="3" customFormat="1">
      <c r="A72" s="213" t="s">
        <v>102</v>
      </c>
      <c r="B72" s="213"/>
      <c r="C72" s="213"/>
      <c r="D72" s="213"/>
      <c r="E72" s="213"/>
      <c r="F72" s="213"/>
      <c r="G72" s="213"/>
      <c r="H72" s="213"/>
    </row>
    <row r="73" spans="1:8" s="3" customFormat="1">
      <c r="A73" s="213" t="s">
        <v>103</v>
      </c>
      <c r="B73" s="213"/>
      <c r="C73" s="213"/>
      <c r="D73" s="213"/>
      <c r="E73" s="213"/>
      <c r="F73" s="213"/>
      <c r="G73" s="213"/>
      <c r="H73" s="213"/>
    </row>
    <row r="74" spans="1:8" s="3" customFormat="1">
      <c r="A74" s="213"/>
      <c r="B74" s="213"/>
      <c r="C74" s="213"/>
      <c r="D74" s="213"/>
      <c r="E74" s="213"/>
      <c r="F74" s="213"/>
      <c r="G74" s="213"/>
      <c r="H74" s="213"/>
    </row>
    <row r="75" spans="1:8" s="3" customFormat="1">
      <c r="A75" s="121"/>
      <c r="B75" s="121"/>
      <c r="C75" s="121"/>
      <c r="D75" s="121"/>
      <c r="E75" s="121"/>
      <c r="F75" s="121"/>
      <c r="G75" s="121"/>
      <c r="H75" s="121"/>
    </row>
    <row r="76" spans="1:8" s="3" customFormat="1" ht="15.75" thickBot="1">
      <c r="A76" s="121"/>
      <c r="B76" s="121"/>
      <c r="C76" s="121"/>
      <c r="D76" s="121"/>
      <c r="E76" s="121"/>
      <c r="F76" s="121"/>
      <c r="G76" s="121"/>
      <c r="H76" s="121"/>
    </row>
    <row r="77" spans="1:8" s="3" customFormat="1">
      <c r="A77" s="203" t="s">
        <v>104</v>
      </c>
      <c r="B77" s="204"/>
      <c r="C77" s="204"/>
      <c r="D77" s="204"/>
      <c r="E77" s="204"/>
      <c r="F77" s="204"/>
      <c r="G77" s="204"/>
      <c r="H77" s="205"/>
    </row>
    <row r="78" spans="1:8" s="3" customFormat="1">
      <c r="A78" s="206"/>
      <c r="B78" s="207"/>
      <c r="C78" s="207"/>
      <c r="D78" s="207"/>
      <c r="E78" s="207"/>
      <c r="F78" s="207"/>
      <c r="G78" s="207"/>
      <c r="H78" s="208"/>
    </row>
    <row r="79" spans="1:8" s="3" customFormat="1">
      <c r="A79" s="206"/>
      <c r="B79" s="207"/>
      <c r="C79" s="207"/>
      <c r="D79" s="207"/>
      <c r="E79" s="207"/>
      <c r="F79" s="207"/>
      <c r="G79" s="207"/>
      <c r="H79" s="208"/>
    </row>
    <row r="80" spans="1:8" s="3" customFormat="1">
      <c r="A80" s="206"/>
      <c r="B80" s="207"/>
      <c r="C80" s="207"/>
      <c r="D80" s="207"/>
      <c r="E80" s="207"/>
      <c r="F80" s="207"/>
      <c r="G80" s="207"/>
      <c r="H80" s="208"/>
    </row>
    <row r="81" spans="1:8" s="3" customFormat="1">
      <c r="A81" s="206"/>
      <c r="B81" s="207"/>
      <c r="C81" s="207"/>
      <c r="D81" s="207"/>
      <c r="E81" s="207"/>
      <c r="F81" s="207"/>
      <c r="G81" s="207"/>
      <c r="H81" s="208"/>
    </row>
    <row r="82" spans="1:8" s="3" customFormat="1" ht="38.25" customHeight="1" thickBot="1">
      <c r="A82" s="209"/>
      <c r="B82" s="210"/>
      <c r="C82" s="210"/>
      <c r="D82" s="210"/>
      <c r="E82" s="210"/>
      <c r="F82" s="210"/>
      <c r="G82" s="210"/>
      <c r="H82" s="211"/>
    </row>
    <row r="83" spans="1:8" s="3" customFormat="1" ht="15.75" thickBot="1">
      <c r="A83" s="121"/>
      <c r="B83" s="121"/>
      <c r="C83" s="121"/>
      <c r="D83" s="121"/>
      <c r="E83" s="121"/>
      <c r="F83" s="121"/>
      <c r="G83" s="121"/>
      <c r="H83" s="121"/>
    </row>
    <row r="84" spans="1:8" s="3" customFormat="1" ht="21" thickBot="1">
      <c r="A84" s="104" t="s">
        <v>105</v>
      </c>
      <c r="B84" s="105"/>
      <c r="C84" s="105"/>
      <c r="D84" s="105"/>
      <c r="E84" s="105"/>
      <c r="F84" s="105"/>
      <c r="G84" s="105"/>
      <c r="H84" s="106"/>
    </row>
    <row r="85" spans="1:8" s="3" customFormat="1"/>
    <row r="86" spans="1:8" s="3" customFormat="1">
      <c r="A86" s="212" t="s">
        <v>106</v>
      </c>
      <c r="B86" s="212"/>
      <c r="C86" s="212"/>
      <c r="D86" s="212"/>
      <c r="E86" s="212"/>
      <c r="F86" s="212"/>
      <c r="G86" s="212"/>
      <c r="H86" s="212"/>
    </row>
    <row r="87" spans="1:8" s="3" customFormat="1">
      <c r="A87" s="213" t="s">
        <v>107</v>
      </c>
      <c r="B87" s="213"/>
      <c r="C87" s="213"/>
      <c r="D87" s="213"/>
      <c r="E87" s="213"/>
      <c r="F87" s="213"/>
      <c r="G87" s="213"/>
      <c r="H87" s="213"/>
    </row>
    <row r="88" spans="1:8" s="3" customFormat="1">
      <c r="A88" s="213" t="s">
        <v>108</v>
      </c>
      <c r="B88" s="213"/>
      <c r="C88" s="213"/>
      <c r="D88" s="213"/>
      <c r="E88" s="213"/>
      <c r="F88" s="213"/>
      <c r="G88" s="213"/>
      <c r="H88" s="213"/>
    </row>
    <row r="89" spans="1:8" s="3" customFormat="1">
      <c r="A89" s="213"/>
      <c r="B89" s="213"/>
      <c r="C89" s="213"/>
      <c r="D89" s="213"/>
      <c r="E89" s="213"/>
      <c r="F89" s="213"/>
      <c r="G89" s="213"/>
      <c r="H89" s="213"/>
    </row>
    <row r="90" spans="1:8" s="3" customFormat="1"/>
    <row r="91" spans="1:8" s="3" customFormat="1">
      <c r="A91" s="122" t="s">
        <v>109</v>
      </c>
    </row>
    <row r="92" spans="1:8" s="3" customFormat="1">
      <c r="A92" s="3" t="s">
        <v>110</v>
      </c>
      <c r="B92" s="3" t="s">
        <v>111</v>
      </c>
    </row>
    <row r="93" spans="1:8" s="3" customFormat="1">
      <c r="A93" s="3" t="s">
        <v>112</v>
      </c>
      <c r="B93" s="3">
        <v>200</v>
      </c>
    </row>
    <row r="94" spans="1:8" s="3" customFormat="1">
      <c r="A94" s="3" t="s">
        <v>113</v>
      </c>
      <c r="B94" s="3">
        <v>200</v>
      </c>
    </row>
    <row r="95" spans="1:8" s="3" customFormat="1">
      <c r="A95" s="122" t="s">
        <v>114</v>
      </c>
      <c r="B95" s="122">
        <v>400</v>
      </c>
      <c r="D95" s="122" t="s">
        <v>115</v>
      </c>
    </row>
    <row r="96" spans="1:8" s="3" customFormat="1">
      <c r="A96" s="3" t="s">
        <v>116</v>
      </c>
      <c r="B96" s="3">
        <v>450</v>
      </c>
    </row>
    <row r="97" spans="1:8" s="3" customFormat="1">
      <c r="A97" s="3" t="s">
        <v>117</v>
      </c>
      <c r="B97" s="3">
        <v>500</v>
      </c>
    </row>
    <row r="98" spans="1:8" s="3" customFormat="1"/>
    <row r="99" spans="1:8" s="3" customFormat="1"/>
    <row r="100" spans="1:8" s="3" customFormat="1">
      <c r="A100" s="3" t="s">
        <v>110</v>
      </c>
      <c r="B100" s="3" t="s">
        <v>111</v>
      </c>
    </row>
    <row r="101" spans="1:8" s="3" customFormat="1">
      <c r="A101" s="3" t="s">
        <v>118</v>
      </c>
      <c r="B101" s="3">
        <v>200</v>
      </c>
    </row>
    <row r="102" spans="1:8" s="3" customFormat="1">
      <c r="A102" s="123" t="s">
        <v>113</v>
      </c>
      <c r="B102" s="123">
        <v>200</v>
      </c>
      <c r="D102" s="122" t="s">
        <v>119</v>
      </c>
    </row>
    <row r="103" spans="1:8" s="3" customFormat="1">
      <c r="A103" s="123" t="s">
        <v>114</v>
      </c>
      <c r="B103" s="123">
        <v>400</v>
      </c>
    </row>
    <row r="104" spans="1:8" s="3" customFormat="1">
      <c r="A104" s="3" t="s">
        <v>116</v>
      </c>
      <c r="B104" s="3">
        <v>450</v>
      </c>
    </row>
    <row r="105" spans="1:8" s="3" customFormat="1" ht="15.75" thickBot="1"/>
    <row r="106" spans="1:8" s="3" customFormat="1">
      <c r="A106" s="203" t="s">
        <v>120</v>
      </c>
      <c r="B106" s="204"/>
      <c r="C106" s="204"/>
      <c r="D106" s="204"/>
      <c r="E106" s="204"/>
      <c r="F106" s="204"/>
      <c r="G106" s="204"/>
      <c r="H106" s="205"/>
    </row>
    <row r="107" spans="1:8" s="3" customFormat="1">
      <c r="A107" s="206"/>
      <c r="B107" s="207"/>
      <c r="C107" s="207"/>
      <c r="D107" s="207"/>
      <c r="E107" s="207"/>
      <c r="F107" s="207"/>
      <c r="G107" s="207"/>
      <c r="H107" s="208"/>
    </row>
    <row r="108" spans="1:8" s="3" customFormat="1">
      <c r="A108" s="206"/>
      <c r="B108" s="207"/>
      <c r="C108" s="207"/>
      <c r="D108" s="207"/>
      <c r="E108" s="207"/>
      <c r="F108" s="207"/>
      <c r="G108" s="207"/>
      <c r="H108" s="208"/>
    </row>
    <row r="109" spans="1:8" s="3" customFormat="1">
      <c r="A109" s="206"/>
      <c r="B109" s="207"/>
      <c r="C109" s="207"/>
      <c r="D109" s="207"/>
      <c r="E109" s="207"/>
      <c r="F109" s="207"/>
      <c r="G109" s="207"/>
      <c r="H109" s="208"/>
    </row>
    <row r="110" spans="1:8" s="3" customFormat="1" ht="15.75" thickBot="1">
      <c r="A110" s="209"/>
      <c r="B110" s="210"/>
      <c r="C110" s="210"/>
      <c r="D110" s="210"/>
      <c r="E110" s="210"/>
      <c r="F110" s="210"/>
      <c r="G110" s="210"/>
      <c r="H110" s="211"/>
    </row>
    <row r="111" spans="1:8" s="3" customFormat="1" ht="15.75" thickBot="1"/>
    <row r="112" spans="1:8" s="3" customFormat="1" ht="21" thickBot="1">
      <c r="A112" s="104" t="s">
        <v>121</v>
      </c>
      <c r="B112" s="105"/>
      <c r="C112" s="105"/>
      <c r="D112" s="105"/>
      <c r="E112" s="105"/>
      <c r="F112" s="105"/>
      <c r="G112" s="105"/>
      <c r="H112" s="106"/>
    </row>
    <row r="113" spans="1:8" s="3" customFormat="1">
      <c r="A113" s="122"/>
    </row>
    <row r="114" spans="1:8" s="3" customFormat="1">
      <c r="A114" s="212" t="s">
        <v>122</v>
      </c>
      <c r="B114" s="212"/>
      <c r="C114" s="212"/>
      <c r="D114" s="212"/>
      <c r="E114" s="212"/>
      <c r="F114" s="212"/>
      <c r="G114" s="212"/>
      <c r="H114" s="212"/>
    </row>
    <row r="115" spans="1:8" s="3" customFormat="1">
      <c r="A115" s="213" t="s">
        <v>123</v>
      </c>
      <c r="B115" s="213"/>
      <c r="C115" s="213"/>
      <c r="D115" s="213"/>
      <c r="E115" s="213"/>
      <c r="F115" s="213"/>
      <c r="G115" s="213"/>
      <c r="H115" s="213"/>
    </row>
    <row r="116" spans="1:8" s="3" customFormat="1" ht="15.75" thickBot="1">
      <c r="A116" s="124"/>
    </row>
    <row r="117" spans="1:8" s="3" customFormat="1">
      <c r="A117" s="203" t="s">
        <v>124</v>
      </c>
      <c r="B117" s="204"/>
      <c r="C117" s="204"/>
      <c r="D117" s="204"/>
      <c r="E117" s="204"/>
      <c r="F117" s="204"/>
      <c r="G117" s="204"/>
      <c r="H117" s="205"/>
    </row>
    <row r="118" spans="1:8" s="3" customFormat="1">
      <c r="A118" s="206"/>
      <c r="B118" s="207"/>
      <c r="C118" s="207"/>
      <c r="D118" s="207"/>
      <c r="E118" s="207"/>
      <c r="F118" s="207"/>
      <c r="G118" s="207"/>
      <c r="H118" s="208"/>
    </row>
    <row r="119" spans="1:8" s="3" customFormat="1">
      <c r="A119" s="206"/>
      <c r="B119" s="207"/>
      <c r="C119" s="207"/>
      <c r="D119" s="207"/>
      <c r="E119" s="207"/>
      <c r="F119" s="207"/>
      <c r="G119" s="207"/>
      <c r="H119" s="208"/>
    </row>
    <row r="120" spans="1:8" s="3" customFormat="1">
      <c r="A120" s="206"/>
      <c r="B120" s="207"/>
      <c r="C120" s="207"/>
      <c r="D120" s="207"/>
      <c r="E120" s="207"/>
      <c r="F120" s="207"/>
      <c r="G120" s="207"/>
      <c r="H120" s="208"/>
    </row>
    <row r="121" spans="1:8" s="3" customFormat="1">
      <c r="A121" s="206"/>
      <c r="B121" s="207"/>
      <c r="C121" s="207"/>
      <c r="D121" s="207"/>
      <c r="E121" s="207"/>
      <c r="F121" s="207"/>
      <c r="G121" s="207"/>
      <c r="H121" s="208"/>
    </row>
    <row r="122" spans="1:8" s="3" customFormat="1" ht="15.75" thickBot="1">
      <c r="A122" s="209"/>
      <c r="B122" s="210"/>
      <c r="C122" s="210"/>
      <c r="D122" s="210"/>
      <c r="E122" s="210"/>
      <c r="F122" s="210"/>
      <c r="G122" s="210"/>
      <c r="H122" s="211"/>
    </row>
    <row r="123" spans="1:8" s="3" customFormat="1"/>
    <row r="124" spans="1:8" s="3" customFormat="1"/>
    <row r="125" spans="1:8" s="3" customFormat="1"/>
    <row r="126" spans="1:8" s="3" customFormat="1"/>
    <row r="127" spans="1:8" s="3" customFormat="1"/>
    <row r="128" spans="1: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sheetData>
  <sheetProtection sheet="1" objects="1" scenarios="1"/>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6145"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6145" r:id="rId3"/>
      </mc:Fallback>
    </mc:AlternateContent>
    <mc:AlternateContent xmlns:mc="http://schemas.openxmlformats.org/markup-compatibility/2006">
      <mc:Choice Requires="x14">
        <oleObject progId="Equation.3" shapeId="6146"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6146"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Global</vt:lpstr>
      <vt:lpstr>Biologia</vt:lpstr>
      <vt:lpstr>CCAmbientales</vt:lpstr>
      <vt:lpstr>Quimica</vt:lpstr>
      <vt:lpstr>definiciones</vt:lpstr>
      <vt:lpstr>Biologia!Área_de_impresión</vt:lpstr>
      <vt:lpstr>CCAmbientales!Área_de_impresión</vt:lpstr>
      <vt:lpstr>Global!Área_de_impresión</vt:lpstr>
      <vt:lpstr>Quimica!Área_de_impresión</vt:lpstr>
    </vt:vector>
  </TitlesOfParts>
  <Company>Universidad de Jaén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cp:lastPrinted>2019-10-11T12:24:57Z</cp:lastPrinted>
  <dcterms:created xsi:type="dcterms:W3CDTF">2014-10-07T09:43:14Z</dcterms:created>
  <dcterms:modified xsi:type="dcterms:W3CDTF">2021-09-14T12:17:07Z</dcterms:modified>
</cp:coreProperties>
</file>